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C:\Users\Legion\Desktop\รอบบ่าย\"/>
    </mc:Choice>
  </mc:AlternateContent>
  <xr:revisionPtr revIDLastSave="0" documentId="13_ncr:1_{FD63BB93-D299-49C5-9CD0-A00DD4DC6C16}" xr6:coauthVersionLast="47" xr6:coauthVersionMax="47" xr10:uidLastSave="{00000000-0000-0000-0000-000000000000}"/>
  <bookViews>
    <workbookView xWindow="-108" yWindow="-108" windowWidth="23256" windowHeight="12720" tabRatio="688" activeTab="6" xr2:uid="{00000000-000D-0000-FFFF-FFFF00000000}"/>
  </bookViews>
  <sheets>
    <sheet name="สัปดาห์ที่ 1" sheetId="2309" r:id="rId1"/>
    <sheet name="สัปดาห์ที่ 2" sheetId="2332" r:id="rId2"/>
    <sheet name="สัปดาห์ที่ 3" sheetId="2333" r:id="rId3"/>
    <sheet name="สัปดาห์ที่ 4" sheetId="2334" r:id="rId4"/>
    <sheet name="สัปดาห์ที่ 5" sheetId="2335" r:id="rId5"/>
    <sheet name="ตารางแจงเงินรายบุคคล" sheetId="2215" r:id="rId6"/>
    <sheet name="งบหน้ารวมครู" sheetId="163" r:id="rId7"/>
    <sheet name="สรุปลา " sheetId="2327" r:id="rId8"/>
  </sheets>
  <definedNames>
    <definedName name="_xlnm.Print_Area" localSheetId="6">งบหน้ารวมครู!$A$1:$M$78</definedName>
    <definedName name="_xlnm.Print_Area" localSheetId="5">ตารางแจงเงินรายบุคคล!$A$1:$P$106</definedName>
    <definedName name="_xlnm.Print_Area" localSheetId="7">'สรุปลา '!$A$1:$J$98</definedName>
    <definedName name="_xlnm.Print_Area" localSheetId="0">'สัปดาห์ที่ 1'!$A$1:$AK$1288</definedName>
    <definedName name="_xlnm.Print_Area" localSheetId="1">'สัปดาห์ที่ 2'!$A$1:$AK$1288</definedName>
    <definedName name="_xlnm.Print_Area" localSheetId="2">'สัปดาห์ที่ 3'!$A$1:$AK$1288</definedName>
    <definedName name="_xlnm.Print_Area" localSheetId="3">'สัปดาห์ที่ 4'!$A$1:$AK$1288</definedName>
    <definedName name="_xlnm.Print_Area" localSheetId="4">'สัปดาห์ที่ 5'!$A$1:$AK$1288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215" l="1"/>
  <c r="D33" i="2215"/>
  <c r="E33" i="2215"/>
  <c r="F33" i="2215"/>
  <c r="G33" i="2215"/>
  <c r="H33" i="2215"/>
  <c r="I33" i="2215"/>
  <c r="J33" i="2215"/>
  <c r="K33" i="2215"/>
  <c r="L33" i="2215"/>
  <c r="C34" i="2215"/>
  <c r="D34" i="2215"/>
  <c r="E34" i="2215"/>
  <c r="F34" i="2215"/>
  <c r="G34" i="2215"/>
  <c r="H34" i="2215"/>
  <c r="I34" i="2215"/>
  <c r="J34" i="2215"/>
  <c r="K34" i="2215"/>
  <c r="L34" i="2215"/>
  <c r="C35" i="2215"/>
  <c r="D35" i="2215"/>
  <c r="E35" i="2215"/>
  <c r="F35" i="2215"/>
  <c r="G35" i="2215"/>
  <c r="H35" i="2215"/>
  <c r="I35" i="2215"/>
  <c r="J35" i="2215"/>
  <c r="K35" i="2215"/>
  <c r="L35" i="2215"/>
  <c r="C36" i="2215"/>
  <c r="D36" i="2215"/>
  <c r="E36" i="2215"/>
  <c r="F36" i="2215"/>
  <c r="G36" i="2215"/>
  <c r="H36" i="2215"/>
  <c r="I36" i="2215"/>
  <c r="J36" i="2215"/>
  <c r="K36" i="2215"/>
  <c r="L36" i="2215"/>
  <c r="L32" i="2215"/>
  <c r="K32" i="2215"/>
  <c r="J32" i="2215"/>
  <c r="I32" i="2215"/>
  <c r="H32" i="2215"/>
  <c r="G32" i="2215"/>
  <c r="F32" i="2215"/>
  <c r="D32" i="2215"/>
  <c r="E32" i="2215"/>
  <c r="C32" i="2215"/>
  <c r="K8" i="2215"/>
  <c r="L8" i="2215"/>
  <c r="K9" i="2215"/>
  <c r="L9" i="2215"/>
  <c r="K10" i="2215"/>
  <c r="L10" i="2215"/>
  <c r="K11" i="2215"/>
  <c r="L11" i="2215"/>
  <c r="K12" i="2215"/>
  <c r="L12" i="2215"/>
  <c r="K13" i="2215"/>
  <c r="L13" i="2215"/>
  <c r="K14" i="2215"/>
  <c r="L14" i="2215"/>
  <c r="K15" i="2215"/>
  <c r="L15" i="2215"/>
  <c r="K16" i="2215"/>
  <c r="L16" i="2215"/>
  <c r="K17" i="2215"/>
  <c r="L17" i="2215"/>
  <c r="K18" i="2215"/>
  <c r="L18" i="2215"/>
  <c r="K19" i="2215"/>
  <c r="L19" i="2215"/>
  <c r="K20" i="2215"/>
  <c r="L20" i="2215"/>
  <c r="K21" i="2215"/>
  <c r="L21" i="2215"/>
  <c r="K22" i="2215"/>
  <c r="L22" i="2215"/>
  <c r="K23" i="2215"/>
  <c r="L23" i="2215"/>
  <c r="K24" i="2215"/>
  <c r="L24" i="2215"/>
  <c r="K25" i="2215"/>
  <c r="L25" i="2215"/>
  <c r="K26" i="2215"/>
  <c r="L26" i="2215"/>
  <c r="L7" i="2215"/>
  <c r="K7" i="2215"/>
  <c r="D8" i="2215"/>
  <c r="E8" i="2215"/>
  <c r="F8" i="2215"/>
  <c r="G8" i="2215"/>
  <c r="H8" i="2215"/>
  <c r="I8" i="2215"/>
  <c r="J8" i="2215"/>
  <c r="D9" i="2215"/>
  <c r="E9" i="2215"/>
  <c r="F9" i="2215"/>
  <c r="G9" i="2215"/>
  <c r="H9" i="2215"/>
  <c r="I9" i="2215"/>
  <c r="J9" i="2215"/>
  <c r="D10" i="2215"/>
  <c r="E10" i="2215"/>
  <c r="F10" i="2215"/>
  <c r="G10" i="2215"/>
  <c r="H10" i="2215"/>
  <c r="I10" i="2215"/>
  <c r="J10" i="2215"/>
  <c r="D11" i="2215"/>
  <c r="E11" i="2215"/>
  <c r="F11" i="2215"/>
  <c r="G11" i="2215"/>
  <c r="H11" i="2215"/>
  <c r="I11" i="2215"/>
  <c r="J11" i="2215"/>
  <c r="D12" i="2215"/>
  <c r="E12" i="2215"/>
  <c r="F12" i="2215"/>
  <c r="G12" i="2215"/>
  <c r="H12" i="2215"/>
  <c r="I12" i="2215"/>
  <c r="J12" i="2215"/>
  <c r="D13" i="2215"/>
  <c r="E13" i="2215"/>
  <c r="F13" i="2215"/>
  <c r="G13" i="2215"/>
  <c r="H13" i="2215"/>
  <c r="I13" i="2215"/>
  <c r="J13" i="2215"/>
  <c r="D14" i="2215"/>
  <c r="E14" i="2215"/>
  <c r="F14" i="2215"/>
  <c r="G14" i="2215"/>
  <c r="H14" i="2215"/>
  <c r="I14" i="2215"/>
  <c r="J14" i="2215"/>
  <c r="D15" i="2215"/>
  <c r="E15" i="2215"/>
  <c r="F15" i="2215"/>
  <c r="G15" i="2215"/>
  <c r="H15" i="2215"/>
  <c r="I15" i="2215"/>
  <c r="J15" i="2215"/>
  <c r="D16" i="2215"/>
  <c r="E16" i="2215"/>
  <c r="F16" i="2215"/>
  <c r="G16" i="2215"/>
  <c r="H16" i="2215"/>
  <c r="I16" i="2215"/>
  <c r="J16" i="2215"/>
  <c r="D17" i="2215"/>
  <c r="E17" i="2215"/>
  <c r="F17" i="2215"/>
  <c r="G17" i="2215"/>
  <c r="H17" i="2215"/>
  <c r="I17" i="2215"/>
  <c r="J17" i="2215"/>
  <c r="D18" i="2215"/>
  <c r="E18" i="2215"/>
  <c r="F18" i="2215"/>
  <c r="G18" i="2215"/>
  <c r="H18" i="2215"/>
  <c r="I18" i="2215"/>
  <c r="J18" i="2215"/>
  <c r="D19" i="2215"/>
  <c r="E19" i="2215"/>
  <c r="F19" i="2215"/>
  <c r="G19" i="2215"/>
  <c r="H19" i="2215"/>
  <c r="I19" i="2215"/>
  <c r="J19" i="2215"/>
  <c r="D20" i="2215"/>
  <c r="E20" i="2215"/>
  <c r="F20" i="2215"/>
  <c r="G20" i="2215"/>
  <c r="H20" i="2215"/>
  <c r="I20" i="2215"/>
  <c r="J20" i="2215"/>
  <c r="D21" i="2215"/>
  <c r="E21" i="2215"/>
  <c r="F21" i="2215"/>
  <c r="G21" i="2215"/>
  <c r="H21" i="2215"/>
  <c r="I21" i="2215"/>
  <c r="J21" i="2215"/>
  <c r="D22" i="2215"/>
  <c r="E22" i="2215"/>
  <c r="F22" i="2215"/>
  <c r="G22" i="2215"/>
  <c r="H22" i="2215"/>
  <c r="I22" i="2215"/>
  <c r="J22" i="2215"/>
  <c r="D23" i="2215"/>
  <c r="E23" i="2215"/>
  <c r="F23" i="2215"/>
  <c r="G23" i="2215"/>
  <c r="H23" i="2215"/>
  <c r="I23" i="2215"/>
  <c r="J23" i="2215"/>
  <c r="D24" i="2215"/>
  <c r="E24" i="2215"/>
  <c r="F24" i="2215"/>
  <c r="G24" i="2215"/>
  <c r="H24" i="2215"/>
  <c r="I24" i="2215"/>
  <c r="J24" i="2215"/>
  <c r="D25" i="2215"/>
  <c r="E25" i="2215"/>
  <c r="F25" i="2215"/>
  <c r="G25" i="2215"/>
  <c r="H25" i="2215"/>
  <c r="I25" i="2215"/>
  <c r="J25" i="2215"/>
  <c r="D26" i="2215"/>
  <c r="E26" i="2215"/>
  <c r="F26" i="2215"/>
  <c r="G26" i="2215"/>
  <c r="H26" i="2215"/>
  <c r="I26" i="2215"/>
  <c r="J26" i="2215"/>
  <c r="J7" i="2215"/>
  <c r="I7" i="2215"/>
  <c r="H7" i="2215"/>
  <c r="G7" i="2215"/>
  <c r="D7" i="2215"/>
  <c r="E7" i="2215"/>
  <c r="F7" i="2215"/>
  <c r="C7" i="2215"/>
  <c r="C8" i="2215"/>
  <c r="C9" i="2215"/>
  <c r="C10" i="2215"/>
  <c r="C11" i="2215"/>
  <c r="C12" i="2215"/>
  <c r="C13" i="2215"/>
  <c r="C14" i="2215"/>
  <c r="C15" i="2215"/>
  <c r="C16" i="2215"/>
  <c r="C17" i="2215"/>
  <c r="C18" i="2215"/>
  <c r="C19" i="2215"/>
  <c r="C20" i="2215"/>
  <c r="C21" i="2215"/>
  <c r="C22" i="2215"/>
  <c r="C23" i="2215"/>
  <c r="C24" i="2215"/>
  <c r="C25" i="2215"/>
  <c r="C26" i="2215"/>
  <c r="L1286" i="2335" l="1"/>
  <c r="B1286" i="2335"/>
  <c r="O1281" i="2335"/>
  <c r="Q1277" i="2335"/>
  <c r="H1278" i="2335" s="1"/>
  <c r="AE30" i="2335" s="1"/>
  <c r="M1277" i="2335"/>
  <c r="Q1274" i="2335"/>
  <c r="P1274" i="2335"/>
  <c r="P1275" i="2335" s="1"/>
  <c r="M1274" i="2335"/>
  <c r="L1274" i="2335"/>
  <c r="L1275" i="2335" s="1"/>
  <c r="S1273" i="2335"/>
  <c r="O1273" i="2335"/>
  <c r="S1272" i="2335"/>
  <c r="O1272" i="2335"/>
  <c r="S1271" i="2335"/>
  <c r="O1271" i="2335"/>
  <c r="S1270" i="2335"/>
  <c r="O1270" i="2335"/>
  <c r="S1269" i="2335"/>
  <c r="O1269" i="2335"/>
  <c r="S1268" i="2335"/>
  <c r="O1268" i="2335"/>
  <c r="S1267" i="2335"/>
  <c r="O1267" i="2335"/>
  <c r="S1266" i="2335"/>
  <c r="O1266" i="2335"/>
  <c r="S1265" i="2335"/>
  <c r="O1265" i="2335"/>
  <c r="S1264" i="2335"/>
  <c r="O1264" i="2335"/>
  <c r="S1263" i="2335"/>
  <c r="O1263" i="2335"/>
  <c r="S1262" i="2335"/>
  <c r="O1262" i="2335"/>
  <c r="S1261" i="2335"/>
  <c r="O1261" i="2335"/>
  <c r="S1260" i="2335"/>
  <c r="O1260" i="2335"/>
  <c r="S1259" i="2335"/>
  <c r="O1259" i="2335"/>
  <c r="S1258" i="2335"/>
  <c r="O1258" i="2335"/>
  <c r="S1257" i="2335"/>
  <c r="O1257" i="2335"/>
  <c r="S1256" i="2335"/>
  <c r="O1256" i="2335"/>
  <c r="S1255" i="2335"/>
  <c r="O1255" i="2335"/>
  <c r="S1254" i="2335"/>
  <c r="O1254" i="2335"/>
  <c r="S1253" i="2335"/>
  <c r="O1253" i="2335"/>
  <c r="S1252" i="2335"/>
  <c r="O1252" i="2335"/>
  <c r="S1251" i="2335"/>
  <c r="O1251" i="2335"/>
  <c r="S1250" i="2335"/>
  <c r="S1277" i="2335" s="1"/>
  <c r="O1250" i="2335"/>
  <c r="S1249" i="2335"/>
  <c r="O1249" i="2335"/>
  <c r="O1277" i="2335" s="1"/>
  <c r="B1249" i="2335"/>
  <c r="B1281" i="2335" s="1"/>
  <c r="L1240" i="2335"/>
  <c r="B1240" i="2335"/>
  <c r="O1235" i="2335"/>
  <c r="I1235" i="2335"/>
  <c r="I1281" i="2335" s="1"/>
  <c r="S1231" i="2335"/>
  <c r="P1232" i="2335" s="1"/>
  <c r="AH29" i="2335" s="1"/>
  <c r="Q1231" i="2335"/>
  <c r="H1232" i="2335" s="1"/>
  <c r="AE29" i="2335" s="1"/>
  <c r="M1231" i="2335"/>
  <c r="Q1228" i="2335"/>
  <c r="P1228" i="2335"/>
  <c r="P1229" i="2335" s="1"/>
  <c r="M1228" i="2335"/>
  <c r="L1228" i="2335"/>
  <c r="L1229" i="2335" s="1"/>
  <c r="S1227" i="2335"/>
  <c r="O1227" i="2335"/>
  <c r="S1226" i="2335"/>
  <c r="O1226" i="2335"/>
  <c r="S1225" i="2335"/>
  <c r="O1225" i="2335"/>
  <c r="S1224" i="2335"/>
  <c r="O1224" i="2335"/>
  <c r="S1223" i="2335"/>
  <c r="O1223" i="2335"/>
  <c r="S1222" i="2335"/>
  <c r="O1222" i="2335"/>
  <c r="S1221" i="2335"/>
  <c r="O1221" i="2335"/>
  <c r="S1220" i="2335"/>
  <c r="O1220" i="2335"/>
  <c r="S1219" i="2335"/>
  <c r="O1219" i="2335"/>
  <c r="S1218" i="2335"/>
  <c r="O1218" i="2335"/>
  <c r="S1217" i="2335"/>
  <c r="O1217" i="2335"/>
  <c r="S1216" i="2335"/>
  <c r="O1216" i="2335"/>
  <c r="S1215" i="2335"/>
  <c r="O1215" i="2335"/>
  <c r="S1214" i="2335"/>
  <c r="O1214" i="2335"/>
  <c r="S1213" i="2335"/>
  <c r="O1213" i="2335"/>
  <c r="S1212" i="2335"/>
  <c r="O1212" i="2335"/>
  <c r="S1211" i="2335"/>
  <c r="O1211" i="2335"/>
  <c r="S1210" i="2335"/>
  <c r="O1210" i="2335"/>
  <c r="S1209" i="2335"/>
  <c r="O1209" i="2335"/>
  <c r="S1208" i="2335"/>
  <c r="O1208" i="2335"/>
  <c r="S1207" i="2335"/>
  <c r="O1207" i="2335"/>
  <c r="S1206" i="2335"/>
  <c r="O1206" i="2335"/>
  <c r="S1205" i="2335"/>
  <c r="O1205" i="2335"/>
  <c r="S1204" i="2335"/>
  <c r="O1204" i="2335"/>
  <c r="S1203" i="2335"/>
  <c r="O1203" i="2335"/>
  <c r="O1231" i="2335" s="1"/>
  <c r="F1203" i="2335"/>
  <c r="B1203" i="2335"/>
  <c r="B1235" i="2335" s="1"/>
  <c r="N1199" i="2335"/>
  <c r="N1245" i="2335" s="1"/>
  <c r="D1199" i="2335"/>
  <c r="D1245" i="2335" s="1"/>
  <c r="A1198" i="2335"/>
  <c r="A1244" i="2335" s="1"/>
  <c r="L1194" i="2335"/>
  <c r="B1194" i="2335"/>
  <c r="A1191" i="2335"/>
  <c r="M1237" i="2335" s="1"/>
  <c r="O1189" i="2335"/>
  <c r="Q1185" i="2335"/>
  <c r="H1186" i="2335" s="1"/>
  <c r="AE28" i="2335" s="1"/>
  <c r="M1185" i="2335"/>
  <c r="Q1182" i="2335"/>
  <c r="P1182" i="2335"/>
  <c r="P1183" i="2335" s="1"/>
  <c r="M1182" i="2335"/>
  <c r="L1182" i="2335"/>
  <c r="L1183" i="2335" s="1"/>
  <c r="S1181" i="2335"/>
  <c r="O1181" i="2335"/>
  <c r="S1180" i="2335"/>
  <c r="O1180" i="2335"/>
  <c r="S1179" i="2335"/>
  <c r="O1179" i="2335"/>
  <c r="S1178" i="2335"/>
  <c r="O1178" i="2335"/>
  <c r="S1177" i="2335"/>
  <c r="O1177" i="2335"/>
  <c r="S1176" i="2335"/>
  <c r="O1176" i="2335"/>
  <c r="S1175" i="2335"/>
  <c r="O1175" i="2335"/>
  <c r="S1174" i="2335"/>
  <c r="O1174" i="2335"/>
  <c r="S1173" i="2335"/>
  <c r="O1173" i="2335"/>
  <c r="S1172" i="2335"/>
  <c r="O1172" i="2335"/>
  <c r="S1171" i="2335"/>
  <c r="O1171" i="2335"/>
  <c r="S1170" i="2335"/>
  <c r="O1170" i="2335"/>
  <c r="S1169" i="2335"/>
  <c r="O1169" i="2335"/>
  <c r="S1168" i="2335"/>
  <c r="O1168" i="2335"/>
  <c r="S1167" i="2335"/>
  <c r="O1167" i="2335"/>
  <c r="S1166" i="2335"/>
  <c r="O1166" i="2335"/>
  <c r="S1165" i="2335"/>
  <c r="O1165" i="2335"/>
  <c r="S1164" i="2335"/>
  <c r="O1164" i="2335"/>
  <c r="S1163" i="2335"/>
  <c r="O1163" i="2335"/>
  <c r="S1162" i="2335"/>
  <c r="O1162" i="2335"/>
  <c r="S1161" i="2335"/>
  <c r="O1161" i="2335"/>
  <c r="S1160" i="2335"/>
  <c r="O1160" i="2335"/>
  <c r="S1159" i="2335"/>
  <c r="O1159" i="2335"/>
  <c r="S1158" i="2335"/>
  <c r="S1185" i="2335" s="1"/>
  <c r="O1158" i="2335"/>
  <c r="O1185" i="2335" s="1"/>
  <c r="S1157" i="2335"/>
  <c r="O1157" i="2335"/>
  <c r="F1157" i="2335"/>
  <c r="B1157" i="2335"/>
  <c r="B1189" i="2335" s="1"/>
  <c r="N1153" i="2335"/>
  <c r="L1153" i="2335"/>
  <c r="L1199" i="2335" s="1"/>
  <c r="L1245" i="2335" s="1"/>
  <c r="J1153" i="2335"/>
  <c r="J1199" i="2335" s="1"/>
  <c r="J1245" i="2335" s="1"/>
  <c r="H1153" i="2335"/>
  <c r="H1199" i="2335" s="1"/>
  <c r="H1245" i="2335" s="1"/>
  <c r="F1153" i="2335"/>
  <c r="F1199" i="2335" s="1"/>
  <c r="F1245" i="2335" s="1"/>
  <c r="D1153" i="2335"/>
  <c r="L1148" i="2335"/>
  <c r="B1148" i="2335"/>
  <c r="M1145" i="2335"/>
  <c r="H1145" i="2335"/>
  <c r="A1145" i="2335"/>
  <c r="O1143" i="2335"/>
  <c r="B1143" i="2335"/>
  <c r="Q1139" i="2335"/>
  <c r="M1139" i="2335"/>
  <c r="H1140" i="2335" s="1"/>
  <c r="AE27" i="2335" s="1"/>
  <c r="Q1136" i="2335"/>
  <c r="P1136" i="2335"/>
  <c r="P1137" i="2335" s="1"/>
  <c r="M1136" i="2335"/>
  <c r="L1136" i="2335"/>
  <c r="L1137" i="2335" s="1"/>
  <c r="S1135" i="2335"/>
  <c r="O1135" i="2335"/>
  <c r="S1134" i="2335"/>
  <c r="O1134" i="2335"/>
  <c r="S1133" i="2335"/>
  <c r="O1133" i="2335"/>
  <c r="S1132" i="2335"/>
  <c r="O1132" i="2335"/>
  <c r="S1131" i="2335"/>
  <c r="O1131" i="2335"/>
  <c r="S1130" i="2335"/>
  <c r="O1130" i="2335"/>
  <c r="S1129" i="2335"/>
  <c r="O1129" i="2335"/>
  <c r="S1128" i="2335"/>
  <c r="O1128" i="2335"/>
  <c r="S1127" i="2335"/>
  <c r="O1127" i="2335"/>
  <c r="S1126" i="2335"/>
  <c r="O1126" i="2335"/>
  <c r="S1125" i="2335"/>
  <c r="O1125" i="2335"/>
  <c r="S1124" i="2335"/>
  <c r="O1124" i="2335"/>
  <c r="S1123" i="2335"/>
  <c r="O1123" i="2335"/>
  <c r="S1122" i="2335"/>
  <c r="O1122" i="2335"/>
  <c r="S1121" i="2335"/>
  <c r="O1121" i="2335"/>
  <c r="S1120" i="2335"/>
  <c r="O1120" i="2335"/>
  <c r="S1119" i="2335"/>
  <c r="O1119" i="2335"/>
  <c r="S1118" i="2335"/>
  <c r="O1118" i="2335"/>
  <c r="S1117" i="2335"/>
  <c r="O1117" i="2335"/>
  <c r="O1139" i="2335" s="1"/>
  <c r="S1116" i="2335"/>
  <c r="O1116" i="2335"/>
  <c r="S1115" i="2335"/>
  <c r="O1115" i="2335"/>
  <c r="S1114" i="2335"/>
  <c r="O1114" i="2335"/>
  <c r="S1113" i="2335"/>
  <c r="O1113" i="2335"/>
  <c r="S1112" i="2335"/>
  <c r="O1112" i="2335"/>
  <c r="S1111" i="2335"/>
  <c r="S1139" i="2335" s="1"/>
  <c r="P1140" i="2335" s="1"/>
  <c r="AH27" i="2335" s="1"/>
  <c r="O1111" i="2335"/>
  <c r="F1111" i="2335"/>
  <c r="B1111" i="2335"/>
  <c r="N1107" i="2335"/>
  <c r="L1107" i="2335"/>
  <c r="J1107" i="2335"/>
  <c r="H1107" i="2335"/>
  <c r="F1107" i="2335"/>
  <c r="D1107" i="2335"/>
  <c r="L1102" i="2335"/>
  <c r="B1102" i="2335"/>
  <c r="M1099" i="2335"/>
  <c r="H1099" i="2335"/>
  <c r="A1099" i="2335"/>
  <c r="O1097" i="2335"/>
  <c r="Q1093" i="2335"/>
  <c r="M1093" i="2335"/>
  <c r="H1094" i="2335" s="1"/>
  <c r="AE26" i="2335" s="1"/>
  <c r="P1091" i="2335"/>
  <c r="Q1090" i="2335"/>
  <c r="P1090" i="2335"/>
  <c r="M1090" i="2335"/>
  <c r="L1090" i="2335"/>
  <c r="L1091" i="2335" s="1"/>
  <c r="S1089" i="2335"/>
  <c r="O1089" i="2335"/>
  <c r="S1088" i="2335"/>
  <c r="O1088" i="2335"/>
  <c r="S1087" i="2335"/>
  <c r="O1087" i="2335"/>
  <c r="S1086" i="2335"/>
  <c r="O1086" i="2335"/>
  <c r="S1085" i="2335"/>
  <c r="O1085" i="2335"/>
  <c r="S1084" i="2335"/>
  <c r="O1084" i="2335"/>
  <c r="S1083" i="2335"/>
  <c r="O1083" i="2335"/>
  <c r="S1082" i="2335"/>
  <c r="O1082" i="2335"/>
  <c r="S1081" i="2335"/>
  <c r="O1081" i="2335"/>
  <c r="S1080" i="2335"/>
  <c r="O1080" i="2335"/>
  <c r="S1079" i="2335"/>
  <c r="O1079" i="2335"/>
  <c r="S1078" i="2335"/>
  <c r="O1078" i="2335"/>
  <c r="S1077" i="2335"/>
  <c r="O1077" i="2335"/>
  <c r="S1076" i="2335"/>
  <c r="O1076" i="2335"/>
  <c r="S1075" i="2335"/>
  <c r="O1075" i="2335"/>
  <c r="S1074" i="2335"/>
  <c r="O1074" i="2335"/>
  <c r="S1073" i="2335"/>
  <c r="O1073" i="2335"/>
  <c r="S1072" i="2335"/>
  <c r="O1072" i="2335"/>
  <c r="S1071" i="2335"/>
  <c r="O1071" i="2335"/>
  <c r="S1070" i="2335"/>
  <c r="O1070" i="2335"/>
  <c r="S1069" i="2335"/>
  <c r="O1069" i="2335"/>
  <c r="S1068" i="2335"/>
  <c r="O1068" i="2335"/>
  <c r="S1067" i="2335"/>
  <c r="O1067" i="2335"/>
  <c r="S1066" i="2335"/>
  <c r="O1066" i="2335"/>
  <c r="S1065" i="2335"/>
  <c r="S1093" i="2335" s="1"/>
  <c r="O1065" i="2335"/>
  <c r="O1093" i="2335" s="1"/>
  <c r="F1065" i="2335"/>
  <c r="B1065" i="2335"/>
  <c r="B1097" i="2335" s="1"/>
  <c r="N1061" i="2335"/>
  <c r="L1061" i="2335"/>
  <c r="J1061" i="2335"/>
  <c r="H1061" i="2335"/>
  <c r="F1061" i="2335"/>
  <c r="D1061" i="2335"/>
  <c r="L1056" i="2335"/>
  <c r="B1056" i="2335"/>
  <c r="M1053" i="2335"/>
  <c r="H1053" i="2335"/>
  <c r="A1053" i="2335"/>
  <c r="O1051" i="2335"/>
  <c r="H1048" i="2335"/>
  <c r="Q1047" i="2335"/>
  <c r="M1047" i="2335"/>
  <c r="P1045" i="2335"/>
  <c r="L1045" i="2335"/>
  <c r="Q1044" i="2335"/>
  <c r="P1044" i="2335"/>
  <c r="M1044" i="2335"/>
  <c r="L1044" i="2335"/>
  <c r="S1043" i="2335"/>
  <c r="O1043" i="2335"/>
  <c r="S1042" i="2335"/>
  <c r="O1042" i="2335"/>
  <c r="S1041" i="2335"/>
  <c r="O1041" i="2335"/>
  <c r="S1040" i="2335"/>
  <c r="O1040" i="2335"/>
  <c r="S1039" i="2335"/>
  <c r="O1039" i="2335"/>
  <c r="S1038" i="2335"/>
  <c r="O1038" i="2335"/>
  <c r="S1037" i="2335"/>
  <c r="O1037" i="2335"/>
  <c r="S1036" i="2335"/>
  <c r="O1036" i="2335"/>
  <c r="S1035" i="2335"/>
  <c r="O1035" i="2335"/>
  <c r="S1034" i="2335"/>
  <c r="O1034" i="2335"/>
  <c r="S1033" i="2335"/>
  <c r="O1033" i="2335"/>
  <c r="S1032" i="2335"/>
  <c r="O1032" i="2335"/>
  <c r="S1031" i="2335"/>
  <c r="O1031" i="2335"/>
  <c r="S1030" i="2335"/>
  <c r="O1030" i="2335"/>
  <c r="S1029" i="2335"/>
  <c r="O1029" i="2335"/>
  <c r="S1028" i="2335"/>
  <c r="O1028" i="2335"/>
  <c r="S1027" i="2335"/>
  <c r="O1027" i="2335"/>
  <c r="S1026" i="2335"/>
  <c r="O1026" i="2335"/>
  <c r="S1025" i="2335"/>
  <c r="O1025" i="2335"/>
  <c r="S1024" i="2335"/>
  <c r="O1024" i="2335"/>
  <c r="S1023" i="2335"/>
  <c r="O1023" i="2335"/>
  <c r="S1022" i="2335"/>
  <c r="O1022" i="2335"/>
  <c r="S1021" i="2335"/>
  <c r="O1021" i="2335"/>
  <c r="S1020" i="2335"/>
  <c r="O1020" i="2335"/>
  <c r="S1019" i="2335"/>
  <c r="S1047" i="2335" s="1"/>
  <c r="P1048" i="2335" s="1"/>
  <c r="AH25" i="2335" s="1"/>
  <c r="O1019" i="2335"/>
  <c r="O1047" i="2335" s="1"/>
  <c r="F1019" i="2335"/>
  <c r="B1019" i="2335"/>
  <c r="B1051" i="2335" s="1"/>
  <c r="N1015" i="2335"/>
  <c r="L1015" i="2335"/>
  <c r="J1015" i="2335"/>
  <c r="H1015" i="2335"/>
  <c r="F1015" i="2335"/>
  <c r="D1015" i="2335"/>
  <c r="L1010" i="2335"/>
  <c r="B1010" i="2335"/>
  <c r="M1007" i="2335"/>
  <c r="H1007" i="2335"/>
  <c r="A1007" i="2335"/>
  <c r="O1005" i="2335"/>
  <c r="Q1001" i="2335"/>
  <c r="M1001" i="2335"/>
  <c r="H1002" i="2335" s="1"/>
  <c r="AE24" i="2335" s="1"/>
  <c r="L999" i="2335"/>
  <c r="Q998" i="2335"/>
  <c r="P998" i="2335"/>
  <c r="P999" i="2335" s="1"/>
  <c r="M998" i="2335"/>
  <c r="L998" i="2335"/>
  <c r="S997" i="2335"/>
  <c r="O997" i="2335"/>
  <c r="S996" i="2335"/>
  <c r="O996" i="2335"/>
  <c r="S995" i="2335"/>
  <c r="O995" i="2335"/>
  <c r="S994" i="2335"/>
  <c r="O994" i="2335"/>
  <c r="S993" i="2335"/>
  <c r="O993" i="2335"/>
  <c r="S992" i="2335"/>
  <c r="O992" i="2335"/>
  <c r="S991" i="2335"/>
  <c r="O991" i="2335"/>
  <c r="S990" i="2335"/>
  <c r="O990" i="2335"/>
  <c r="S989" i="2335"/>
  <c r="O989" i="2335"/>
  <c r="G989" i="2335"/>
  <c r="G1035" i="2335" s="1"/>
  <c r="G1081" i="2335" s="1"/>
  <c r="G1127" i="2335" s="1"/>
  <c r="G1173" i="2335" s="1"/>
  <c r="G1219" i="2335" s="1"/>
  <c r="G1265" i="2335" s="1"/>
  <c r="S988" i="2335"/>
  <c r="O988" i="2335"/>
  <c r="S987" i="2335"/>
  <c r="O987" i="2335"/>
  <c r="S986" i="2335"/>
  <c r="O986" i="2335"/>
  <c r="S985" i="2335"/>
  <c r="O985" i="2335"/>
  <c r="S984" i="2335"/>
  <c r="O984" i="2335"/>
  <c r="S983" i="2335"/>
  <c r="O983" i="2335"/>
  <c r="S982" i="2335"/>
  <c r="O982" i="2335"/>
  <c r="S981" i="2335"/>
  <c r="O981" i="2335"/>
  <c r="S980" i="2335"/>
  <c r="O980" i="2335"/>
  <c r="S979" i="2335"/>
  <c r="O979" i="2335"/>
  <c r="S978" i="2335"/>
  <c r="O978" i="2335"/>
  <c r="S977" i="2335"/>
  <c r="O977" i="2335"/>
  <c r="S976" i="2335"/>
  <c r="O976" i="2335"/>
  <c r="S975" i="2335"/>
  <c r="O975" i="2335"/>
  <c r="S974" i="2335"/>
  <c r="S1001" i="2335" s="1"/>
  <c r="O974" i="2335"/>
  <c r="S973" i="2335"/>
  <c r="O973" i="2335"/>
  <c r="O1001" i="2335" s="1"/>
  <c r="F973" i="2335"/>
  <c r="B973" i="2335"/>
  <c r="B1005" i="2335" s="1"/>
  <c r="N969" i="2335"/>
  <c r="L969" i="2335"/>
  <c r="J969" i="2335"/>
  <c r="H969" i="2335"/>
  <c r="F969" i="2335"/>
  <c r="D969" i="2335"/>
  <c r="L964" i="2335"/>
  <c r="B964" i="2335"/>
  <c r="M961" i="2335"/>
  <c r="H961" i="2335"/>
  <c r="A961" i="2335"/>
  <c r="O959" i="2335"/>
  <c r="Q955" i="2335"/>
  <c r="M955" i="2335"/>
  <c r="H956" i="2335" s="1"/>
  <c r="AE23" i="2335" s="1"/>
  <c r="Q952" i="2335"/>
  <c r="P952" i="2335"/>
  <c r="P953" i="2335" s="1"/>
  <c r="M952" i="2335"/>
  <c r="L952" i="2335"/>
  <c r="L953" i="2335" s="1"/>
  <c r="S951" i="2335"/>
  <c r="O951" i="2335"/>
  <c r="S950" i="2335"/>
  <c r="O950" i="2335"/>
  <c r="S949" i="2335"/>
  <c r="O949" i="2335"/>
  <c r="S948" i="2335"/>
  <c r="O948" i="2335"/>
  <c r="G948" i="2335"/>
  <c r="G994" i="2335" s="1"/>
  <c r="G1040" i="2335" s="1"/>
  <c r="G1086" i="2335" s="1"/>
  <c r="G1132" i="2335" s="1"/>
  <c r="G1178" i="2335" s="1"/>
  <c r="G1224" i="2335" s="1"/>
  <c r="G1270" i="2335" s="1"/>
  <c r="S947" i="2335"/>
  <c r="O947" i="2335"/>
  <c r="S946" i="2335"/>
  <c r="O946" i="2335"/>
  <c r="S945" i="2335"/>
  <c r="O945" i="2335"/>
  <c r="S944" i="2335"/>
  <c r="O944" i="2335"/>
  <c r="S943" i="2335"/>
  <c r="O943" i="2335"/>
  <c r="G943" i="2335"/>
  <c r="S942" i="2335"/>
  <c r="O942" i="2335"/>
  <c r="S941" i="2335"/>
  <c r="O941" i="2335"/>
  <c r="S940" i="2335"/>
  <c r="O940" i="2335"/>
  <c r="S939" i="2335"/>
  <c r="O939" i="2335"/>
  <c r="S938" i="2335"/>
  <c r="O938" i="2335"/>
  <c r="G938" i="2335"/>
  <c r="G984" i="2335" s="1"/>
  <c r="G1030" i="2335" s="1"/>
  <c r="G1076" i="2335" s="1"/>
  <c r="G1122" i="2335" s="1"/>
  <c r="G1168" i="2335" s="1"/>
  <c r="G1214" i="2335" s="1"/>
  <c r="G1260" i="2335" s="1"/>
  <c r="S937" i="2335"/>
  <c r="O937" i="2335"/>
  <c r="S936" i="2335"/>
  <c r="O936" i="2335"/>
  <c r="S935" i="2335"/>
  <c r="O935" i="2335"/>
  <c r="S934" i="2335"/>
  <c r="O934" i="2335"/>
  <c r="S933" i="2335"/>
  <c r="O933" i="2335"/>
  <c r="G933" i="2335"/>
  <c r="G979" i="2335" s="1"/>
  <c r="G1025" i="2335" s="1"/>
  <c r="G1071" i="2335" s="1"/>
  <c r="G1117" i="2335" s="1"/>
  <c r="G1163" i="2335" s="1"/>
  <c r="G1209" i="2335" s="1"/>
  <c r="G1255" i="2335" s="1"/>
  <c r="S932" i="2335"/>
  <c r="O932" i="2335"/>
  <c r="S931" i="2335"/>
  <c r="O931" i="2335"/>
  <c r="S930" i="2335"/>
  <c r="O930" i="2335"/>
  <c r="S929" i="2335"/>
  <c r="O929" i="2335"/>
  <c r="S928" i="2335"/>
  <c r="O928" i="2335"/>
  <c r="G928" i="2335"/>
  <c r="G974" i="2335" s="1"/>
  <c r="G1020" i="2335" s="1"/>
  <c r="G1066" i="2335" s="1"/>
  <c r="G1112" i="2335" s="1"/>
  <c r="G1158" i="2335" s="1"/>
  <c r="G1204" i="2335" s="1"/>
  <c r="G1250" i="2335" s="1"/>
  <c r="S927" i="2335"/>
  <c r="S955" i="2335" s="1"/>
  <c r="P956" i="2335" s="1"/>
  <c r="AH23" i="2335" s="1"/>
  <c r="O927" i="2335"/>
  <c r="O955" i="2335" s="1"/>
  <c r="F927" i="2335"/>
  <c r="B927" i="2335"/>
  <c r="B959" i="2335" s="1"/>
  <c r="N923" i="2335"/>
  <c r="L923" i="2335"/>
  <c r="J923" i="2335"/>
  <c r="H923" i="2335"/>
  <c r="F923" i="2335"/>
  <c r="D923" i="2335"/>
  <c r="L918" i="2335"/>
  <c r="B918" i="2335"/>
  <c r="M915" i="2335"/>
  <c r="H915" i="2335"/>
  <c r="A915" i="2335"/>
  <c r="O913" i="2335"/>
  <c r="Q909" i="2335"/>
  <c r="M909" i="2335"/>
  <c r="H910" i="2335" s="1"/>
  <c r="AE22" i="2335" s="1"/>
  <c r="Q906" i="2335"/>
  <c r="P906" i="2335"/>
  <c r="P907" i="2335" s="1"/>
  <c r="M906" i="2335"/>
  <c r="L906" i="2335"/>
  <c r="L907" i="2335" s="1"/>
  <c r="S905" i="2335"/>
  <c r="O905" i="2335"/>
  <c r="S904" i="2335"/>
  <c r="O904" i="2335"/>
  <c r="S903" i="2335"/>
  <c r="O903" i="2335"/>
  <c r="S902" i="2335"/>
  <c r="O902" i="2335"/>
  <c r="S901" i="2335"/>
  <c r="O901" i="2335"/>
  <c r="S900" i="2335"/>
  <c r="O900" i="2335"/>
  <c r="S899" i="2335"/>
  <c r="O899" i="2335"/>
  <c r="S898" i="2335"/>
  <c r="O898" i="2335"/>
  <c r="S897" i="2335"/>
  <c r="O897" i="2335"/>
  <c r="S896" i="2335"/>
  <c r="O896" i="2335"/>
  <c r="S895" i="2335"/>
  <c r="O895" i="2335"/>
  <c r="S894" i="2335"/>
  <c r="O894" i="2335"/>
  <c r="S893" i="2335"/>
  <c r="O893" i="2335"/>
  <c r="S892" i="2335"/>
  <c r="O892" i="2335"/>
  <c r="S891" i="2335"/>
  <c r="O891" i="2335"/>
  <c r="S890" i="2335"/>
  <c r="O890" i="2335"/>
  <c r="S889" i="2335"/>
  <c r="O889" i="2335"/>
  <c r="S888" i="2335"/>
  <c r="O888" i="2335"/>
  <c r="S887" i="2335"/>
  <c r="O887" i="2335"/>
  <c r="S886" i="2335"/>
  <c r="O886" i="2335"/>
  <c r="S885" i="2335"/>
  <c r="O885" i="2335"/>
  <c r="O909" i="2335" s="1"/>
  <c r="S884" i="2335"/>
  <c r="O884" i="2335"/>
  <c r="S883" i="2335"/>
  <c r="O883" i="2335"/>
  <c r="S882" i="2335"/>
  <c r="O882" i="2335"/>
  <c r="S881" i="2335"/>
  <c r="S909" i="2335" s="1"/>
  <c r="O881" i="2335"/>
  <c r="F881" i="2335"/>
  <c r="B881" i="2335"/>
  <c r="B913" i="2335" s="1"/>
  <c r="N877" i="2335"/>
  <c r="L877" i="2335"/>
  <c r="J877" i="2335"/>
  <c r="H877" i="2335"/>
  <c r="F877" i="2335"/>
  <c r="D877" i="2335"/>
  <c r="Q863" i="2335"/>
  <c r="M863" i="2335"/>
  <c r="H864" i="2335" s="1"/>
  <c r="AE21" i="2335" s="1"/>
  <c r="Q860" i="2335"/>
  <c r="P860" i="2335"/>
  <c r="P861" i="2335" s="1"/>
  <c r="M860" i="2335"/>
  <c r="L860" i="2335"/>
  <c r="L861" i="2335" s="1"/>
  <c r="S859" i="2335"/>
  <c r="O859" i="2335"/>
  <c r="S858" i="2335"/>
  <c r="O858" i="2335"/>
  <c r="S857" i="2335"/>
  <c r="O857" i="2335"/>
  <c r="S856" i="2335"/>
  <c r="O856" i="2335"/>
  <c r="S855" i="2335"/>
  <c r="O855" i="2335"/>
  <c r="S854" i="2335"/>
  <c r="O854" i="2335"/>
  <c r="S853" i="2335"/>
  <c r="O853" i="2335"/>
  <c r="S852" i="2335"/>
  <c r="O852" i="2335"/>
  <c r="S851" i="2335"/>
  <c r="O851" i="2335"/>
  <c r="S850" i="2335"/>
  <c r="O850" i="2335"/>
  <c r="S849" i="2335"/>
  <c r="O849" i="2335"/>
  <c r="S848" i="2335"/>
  <c r="O848" i="2335"/>
  <c r="S847" i="2335"/>
  <c r="O847" i="2335"/>
  <c r="S846" i="2335"/>
  <c r="O846" i="2335"/>
  <c r="S845" i="2335"/>
  <c r="O845" i="2335"/>
  <c r="S844" i="2335"/>
  <c r="O844" i="2335"/>
  <c r="S843" i="2335"/>
  <c r="O843" i="2335"/>
  <c r="S842" i="2335"/>
  <c r="O842" i="2335"/>
  <c r="S841" i="2335"/>
  <c r="O841" i="2335"/>
  <c r="S840" i="2335"/>
  <c r="O840" i="2335"/>
  <c r="S839" i="2335"/>
  <c r="O839" i="2335"/>
  <c r="S838" i="2335"/>
  <c r="O838" i="2335"/>
  <c r="S837" i="2335"/>
  <c r="O837" i="2335"/>
  <c r="S836" i="2335"/>
  <c r="O836" i="2335"/>
  <c r="S835" i="2335"/>
  <c r="S863" i="2335" s="1"/>
  <c r="P864" i="2335" s="1"/>
  <c r="AH21" i="2335" s="1"/>
  <c r="O835" i="2335"/>
  <c r="O863" i="2335" s="1"/>
  <c r="B835" i="2335"/>
  <c r="B867" i="2335" s="1"/>
  <c r="L831" i="2335"/>
  <c r="L826" i="2335"/>
  <c r="B826" i="2335"/>
  <c r="M823" i="2335"/>
  <c r="H823" i="2335"/>
  <c r="A823" i="2335"/>
  <c r="O821" i="2335"/>
  <c r="B821" i="2335"/>
  <c r="Q817" i="2335"/>
  <c r="M817" i="2335"/>
  <c r="H818" i="2335" s="1"/>
  <c r="AE20" i="2335" s="1"/>
  <c r="P815" i="2335"/>
  <c r="Q814" i="2335"/>
  <c r="P814" i="2335"/>
  <c r="M814" i="2335"/>
  <c r="L814" i="2335"/>
  <c r="L815" i="2335" s="1"/>
  <c r="S813" i="2335"/>
  <c r="O813" i="2335"/>
  <c r="S812" i="2335"/>
  <c r="O812" i="2335"/>
  <c r="S811" i="2335"/>
  <c r="O811" i="2335"/>
  <c r="S810" i="2335"/>
  <c r="O810" i="2335"/>
  <c r="S809" i="2335"/>
  <c r="O809" i="2335"/>
  <c r="S808" i="2335"/>
  <c r="O808" i="2335"/>
  <c r="S807" i="2335"/>
  <c r="O807" i="2335"/>
  <c r="S806" i="2335"/>
  <c r="O806" i="2335"/>
  <c r="S805" i="2335"/>
  <c r="O805" i="2335"/>
  <c r="S804" i="2335"/>
  <c r="O804" i="2335"/>
  <c r="S803" i="2335"/>
  <c r="O803" i="2335"/>
  <c r="S802" i="2335"/>
  <c r="O802" i="2335"/>
  <c r="S801" i="2335"/>
  <c r="O801" i="2335"/>
  <c r="S800" i="2335"/>
  <c r="O800" i="2335"/>
  <c r="S799" i="2335"/>
  <c r="O799" i="2335"/>
  <c r="S798" i="2335"/>
  <c r="O798" i="2335"/>
  <c r="S797" i="2335"/>
  <c r="O797" i="2335"/>
  <c r="S796" i="2335"/>
  <c r="O796" i="2335"/>
  <c r="S795" i="2335"/>
  <c r="O795" i="2335"/>
  <c r="S794" i="2335"/>
  <c r="O794" i="2335"/>
  <c r="S793" i="2335"/>
  <c r="O793" i="2335"/>
  <c r="S792" i="2335"/>
  <c r="O792" i="2335"/>
  <c r="S791" i="2335"/>
  <c r="O791" i="2335"/>
  <c r="S790" i="2335"/>
  <c r="O790" i="2335"/>
  <c r="S789" i="2335"/>
  <c r="S817" i="2335" s="1"/>
  <c r="O789" i="2335"/>
  <c r="O817" i="2335" s="1"/>
  <c r="F789" i="2335"/>
  <c r="B789" i="2335"/>
  <c r="N785" i="2335"/>
  <c r="L785" i="2335"/>
  <c r="J785" i="2335"/>
  <c r="H785" i="2335"/>
  <c r="F785" i="2335"/>
  <c r="D785" i="2335"/>
  <c r="L780" i="2335"/>
  <c r="B780" i="2335"/>
  <c r="O775" i="2335"/>
  <c r="Q771" i="2335"/>
  <c r="M771" i="2335"/>
  <c r="H772" i="2335" s="1"/>
  <c r="AE19" i="2335" s="1"/>
  <c r="L769" i="2335"/>
  <c r="Q768" i="2335"/>
  <c r="P768" i="2335"/>
  <c r="P769" i="2335" s="1"/>
  <c r="M768" i="2335"/>
  <c r="L768" i="2335"/>
  <c r="S767" i="2335"/>
  <c r="O767" i="2335"/>
  <c r="S766" i="2335"/>
  <c r="O766" i="2335"/>
  <c r="S765" i="2335"/>
  <c r="O765" i="2335"/>
  <c r="S764" i="2335"/>
  <c r="O764" i="2335"/>
  <c r="S763" i="2335"/>
  <c r="O763" i="2335"/>
  <c r="S762" i="2335"/>
  <c r="O762" i="2335"/>
  <c r="S761" i="2335"/>
  <c r="O761" i="2335"/>
  <c r="S760" i="2335"/>
  <c r="O760" i="2335"/>
  <c r="S759" i="2335"/>
  <c r="O759" i="2335"/>
  <c r="S758" i="2335"/>
  <c r="O758" i="2335"/>
  <c r="S757" i="2335"/>
  <c r="O757" i="2335"/>
  <c r="S756" i="2335"/>
  <c r="O756" i="2335"/>
  <c r="S755" i="2335"/>
  <c r="O755" i="2335"/>
  <c r="S754" i="2335"/>
  <c r="O754" i="2335"/>
  <c r="S753" i="2335"/>
  <c r="O753" i="2335"/>
  <c r="S752" i="2335"/>
  <c r="O752" i="2335"/>
  <c r="S751" i="2335"/>
  <c r="O751" i="2335"/>
  <c r="S750" i="2335"/>
  <c r="O750" i="2335"/>
  <c r="S749" i="2335"/>
  <c r="O749" i="2335"/>
  <c r="S748" i="2335"/>
  <c r="O748" i="2335"/>
  <c r="S747" i="2335"/>
  <c r="O747" i="2335"/>
  <c r="S746" i="2335"/>
  <c r="O746" i="2335"/>
  <c r="S745" i="2335"/>
  <c r="O745" i="2335"/>
  <c r="S744" i="2335"/>
  <c r="O744" i="2335"/>
  <c r="S743" i="2335"/>
  <c r="S771" i="2335" s="1"/>
  <c r="P772" i="2335" s="1"/>
  <c r="AH19" i="2335" s="1"/>
  <c r="O743" i="2335"/>
  <c r="O771" i="2335" s="1"/>
  <c r="B743" i="2335"/>
  <c r="B775" i="2335" s="1"/>
  <c r="H739" i="2335"/>
  <c r="L734" i="2335"/>
  <c r="B734" i="2335"/>
  <c r="O729" i="2335"/>
  <c r="H726" i="2335"/>
  <c r="AE18" i="2335" s="1"/>
  <c r="Q725" i="2335"/>
  <c r="M725" i="2335"/>
  <c r="Q722" i="2335"/>
  <c r="P722" i="2335"/>
  <c r="P723" i="2335" s="1"/>
  <c r="M722" i="2335"/>
  <c r="L722" i="2335"/>
  <c r="L723" i="2335" s="1"/>
  <c r="S721" i="2335"/>
  <c r="O721" i="2335"/>
  <c r="S720" i="2335"/>
  <c r="O720" i="2335"/>
  <c r="S719" i="2335"/>
  <c r="O719" i="2335"/>
  <c r="S718" i="2335"/>
  <c r="O718" i="2335"/>
  <c r="S717" i="2335"/>
  <c r="O717" i="2335"/>
  <c r="S716" i="2335"/>
  <c r="O716" i="2335"/>
  <c r="S715" i="2335"/>
  <c r="O715" i="2335"/>
  <c r="S714" i="2335"/>
  <c r="O714" i="2335"/>
  <c r="S713" i="2335"/>
  <c r="O713" i="2335"/>
  <c r="S712" i="2335"/>
  <c r="O712" i="2335"/>
  <c r="S711" i="2335"/>
  <c r="O711" i="2335"/>
  <c r="S710" i="2335"/>
  <c r="O710" i="2335"/>
  <c r="S709" i="2335"/>
  <c r="O709" i="2335"/>
  <c r="S708" i="2335"/>
  <c r="O708" i="2335"/>
  <c r="S707" i="2335"/>
  <c r="O707" i="2335"/>
  <c r="S706" i="2335"/>
  <c r="O706" i="2335"/>
  <c r="S705" i="2335"/>
  <c r="O705" i="2335"/>
  <c r="S704" i="2335"/>
  <c r="O704" i="2335"/>
  <c r="S703" i="2335"/>
  <c r="O703" i="2335"/>
  <c r="S702" i="2335"/>
  <c r="O702" i="2335"/>
  <c r="S701" i="2335"/>
  <c r="O701" i="2335"/>
  <c r="S700" i="2335"/>
  <c r="O700" i="2335"/>
  <c r="S699" i="2335"/>
  <c r="O699" i="2335"/>
  <c r="S698" i="2335"/>
  <c r="O698" i="2335"/>
  <c r="S697" i="2335"/>
  <c r="S725" i="2335" s="1"/>
  <c r="P726" i="2335" s="1"/>
  <c r="AH18" i="2335" s="1"/>
  <c r="O697" i="2335"/>
  <c r="O725" i="2335" s="1"/>
  <c r="B697" i="2335"/>
  <c r="B729" i="2335" s="1"/>
  <c r="F693" i="2335"/>
  <c r="L688" i="2335"/>
  <c r="B688" i="2335"/>
  <c r="O683" i="2335"/>
  <c r="Q679" i="2335"/>
  <c r="M679" i="2335"/>
  <c r="H680" i="2335" s="1"/>
  <c r="AE17" i="2335" s="1"/>
  <c r="Q676" i="2335"/>
  <c r="P676" i="2335"/>
  <c r="P677" i="2335" s="1"/>
  <c r="M676" i="2335"/>
  <c r="L676" i="2335"/>
  <c r="L677" i="2335" s="1"/>
  <c r="S675" i="2335"/>
  <c r="O675" i="2335"/>
  <c r="S674" i="2335"/>
  <c r="O674" i="2335"/>
  <c r="S673" i="2335"/>
  <c r="O673" i="2335"/>
  <c r="S672" i="2335"/>
  <c r="O672" i="2335"/>
  <c r="S671" i="2335"/>
  <c r="O671" i="2335"/>
  <c r="S670" i="2335"/>
  <c r="O670" i="2335"/>
  <c r="S669" i="2335"/>
  <c r="O669" i="2335"/>
  <c r="S668" i="2335"/>
  <c r="O668" i="2335"/>
  <c r="S667" i="2335"/>
  <c r="O667" i="2335"/>
  <c r="S666" i="2335"/>
  <c r="O666" i="2335"/>
  <c r="S665" i="2335"/>
  <c r="O665" i="2335"/>
  <c r="S664" i="2335"/>
  <c r="O664" i="2335"/>
  <c r="S663" i="2335"/>
  <c r="O663" i="2335"/>
  <c r="S662" i="2335"/>
  <c r="O662" i="2335"/>
  <c r="S661" i="2335"/>
  <c r="O661" i="2335"/>
  <c r="S660" i="2335"/>
  <c r="O660" i="2335"/>
  <c r="S659" i="2335"/>
  <c r="O659" i="2335"/>
  <c r="S658" i="2335"/>
  <c r="O658" i="2335"/>
  <c r="S657" i="2335"/>
  <c r="O657" i="2335"/>
  <c r="S656" i="2335"/>
  <c r="O656" i="2335"/>
  <c r="S655" i="2335"/>
  <c r="O655" i="2335"/>
  <c r="S654" i="2335"/>
  <c r="O654" i="2335"/>
  <c r="S653" i="2335"/>
  <c r="O653" i="2335"/>
  <c r="S652" i="2335"/>
  <c r="S679" i="2335" s="1"/>
  <c r="P680" i="2335" s="1"/>
  <c r="AH17" i="2335" s="1"/>
  <c r="O652" i="2335"/>
  <c r="S651" i="2335"/>
  <c r="O651" i="2335"/>
  <c r="O679" i="2335" s="1"/>
  <c r="B651" i="2335"/>
  <c r="B683" i="2335" s="1"/>
  <c r="D647" i="2335"/>
  <c r="L642" i="2335"/>
  <c r="B642" i="2335"/>
  <c r="O637" i="2335"/>
  <c r="Q633" i="2335"/>
  <c r="M633" i="2335"/>
  <c r="H634" i="2335" s="1"/>
  <c r="AE16" i="2335" s="1"/>
  <c r="Q630" i="2335"/>
  <c r="P630" i="2335"/>
  <c r="P631" i="2335" s="1"/>
  <c r="M630" i="2335"/>
  <c r="L630" i="2335"/>
  <c r="L631" i="2335" s="1"/>
  <c r="S629" i="2335"/>
  <c r="O629" i="2335"/>
  <c r="S628" i="2335"/>
  <c r="O628" i="2335"/>
  <c r="S627" i="2335"/>
  <c r="O627" i="2335"/>
  <c r="S626" i="2335"/>
  <c r="O626" i="2335"/>
  <c r="S625" i="2335"/>
  <c r="O625" i="2335"/>
  <c r="S624" i="2335"/>
  <c r="O624" i="2335"/>
  <c r="S623" i="2335"/>
  <c r="O623" i="2335"/>
  <c r="S622" i="2335"/>
  <c r="O622" i="2335"/>
  <c r="S621" i="2335"/>
  <c r="O621" i="2335"/>
  <c r="S620" i="2335"/>
  <c r="O620" i="2335"/>
  <c r="S619" i="2335"/>
  <c r="O619" i="2335"/>
  <c r="S618" i="2335"/>
  <c r="O618" i="2335"/>
  <c r="S617" i="2335"/>
  <c r="O617" i="2335"/>
  <c r="S616" i="2335"/>
  <c r="O616" i="2335"/>
  <c r="S615" i="2335"/>
  <c r="O615" i="2335"/>
  <c r="S614" i="2335"/>
  <c r="O614" i="2335"/>
  <c r="S613" i="2335"/>
  <c r="O613" i="2335"/>
  <c r="S612" i="2335"/>
  <c r="O612" i="2335"/>
  <c r="S611" i="2335"/>
  <c r="O611" i="2335"/>
  <c r="S610" i="2335"/>
  <c r="O610" i="2335"/>
  <c r="S609" i="2335"/>
  <c r="O609" i="2335"/>
  <c r="S608" i="2335"/>
  <c r="O608" i="2335"/>
  <c r="S607" i="2335"/>
  <c r="O607" i="2335"/>
  <c r="S606" i="2335"/>
  <c r="O606" i="2335"/>
  <c r="S605" i="2335"/>
  <c r="S633" i="2335" s="1"/>
  <c r="O605" i="2335"/>
  <c r="O633" i="2335" s="1"/>
  <c r="F605" i="2335"/>
  <c r="B605" i="2335"/>
  <c r="B637" i="2335" s="1"/>
  <c r="L596" i="2335"/>
  <c r="B596" i="2335"/>
  <c r="M593" i="2335"/>
  <c r="H593" i="2335"/>
  <c r="A593" i="2335"/>
  <c r="O591" i="2335"/>
  <c r="B591" i="2335"/>
  <c r="Q587" i="2335"/>
  <c r="O587" i="2335"/>
  <c r="M587" i="2335"/>
  <c r="H588" i="2335" s="1"/>
  <c r="AE15" i="2335" s="1"/>
  <c r="Q584" i="2335"/>
  <c r="P584" i="2335"/>
  <c r="P585" i="2335" s="1"/>
  <c r="M584" i="2335"/>
  <c r="L584" i="2335"/>
  <c r="L585" i="2335" s="1"/>
  <c r="S583" i="2335"/>
  <c r="O583" i="2335"/>
  <c r="S582" i="2335"/>
  <c r="O582" i="2335"/>
  <c r="S581" i="2335"/>
  <c r="O581" i="2335"/>
  <c r="S580" i="2335"/>
  <c r="O580" i="2335"/>
  <c r="S579" i="2335"/>
  <c r="O579" i="2335"/>
  <c r="S578" i="2335"/>
  <c r="O578" i="2335"/>
  <c r="S577" i="2335"/>
  <c r="O577" i="2335"/>
  <c r="O576" i="2335"/>
  <c r="S575" i="2335"/>
  <c r="O575" i="2335"/>
  <c r="S574" i="2335"/>
  <c r="O574" i="2335"/>
  <c r="S573" i="2335"/>
  <c r="O573" i="2335"/>
  <c r="S572" i="2335"/>
  <c r="O572" i="2335"/>
  <c r="S571" i="2335"/>
  <c r="O571" i="2335"/>
  <c r="S570" i="2335"/>
  <c r="O570" i="2335"/>
  <c r="S569" i="2335"/>
  <c r="O569" i="2335"/>
  <c r="S568" i="2335"/>
  <c r="O568" i="2335"/>
  <c r="S567" i="2335"/>
  <c r="O567" i="2335"/>
  <c r="S566" i="2335"/>
  <c r="O566" i="2335"/>
  <c r="S565" i="2335"/>
  <c r="O565" i="2335"/>
  <c r="S564" i="2335"/>
  <c r="O564" i="2335"/>
  <c r="S563" i="2335"/>
  <c r="O563" i="2335"/>
  <c r="S562" i="2335"/>
  <c r="O562" i="2335"/>
  <c r="S561" i="2335"/>
  <c r="O561" i="2335"/>
  <c r="S560" i="2335"/>
  <c r="O560" i="2335"/>
  <c r="S559" i="2335"/>
  <c r="S587" i="2335" s="1"/>
  <c r="P588" i="2335" s="1"/>
  <c r="AH15" i="2335" s="1"/>
  <c r="O559" i="2335"/>
  <c r="F559" i="2335"/>
  <c r="B559" i="2335"/>
  <c r="N555" i="2335"/>
  <c r="L555" i="2335"/>
  <c r="J555" i="2335"/>
  <c r="H555" i="2335"/>
  <c r="F555" i="2335"/>
  <c r="D555" i="2335"/>
  <c r="L550" i="2335"/>
  <c r="B550" i="2335"/>
  <c r="M547" i="2335"/>
  <c r="O545" i="2335"/>
  <c r="H542" i="2335"/>
  <c r="Q541" i="2335"/>
  <c r="M541" i="2335"/>
  <c r="P539" i="2335"/>
  <c r="Q538" i="2335"/>
  <c r="P538" i="2335"/>
  <c r="M538" i="2335"/>
  <c r="L538" i="2335"/>
  <c r="L539" i="2335" s="1"/>
  <c r="S537" i="2335"/>
  <c r="O537" i="2335"/>
  <c r="S536" i="2335"/>
  <c r="O536" i="2335"/>
  <c r="S535" i="2335"/>
  <c r="O535" i="2335"/>
  <c r="S534" i="2335"/>
  <c r="O534" i="2335"/>
  <c r="S533" i="2335"/>
  <c r="O533" i="2335"/>
  <c r="S532" i="2335"/>
  <c r="O532" i="2335"/>
  <c r="S531" i="2335"/>
  <c r="O531" i="2335"/>
  <c r="S530" i="2335"/>
  <c r="O530" i="2335"/>
  <c r="S529" i="2335"/>
  <c r="O529" i="2335"/>
  <c r="S528" i="2335"/>
  <c r="O528" i="2335"/>
  <c r="S527" i="2335"/>
  <c r="O527" i="2335"/>
  <c r="S526" i="2335"/>
  <c r="O526" i="2335"/>
  <c r="S525" i="2335"/>
  <c r="O525" i="2335"/>
  <c r="S524" i="2335"/>
  <c r="O524" i="2335"/>
  <c r="S523" i="2335"/>
  <c r="O523" i="2335"/>
  <c r="S522" i="2335"/>
  <c r="O522" i="2335"/>
  <c r="S521" i="2335"/>
  <c r="O521" i="2335"/>
  <c r="S520" i="2335"/>
  <c r="O520" i="2335"/>
  <c r="S519" i="2335"/>
  <c r="O519" i="2335"/>
  <c r="S518" i="2335"/>
  <c r="O518" i="2335"/>
  <c r="S517" i="2335"/>
  <c r="O517" i="2335"/>
  <c r="S516" i="2335"/>
  <c r="O516" i="2335"/>
  <c r="S515" i="2335"/>
  <c r="O515" i="2335"/>
  <c r="S514" i="2335"/>
  <c r="O514" i="2335"/>
  <c r="S513" i="2335"/>
  <c r="S541" i="2335" s="1"/>
  <c r="P542" i="2335" s="1"/>
  <c r="AH14" i="2335" s="1"/>
  <c r="O513" i="2335"/>
  <c r="O541" i="2335" s="1"/>
  <c r="F513" i="2335"/>
  <c r="B513" i="2335"/>
  <c r="B545" i="2335" s="1"/>
  <c r="N509" i="2335"/>
  <c r="L509" i="2335"/>
  <c r="J509" i="2335"/>
  <c r="H509" i="2335"/>
  <c r="F509" i="2335"/>
  <c r="D509" i="2335"/>
  <c r="L504" i="2335"/>
  <c r="B504" i="2335"/>
  <c r="M501" i="2335"/>
  <c r="H501" i="2335"/>
  <c r="A501" i="2335"/>
  <c r="O499" i="2335"/>
  <c r="Q495" i="2335"/>
  <c r="H496" i="2335" s="1"/>
  <c r="AE13" i="2335" s="1"/>
  <c r="M495" i="2335"/>
  <c r="L493" i="2335"/>
  <c r="Q492" i="2335"/>
  <c r="P492" i="2335"/>
  <c r="P493" i="2335" s="1"/>
  <c r="M492" i="2335"/>
  <c r="L492" i="2335"/>
  <c r="S491" i="2335"/>
  <c r="O491" i="2335"/>
  <c r="S490" i="2335"/>
  <c r="O490" i="2335"/>
  <c r="S489" i="2335"/>
  <c r="O489" i="2335"/>
  <c r="S488" i="2335"/>
  <c r="O488" i="2335"/>
  <c r="S487" i="2335"/>
  <c r="O487" i="2335"/>
  <c r="S486" i="2335"/>
  <c r="O486" i="2335"/>
  <c r="S485" i="2335"/>
  <c r="O485" i="2335"/>
  <c r="S484" i="2335"/>
  <c r="O484" i="2335"/>
  <c r="S483" i="2335"/>
  <c r="O483" i="2335"/>
  <c r="S482" i="2335"/>
  <c r="O482" i="2335"/>
  <c r="S481" i="2335"/>
  <c r="O481" i="2335"/>
  <c r="S480" i="2335"/>
  <c r="O480" i="2335"/>
  <c r="S479" i="2335"/>
  <c r="O479" i="2335"/>
  <c r="S478" i="2335"/>
  <c r="O478" i="2335"/>
  <c r="S477" i="2335"/>
  <c r="O477" i="2335"/>
  <c r="S476" i="2335"/>
  <c r="O476" i="2335"/>
  <c r="S475" i="2335"/>
  <c r="O475" i="2335"/>
  <c r="S474" i="2335"/>
  <c r="O474" i="2335"/>
  <c r="S473" i="2335"/>
  <c r="O473" i="2335"/>
  <c r="S472" i="2335"/>
  <c r="O472" i="2335"/>
  <c r="S471" i="2335"/>
  <c r="O471" i="2335"/>
  <c r="S470" i="2335"/>
  <c r="O470" i="2335"/>
  <c r="S469" i="2335"/>
  <c r="O469" i="2335"/>
  <c r="S468" i="2335"/>
  <c r="S495" i="2335" s="1"/>
  <c r="O468" i="2335"/>
  <c r="S467" i="2335"/>
  <c r="O467" i="2335"/>
  <c r="O495" i="2335" s="1"/>
  <c r="F467" i="2335"/>
  <c r="B467" i="2335"/>
  <c r="B499" i="2335" s="1"/>
  <c r="N463" i="2335"/>
  <c r="L463" i="2335"/>
  <c r="J463" i="2335"/>
  <c r="H463" i="2335"/>
  <c r="F463" i="2335"/>
  <c r="D463" i="2335"/>
  <c r="L458" i="2335"/>
  <c r="B458" i="2335"/>
  <c r="M455" i="2335"/>
  <c r="H455" i="2335"/>
  <c r="A455" i="2335"/>
  <c r="O453" i="2335"/>
  <c r="Q449" i="2335"/>
  <c r="M449" i="2335"/>
  <c r="H450" i="2335" s="1"/>
  <c r="AE12" i="2335" s="1"/>
  <c r="Q446" i="2335"/>
  <c r="P446" i="2335"/>
  <c r="P447" i="2335" s="1"/>
  <c r="M446" i="2335"/>
  <c r="L446" i="2335"/>
  <c r="L447" i="2335" s="1"/>
  <c r="S445" i="2335"/>
  <c r="O445" i="2335"/>
  <c r="S444" i="2335"/>
  <c r="O444" i="2335"/>
  <c r="S443" i="2335"/>
  <c r="O443" i="2335"/>
  <c r="S442" i="2335"/>
  <c r="O442" i="2335"/>
  <c r="S441" i="2335"/>
  <c r="O441" i="2335"/>
  <c r="S440" i="2335"/>
  <c r="O440" i="2335"/>
  <c r="S439" i="2335"/>
  <c r="O439" i="2335"/>
  <c r="S438" i="2335"/>
  <c r="O438" i="2335"/>
  <c r="S437" i="2335"/>
  <c r="O437" i="2335"/>
  <c r="S436" i="2335"/>
  <c r="O436" i="2335"/>
  <c r="S435" i="2335"/>
  <c r="O435" i="2335"/>
  <c r="S434" i="2335"/>
  <c r="O434" i="2335"/>
  <c r="S433" i="2335"/>
  <c r="O433" i="2335"/>
  <c r="S432" i="2335"/>
  <c r="O432" i="2335"/>
  <c r="S431" i="2335"/>
  <c r="O431" i="2335"/>
  <c r="S430" i="2335"/>
  <c r="O430" i="2335"/>
  <c r="S429" i="2335"/>
  <c r="O429" i="2335"/>
  <c r="S428" i="2335"/>
  <c r="O428" i="2335"/>
  <c r="S427" i="2335"/>
  <c r="O427" i="2335"/>
  <c r="S426" i="2335"/>
  <c r="O426" i="2335"/>
  <c r="S425" i="2335"/>
  <c r="O425" i="2335"/>
  <c r="S424" i="2335"/>
  <c r="O424" i="2335"/>
  <c r="S423" i="2335"/>
  <c r="O423" i="2335"/>
  <c r="S422" i="2335"/>
  <c r="O422" i="2335"/>
  <c r="S421" i="2335"/>
  <c r="S449" i="2335" s="1"/>
  <c r="P450" i="2335" s="1"/>
  <c r="AH12" i="2335" s="1"/>
  <c r="O421" i="2335"/>
  <c r="O449" i="2335" s="1"/>
  <c r="F421" i="2335"/>
  <c r="B421" i="2335"/>
  <c r="B453" i="2335" s="1"/>
  <c r="N417" i="2335"/>
  <c r="L417" i="2335"/>
  <c r="J417" i="2335"/>
  <c r="H417" i="2335"/>
  <c r="F417" i="2335"/>
  <c r="D417" i="2335"/>
  <c r="L412" i="2335"/>
  <c r="B412" i="2335"/>
  <c r="M409" i="2335"/>
  <c r="H409" i="2335"/>
  <c r="A409" i="2335"/>
  <c r="O407" i="2335"/>
  <c r="Q403" i="2335"/>
  <c r="M403" i="2335"/>
  <c r="H404" i="2335" s="1"/>
  <c r="AE11" i="2335" s="1"/>
  <c r="Q400" i="2335"/>
  <c r="P400" i="2335"/>
  <c r="P401" i="2335" s="1"/>
  <c r="M400" i="2335"/>
  <c r="L400" i="2335"/>
  <c r="L401" i="2335" s="1"/>
  <c r="S399" i="2335"/>
  <c r="O399" i="2335"/>
  <c r="S398" i="2335"/>
  <c r="O398" i="2335"/>
  <c r="S397" i="2335"/>
  <c r="O397" i="2335"/>
  <c r="S396" i="2335"/>
  <c r="O396" i="2335"/>
  <c r="S395" i="2335"/>
  <c r="O395" i="2335"/>
  <c r="S394" i="2335"/>
  <c r="O394" i="2335"/>
  <c r="S393" i="2335"/>
  <c r="O393" i="2335"/>
  <c r="S392" i="2335"/>
  <c r="O392" i="2335"/>
  <c r="S391" i="2335"/>
  <c r="O391" i="2335"/>
  <c r="S390" i="2335"/>
  <c r="O390" i="2335"/>
  <c r="S389" i="2335"/>
  <c r="O389" i="2335"/>
  <c r="S388" i="2335"/>
  <c r="O388" i="2335"/>
  <c r="S387" i="2335"/>
  <c r="O387" i="2335"/>
  <c r="S386" i="2335"/>
  <c r="O386" i="2335"/>
  <c r="S385" i="2335"/>
  <c r="O385" i="2335"/>
  <c r="S384" i="2335"/>
  <c r="O384" i="2335"/>
  <c r="S383" i="2335"/>
  <c r="O383" i="2335"/>
  <c r="S382" i="2335"/>
  <c r="O382" i="2335"/>
  <c r="S381" i="2335"/>
  <c r="O381" i="2335"/>
  <c r="S380" i="2335"/>
  <c r="O380" i="2335"/>
  <c r="S379" i="2335"/>
  <c r="O379" i="2335"/>
  <c r="S378" i="2335"/>
  <c r="O378" i="2335"/>
  <c r="S377" i="2335"/>
  <c r="O377" i="2335"/>
  <c r="S376" i="2335"/>
  <c r="O376" i="2335"/>
  <c r="S375" i="2335"/>
  <c r="S403" i="2335" s="1"/>
  <c r="P404" i="2335" s="1"/>
  <c r="AH11" i="2335" s="1"/>
  <c r="O375" i="2335"/>
  <c r="O403" i="2335" s="1"/>
  <c r="F375" i="2335"/>
  <c r="B375" i="2335"/>
  <c r="B407" i="2335" s="1"/>
  <c r="N371" i="2335"/>
  <c r="L371" i="2335"/>
  <c r="J371" i="2335"/>
  <c r="H371" i="2335"/>
  <c r="F371" i="2335"/>
  <c r="D371" i="2335"/>
  <c r="L366" i="2335"/>
  <c r="B366" i="2335"/>
  <c r="M363" i="2335"/>
  <c r="H363" i="2335"/>
  <c r="A363" i="2335"/>
  <c r="O361" i="2335"/>
  <c r="Q357" i="2335"/>
  <c r="M357" i="2335"/>
  <c r="H358" i="2335" s="1"/>
  <c r="AE10" i="2335" s="1"/>
  <c r="Q354" i="2335"/>
  <c r="P354" i="2335"/>
  <c r="P355" i="2335" s="1"/>
  <c r="M354" i="2335"/>
  <c r="L354" i="2335"/>
  <c r="L355" i="2335" s="1"/>
  <c r="S353" i="2335"/>
  <c r="O353" i="2335"/>
  <c r="S352" i="2335"/>
  <c r="O352" i="2335"/>
  <c r="S351" i="2335"/>
  <c r="O351" i="2335"/>
  <c r="S350" i="2335"/>
  <c r="O350" i="2335"/>
  <c r="S349" i="2335"/>
  <c r="O349" i="2335"/>
  <c r="S348" i="2335"/>
  <c r="O348" i="2335"/>
  <c r="S347" i="2335"/>
  <c r="O347" i="2335"/>
  <c r="S346" i="2335"/>
  <c r="O346" i="2335"/>
  <c r="S345" i="2335"/>
  <c r="O345" i="2335"/>
  <c r="S344" i="2335"/>
  <c r="O344" i="2335"/>
  <c r="S343" i="2335"/>
  <c r="O343" i="2335"/>
  <c r="S342" i="2335"/>
  <c r="O342" i="2335"/>
  <c r="S341" i="2335"/>
  <c r="O341" i="2335"/>
  <c r="S340" i="2335"/>
  <c r="O340" i="2335"/>
  <c r="S339" i="2335"/>
  <c r="O339" i="2335"/>
  <c r="S338" i="2335"/>
  <c r="O338" i="2335"/>
  <c r="S337" i="2335"/>
  <c r="O337" i="2335"/>
  <c r="S336" i="2335"/>
  <c r="O336" i="2335"/>
  <c r="S335" i="2335"/>
  <c r="O335" i="2335"/>
  <c r="S334" i="2335"/>
  <c r="O334" i="2335"/>
  <c r="S333" i="2335"/>
  <c r="O333" i="2335"/>
  <c r="S332" i="2335"/>
  <c r="O332" i="2335"/>
  <c r="S331" i="2335"/>
  <c r="O331" i="2335"/>
  <c r="S330" i="2335"/>
  <c r="O330" i="2335"/>
  <c r="S329" i="2335"/>
  <c r="S357" i="2335" s="1"/>
  <c r="P358" i="2335" s="1"/>
  <c r="AH10" i="2335" s="1"/>
  <c r="O329" i="2335"/>
  <c r="O357" i="2335" s="1"/>
  <c r="F329" i="2335"/>
  <c r="B329" i="2335"/>
  <c r="B361" i="2335" s="1"/>
  <c r="N325" i="2335"/>
  <c r="L325" i="2335"/>
  <c r="J325" i="2335"/>
  <c r="H325" i="2335"/>
  <c r="F325" i="2335"/>
  <c r="D325" i="2335"/>
  <c r="L320" i="2335"/>
  <c r="B320" i="2335"/>
  <c r="M317" i="2335"/>
  <c r="H317" i="2335"/>
  <c r="A317" i="2335"/>
  <c r="O315" i="2335"/>
  <c r="B315" i="2335"/>
  <c r="Q311" i="2335"/>
  <c r="M311" i="2335"/>
  <c r="H312" i="2335" s="1"/>
  <c r="AE9" i="2335" s="1"/>
  <c r="P309" i="2335"/>
  <c r="Q308" i="2335"/>
  <c r="P308" i="2335"/>
  <c r="M308" i="2335"/>
  <c r="L308" i="2335"/>
  <c r="L309" i="2335" s="1"/>
  <c r="S307" i="2335"/>
  <c r="O307" i="2335"/>
  <c r="S306" i="2335"/>
  <c r="O306" i="2335"/>
  <c r="S305" i="2335"/>
  <c r="O305" i="2335"/>
  <c r="S304" i="2335"/>
  <c r="O304" i="2335"/>
  <c r="S303" i="2335"/>
  <c r="O303" i="2335"/>
  <c r="S302" i="2335"/>
  <c r="O302" i="2335"/>
  <c r="S301" i="2335"/>
  <c r="O301" i="2335"/>
  <c r="S300" i="2335"/>
  <c r="O300" i="2335"/>
  <c r="S299" i="2335"/>
  <c r="O299" i="2335"/>
  <c r="S298" i="2335"/>
  <c r="O298" i="2335"/>
  <c r="S297" i="2335"/>
  <c r="O297" i="2335"/>
  <c r="S296" i="2335"/>
  <c r="O296" i="2335"/>
  <c r="S295" i="2335"/>
  <c r="O295" i="2335"/>
  <c r="S294" i="2335"/>
  <c r="O294" i="2335"/>
  <c r="S293" i="2335"/>
  <c r="O293" i="2335"/>
  <c r="S292" i="2335"/>
  <c r="O292" i="2335"/>
  <c r="S291" i="2335"/>
  <c r="O291" i="2335"/>
  <c r="S290" i="2335"/>
  <c r="O290" i="2335"/>
  <c r="S289" i="2335"/>
  <c r="O289" i="2335"/>
  <c r="S288" i="2335"/>
  <c r="O288" i="2335"/>
  <c r="S287" i="2335"/>
  <c r="O287" i="2335"/>
  <c r="S286" i="2335"/>
  <c r="O286" i="2335"/>
  <c r="S285" i="2335"/>
  <c r="O285" i="2335"/>
  <c r="S284" i="2335"/>
  <c r="O284" i="2335"/>
  <c r="S283" i="2335"/>
  <c r="S311" i="2335" s="1"/>
  <c r="P312" i="2335" s="1"/>
  <c r="AH9" i="2335" s="1"/>
  <c r="O283" i="2335"/>
  <c r="O311" i="2335" s="1"/>
  <c r="F283" i="2335"/>
  <c r="B283" i="2335"/>
  <c r="N279" i="2335"/>
  <c r="L279" i="2335"/>
  <c r="J279" i="2335"/>
  <c r="H279" i="2335"/>
  <c r="F279" i="2335"/>
  <c r="D279" i="2335"/>
  <c r="L274" i="2335"/>
  <c r="B274" i="2335"/>
  <c r="M271" i="2335"/>
  <c r="H271" i="2335"/>
  <c r="A271" i="2335"/>
  <c r="O269" i="2335"/>
  <c r="Q265" i="2335"/>
  <c r="M265" i="2335"/>
  <c r="H266" i="2335" s="1"/>
  <c r="AE8" i="2335" s="1"/>
  <c r="L263" i="2335"/>
  <c r="Q262" i="2335"/>
  <c r="P262" i="2335"/>
  <c r="P263" i="2335" s="1"/>
  <c r="M262" i="2335"/>
  <c r="L262" i="2335"/>
  <c r="S261" i="2335"/>
  <c r="O261" i="2335"/>
  <c r="S260" i="2335"/>
  <c r="O260" i="2335"/>
  <c r="S259" i="2335"/>
  <c r="O259" i="2335"/>
  <c r="S258" i="2335"/>
  <c r="O258" i="2335"/>
  <c r="S257" i="2335"/>
  <c r="O257" i="2335"/>
  <c r="S256" i="2335"/>
  <c r="O256" i="2335"/>
  <c r="S255" i="2335"/>
  <c r="O255" i="2335"/>
  <c r="S254" i="2335"/>
  <c r="O254" i="2335"/>
  <c r="S253" i="2335"/>
  <c r="O253" i="2335"/>
  <c r="S252" i="2335"/>
  <c r="O252" i="2335"/>
  <c r="S251" i="2335"/>
  <c r="O251" i="2335"/>
  <c r="S250" i="2335"/>
  <c r="O250" i="2335"/>
  <c r="S249" i="2335"/>
  <c r="O249" i="2335"/>
  <c r="S248" i="2335"/>
  <c r="O248" i="2335"/>
  <c r="S247" i="2335"/>
  <c r="O247" i="2335"/>
  <c r="S246" i="2335"/>
  <c r="O246" i="2335"/>
  <c r="S245" i="2335"/>
  <c r="O245" i="2335"/>
  <c r="S244" i="2335"/>
  <c r="O244" i="2335"/>
  <c r="S243" i="2335"/>
  <c r="O243" i="2335"/>
  <c r="S242" i="2335"/>
  <c r="O242" i="2335"/>
  <c r="S241" i="2335"/>
  <c r="O241" i="2335"/>
  <c r="S240" i="2335"/>
  <c r="O240" i="2335"/>
  <c r="S239" i="2335"/>
  <c r="O239" i="2335"/>
  <c r="S238" i="2335"/>
  <c r="O238" i="2335"/>
  <c r="S237" i="2335"/>
  <c r="S265" i="2335" s="1"/>
  <c r="O237" i="2335"/>
  <c r="O265" i="2335" s="1"/>
  <c r="F237" i="2335"/>
  <c r="B237" i="2335"/>
  <c r="B269" i="2335" s="1"/>
  <c r="N233" i="2335"/>
  <c r="L233" i="2335"/>
  <c r="J233" i="2335"/>
  <c r="H233" i="2335"/>
  <c r="F233" i="2335"/>
  <c r="D233" i="2335"/>
  <c r="L228" i="2335"/>
  <c r="B228" i="2335"/>
  <c r="M225" i="2335"/>
  <c r="H225" i="2335"/>
  <c r="A225" i="2335"/>
  <c r="O223" i="2335"/>
  <c r="H220" i="2335"/>
  <c r="AE7" i="2335" s="1"/>
  <c r="Q219" i="2335"/>
  <c r="M219" i="2335"/>
  <c r="Q216" i="2335"/>
  <c r="P216" i="2335"/>
  <c r="P217" i="2335" s="1"/>
  <c r="M216" i="2335"/>
  <c r="L216" i="2335"/>
  <c r="L217" i="2335" s="1"/>
  <c r="S215" i="2335"/>
  <c r="O215" i="2335"/>
  <c r="S214" i="2335"/>
  <c r="O214" i="2335"/>
  <c r="S213" i="2335"/>
  <c r="O213" i="2335"/>
  <c r="S212" i="2335"/>
  <c r="O212" i="2335"/>
  <c r="S211" i="2335"/>
  <c r="O211" i="2335"/>
  <c r="S210" i="2335"/>
  <c r="O210" i="2335"/>
  <c r="S209" i="2335"/>
  <c r="O209" i="2335"/>
  <c r="S208" i="2335"/>
  <c r="O208" i="2335"/>
  <c r="S207" i="2335"/>
  <c r="O207" i="2335"/>
  <c r="S206" i="2335"/>
  <c r="O206" i="2335"/>
  <c r="S205" i="2335"/>
  <c r="O205" i="2335"/>
  <c r="S204" i="2335"/>
  <c r="O204" i="2335"/>
  <c r="S203" i="2335"/>
  <c r="O203" i="2335"/>
  <c r="S202" i="2335"/>
  <c r="O202" i="2335"/>
  <c r="S201" i="2335"/>
  <c r="O201" i="2335"/>
  <c r="S200" i="2335"/>
  <c r="O200" i="2335"/>
  <c r="S199" i="2335"/>
  <c r="O199" i="2335"/>
  <c r="S198" i="2335"/>
  <c r="O198" i="2335"/>
  <c r="S197" i="2335"/>
  <c r="O197" i="2335"/>
  <c r="S196" i="2335"/>
  <c r="O196" i="2335"/>
  <c r="S195" i="2335"/>
  <c r="O195" i="2335"/>
  <c r="S194" i="2335"/>
  <c r="O194" i="2335"/>
  <c r="S193" i="2335"/>
  <c r="O193" i="2335"/>
  <c r="S192" i="2335"/>
  <c r="O192" i="2335"/>
  <c r="S191" i="2335"/>
  <c r="S219" i="2335" s="1"/>
  <c r="P220" i="2335" s="1"/>
  <c r="AH7" i="2335" s="1"/>
  <c r="O191" i="2335"/>
  <c r="O219" i="2335" s="1"/>
  <c r="F191" i="2335"/>
  <c r="B191" i="2335"/>
  <c r="B223" i="2335" s="1"/>
  <c r="N187" i="2335"/>
  <c r="L187" i="2335"/>
  <c r="J187" i="2335"/>
  <c r="H187" i="2335"/>
  <c r="F187" i="2335"/>
  <c r="D187" i="2335"/>
  <c r="L182" i="2335"/>
  <c r="B182" i="2335"/>
  <c r="M179" i="2335"/>
  <c r="H179" i="2335"/>
  <c r="A179" i="2335"/>
  <c r="M777" i="2335" s="1"/>
  <c r="O177" i="2335"/>
  <c r="Q173" i="2335"/>
  <c r="M173" i="2335"/>
  <c r="H174" i="2335" s="1"/>
  <c r="AE6" i="2335" s="1"/>
  <c r="Q170" i="2335"/>
  <c r="P170" i="2335"/>
  <c r="P171" i="2335" s="1"/>
  <c r="M170" i="2335"/>
  <c r="L170" i="2335"/>
  <c r="L171" i="2335" s="1"/>
  <c r="S169" i="2335"/>
  <c r="O169" i="2335"/>
  <c r="S168" i="2335"/>
  <c r="O168" i="2335"/>
  <c r="S167" i="2335"/>
  <c r="O167" i="2335"/>
  <c r="S166" i="2335"/>
  <c r="O166" i="2335"/>
  <c r="S165" i="2335"/>
  <c r="O165" i="2335"/>
  <c r="S164" i="2335"/>
  <c r="O164" i="2335"/>
  <c r="S163" i="2335"/>
  <c r="O163" i="2335"/>
  <c r="S162" i="2335"/>
  <c r="O162" i="2335"/>
  <c r="S161" i="2335"/>
  <c r="O161" i="2335"/>
  <c r="S160" i="2335"/>
  <c r="O160" i="2335"/>
  <c r="S159" i="2335"/>
  <c r="O159" i="2335"/>
  <c r="S158" i="2335"/>
  <c r="O158" i="2335"/>
  <c r="S157" i="2335"/>
  <c r="O157" i="2335"/>
  <c r="S156" i="2335"/>
  <c r="O156" i="2335"/>
  <c r="S155" i="2335"/>
  <c r="O155" i="2335"/>
  <c r="S154" i="2335"/>
  <c r="O154" i="2335"/>
  <c r="S153" i="2335"/>
  <c r="O153" i="2335"/>
  <c r="S152" i="2335"/>
  <c r="O152" i="2335"/>
  <c r="S151" i="2335"/>
  <c r="O151" i="2335"/>
  <c r="S150" i="2335"/>
  <c r="O150" i="2335"/>
  <c r="S149" i="2335"/>
  <c r="O149" i="2335"/>
  <c r="S148" i="2335"/>
  <c r="O148" i="2335"/>
  <c r="S147" i="2335"/>
  <c r="O147" i="2335"/>
  <c r="S146" i="2335"/>
  <c r="S173" i="2335" s="1"/>
  <c r="O146" i="2335"/>
  <c r="S145" i="2335"/>
  <c r="O145" i="2335"/>
  <c r="O173" i="2335" s="1"/>
  <c r="F145" i="2335"/>
  <c r="F743" i="2335" s="1"/>
  <c r="B145" i="2335"/>
  <c r="B177" i="2335" s="1"/>
  <c r="N141" i="2335"/>
  <c r="N739" i="2335" s="1"/>
  <c r="L141" i="2335"/>
  <c r="L739" i="2335" s="1"/>
  <c r="J141" i="2335"/>
  <c r="J739" i="2335" s="1"/>
  <c r="H141" i="2335"/>
  <c r="F141" i="2335"/>
  <c r="F739" i="2335" s="1"/>
  <c r="D141" i="2335"/>
  <c r="D739" i="2335" s="1"/>
  <c r="L136" i="2335"/>
  <c r="B136" i="2335"/>
  <c r="M133" i="2335"/>
  <c r="H133" i="2335"/>
  <c r="A133" i="2335"/>
  <c r="M731" i="2335" s="1"/>
  <c r="O131" i="2335"/>
  <c r="Q127" i="2335"/>
  <c r="M127" i="2335"/>
  <c r="H128" i="2335" s="1"/>
  <c r="AE5" i="2335" s="1"/>
  <c r="Q124" i="2335"/>
  <c r="P124" i="2335"/>
  <c r="P125" i="2335" s="1"/>
  <c r="M124" i="2335"/>
  <c r="L124" i="2335"/>
  <c r="L125" i="2335" s="1"/>
  <c r="S123" i="2335"/>
  <c r="O123" i="2335"/>
  <c r="S122" i="2335"/>
  <c r="O122" i="2335"/>
  <c r="S121" i="2335"/>
  <c r="O121" i="2335"/>
  <c r="S120" i="2335"/>
  <c r="O120" i="2335"/>
  <c r="S119" i="2335"/>
  <c r="O119" i="2335"/>
  <c r="S118" i="2335"/>
  <c r="O118" i="2335"/>
  <c r="S117" i="2335"/>
  <c r="O117" i="2335"/>
  <c r="S116" i="2335"/>
  <c r="O116" i="2335"/>
  <c r="S115" i="2335"/>
  <c r="O115" i="2335"/>
  <c r="S114" i="2335"/>
  <c r="O114" i="2335"/>
  <c r="S113" i="2335"/>
  <c r="O113" i="2335"/>
  <c r="S112" i="2335"/>
  <c r="O112" i="2335"/>
  <c r="S111" i="2335"/>
  <c r="O111" i="2335"/>
  <c r="S110" i="2335"/>
  <c r="O110" i="2335"/>
  <c r="S109" i="2335"/>
  <c r="O109" i="2335"/>
  <c r="S108" i="2335"/>
  <c r="O108" i="2335"/>
  <c r="S107" i="2335"/>
  <c r="O107" i="2335"/>
  <c r="S106" i="2335"/>
  <c r="O106" i="2335"/>
  <c r="S105" i="2335"/>
  <c r="O105" i="2335"/>
  <c r="S104" i="2335"/>
  <c r="O104" i="2335"/>
  <c r="S103" i="2335"/>
  <c r="O103" i="2335"/>
  <c r="S102" i="2335"/>
  <c r="O102" i="2335"/>
  <c r="S101" i="2335"/>
  <c r="O101" i="2335"/>
  <c r="S100" i="2335"/>
  <c r="O100" i="2335"/>
  <c r="S99" i="2335"/>
  <c r="S127" i="2335" s="1"/>
  <c r="O99" i="2335"/>
  <c r="O127" i="2335" s="1"/>
  <c r="F99" i="2335"/>
  <c r="F697" i="2335" s="1"/>
  <c r="B99" i="2335"/>
  <c r="B131" i="2335" s="1"/>
  <c r="N95" i="2335"/>
  <c r="N693" i="2335" s="1"/>
  <c r="L95" i="2335"/>
  <c r="L693" i="2335" s="1"/>
  <c r="J95" i="2335"/>
  <c r="J693" i="2335" s="1"/>
  <c r="H95" i="2335"/>
  <c r="H693" i="2335" s="1"/>
  <c r="F95" i="2335"/>
  <c r="D95" i="2335"/>
  <c r="D693" i="2335" s="1"/>
  <c r="L90" i="2335"/>
  <c r="L872" i="2335" s="1"/>
  <c r="B90" i="2335"/>
  <c r="B872" i="2335" s="1"/>
  <c r="M87" i="2335"/>
  <c r="H87" i="2335"/>
  <c r="A87" i="2335"/>
  <c r="A547" i="2335" s="1"/>
  <c r="O85" i="2335"/>
  <c r="O867" i="2335" s="1"/>
  <c r="I85" i="2335"/>
  <c r="I131" i="2335" s="1"/>
  <c r="I177" i="2335" s="1"/>
  <c r="I223" i="2335" s="1"/>
  <c r="I269" i="2335" s="1"/>
  <c r="I315" i="2335" s="1"/>
  <c r="I361" i="2335" s="1"/>
  <c r="I407" i="2335" s="1"/>
  <c r="I453" i="2335" s="1"/>
  <c r="I499" i="2335" s="1"/>
  <c r="I545" i="2335" s="1"/>
  <c r="I591" i="2335" s="1"/>
  <c r="H82" i="2335"/>
  <c r="Q81" i="2335"/>
  <c r="M81" i="2335"/>
  <c r="Q78" i="2335"/>
  <c r="P78" i="2335"/>
  <c r="P79" i="2335" s="1"/>
  <c r="M78" i="2335"/>
  <c r="L78" i="2335"/>
  <c r="L79" i="2335" s="1"/>
  <c r="S77" i="2335"/>
  <c r="O77" i="2335"/>
  <c r="S76" i="2335"/>
  <c r="O76" i="2335"/>
  <c r="S75" i="2335"/>
  <c r="O75" i="2335"/>
  <c r="S74" i="2335"/>
  <c r="O74" i="2335"/>
  <c r="G74" i="2335"/>
  <c r="G120" i="2335" s="1"/>
  <c r="G166" i="2335" s="1"/>
  <c r="G212" i="2335" s="1"/>
  <c r="G258" i="2335" s="1"/>
  <c r="G304" i="2335" s="1"/>
  <c r="G350" i="2335" s="1"/>
  <c r="G396" i="2335" s="1"/>
  <c r="G442" i="2335" s="1"/>
  <c r="G488" i="2335" s="1"/>
  <c r="S73" i="2335"/>
  <c r="O73" i="2335"/>
  <c r="S72" i="2335"/>
  <c r="O72" i="2335"/>
  <c r="S71" i="2335"/>
  <c r="O71" i="2335"/>
  <c r="S70" i="2335"/>
  <c r="O70" i="2335"/>
  <c r="S69" i="2335"/>
  <c r="O69" i="2335"/>
  <c r="G69" i="2335"/>
  <c r="G115" i="2335" s="1"/>
  <c r="G161" i="2335" s="1"/>
  <c r="G207" i="2335" s="1"/>
  <c r="G253" i="2335" s="1"/>
  <c r="G299" i="2335" s="1"/>
  <c r="G345" i="2335" s="1"/>
  <c r="G391" i="2335" s="1"/>
  <c r="G437" i="2335" s="1"/>
  <c r="G483" i="2335" s="1"/>
  <c r="S68" i="2335"/>
  <c r="O68" i="2335"/>
  <c r="S67" i="2335"/>
  <c r="O67" i="2335"/>
  <c r="S66" i="2335"/>
  <c r="O66" i="2335"/>
  <c r="S65" i="2335"/>
  <c r="O65" i="2335"/>
  <c r="S64" i="2335"/>
  <c r="O64" i="2335"/>
  <c r="G64" i="2335"/>
  <c r="G110" i="2335" s="1"/>
  <c r="G156" i="2335" s="1"/>
  <c r="G202" i="2335" s="1"/>
  <c r="G248" i="2335" s="1"/>
  <c r="G294" i="2335" s="1"/>
  <c r="G340" i="2335" s="1"/>
  <c r="G386" i="2335" s="1"/>
  <c r="G432" i="2335" s="1"/>
  <c r="G478" i="2335" s="1"/>
  <c r="S63" i="2335"/>
  <c r="O63" i="2335"/>
  <c r="S62" i="2335"/>
  <c r="O62" i="2335"/>
  <c r="S61" i="2335"/>
  <c r="O61" i="2335"/>
  <c r="S60" i="2335"/>
  <c r="O60" i="2335"/>
  <c r="S59" i="2335"/>
  <c r="O59" i="2335"/>
  <c r="O81" i="2335" s="1"/>
  <c r="G59" i="2335"/>
  <c r="G105" i="2335" s="1"/>
  <c r="G151" i="2335" s="1"/>
  <c r="G197" i="2335" s="1"/>
  <c r="G243" i="2335" s="1"/>
  <c r="G289" i="2335" s="1"/>
  <c r="G335" i="2335" s="1"/>
  <c r="G381" i="2335" s="1"/>
  <c r="G427" i="2335" s="1"/>
  <c r="G473" i="2335" s="1"/>
  <c r="S58" i="2335"/>
  <c r="O58" i="2335"/>
  <c r="S57" i="2335"/>
  <c r="O57" i="2335"/>
  <c r="S56" i="2335"/>
  <c r="O56" i="2335"/>
  <c r="S55" i="2335"/>
  <c r="O55" i="2335"/>
  <c r="S54" i="2335"/>
  <c r="O54" i="2335"/>
  <c r="G54" i="2335"/>
  <c r="G100" i="2335" s="1"/>
  <c r="G146" i="2335" s="1"/>
  <c r="G192" i="2335" s="1"/>
  <c r="G238" i="2335" s="1"/>
  <c r="G284" i="2335" s="1"/>
  <c r="G330" i="2335" s="1"/>
  <c r="G376" i="2335" s="1"/>
  <c r="G422" i="2335" s="1"/>
  <c r="G468" i="2335" s="1"/>
  <c r="S53" i="2335"/>
  <c r="S81" i="2335" s="1"/>
  <c r="O53" i="2335"/>
  <c r="F53" i="2335"/>
  <c r="F1249" i="2335" s="1"/>
  <c r="B53" i="2335"/>
  <c r="B85" i="2335" s="1"/>
  <c r="N49" i="2335"/>
  <c r="N601" i="2335" s="1"/>
  <c r="L49" i="2335"/>
  <c r="L601" i="2335" s="1"/>
  <c r="J49" i="2335"/>
  <c r="J601" i="2335" s="1"/>
  <c r="H49" i="2335"/>
  <c r="H831" i="2335" s="1"/>
  <c r="F49" i="2335"/>
  <c r="F831" i="2335" s="1"/>
  <c r="D49" i="2335"/>
  <c r="D831" i="2335" s="1"/>
  <c r="M41" i="2335"/>
  <c r="H41" i="2335"/>
  <c r="H36" i="2335"/>
  <c r="Q35" i="2335"/>
  <c r="M35" i="2335"/>
  <c r="P33" i="2335"/>
  <c r="Q32" i="2335"/>
  <c r="P32" i="2335"/>
  <c r="M32" i="2335"/>
  <c r="L33" i="2335" s="1"/>
  <c r="L32" i="2335"/>
  <c r="S31" i="2335"/>
  <c r="O31" i="2335"/>
  <c r="S30" i="2335"/>
  <c r="O30" i="2335"/>
  <c r="S29" i="2335"/>
  <c r="O29" i="2335"/>
  <c r="S28" i="2335"/>
  <c r="O28" i="2335"/>
  <c r="S27" i="2335"/>
  <c r="O27" i="2335"/>
  <c r="S26" i="2335"/>
  <c r="O26" i="2335"/>
  <c r="AE25" i="2335"/>
  <c r="S25" i="2335"/>
  <c r="O25" i="2335"/>
  <c r="S24" i="2335"/>
  <c r="O24" i="2335"/>
  <c r="S23" i="2335"/>
  <c r="O23" i="2335"/>
  <c r="S22" i="2335"/>
  <c r="O22" i="2335"/>
  <c r="S21" i="2335"/>
  <c r="O21" i="2335"/>
  <c r="S20" i="2335"/>
  <c r="O20" i="2335"/>
  <c r="S19" i="2335"/>
  <c r="O19" i="2335"/>
  <c r="S18" i="2335"/>
  <c r="O18" i="2335"/>
  <c r="S17" i="2335"/>
  <c r="O17" i="2335"/>
  <c r="S16" i="2335"/>
  <c r="O16" i="2335"/>
  <c r="S15" i="2335"/>
  <c r="O15" i="2335"/>
  <c r="AE14" i="2335"/>
  <c r="S14" i="2335"/>
  <c r="O14" i="2335"/>
  <c r="S13" i="2335"/>
  <c r="O13" i="2335"/>
  <c r="S12" i="2335"/>
  <c r="O12" i="2335"/>
  <c r="S11" i="2335"/>
  <c r="O11" i="2335"/>
  <c r="S10" i="2335"/>
  <c r="O10" i="2335"/>
  <c r="S9" i="2335"/>
  <c r="O9" i="2335"/>
  <c r="S8" i="2335"/>
  <c r="O8" i="2335"/>
  <c r="S7" i="2335"/>
  <c r="S35" i="2335" s="1"/>
  <c r="O7" i="2335"/>
  <c r="O35" i="2335" s="1"/>
  <c r="B7" i="2335"/>
  <c r="B39" i="2335" s="1"/>
  <c r="AE4" i="2335"/>
  <c r="AE3" i="2335"/>
  <c r="L1286" i="2334"/>
  <c r="B1286" i="2334"/>
  <c r="O1281" i="2334"/>
  <c r="B1281" i="2334"/>
  <c r="Q1277" i="2334"/>
  <c r="H1278" i="2334" s="1"/>
  <c r="AE30" i="2334" s="1"/>
  <c r="M1277" i="2334"/>
  <c r="Q1274" i="2334"/>
  <c r="P1274" i="2334"/>
  <c r="P1275" i="2334" s="1"/>
  <c r="M1274" i="2334"/>
  <c r="L1274" i="2334"/>
  <c r="L1275" i="2334" s="1"/>
  <c r="S1273" i="2334"/>
  <c r="O1273" i="2334"/>
  <c r="S1272" i="2334"/>
  <c r="O1272" i="2334"/>
  <c r="S1271" i="2334"/>
  <c r="O1271" i="2334"/>
  <c r="S1270" i="2334"/>
  <c r="O1270" i="2334"/>
  <c r="S1269" i="2334"/>
  <c r="O1269" i="2334"/>
  <c r="S1268" i="2334"/>
  <c r="O1268" i="2334"/>
  <c r="S1267" i="2334"/>
  <c r="O1267" i="2334"/>
  <c r="S1266" i="2334"/>
  <c r="O1266" i="2334"/>
  <c r="S1265" i="2334"/>
  <c r="O1265" i="2334"/>
  <c r="S1264" i="2334"/>
  <c r="O1264" i="2334"/>
  <c r="S1263" i="2334"/>
  <c r="O1263" i="2334"/>
  <c r="S1262" i="2334"/>
  <c r="O1262" i="2334"/>
  <c r="S1261" i="2334"/>
  <c r="O1261" i="2334"/>
  <c r="S1260" i="2334"/>
  <c r="O1260" i="2334"/>
  <c r="S1259" i="2334"/>
  <c r="O1259" i="2334"/>
  <c r="S1258" i="2334"/>
  <c r="O1258" i="2334"/>
  <c r="S1257" i="2334"/>
  <c r="O1257" i="2334"/>
  <c r="S1256" i="2334"/>
  <c r="O1256" i="2334"/>
  <c r="S1255" i="2334"/>
  <c r="O1255" i="2334"/>
  <c r="S1254" i="2334"/>
  <c r="O1254" i="2334"/>
  <c r="S1253" i="2334"/>
  <c r="O1253" i="2334"/>
  <c r="S1252" i="2334"/>
  <c r="O1252" i="2334"/>
  <c r="S1251" i="2334"/>
  <c r="O1251" i="2334"/>
  <c r="S1250" i="2334"/>
  <c r="S1277" i="2334" s="1"/>
  <c r="O1250" i="2334"/>
  <c r="S1249" i="2334"/>
  <c r="O1249" i="2334"/>
  <c r="O1277" i="2334" s="1"/>
  <c r="B1249" i="2334"/>
  <c r="L1240" i="2334"/>
  <c r="B1240" i="2334"/>
  <c r="O1235" i="2334"/>
  <c r="I1235" i="2334"/>
  <c r="I1281" i="2334" s="1"/>
  <c r="B1235" i="2334"/>
  <c r="S1231" i="2334"/>
  <c r="P1232" i="2334" s="1"/>
  <c r="AH29" i="2334" s="1"/>
  <c r="Q1231" i="2334"/>
  <c r="H1232" i="2334" s="1"/>
  <c r="AE29" i="2334" s="1"/>
  <c r="M1231" i="2334"/>
  <c r="Q1228" i="2334"/>
  <c r="P1228" i="2334"/>
  <c r="P1229" i="2334" s="1"/>
  <c r="M1228" i="2334"/>
  <c r="L1228" i="2334"/>
  <c r="L1229" i="2334" s="1"/>
  <c r="S1227" i="2334"/>
  <c r="O1227" i="2334"/>
  <c r="S1226" i="2334"/>
  <c r="O1226" i="2334"/>
  <c r="S1225" i="2334"/>
  <c r="O1225" i="2334"/>
  <c r="S1224" i="2334"/>
  <c r="O1224" i="2334"/>
  <c r="S1223" i="2334"/>
  <c r="O1223" i="2334"/>
  <c r="S1222" i="2334"/>
  <c r="O1222" i="2334"/>
  <c r="S1221" i="2334"/>
  <c r="O1221" i="2334"/>
  <c r="S1220" i="2334"/>
  <c r="O1220" i="2334"/>
  <c r="S1219" i="2334"/>
  <c r="O1219" i="2334"/>
  <c r="S1218" i="2334"/>
  <c r="O1218" i="2334"/>
  <c r="S1217" i="2334"/>
  <c r="O1217" i="2334"/>
  <c r="S1216" i="2334"/>
  <c r="O1216" i="2334"/>
  <c r="S1215" i="2334"/>
  <c r="O1215" i="2334"/>
  <c r="S1214" i="2334"/>
  <c r="O1214" i="2334"/>
  <c r="S1213" i="2334"/>
  <c r="O1213" i="2334"/>
  <c r="S1212" i="2334"/>
  <c r="O1212" i="2334"/>
  <c r="S1211" i="2334"/>
  <c r="O1211" i="2334"/>
  <c r="S1210" i="2334"/>
  <c r="O1210" i="2334"/>
  <c r="S1209" i="2334"/>
  <c r="O1209" i="2334"/>
  <c r="S1208" i="2334"/>
  <c r="O1208" i="2334"/>
  <c r="S1207" i="2334"/>
  <c r="O1207" i="2334"/>
  <c r="S1206" i="2334"/>
  <c r="O1206" i="2334"/>
  <c r="S1205" i="2334"/>
  <c r="O1205" i="2334"/>
  <c r="S1204" i="2334"/>
  <c r="O1204" i="2334"/>
  <c r="S1203" i="2334"/>
  <c r="O1203" i="2334"/>
  <c r="O1231" i="2334" s="1"/>
  <c r="F1203" i="2334"/>
  <c r="B1203" i="2334"/>
  <c r="J1199" i="2334"/>
  <c r="J1245" i="2334" s="1"/>
  <c r="F1199" i="2334"/>
  <c r="F1245" i="2334" s="1"/>
  <c r="D1199" i="2334"/>
  <c r="D1245" i="2334" s="1"/>
  <c r="A1198" i="2334"/>
  <c r="A1244" i="2334" s="1"/>
  <c r="L1194" i="2334"/>
  <c r="B1194" i="2334"/>
  <c r="A1191" i="2334"/>
  <c r="M1237" i="2334" s="1"/>
  <c r="O1189" i="2334"/>
  <c r="Q1185" i="2334"/>
  <c r="M1185" i="2334"/>
  <c r="H1186" i="2334" s="1"/>
  <c r="AE28" i="2334" s="1"/>
  <c r="Q1182" i="2334"/>
  <c r="P1182" i="2334"/>
  <c r="P1183" i="2334" s="1"/>
  <c r="M1182" i="2334"/>
  <c r="L1182" i="2334"/>
  <c r="L1183" i="2334" s="1"/>
  <c r="S1181" i="2334"/>
  <c r="O1181" i="2334"/>
  <c r="S1180" i="2334"/>
  <c r="O1180" i="2334"/>
  <c r="S1179" i="2334"/>
  <c r="O1179" i="2334"/>
  <c r="S1178" i="2334"/>
  <c r="O1178" i="2334"/>
  <c r="S1177" i="2334"/>
  <c r="O1177" i="2334"/>
  <c r="S1176" i="2334"/>
  <c r="O1176" i="2334"/>
  <c r="S1175" i="2334"/>
  <c r="O1175" i="2334"/>
  <c r="S1174" i="2334"/>
  <c r="O1174" i="2334"/>
  <c r="S1173" i="2334"/>
  <c r="O1173" i="2334"/>
  <c r="S1172" i="2334"/>
  <c r="O1172" i="2334"/>
  <c r="S1171" i="2334"/>
  <c r="O1171" i="2334"/>
  <c r="S1170" i="2334"/>
  <c r="O1170" i="2334"/>
  <c r="S1169" i="2334"/>
  <c r="O1169" i="2334"/>
  <c r="S1168" i="2334"/>
  <c r="O1168" i="2334"/>
  <c r="S1167" i="2334"/>
  <c r="O1167" i="2334"/>
  <c r="S1166" i="2334"/>
  <c r="O1166" i="2334"/>
  <c r="S1165" i="2334"/>
  <c r="O1165" i="2334"/>
  <c r="S1164" i="2334"/>
  <c r="O1164" i="2334"/>
  <c r="S1163" i="2334"/>
  <c r="O1163" i="2334"/>
  <c r="S1162" i="2334"/>
  <c r="O1162" i="2334"/>
  <c r="S1161" i="2334"/>
  <c r="O1161" i="2334"/>
  <c r="S1160" i="2334"/>
  <c r="O1160" i="2334"/>
  <c r="S1159" i="2334"/>
  <c r="O1159" i="2334"/>
  <c r="S1158" i="2334"/>
  <c r="S1185" i="2334" s="1"/>
  <c r="O1158" i="2334"/>
  <c r="O1185" i="2334" s="1"/>
  <c r="S1157" i="2334"/>
  <c r="O1157" i="2334"/>
  <c r="F1157" i="2334"/>
  <c r="B1157" i="2334"/>
  <c r="B1189" i="2334" s="1"/>
  <c r="N1153" i="2334"/>
  <c r="N1199" i="2334" s="1"/>
  <c r="N1245" i="2334" s="1"/>
  <c r="L1153" i="2334"/>
  <c r="L1199" i="2334" s="1"/>
  <c r="L1245" i="2334" s="1"/>
  <c r="J1153" i="2334"/>
  <c r="H1153" i="2334"/>
  <c r="H1199" i="2334" s="1"/>
  <c r="H1245" i="2334" s="1"/>
  <c r="F1153" i="2334"/>
  <c r="D1153" i="2334"/>
  <c r="L1148" i="2334"/>
  <c r="B1148" i="2334"/>
  <c r="M1145" i="2334"/>
  <c r="H1145" i="2334"/>
  <c r="A1145" i="2334"/>
  <c r="O1143" i="2334"/>
  <c r="Q1139" i="2334"/>
  <c r="M1139" i="2334"/>
  <c r="H1140" i="2334" s="1"/>
  <c r="AE27" i="2334" s="1"/>
  <c r="Q1136" i="2334"/>
  <c r="P1136" i="2334"/>
  <c r="P1137" i="2334" s="1"/>
  <c r="M1136" i="2334"/>
  <c r="L1136" i="2334"/>
  <c r="L1137" i="2334" s="1"/>
  <c r="S1135" i="2334"/>
  <c r="O1135" i="2334"/>
  <c r="S1134" i="2334"/>
  <c r="O1134" i="2334"/>
  <c r="S1133" i="2334"/>
  <c r="O1133" i="2334"/>
  <c r="S1132" i="2334"/>
  <c r="O1132" i="2334"/>
  <c r="S1131" i="2334"/>
  <c r="O1131" i="2334"/>
  <c r="S1130" i="2334"/>
  <c r="O1130" i="2334"/>
  <c r="S1129" i="2334"/>
  <c r="O1129" i="2334"/>
  <c r="S1128" i="2334"/>
  <c r="O1128" i="2334"/>
  <c r="S1127" i="2334"/>
  <c r="O1127" i="2334"/>
  <c r="S1126" i="2334"/>
  <c r="O1126" i="2334"/>
  <c r="S1125" i="2334"/>
  <c r="O1125" i="2334"/>
  <c r="S1124" i="2334"/>
  <c r="O1124" i="2334"/>
  <c r="S1123" i="2334"/>
  <c r="O1123" i="2334"/>
  <c r="S1122" i="2334"/>
  <c r="O1122" i="2334"/>
  <c r="S1121" i="2334"/>
  <c r="O1121" i="2334"/>
  <c r="S1120" i="2334"/>
  <c r="O1120" i="2334"/>
  <c r="S1119" i="2334"/>
  <c r="O1119" i="2334"/>
  <c r="S1118" i="2334"/>
  <c r="O1118" i="2334"/>
  <c r="S1117" i="2334"/>
  <c r="O1117" i="2334"/>
  <c r="O1139" i="2334" s="1"/>
  <c r="S1116" i="2334"/>
  <c r="O1116" i="2334"/>
  <c r="S1115" i="2334"/>
  <c r="O1115" i="2334"/>
  <c r="S1114" i="2334"/>
  <c r="O1114" i="2334"/>
  <c r="S1113" i="2334"/>
  <c r="O1113" i="2334"/>
  <c r="S1112" i="2334"/>
  <c r="O1112" i="2334"/>
  <c r="S1111" i="2334"/>
  <c r="S1139" i="2334" s="1"/>
  <c r="O1111" i="2334"/>
  <c r="F1111" i="2334"/>
  <c r="B1111" i="2334"/>
  <c r="B1143" i="2334" s="1"/>
  <c r="N1107" i="2334"/>
  <c r="L1107" i="2334"/>
  <c r="J1107" i="2334"/>
  <c r="H1107" i="2334"/>
  <c r="F1107" i="2334"/>
  <c r="D1107" i="2334"/>
  <c r="L1102" i="2334"/>
  <c r="B1102" i="2334"/>
  <c r="M1099" i="2334"/>
  <c r="H1099" i="2334"/>
  <c r="A1099" i="2334"/>
  <c r="O1097" i="2334"/>
  <c r="Q1093" i="2334"/>
  <c r="M1093" i="2334"/>
  <c r="H1094" i="2334" s="1"/>
  <c r="AE26" i="2334" s="1"/>
  <c r="P1091" i="2334"/>
  <c r="Q1090" i="2334"/>
  <c r="P1090" i="2334"/>
  <c r="M1090" i="2334"/>
  <c r="L1090" i="2334"/>
  <c r="L1091" i="2334" s="1"/>
  <c r="S1089" i="2334"/>
  <c r="O1089" i="2334"/>
  <c r="S1088" i="2334"/>
  <c r="O1088" i="2334"/>
  <c r="S1087" i="2334"/>
  <c r="O1087" i="2334"/>
  <c r="S1086" i="2334"/>
  <c r="O1086" i="2334"/>
  <c r="S1085" i="2334"/>
  <c r="O1085" i="2334"/>
  <c r="S1084" i="2334"/>
  <c r="O1084" i="2334"/>
  <c r="S1083" i="2334"/>
  <c r="O1083" i="2334"/>
  <c r="S1082" i="2334"/>
  <c r="O1082" i="2334"/>
  <c r="S1081" i="2334"/>
  <c r="O1081" i="2334"/>
  <c r="S1080" i="2334"/>
  <c r="O1080" i="2334"/>
  <c r="S1079" i="2334"/>
  <c r="O1079" i="2334"/>
  <c r="S1078" i="2334"/>
  <c r="O1078" i="2334"/>
  <c r="S1077" i="2334"/>
  <c r="O1077" i="2334"/>
  <c r="S1076" i="2334"/>
  <c r="O1076" i="2334"/>
  <c r="S1075" i="2334"/>
  <c r="O1075" i="2334"/>
  <c r="S1074" i="2334"/>
  <c r="O1074" i="2334"/>
  <c r="S1073" i="2334"/>
  <c r="O1073" i="2334"/>
  <c r="S1072" i="2334"/>
  <c r="O1072" i="2334"/>
  <c r="S1071" i="2334"/>
  <c r="O1071" i="2334"/>
  <c r="S1070" i="2334"/>
  <c r="O1070" i="2334"/>
  <c r="S1069" i="2334"/>
  <c r="O1069" i="2334"/>
  <c r="S1068" i="2334"/>
  <c r="O1068" i="2334"/>
  <c r="S1067" i="2334"/>
  <c r="O1067" i="2334"/>
  <c r="S1066" i="2334"/>
  <c r="O1066" i="2334"/>
  <c r="S1065" i="2334"/>
  <c r="S1093" i="2334" s="1"/>
  <c r="O1065" i="2334"/>
  <c r="O1093" i="2334" s="1"/>
  <c r="F1065" i="2334"/>
  <c r="B1065" i="2334"/>
  <c r="B1097" i="2334" s="1"/>
  <c r="N1061" i="2334"/>
  <c r="L1061" i="2334"/>
  <c r="J1061" i="2334"/>
  <c r="H1061" i="2334"/>
  <c r="F1061" i="2334"/>
  <c r="D1061" i="2334"/>
  <c r="L1056" i="2334"/>
  <c r="B1056" i="2334"/>
  <c r="M1053" i="2334"/>
  <c r="H1053" i="2334"/>
  <c r="A1053" i="2334"/>
  <c r="O1051" i="2334"/>
  <c r="Q1047" i="2334"/>
  <c r="M1047" i="2334"/>
  <c r="H1048" i="2334" s="1"/>
  <c r="AE25" i="2334" s="1"/>
  <c r="P1045" i="2334"/>
  <c r="L1045" i="2334"/>
  <c r="Q1044" i="2334"/>
  <c r="P1044" i="2334"/>
  <c r="M1044" i="2334"/>
  <c r="L1044" i="2334"/>
  <c r="S1043" i="2334"/>
  <c r="O1043" i="2334"/>
  <c r="S1042" i="2334"/>
  <c r="O1042" i="2334"/>
  <c r="S1041" i="2334"/>
  <c r="O1041" i="2334"/>
  <c r="S1040" i="2334"/>
  <c r="O1040" i="2334"/>
  <c r="S1039" i="2334"/>
  <c r="O1039" i="2334"/>
  <c r="S1038" i="2334"/>
  <c r="O1038" i="2334"/>
  <c r="S1037" i="2334"/>
  <c r="O1037" i="2334"/>
  <c r="S1036" i="2334"/>
  <c r="O1036" i="2334"/>
  <c r="S1035" i="2334"/>
  <c r="O1035" i="2334"/>
  <c r="S1034" i="2334"/>
  <c r="O1034" i="2334"/>
  <c r="S1033" i="2334"/>
  <c r="O1033" i="2334"/>
  <c r="S1032" i="2334"/>
  <c r="O1032" i="2334"/>
  <c r="S1031" i="2334"/>
  <c r="O1031" i="2334"/>
  <c r="S1030" i="2334"/>
  <c r="O1030" i="2334"/>
  <c r="S1029" i="2334"/>
  <c r="O1029" i="2334"/>
  <c r="S1028" i="2334"/>
  <c r="O1028" i="2334"/>
  <c r="S1027" i="2334"/>
  <c r="O1027" i="2334"/>
  <c r="S1026" i="2334"/>
  <c r="O1026" i="2334"/>
  <c r="S1025" i="2334"/>
  <c r="O1025" i="2334"/>
  <c r="S1024" i="2334"/>
  <c r="O1024" i="2334"/>
  <c r="S1023" i="2334"/>
  <c r="O1023" i="2334"/>
  <c r="S1022" i="2334"/>
  <c r="O1022" i="2334"/>
  <c r="S1021" i="2334"/>
  <c r="O1021" i="2334"/>
  <c r="S1020" i="2334"/>
  <c r="O1020" i="2334"/>
  <c r="S1019" i="2334"/>
  <c r="S1047" i="2334" s="1"/>
  <c r="O1019" i="2334"/>
  <c r="O1047" i="2334" s="1"/>
  <c r="F1019" i="2334"/>
  <c r="B1019" i="2334"/>
  <c r="B1051" i="2334" s="1"/>
  <c r="N1015" i="2334"/>
  <c r="L1015" i="2334"/>
  <c r="J1015" i="2334"/>
  <c r="H1015" i="2334"/>
  <c r="F1015" i="2334"/>
  <c r="D1015" i="2334"/>
  <c r="L1010" i="2334"/>
  <c r="B1010" i="2334"/>
  <c r="M1007" i="2334"/>
  <c r="H1007" i="2334"/>
  <c r="A1007" i="2334"/>
  <c r="O1005" i="2334"/>
  <c r="Q1001" i="2334"/>
  <c r="M1001" i="2334"/>
  <c r="H1002" i="2334" s="1"/>
  <c r="AE24" i="2334" s="1"/>
  <c r="L999" i="2334"/>
  <c r="Q998" i="2334"/>
  <c r="P998" i="2334"/>
  <c r="P999" i="2334" s="1"/>
  <c r="M998" i="2334"/>
  <c r="L998" i="2334"/>
  <c r="S997" i="2334"/>
  <c r="O997" i="2334"/>
  <c r="S996" i="2334"/>
  <c r="O996" i="2334"/>
  <c r="S995" i="2334"/>
  <c r="O995" i="2334"/>
  <c r="S994" i="2334"/>
  <c r="O994" i="2334"/>
  <c r="S993" i="2334"/>
  <c r="O993" i="2334"/>
  <c r="S992" i="2334"/>
  <c r="O992" i="2334"/>
  <c r="S991" i="2334"/>
  <c r="O991" i="2334"/>
  <c r="S990" i="2334"/>
  <c r="O990" i="2334"/>
  <c r="S989" i="2334"/>
  <c r="O989" i="2334"/>
  <c r="G989" i="2334"/>
  <c r="G1035" i="2334" s="1"/>
  <c r="G1081" i="2334" s="1"/>
  <c r="G1127" i="2334" s="1"/>
  <c r="G1173" i="2334" s="1"/>
  <c r="G1219" i="2334" s="1"/>
  <c r="G1265" i="2334" s="1"/>
  <c r="S988" i="2334"/>
  <c r="O988" i="2334"/>
  <c r="S987" i="2334"/>
  <c r="O987" i="2334"/>
  <c r="S986" i="2334"/>
  <c r="O986" i="2334"/>
  <c r="S985" i="2334"/>
  <c r="O985" i="2334"/>
  <c r="S984" i="2334"/>
  <c r="O984" i="2334"/>
  <c r="S983" i="2334"/>
  <c r="O983" i="2334"/>
  <c r="S982" i="2334"/>
  <c r="O982" i="2334"/>
  <c r="S981" i="2334"/>
  <c r="O981" i="2334"/>
  <c r="S980" i="2334"/>
  <c r="O980" i="2334"/>
  <c r="S979" i="2334"/>
  <c r="O979" i="2334"/>
  <c r="S978" i="2334"/>
  <c r="O978" i="2334"/>
  <c r="S977" i="2334"/>
  <c r="O977" i="2334"/>
  <c r="S976" i="2334"/>
  <c r="O976" i="2334"/>
  <c r="S975" i="2334"/>
  <c r="O975" i="2334"/>
  <c r="S974" i="2334"/>
  <c r="O974" i="2334"/>
  <c r="S973" i="2334"/>
  <c r="S1001" i="2334" s="1"/>
  <c r="O973" i="2334"/>
  <c r="O1001" i="2334" s="1"/>
  <c r="F973" i="2334"/>
  <c r="B973" i="2334"/>
  <c r="B1005" i="2334" s="1"/>
  <c r="N969" i="2334"/>
  <c r="L969" i="2334"/>
  <c r="J969" i="2334"/>
  <c r="H969" i="2334"/>
  <c r="F969" i="2334"/>
  <c r="D969" i="2334"/>
  <c r="L964" i="2334"/>
  <c r="B964" i="2334"/>
  <c r="M961" i="2334"/>
  <c r="H961" i="2334"/>
  <c r="A961" i="2334"/>
  <c r="O959" i="2334"/>
  <c r="Q955" i="2334"/>
  <c r="M955" i="2334"/>
  <c r="H956" i="2334" s="1"/>
  <c r="AE23" i="2334" s="1"/>
  <c r="Q952" i="2334"/>
  <c r="P952" i="2334"/>
  <c r="P953" i="2334" s="1"/>
  <c r="M952" i="2334"/>
  <c r="L952" i="2334"/>
  <c r="L953" i="2334" s="1"/>
  <c r="S951" i="2334"/>
  <c r="O951" i="2334"/>
  <c r="S950" i="2334"/>
  <c r="O950" i="2334"/>
  <c r="S949" i="2334"/>
  <c r="O949" i="2334"/>
  <c r="S948" i="2334"/>
  <c r="O948" i="2334"/>
  <c r="G948" i="2334"/>
  <c r="G994" i="2334" s="1"/>
  <c r="G1040" i="2334" s="1"/>
  <c r="G1086" i="2334" s="1"/>
  <c r="G1132" i="2334" s="1"/>
  <c r="G1178" i="2334" s="1"/>
  <c r="G1224" i="2334" s="1"/>
  <c r="G1270" i="2334" s="1"/>
  <c r="S947" i="2334"/>
  <c r="O947" i="2334"/>
  <c r="S946" i="2334"/>
  <c r="O946" i="2334"/>
  <c r="S945" i="2334"/>
  <c r="O945" i="2334"/>
  <c r="S944" i="2334"/>
  <c r="O944" i="2334"/>
  <c r="S943" i="2334"/>
  <c r="O943" i="2334"/>
  <c r="G943" i="2334"/>
  <c r="S942" i="2334"/>
  <c r="O942" i="2334"/>
  <c r="S941" i="2334"/>
  <c r="O941" i="2334"/>
  <c r="S940" i="2334"/>
  <c r="O940" i="2334"/>
  <c r="S939" i="2334"/>
  <c r="O939" i="2334"/>
  <c r="S938" i="2334"/>
  <c r="O938" i="2334"/>
  <c r="G938" i="2334"/>
  <c r="G984" i="2334" s="1"/>
  <c r="G1030" i="2334" s="1"/>
  <c r="G1076" i="2334" s="1"/>
  <c r="G1122" i="2334" s="1"/>
  <c r="G1168" i="2334" s="1"/>
  <c r="G1214" i="2334" s="1"/>
  <c r="G1260" i="2334" s="1"/>
  <c r="S937" i="2334"/>
  <c r="O937" i="2334"/>
  <c r="S936" i="2334"/>
  <c r="O936" i="2334"/>
  <c r="S935" i="2334"/>
  <c r="O935" i="2334"/>
  <c r="S934" i="2334"/>
  <c r="O934" i="2334"/>
  <c r="S933" i="2334"/>
  <c r="O933" i="2334"/>
  <c r="G933" i="2334"/>
  <c r="G979" i="2334" s="1"/>
  <c r="G1025" i="2334" s="1"/>
  <c r="G1071" i="2334" s="1"/>
  <c r="G1117" i="2334" s="1"/>
  <c r="G1163" i="2334" s="1"/>
  <c r="G1209" i="2334" s="1"/>
  <c r="G1255" i="2334" s="1"/>
  <c r="S932" i="2334"/>
  <c r="O932" i="2334"/>
  <c r="S931" i="2334"/>
  <c r="O931" i="2334"/>
  <c r="S930" i="2334"/>
  <c r="O930" i="2334"/>
  <c r="S929" i="2334"/>
  <c r="O929" i="2334"/>
  <c r="S928" i="2334"/>
  <c r="O928" i="2334"/>
  <c r="G928" i="2334"/>
  <c r="G974" i="2334" s="1"/>
  <c r="G1020" i="2334" s="1"/>
  <c r="G1066" i="2334" s="1"/>
  <c r="G1112" i="2334" s="1"/>
  <c r="G1158" i="2334" s="1"/>
  <c r="G1204" i="2334" s="1"/>
  <c r="G1250" i="2334" s="1"/>
  <c r="S927" i="2334"/>
  <c r="S955" i="2334" s="1"/>
  <c r="P956" i="2334" s="1"/>
  <c r="AH23" i="2334" s="1"/>
  <c r="O927" i="2334"/>
  <c r="O955" i="2334" s="1"/>
  <c r="F927" i="2334"/>
  <c r="B927" i="2334"/>
  <c r="B959" i="2334" s="1"/>
  <c r="N923" i="2334"/>
  <c r="L923" i="2334"/>
  <c r="J923" i="2334"/>
  <c r="H923" i="2334"/>
  <c r="F923" i="2334"/>
  <c r="D923" i="2334"/>
  <c r="L918" i="2334"/>
  <c r="B918" i="2334"/>
  <c r="M915" i="2334"/>
  <c r="H915" i="2334"/>
  <c r="A915" i="2334"/>
  <c r="O913" i="2334"/>
  <c r="Q909" i="2334"/>
  <c r="M909" i="2334"/>
  <c r="H910" i="2334" s="1"/>
  <c r="AE22" i="2334" s="1"/>
  <c r="Q906" i="2334"/>
  <c r="P906" i="2334"/>
  <c r="P907" i="2334" s="1"/>
  <c r="M906" i="2334"/>
  <c r="L907" i="2334" s="1"/>
  <c r="L906" i="2334"/>
  <c r="S905" i="2334"/>
  <c r="O905" i="2334"/>
  <c r="S904" i="2334"/>
  <c r="O904" i="2334"/>
  <c r="S903" i="2334"/>
  <c r="O903" i="2334"/>
  <c r="S902" i="2334"/>
  <c r="O902" i="2334"/>
  <c r="S901" i="2334"/>
  <c r="O901" i="2334"/>
  <c r="S900" i="2334"/>
  <c r="O900" i="2334"/>
  <c r="S899" i="2334"/>
  <c r="O899" i="2334"/>
  <c r="S898" i="2334"/>
  <c r="O898" i="2334"/>
  <c r="S897" i="2334"/>
  <c r="O897" i="2334"/>
  <c r="S896" i="2334"/>
  <c r="O896" i="2334"/>
  <c r="S895" i="2334"/>
  <c r="O895" i="2334"/>
  <c r="S894" i="2334"/>
  <c r="O894" i="2334"/>
  <c r="S893" i="2334"/>
  <c r="O893" i="2334"/>
  <c r="S892" i="2334"/>
  <c r="O892" i="2334"/>
  <c r="S891" i="2334"/>
  <c r="O891" i="2334"/>
  <c r="S890" i="2334"/>
  <c r="O890" i="2334"/>
  <c r="S889" i="2334"/>
  <c r="O889" i="2334"/>
  <c r="S888" i="2334"/>
  <c r="O888" i="2334"/>
  <c r="S887" i="2334"/>
  <c r="O887" i="2334"/>
  <c r="S886" i="2334"/>
  <c r="O886" i="2334"/>
  <c r="S885" i="2334"/>
  <c r="O885" i="2334"/>
  <c r="S884" i="2334"/>
  <c r="O884" i="2334"/>
  <c r="S883" i="2334"/>
  <c r="O883" i="2334"/>
  <c r="S882" i="2334"/>
  <c r="O882" i="2334"/>
  <c r="S881" i="2334"/>
  <c r="S909" i="2334" s="1"/>
  <c r="O881" i="2334"/>
  <c r="O909" i="2334" s="1"/>
  <c r="F881" i="2334"/>
  <c r="B881" i="2334"/>
  <c r="B913" i="2334" s="1"/>
  <c r="N877" i="2334"/>
  <c r="L877" i="2334"/>
  <c r="J877" i="2334"/>
  <c r="H877" i="2334"/>
  <c r="F877" i="2334"/>
  <c r="D877" i="2334"/>
  <c r="Q863" i="2334"/>
  <c r="M863" i="2334"/>
  <c r="H864" i="2334" s="1"/>
  <c r="AE21" i="2334" s="1"/>
  <c r="Q860" i="2334"/>
  <c r="P861" i="2334" s="1"/>
  <c r="P860" i="2334"/>
  <c r="M860" i="2334"/>
  <c r="L860" i="2334"/>
  <c r="L861" i="2334" s="1"/>
  <c r="S859" i="2334"/>
  <c r="O859" i="2334"/>
  <c r="S858" i="2334"/>
  <c r="O858" i="2334"/>
  <c r="S857" i="2334"/>
  <c r="O857" i="2334"/>
  <c r="S856" i="2334"/>
  <c r="O856" i="2334"/>
  <c r="S855" i="2334"/>
  <c r="O855" i="2334"/>
  <c r="S854" i="2334"/>
  <c r="O854" i="2334"/>
  <c r="S853" i="2334"/>
  <c r="O853" i="2334"/>
  <c r="S852" i="2334"/>
  <c r="O852" i="2334"/>
  <c r="S851" i="2334"/>
  <c r="O851" i="2334"/>
  <c r="S850" i="2334"/>
  <c r="O850" i="2334"/>
  <c r="S849" i="2334"/>
  <c r="O849" i="2334"/>
  <c r="S848" i="2334"/>
  <c r="O848" i="2334"/>
  <c r="S847" i="2334"/>
  <c r="O847" i="2334"/>
  <c r="S846" i="2334"/>
  <c r="O846" i="2334"/>
  <c r="S845" i="2334"/>
  <c r="O845" i="2334"/>
  <c r="S844" i="2334"/>
  <c r="O844" i="2334"/>
  <c r="S843" i="2334"/>
  <c r="O843" i="2334"/>
  <c r="S842" i="2334"/>
  <c r="O842" i="2334"/>
  <c r="S841" i="2334"/>
  <c r="O841" i="2334"/>
  <c r="S840" i="2334"/>
  <c r="O840" i="2334"/>
  <c r="S839" i="2334"/>
  <c r="O839" i="2334"/>
  <c r="S838" i="2334"/>
  <c r="O838" i="2334"/>
  <c r="S837" i="2334"/>
  <c r="O837" i="2334"/>
  <c r="S836" i="2334"/>
  <c r="O836" i="2334"/>
  <c r="S835" i="2334"/>
  <c r="S863" i="2334" s="1"/>
  <c r="O835" i="2334"/>
  <c r="O863" i="2334" s="1"/>
  <c r="B835" i="2334"/>
  <c r="B867" i="2334" s="1"/>
  <c r="L831" i="2334"/>
  <c r="L826" i="2334"/>
  <c r="B826" i="2334"/>
  <c r="M823" i="2334"/>
  <c r="H823" i="2334"/>
  <c r="A823" i="2334"/>
  <c r="O821" i="2334"/>
  <c r="B821" i="2334"/>
  <c r="Q817" i="2334"/>
  <c r="M817" i="2334"/>
  <c r="H818" i="2334" s="1"/>
  <c r="AE20" i="2334" s="1"/>
  <c r="Q814" i="2334"/>
  <c r="P814" i="2334"/>
  <c r="P815" i="2334" s="1"/>
  <c r="M814" i="2334"/>
  <c r="L814" i="2334"/>
  <c r="L815" i="2334" s="1"/>
  <c r="S813" i="2334"/>
  <c r="O813" i="2334"/>
  <c r="S812" i="2334"/>
  <c r="O812" i="2334"/>
  <c r="S811" i="2334"/>
  <c r="O811" i="2334"/>
  <c r="S810" i="2334"/>
  <c r="O810" i="2334"/>
  <c r="S809" i="2334"/>
  <c r="O809" i="2334"/>
  <c r="S808" i="2334"/>
  <c r="O808" i="2334"/>
  <c r="S807" i="2334"/>
  <c r="O807" i="2334"/>
  <c r="S806" i="2334"/>
  <c r="O806" i="2334"/>
  <c r="S805" i="2334"/>
  <c r="O805" i="2334"/>
  <c r="S804" i="2334"/>
  <c r="O804" i="2334"/>
  <c r="S803" i="2334"/>
  <c r="O803" i="2334"/>
  <c r="S802" i="2334"/>
  <c r="O802" i="2334"/>
  <c r="S801" i="2334"/>
  <c r="O801" i="2334"/>
  <c r="S800" i="2334"/>
  <c r="O800" i="2334"/>
  <c r="S799" i="2334"/>
  <c r="O799" i="2334"/>
  <c r="S798" i="2334"/>
  <c r="O798" i="2334"/>
  <c r="S797" i="2334"/>
  <c r="O797" i="2334"/>
  <c r="S796" i="2334"/>
  <c r="O796" i="2334"/>
  <c r="S795" i="2334"/>
  <c r="O795" i="2334"/>
  <c r="S794" i="2334"/>
  <c r="O794" i="2334"/>
  <c r="S793" i="2334"/>
  <c r="O793" i="2334"/>
  <c r="S792" i="2334"/>
  <c r="O792" i="2334"/>
  <c r="S791" i="2334"/>
  <c r="O791" i="2334"/>
  <c r="S790" i="2334"/>
  <c r="O790" i="2334"/>
  <c r="S789" i="2334"/>
  <c r="S817" i="2334" s="1"/>
  <c r="P818" i="2334" s="1"/>
  <c r="AH20" i="2334" s="1"/>
  <c r="O789" i="2334"/>
  <c r="O817" i="2334" s="1"/>
  <c r="F789" i="2334"/>
  <c r="B789" i="2334"/>
  <c r="N785" i="2334"/>
  <c r="L785" i="2334"/>
  <c r="J785" i="2334"/>
  <c r="H785" i="2334"/>
  <c r="F785" i="2334"/>
  <c r="D785" i="2334"/>
  <c r="L780" i="2334"/>
  <c r="B780" i="2334"/>
  <c r="O775" i="2334"/>
  <c r="Q771" i="2334"/>
  <c r="M771" i="2334"/>
  <c r="H772" i="2334" s="1"/>
  <c r="AE19" i="2334" s="1"/>
  <c r="Q768" i="2334"/>
  <c r="P768" i="2334"/>
  <c r="P769" i="2334" s="1"/>
  <c r="M768" i="2334"/>
  <c r="L768" i="2334"/>
  <c r="L769" i="2334" s="1"/>
  <c r="S767" i="2334"/>
  <c r="O767" i="2334"/>
  <c r="S766" i="2334"/>
  <c r="O766" i="2334"/>
  <c r="S765" i="2334"/>
  <c r="O765" i="2334"/>
  <c r="S764" i="2334"/>
  <c r="O764" i="2334"/>
  <c r="S763" i="2334"/>
  <c r="O763" i="2334"/>
  <c r="S762" i="2334"/>
  <c r="O762" i="2334"/>
  <c r="S761" i="2334"/>
  <c r="O761" i="2334"/>
  <c r="S760" i="2334"/>
  <c r="O760" i="2334"/>
  <c r="S759" i="2334"/>
  <c r="O759" i="2334"/>
  <c r="S758" i="2334"/>
  <c r="O758" i="2334"/>
  <c r="S757" i="2334"/>
  <c r="O757" i="2334"/>
  <c r="S756" i="2334"/>
  <c r="O756" i="2334"/>
  <c r="S755" i="2334"/>
  <c r="O755" i="2334"/>
  <c r="S754" i="2334"/>
  <c r="O754" i="2334"/>
  <c r="S753" i="2334"/>
  <c r="O753" i="2334"/>
  <c r="S752" i="2334"/>
  <c r="O752" i="2334"/>
  <c r="S751" i="2334"/>
  <c r="O751" i="2334"/>
  <c r="S750" i="2334"/>
  <c r="O750" i="2334"/>
  <c r="S749" i="2334"/>
  <c r="O749" i="2334"/>
  <c r="S748" i="2334"/>
  <c r="O748" i="2334"/>
  <c r="S747" i="2334"/>
  <c r="O747" i="2334"/>
  <c r="S746" i="2334"/>
  <c r="O746" i="2334"/>
  <c r="S745" i="2334"/>
  <c r="O745" i="2334"/>
  <c r="S744" i="2334"/>
  <c r="O744" i="2334"/>
  <c r="S743" i="2334"/>
  <c r="S771" i="2334" s="1"/>
  <c r="O743" i="2334"/>
  <c r="O771" i="2334" s="1"/>
  <c r="B743" i="2334"/>
  <c r="B775" i="2334" s="1"/>
  <c r="H739" i="2334"/>
  <c r="L734" i="2334"/>
  <c r="B734" i="2334"/>
  <c r="O729" i="2334"/>
  <c r="H726" i="2334"/>
  <c r="AE18" i="2334" s="1"/>
  <c r="Q725" i="2334"/>
  <c r="M725" i="2334"/>
  <c r="Q722" i="2334"/>
  <c r="P722" i="2334"/>
  <c r="P723" i="2334" s="1"/>
  <c r="M722" i="2334"/>
  <c r="L722" i="2334"/>
  <c r="L723" i="2334" s="1"/>
  <c r="S721" i="2334"/>
  <c r="O721" i="2334"/>
  <c r="S720" i="2334"/>
  <c r="O720" i="2334"/>
  <c r="S719" i="2334"/>
  <c r="O719" i="2334"/>
  <c r="S718" i="2334"/>
  <c r="O718" i="2334"/>
  <c r="S717" i="2334"/>
  <c r="O717" i="2334"/>
  <c r="S716" i="2334"/>
  <c r="O716" i="2334"/>
  <c r="S715" i="2334"/>
  <c r="O715" i="2334"/>
  <c r="S714" i="2334"/>
  <c r="O714" i="2334"/>
  <c r="S713" i="2334"/>
  <c r="O713" i="2334"/>
  <c r="S712" i="2334"/>
  <c r="O712" i="2334"/>
  <c r="S711" i="2334"/>
  <c r="O711" i="2334"/>
  <c r="S710" i="2334"/>
  <c r="O710" i="2334"/>
  <c r="S709" i="2334"/>
  <c r="O709" i="2334"/>
  <c r="S708" i="2334"/>
  <c r="O708" i="2334"/>
  <c r="S707" i="2334"/>
  <c r="O707" i="2334"/>
  <c r="S706" i="2334"/>
  <c r="O706" i="2334"/>
  <c r="S705" i="2334"/>
  <c r="O705" i="2334"/>
  <c r="S704" i="2334"/>
  <c r="O704" i="2334"/>
  <c r="S703" i="2334"/>
  <c r="O703" i="2334"/>
  <c r="S702" i="2334"/>
  <c r="O702" i="2334"/>
  <c r="S701" i="2334"/>
  <c r="O701" i="2334"/>
  <c r="S700" i="2334"/>
  <c r="O700" i="2334"/>
  <c r="S699" i="2334"/>
  <c r="O699" i="2334"/>
  <c r="S698" i="2334"/>
  <c r="O698" i="2334"/>
  <c r="S697" i="2334"/>
  <c r="S725" i="2334" s="1"/>
  <c r="P726" i="2334" s="1"/>
  <c r="AH18" i="2334" s="1"/>
  <c r="O697" i="2334"/>
  <c r="O725" i="2334" s="1"/>
  <c r="B697" i="2334"/>
  <c r="B729" i="2334" s="1"/>
  <c r="F693" i="2334"/>
  <c r="L688" i="2334"/>
  <c r="B688" i="2334"/>
  <c r="O683" i="2334"/>
  <c r="S679" i="2334"/>
  <c r="P680" i="2334" s="1"/>
  <c r="AH17" i="2334" s="1"/>
  <c r="Q679" i="2334"/>
  <c r="M679" i="2334"/>
  <c r="H680" i="2334" s="1"/>
  <c r="AE17" i="2334" s="1"/>
  <c r="Q676" i="2334"/>
  <c r="P676" i="2334"/>
  <c r="P677" i="2334" s="1"/>
  <c r="M676" i="2334"/>
  <c r="L676" i="2334"/>
  <c r="L677" i="2334" s="1"/>
  <c r="S675" i="2334"/>
  <c r="O675" i="2334"/>
  <c r="S674" i="2334"/>
  <c r="O674" i="2334"/>
  <c r="S673" i="2334"/>
  <c r="O673" i="2334"/>
  <c r="S672" i="2334"/>
  <c r="O672" i="2334"/>
  <c r="S671" i="2334"/>
  <c r="O671" i="2334"/>
  <c r="S670" i="2334"/>
  <c r="O670" i="2334"/>
  <c r="S669" i="2334"/>
  <c r="O669" i="2334"/>
  <c r="S668" i="2334"/>
  <c r="O668" i="2334"/>
  <c r="S667" i="2334"/>
  <c r="O667" i="2334"/>
  <c r="S666" i="2334"/>
  <c r="O666" i="2334"/>
  <c r="S665" i="2334"/>
  <c r="O665" i="2334"/>
  <c r="S664" i="2334"/>
  <c r="O664" i="2334"/>
  <c r="S663" i="2334"/>
  <c r="O663" i="2334"/>
  <c r="S662" i="2334"/>
  <c r="O662" i="2334"/>
  <c r="S661" i="2334"/>
  <c r="O661" i="2334"/>
  <c r="S660" i="2334"/>
  <c r="O660" i="2334"/>
  <c r="S659" i="2334"/>
  <c r="O659" i="2334"/>
  <c r="S658" i="2334"/>
  <c r="O658" i="2334"/>
  <c r="S657" i="2334"/>
  <c r="O657" i="2334"/>
  <c r="S656" i="2334"/>
  <c r="O656" i="2334"/>
  <c r="S655" i="2334"/>
  <c r="O655" i="2334"/>
  <c r="S654" i="2334"/>
  <c r="O654" i="2334"/>
  <c r="S653" i="2334"/>
  <c r="O653" i="2334"/>
  <c r="S652" i="2334"/>
  <c r="O652" i="2334"/>
  <c r="S651" i="2334"/>
  <c r="O651" i="2334"/>
  <c r="O679" i="2334" s="1"/>
  <c r="B651" i="2334"/>
  <c r="B683" i="2334" s="1"/>
  <c r="D647" i="2334"/>
  <c r="L642" i="2334"/>
  <c r="B642" i="2334"/>
  <c r="O637" i="2334"/>
  <c r="Q633" i="2334"/>
  <c r="M633" i="2334"/>
  <c r="H634" i="2334" s="1"/>
  <c r="AE16" i="2334" s="1"/>
  <c r="Q630" i="2334"/>
  <c r="P630" i="2334"/>
  <c r="P631" i="2334" s="1"/>
  <c r="M630" i="2334"/>
  <c r="L630" i="2334"/>
  <c r="L631" i="2334" s="1"/>
  <c r="S629" i="2334"/>
  <c r="O629" i="2334"/>
  <c r="S628" i="2334"/>
  <c r="O628" i="2334"/>
  <c r="S627" i="2334"/>
  <c r="O627" i="2334"/>
  <c r="S626" i="2334"/>
  <c r="O626" i="2334"/>
  <c r="S625" i="2334"/>
  <c r="O625" i="2334"/>
  <c r="S624" i="2334"/>
  <c r="O624" i="2334"/>
  <c r="S623" i="2334"/>
  <c r="O623" i="2334"/>
  <c r="S622" i="2334"/>
  <c r="O622" i="2334"/>
  <c r="S621" i="2334"/>
  <c r="O621" i="2334"/>
  <c r="S620" i="2334"/>
  <c r="O620" i="2334"/>
  <c r="S619" i="2334"/>
  <c r="O619" i="2334"/>
  <c r="S618" i="2334"/>
  <c r="O618" i="2334"/>
  <c r="S617" i="2334"/>
  <c r="O617" i="2334"/>
  <c r="S616" i="2334"/>
  <c r="O616" i="2334"/>
  <c r="S615" i="2334"/>
  <c r="O615" i="2334"/>
  <c r="S614" i="2334"/>
  <c r="O614" i="2334"/>
  <c r="S613" i="2334"/>
  <c r="O613" i="2334"/>
  <c r="S612" i="2334"/>
  <c r="O612" i="2334"/>
  <c r="S611" i="2334"/>
  <c r="O611" i="2334"/>
  <c r="S610" i="2334"/>
  <c r="O610" i="2334"/>
  <c r="S609" i="2334"/>
  <c r="O609" i="2334"/>
  <c r="S608" i="2334"/>
  <c r="O608" i="2334"/>
  <c r="S607" i="2334"/>
  <c r="O607" i="2334"/>
  <c r="S606" i="2334"/>
  <c r="O606" i="2334"/>
  <c r="S605" i="2334"/>
  <c r="S633" i="2334" s="1"/>
  <c r="P634" i="2334" s="1"/>
  <c r="AH16" i="2334" s="1"/>
  <c r="O605" i="2334"/>
  <c r="O633" i="2334" s="1"/>
  <c r="F605" i="2334"/>
  <c r="B605" i="2334"/>
  <c r="B637" i="2334" s="1"/>
  <c r="L596" i="2334"/>
  <c r="B596" i="2334"/>
  <c r="M593" i="2334"/>
  <c r="H593" i="2334"/>
  <c r="A593" i="2334"/>
  <c r="O591" i="2334"/>
  <c r="Q587" i="2334"/>
  <c r="M587" i="2334"/>
  <c r="H588" i="2334" s="1"/>
  <c r="AE15" i="2334" s="1"/>
  <c r="P585" i="2334"/>
  <c r="Q584" i="2334"/>
  <c r="P584" i="2334"/>
  <c r="M584" i="2334"/>
  <c r="L584" i="2334"/>
  <c r="L585" i="2334" s="1"/>
  <c r="S583" i="2334"/>
  <c r="O583" i="2334"/>
  <c r="S582" i="2334"/>
  <c r="O582" i="2334"/>
  <c r="S581" i="2334"/>
  <c r="O581" i="2334"/>
  <c r="S580" i="2334"/>
  <c r="O580" i="2334"/>
  <c r="S579" i="2334"/>
  <c r="O579" i="2334"/>
  <c r="S578" i="2334"/>
  <c r="O578" i="2334"/>
  <c r="S577" i="2334"/>
  <c r="O577" i="2334"/>
  <c r="O576" i="2334"/>
  <c r="S575" i="2334"/>
  <c r="O575" i="2334"/>
  <c r="S574" i="2334"/>
  <c r="O574" i="2334"/>
  <c r="S573" i="2334"/>
  <c r="O573" i="2334"/>
  <c r="S572" i="2334"/>
  <c r="O572" i="2334"/>
  <c r="S571" i="2334"/>
  <c r="O571" i="2334"/>
  <c r="S570" i="2334"/>
  <c r="O570" i="2334"/>
  <c r="O587" i="2334" s="1"/>
  <c r="S569" i="2334"/>
  <c r="O569" i="2334"/>
  <c r="S568" i="2334"/>
  <c r="O568" i="2334"/>
  <c r="S567" i="2334"/>
  <c r="O567" i="2334"/>
  <c r="S566" i="2334"/>
  <c r="O566" i="2334"/>
  <c r="S565" i="2334"/>
  <c r="O565" i="2334"/>
  <c r="S564" i="2334"/>
  <c r="O564" i="2334"/>
  <c r="S563" i="2334"/>
  <c r="O563" i="2334"/>
  <c r="S562" i="2334"/>
  <c r="O562" i="2334"/>
  <c r="S561" i="2334"/>
  <c r="O561" i="2334"/>
  <c r="S560" i="2334"/>
  <c r="O560" i="2334"/>
  <c r="S559" i="2334"/>
  <c r="S587" i="2334" s="1"/>
  <c r="O559" i="2334"/>
  <c r="F559" i="2334"/>
  <c r="B559" i="2334"/>
  <c r="B591" i="2334" s="1"/>
  <c r="N555" i="2334"/>
  <c r="L555" i="2334"/>
  <c r="J555" i="2334"/>
  <c r="H555" i="2334"/>
  <c r="F555" i="2334"/>
  <c r="D555" i="2334"/>
  <c r="L550" i="2334"/>
  <c r="B550" i="2334"/>
  <c r="M547" i="2334"/>
  <c r="O545" i="2334"/>
  <c r="Q541" i="2334"/>
  <c r="H542" i="2334" s="1"/>
  <c r="AE14" i="2334" s="1"/>
  <c r="M541" i="2334"/>
  <c r="P539" i="2334"/>
  <c r="Q538" i="2334"/>
  <c r="P538" i="2334"/>
  <c r="M538" i="2334"/>
  <c r="L538" i="2334"/>
  <c r="L539" i="2334" s="1"/>
  <c r="S537" i="2334"/>
  <c r="O537" i="2334"/>
  <c r="S536" i="2334"/>
  <c r="O536" i="2334"/>
  <c r="S535" i="2334"/>
  <c r="O535" i="2334"/>
  <c r="S534" i="2334"/>
  <c r="O534" i="2334"/>
  <c r="S533" i="2334"/>
  <c r="O533" i="2334"/>
  <c r="S532" i="2334"/>
  <c r="O532" i="2334"/>
  <c r="S531" i="2334"/>
  <c r="O531" i="2334"/>
  <c r="S530" i="2334"/>
  <c r="O530" i="2334"/>
  <c r="S529" i="2334"/>
  <c r="O529" i="2334"/>
  <c r="S528" i="2334"/>
  <c r="O528" i="2334"/>
  <c r="S527" i="2334"/>
  <c r="O527" i="2334"/>
  <c r="S526" i="2334"/>
  <c r="O526" i="2334"/>
  <c r="S525" i="2334"/>
  <c r="O525" i="2334"/>
  <c r="S524" i="2334"/>
  <c r="O524" i="2334"/>
  <c r="S523" i="2334"/>
  <c r="O523" i="2334"/>
  <c r="S522" i="2334"/>
  <c r="O522" i="2334"/>
  <c r="S521" i="2334"/>
  <c r="O521" i="2334"/>
  <c r="S520" i="2334"/>
  <c r="O520" i="2334"/>
  <c r="S519" i="2334"/>
  <c r="O519" i="2334"/>
  <c r="S518" i="2334"/>
  <c r="O518" i="2334"/>
  <c r="S517" i="2334"/>
  <c r="O517" i="2334"/>
  <c r="S516" i="2334"/>
  <c r="O516" i="2334"/>
  <c r="S515" i="2334"/>
  <c r="O515" i="2334"/>
  <c r="S514" i="2334"/>
  <c r="O514" i="2334"/>
  <c r="S513" i="2334"/>
  <c r="S541" i="2334" s="1"/>
  <c r="O513" i="2334"/>
  <c r="O541" i="2334" s="1"/>
  <c r="F513" i="2334"/>
  <c r="B513" i="2334"/>
  <c r="B545" i="2334" s="1"/>
  <c r="N509" i="2334"/>
  <c r="L509" i="2334"/>
  <c r="J509" i="2334"/>
  <c r="H509" i="2334"/>
  <c r="F509" i="2334"/>
  <c r="D509" i="2334"/>
  <c r="L504" i="2334"/>
  <c r="B504" i="2334"/>
  <c r="M501" i="2334"/>
  <c r="H501" i="2334"/>
  <c r="A501" i="2334"/>
  <c r="O499" i="2334"/>
  <c r="Q495" i="2334"/>
  <c r="M495" i="2334"/>
  <c r="H496" i="2334" s="1"/>
  <c r="AE13" i="2334" s="1"/>
  <c r="L493" i="2334"/>
  <c r="Q492" i="2334"/>
  <c r="P492" i="2334"/>
  <c r="P493" i="2334" s="1"/>
  <c r="M492" i="2334"/>
  <c r="L492" i="2334"/>
  <c r="S491" i="2334"/>
  <c r="O491" i="2334"/>
  <c r="S490" i="2334"/>
  <c r="O490" i="2334"/>
  <c r="S489" i="2334"/>
  <c r="O489" i="2334"/>
  <c r="S488" i="2334"/>
  <c r="O488" i="2334"/>
  <c r="S487" i="2334"/>
  <c r="O487" i="2334"/>
  <c r="S486" i="2334"/>
  <c r="O486" i="2334"/>
  <c r="S485" i="2334"/>
  <c r="O485" i="2334"/>
  <c r="S484" i="2334"/>
  <c r="O484" i="2334"/>
  <c r="S483" i="2334"/>
  <c r="O483" i="2334"/>
  <c r="S482" i="2334"/>
  <c r="O482" i="2334"/>
  <c r="S481" i="2334"/>
  <c r="O481" i="2334"/>
  <c r="S480" i="2334"/>
  <c r="O480" i="2334"/>
  <c r="S479" i="2334"/>
  <c r="O479" i="2334"/>
  <c r="S478" i="2334"/>
  <c r="O478" i="2334"/>
  <c r="S477" i="2334"/>
  <c r="O477" i="2334"/>
  <c r="S476" i="2334"/>
  <c r="O476" i="2334"/>
  <c r="S475" i="2334"/>
  <c r="O475" i="2334"/>
  <c r="S474" i="2334"/>
  <c r="O474" i="2334"/>
  <c r="S473" i="2334"/>
  <c r="O473" i="2334"/>
  <c r="S472" i="2334"/>
  <c r="O472" i="2334"/>
  <c r="S471" i="2334"/>
  <c r="O471" i="2334"/>
  <c r="S470" i="2334"/>
  <c r="O470" i="2334"/>
  <c r="S469" i="2334"/>
  <c r="O469" i="2334"/>
  <c r="S468" i="2334"/>
  <c r="O468" i="2334"/>
  <c r="S467" i="2334"/>
  <c r="S495" i="2334" s="1"/>
  <c r="O467" i="2334"/>
  <c r="O495" i="2334" s="1"/>
  <c r="F467" i="2334"/>
  <c r="B467" i="2334"/>
  <c r="B499" i="2334" s="1"/>
  <c r="N463" i="2334"/>
  <c r="L463" i="2334"/>
  <c r="J463" i="2334"/>
  <c r="H463" i="2334"/>
  <c r="F463" i="2334"/>
  <c r="D463" i="2334"/>
  <c r="L458" i="2334"/>
  <c r="B458" i="2334"/>
  <c r="M455" i="2334"/>
  <c r="H455" i="2334"/>
  <c r="A455" i="2334"/>
  <c r="O453" i="2334"/>
  <c r="Q449" i="2334"/>
  <c r="M449" i="2334"/>
  <c r="H450" i="2334" s="1"/>
  <c r="AE12" i="2334" s="1"/>
  <c r="Q446" i="2334"/>
  <c r="P446" i="2334"/>
  <c r="P447" i="2334" s="1"/>
  <c r="M446" i="2334"/>
  <c r="L446" i="2334"/>
  <c r="L447" i="2334" s="1"/>
  <c r="S445" i="2334"/>
  <c r="O445" i="2334"/>
  <c r="S444" i="2334"/>
  <c r="O444" i="2334"/>
  <c r="S443" i="2334"/>
  <c r="O443" i="2334"/>
  <c r="S442" i="2334"/>
  <c r="O442" i="2334"/>
  <c r="S441" i="2334"/>
  <c r="O441" i="2334"/>
  <c r="S440" i="2334"/>
  <c r="O440" i="2334"/>
  <c r="S439" i="2334"/>
  <c r="O439" i="2334"/>
  <c r="S438" i="2334"/>
  <c r="O438" i="2334"/>
  <c r="S437" i="2334"/>
  <c r="O437" i="2334"/>
  <c r="S436" i="2334"/>
  <c r="O436" i="2334"/>
  <c r="S435" i="2334"/>
  <c r="O435" i="2334"/>
  <c r="S434" i="2334"/>
  <c r="O434" i="2334"/>
  <c r="S433" i="2334"/>
  <c r="O433" i="2334"/>
  <c r="S432" i="2334"/>
  <c r="O432" i="2334"/>
  <c r="S431" i="2334"/>
  <c r="O431" i="2334"/>
  <c r="S430" i="2334"/>
  <c r="O430" i="2334"/>
  <c r="S429" i="2334"/>
  <c r="O429" i="2334"/>
  <c r="S428" i="2334"/>
  <c r="O428" i="2334"/>
  <c r="S427" i="2334"/>
  <c r="O427" i="2334"/>
  <c r="S426" i="2334"/>
  <c r="O426" i="2334"/>
  <c r="S425" i="2334"/>
  <c r="O425" i="2334"/>
  <c r="S424" i="2334"/>
  <c r="O424" i="2334"/>
  <c r="S423" i="2334"/>
  <c r="O423" i="2334"/>
  <c r="S422" i="2334"/>
  <c r="O422" i="2334"/>
  <c r="S421" i="2334"/>
  <c r="S449" i="2334" s="1"/>
  <c r="O421" i="2334"/>
  <c r="O449" i="2334" s="1"/>
  <c r="F421" i="2334"/>
  <c r="B421" i="2334"/>
  <c r="B453" i="2334" s="1"/>
  <c r="N417" i="2334"/>
  <c r="L417" i="2334"/>
  <c r="J417" i="2334"/>
  <c r="H417" i="2334"/>
  <c r="F417" i="2334"/>
  <c r="D417" i="2334"/>
  <c r="L412" i="2334"/>
  <c r="B412" i="2334"/>
  <c r="M409" i="2334"/>
  <c r="H409" i="2334"/>
  <c r="A409" i="2334"/>
  <c r="O407" i="2334"/>
  <c r="Q403" i="2334"/>
  <c r="M403" i="2334"/>
  <c r="H404" i="2334" s="1"/>
  <c r="AE11" i="2334" s="1"/>
  <c r="Q400" i="2334"/>
  <c r="P400" i="2334"/>
  <c r="P401" i="2334" s="1"/>
  <c r="M400" i="2334"/>
  <c r="L400" i="2334"/>
  <c r="L401" i="2334" s="1"/>
  <c r="S399" i="2334"/>
  <c r="O399" i="2334"/>
  <c r="S398" i="2334"/>
  <c r="O398" i="2334"/>
  <c r="S397" i="2334"/>
  <c r="O397" i="2334"/>
  <c r="S396" i="2334"/>
  <c r="O396" i="2334"/>
  <c r="S395" i="2334"/>
  <c r="O395" i="2334"/>
  <c r="S394" i="2334"/>
  <c r="O394" i="2334"/>
  <c r="S393" i="2334"/>
  <c r="O393" i="2334"/>
  <c r="S392" i="2334"/>
  <c r="O392" i="2334"/>
  <c r="S391" i="2334"/>
  <c r="O391" i="2334"/>
  <c r="S390" i="2334"/>
  <c r="O390" i="2334"/>
  <c r="S389" i="2334"/>
  <c r="O389" i="2334"/>
  <c r="S388" i="2334"/>
  <c r="O388" i="2334"/>
  <c r="S387" i="2334"/>
  <c r="O387" i="2334"/>
  <c r="S386" i="2334"/>
  <c r="O386" i="2334"/>
  <c r="S385" i="2334"/>
  <c r="O385" i="2334"/>
  <c r="S384" i="2334"/>
  <c r="O384" i="2334"/>
  <c r="S383" i="2334"/>
  <c r="O383" i="2334"/>
  <c r="S382" i="2334"/>
  <c r="O382" i="2334"/>
  <c r="S381" i="2334"/>
  <c r="O381" i="2334"/>
  <c r="S380" i="2334"/>
  <c r="O380" i="2334"/>
  <c r="S379" i="2334"/>
  <c r="O379" i="2334"/>
  <c r="S378" i="2334"/>
  <c r="O378" i="2334"/>
  <c r="S377" i="2334"/>
  <c r="O377" i="2334"/>
  <c r="S376" i="2334"/>
  <c r="O376" i="2334"/>
  <c r="S375" i="2334"/>
  <c r="S403" i="2334" s="1"/>
  <c r="P404" i="2334" s="1"/>
  <c r="AH11" i="2334" s="1"/>
  <c r="O375" i="2334"/>
  <c r="O403" i="2334" s="1"/>
  <c r="F375" i="2334"/>
  <c r="B375" i="2334"/>
  <c r="B407" i="2334" s="1"/>
  <c r="N371" i="2334"/>
  <c r="L371" i="2334"/>
  <c r="J371" i="2334"/>
  <c r="H371" i="2334"/>
  <c r="F371" i="2334"/>
  <c r="D371" i="2334"/>
  <c r="L366" i="2334"/>
  <c r="B366" i="2334"/>
  <c r="M363" i="2334"/>
  <c r="H363" i="2334"/>
  <c r="A363" i="2334"/>
  <c r="O361" i="2334"/>
  <c r="Q357" i="2334"/>
  <c r="M357" i="2334"/>
  <c r="H358" i="2334" s="1"/>
  <c r="AE10" i="2334" s="1"/>
  <c r="Q354" i="2334"/>
  <c r="P354" i="2334"/>
  <c r="P355" i="2334" s="1"/>
  <c r="M354" i="2334"/>
  <c r="L354" i="2334"/>
  <c r="L355" i="2334" s="1"/>
  <c r="S353" i="2334"/>
  <c r="O353" i="2334"/>
  <c r="S352" i="2334"/>
  <c r="O352" i="2334"/>
  <c r="S351" i="2334"/>
  <c r="O351" i="2334"/>
  <c r="S350" i="2334"/>
  <c r="O350" i="2334"/>
  <c r="S349" i="2334"/>
  <c r="O349" i="2334"/>
  <c r="S348" i="2334"/>
  <c r="O348" i="2334"/>
  <c r="S347" i="2334"/>
  <c r="O347" i="2334"/>
  <c r="S346" i="2334"/>
  <c r="O346" i="2334"/>
  <c r="S345" i="2334"/>
  <c r="O345" i="2334"/>
  <c r="S344" i="2334"/>
  <c r="O344" i="2334"/>
  <c r="S343" i="2334"/>
  <c r="O343" i="2334"/>
  <c r="S342" i="2334"/>
  <c r="O342" i="2334"/>
  <c r="S341" i="2334"/>
  <c r="O341" i="2334"/>
  <c r="S340" i="2334"/>
  <c r="O340" i="2334"/>
  <c r="S339" i="2334"/>
  <c r="O339" i="2334"/>
  <c r="S338" i="2334"/>
  <c r="O338" i="2334"/>
  <c r="S337" i="2334"/>
  <c r="O337" i="2334"/>
  <c r="S336" i="2334"/>
  <c r="O336" i="2334"/>
  <c r="S335" i="2334"/>
  <c r="O335" i="2334"/>
  <c r="S334" i="2334"/>
  <c r="O334" i="2334"/>
  <c r="S333" i="2334"/>
  <c r="O333" i="2334"/>
  <c r="S332" i="2334"/>
  <c r="O332" i="2334"/>
  <c r="S331" i="2334"/>
  <c r="O331" i="2334"/>
  <c r="S330" i="2334"/>
  <c r="O330" i="2334"/>
  <c r="S329" i="2334"/>
  <c r="S357" i="2334" s="1"/>
  <c r="O329" i="2334"/>
  <c r="O357" i="2334" s="1"/>
  <c r="F329" i="2334"/>
  <c r="B329" i="2334"/>
  <c r="B361" i="2334" s="1"/>
  <c r="N325" i="2334"/>
  <c r="L325" i="2334"/>
  <c r="J325" i="2334"/>
  <c r="H325" i="2334"/>
  <c r="F325" i="2334"/>
  <c r="D325" i="2334"/>
  <c r="L320" i="2334"/>
  <c r="B320" i="2334"/>
  <c r="M317" i="2334"/>
  <c r="H317" i="2334"/>
  <c r="A317" i="2334"/>
  <c r="O315" i="2334"/>
  <c r="B315" i="2334"/>
  <c r="Q311" i="2334"/>
  <c r="M311" i="2334"/>
  <c r="H312" i="2334" s="1"/>
  <c r="AE9" i="2334" s="1"/>
  <c r="Q308" i="2334"/>
  <c r="P308" i="2334"/>
  <c r="P309" i="2334" s="1"/>
  <c r="M308" i="2334"/>
  <c r="L308" i="2334"/>
  <c r="L309" i="2334" s="1"/>
  <c r="S307" i="2334"/>
  <c r="O307" i="2334"/>
  <c r="S306" i="2334"/>
  <c r="O306" i="2334"/>
  <c r="S305" i="2334"/>
  <c r="O305" i="2334"/>
  <c r="S304" i="2334"/>
  <c r="O304" i="2334"/>
  <c r="S303" i="2334"/>
  <c r="O303" i="2334"/>
  <c r="S302" i="2334"/>
  <c r="O302" i="2334"/>
  <c r="S301" i="2334"/>
  <c r="O301" i="2334"/>
  <c r="S300" i="2334"/>
  <c r="O300" i="2334"/>
  <c r="S299" i="2334"/>
  <c r="O299" i="2334"/>
  <c r="S298" i="2334"/>
  <c r="O298" i="2334"/>
  <c r="S297" i="2334"/>
  <c r="O297" i="2334"/>
  <c r="S296" i="2334"/>
  <c r="O296" i="2334"/>
  <c r="S295" i="2334"/>
  <c r="O295" i="2334"/>
  <c r="S294" i="2334"/>
  <c r="O294" i="2334"/>
  <c r="S293" i="2334"/>
  <c r="O293" i="2334"/>
  <c r="S292" i="2334"/>
  <c r="O292" i="2334"/>
  <c r="S291" i="2334"/>
  <c r="O291" i="2334"/>
  <c r="S290" i="2334"/>
  <c r="O290" i="2334"/>
  <c r="S289" i="2334"/>
  <c r="O289" i="2334"/>
  <c r="S288" i="2334"/>
  <c r="O288" i="2334"/>
  <c r="S287" i="2334"/>
  <c r="O287" i="2334"/>
  <c r="S286" i="2334"/>
  <c r="O286" i="2334"/>
  <c r="S285" i="2334"/>
  <c r="O285" i="2334"/>
  <c r="S284" i="2334"/>
  <c r="O284" i="2334"/>
  <c r="S283" i="2334"/>
  <c r="S311" i="2334" s="1"/>
  <c r="P312" i="2334" s="1"/>
  <c r="AH9" i="2334" s="1"/>
  <c r="O283" i="2334"/>
  <c r="O311" i="2334" s="1"/>
  <c r="F283" i="2334"/>
  <c r="B283" i="2334"/>
  <c r="N279" i="2334"/>
  <c r="L279" i="2334"/>
  <c r="J279" i="2334"/>
  <c r="H279" i="2334"/>
  <c r="F279" i="2334"/>
  <c r="D279" i="2334"/>
  <c r="L274" i="2334"/>
  <c r="B274" i="2334"/>
  <c r="M271" i="2334"/>
  <c r="H271" i="2334"/>
  <c r="A271" i="2334"/>
  <c r="O269" i="2334"/>
  <c r="Q265" i="2334"/>
  <c r="M265" i="2334"/>
  <c r="H266" i="2334" s="1"/>
  <c r="AE8" i="2334" s="1"/>
  <c r="Q262" i="2334"/>
  <c r="P262" i="2334"/>
  <c r="P263" i="2334" s="1"/>
  <c r="M262" i="2334"/>
  <c r="L263" i="2334" s="1"/>
  <c r="L262" i="2334"/>
  <c r="S261" i="2334"/>
  <c r="O261" i="2334"/>
  <c r="S260" i="2334"/>
  <c r="O260" i="2334"/>
  <c r="S259" i="2334"/>
  <c r="O259" i="2334"/>
  <c r="S258" i="2334"/>
  <c r="O258" i="2334"/>
  <c r="S257" i="2334"/>
  <c r="O257" i="2334"/>
  <c r="S256" i="2334"/>
  <c r="O256" i="2334"/>
  <c r="S255" i="2334"/>
  <c r="O255" i="2334"/>
  <c r="S254" i="2334"/>
  <c r="O254" i="2334"/>
  <c r="S253" i="2334"/>
  <c r="O253" i="2334"/>
  <c r="S252" i="2334"/>
  <c r="O252" i="2334"/>
  <c r="S251" i="2334"/>
  <c r="O251" i="2334"/>
  <c r="S250" i="2334"/>
  <c r="O250" i="2334"/>
  <c r="S249" i="2334"/>
  <c r="O249" i="2334"/>
  <c r="S248" i="2334"/>
  <c r="O248" i="2334"/>
  <c r="S247" i="2334"/>
  <c r="O247" i="2334"/>
  <c r="S246" i="2334"/>
  <c r="O246" i="2334"/>
  <c r="S245" i="2334"/>
  <c r="O245" i="2334"/>
  <c r="S244" i="2334"/>
  <c r="O244" i="2334"/>
  <c r="S243" i="2334"/>
  <c r="O243" i="2334"/>
  <c r="S242" i="2334"/>
  <c r="O242" i="2334"/>
  <c r="S241" i="2334"/>
  <c r="O241" i="2334"/>
  <c r="S240" i="2334"/>
  <c r="O240" i="2334"/>
  <c r="S239" i="2334"/>
  <c r="O239" i="2334"/>
  <c r="S238" i="2334"/>
  <c r="O238" i="2334"/>
  <c r="S237" i="2334"/>
  <c r="S265" i="2334" s="1"/>
  <c r="O237" i="2334"/>
  <c r="O265" i="2334" s="1"/>
  <c r="F237" i="2334"/>
  <c r="B237" i="2334"/>
  <c r="B269" i="2334" s="1"/>
  <c r="N233" i="2334"/>
  <c r="L233" i="2334"/>
  <c r="J233" i="2334"/>
  <c r="H233" i="2334"/>
  <c r="F233" i="2334"/>
  <c r="D233" i="2334"/>
  <c r="L228" i="2334"/>
  <c r="B228" i="2334"/>
  <c r="M225" i="2334"/>
  <c r="H225" i="2334"/>
  <c r="A225" i="2334"/>
  <c r="O223" i="2334"/>
  <c r="H220" i="2334"/>
  <c r="AE7" i="2334" s="1"/>
  <c r="Q219" i="2334"/>
  <c r="M219" i="2334"/>
  <c r="Q216" i="2334"/>
  <c r="P216" i="2334"/>
  <c r="P217" i="2334" s="1"/>
  <c r="M216" i="2334"/>
  <c r="L216" i="2334"/>
  <c r="L217" i="2334" s="1"/>
  <c r="S215" i="2334"/>
  <c r="O215" i="2334"/>
  <c r="S214" i="2334"/>
  <c r="O214" i="2334"/>
  <c r="S213" i="2334"/>
  <c r="O213" i="2334"/>
  <c r="S212" i="2334"/>
  <c r="O212" i="2334"/>
  <c r="S211" i="2334"/>
  <c r="O211" i="2334"/>
  <c r="S210" i="2334"/>
  <c r="O210" i="2334"/>
  <c r="S209" i="2334"/>
  <c r="O209" i="2334"/>
  <c r="S208" i="2334"/>
  <c r="O208" i="2334"/>
  <c r="S207" i="2334"/>
  <c r="O207" i="2334"/>
  <c r="S206" i="2334"/>
  <c r="O206" i="2334"/>
  <c r="S205" i="2334"/>
  <c r="O205" i="2334"/>
  <c r="S204" i="2334"/>
  <c r="O204" i="2334"/>
  <c r="S203" i="2334"/>
  <c r="O203" i="2334"/>
  <c r="S202" i="2334"/>
  <c r="O202" i="2334"/>
  <c r="S201" i="2334"/>
  <c r="O201" i="2334"/>
  <c r="S200" i="2334"/>
  <c r="O200" i="2334"/>
  <c r="S199" i="2334"/>
  <c r="O199" i="2334"/>
  <c r="S198" i="2334"/>
  <c r="O198" i="2334"/>
  <c r="S197" i="2334"/>
  <c r="O197" i="2334"/>
  <c r="S196" i="2334"/>
  <c r="O196" i="2334"/>
  <c r="S195" i="2334"/>
  <c r="O195" i="2334"/>
  <c r="S194" i="2334"/>
  <c r="O194" i="2334"/>
  <c r="S193" i="2334"/>
  <c r="O193" i="2334"/>
  <c r="S192" i="2334"/>
  <c r="O192" i="2334"/>
  <c r="S191" i="2334"/>
  <c r="S219" i="2334" s="1"/>
  <c r="O191" i="2334"/>
  <c r="O219" i="2334" s="1"/>
  <c r="F191" i="2334"/>
  <c r="B191" i="2334"/>
  <c r="B223" i="2334" s="1"/>
  <c r="N187" i="2334"/>
  <c r="L187" i="2334"/>
  <c r="J187" i="2334"/>
  <c r="H187" i="2334"/>
  <c r="F187" i="2334"/>
  <c r="D187" i="2334"/>
  <c r="L182" i="2334"/>
  <c r="B182" i="2334"/>
  <c r="M179" i="2334"/>
  <c r="H179" i="2334"/>
  <c r="A179" i="2334"/>
  <c r="M777" i="2334" s="1"/>
  <c r="O177" i="2334"/>
  <c r="Q173" i="2334"/>
  <c r="M173" i="2334"/>
  <c r="H174" i="2334" s="1"/>
  <c r="AE6" i="2334" s="1"/>
  <c r="Q170" i="2334"/>
  <c r="P170" i="2334"/>
  <c r="P171" i="2334" s="1"/>
  <c r="M170" i="2334"/>
  <c r="L170" i="2334"/>
  <c r="L171" i="2334" s="1"/>
  <c r="S169" i="2334"/>
  <c r="O169" i="2334"/>
  <c r="S168" i="2334"/>
  <c r="O168" i="2334"/>
  <c r="S167" i="2334"/>
  <c r="O167" i="2334"/>
  <c r="S166" i="2334"/>
  <c r="O166" i="2334"/>
  <c r="S165" i="2334"/>
  <c r="O165" i="2334"/>
  <c r="S164" i="2334"/>
  <c r="O164" i="2334"/>
  <c r="S163" i="2334"/>
  <c r="O163" i="2334"/>
  <c r="S162" i="2334"/>
  <c r="O162" i="2334"/>
  <c r="S161" i="2334"/>
  <c r="O161" i="2334"/>
  <c r="S160" i="2334"/>
  <c r="O160" i="2334"/>
  <c r="S159" i="2334"/>
  <c r="O159" i="2334"/>
  <c r="S158" i="2334"/>
  <c r="O158" i="2334"/>
  <c r="S157" i="2334"/>
  <c r="O157" i="2334"/>
  <c r="S156" i="2334"/>
  <c r="O156" i="2334"/>
  <c r="S155" i="2334"/>
  <c r="O155" i="2334"/>
  <c r="S154" i="2334"/>
  <c r="O154" i="2334"/>
  <c r="S153" i="2334"/>
  <c r="O153" i="2334"/>
  <c r="S152" i="2334"/>
  <c r="O152" i="2334"/>
  <c r="S151" i="2334"/>
  <c r="O151" i="2334"/>
  <c r="S150" i="2334"/>
  <c r="O150" i="2334"/>
  <c r="S149" i="2334"/>
  <c r="O149" i="2334"/>
  <c r="S148" i="2334"/>
  <c r="O148" i="2334"/>
  <c r="S147" i="2334"/>
  <c r="O147" i="2334"/>
  <c r="S146" i="2334"/>
  <c r="S173" i="2334" s="1"/>
  <c r="O146" i="2334"/>
  <c r="S145" i="2334"/>
  <c r="O145" i="2334"/>
  <c r="O173" i="2334" s="1"/>
  <c r="F145" i="2334"/>
  <c r="F743" i="2334" s="1"/>
  <c r="B145" i="2334"/>
  <c r="B177" i="2334" s="1"/>
  <c r="N141" i="2334"/>
  <c r="N739" i="2334" s="1"/>
  <c r="L141" i="2334"/>
  <c r="L739" i="2334" s="1"/>
  <c r="J141" i="2334"/>
  <c r="J739" i="2334" s="1"/>
  <c r="H141" i="2334"/>
  <c r="F141" i="2334"/>
  <c r="F739" i="2334" s="1"/>
  <c r="D141" i="2334"/>
  <c r="D739" i="2334" s="1"/>
  <c r="L136" i="2334"/>
  <c r="B136" i="2334"/>
  <c r="M133" i="2334"/>
  <c r="H133" i="2334"/>
  <c r="A133" i="2334"/>
  <c r="M731" i="2334" s="1"/>
  <c r="O131" i="2334"/>
  <c r="Q127" i="2334"/>
  <c r="M127" i="2334"/>
  <c r="H128" i="2334" s="1"/>
  <c r="AE5" i="2334" s="1"/>
  <c r="P125" i="2334"/>
  <c r="Q124" i="2334"/>
  <c r="P124" i="2334"/>
  <c r="M124" i="2334"/>
  <c r="L124" i="2334"/>
  <c r="L125" i="2334" s="1"/>
  <c r="S123" i="2334"/>
  <c r="O123" i="2334"/>
  <c r="S122" i="2334"/>
  <c r="O122" i="2334"/>
  <c r="S121" i="2334"/>
  <c r="O121" i="2334"/>
  <c r="S120" i="2334"/>
  <c r="O120" i="2334"/>
  <c r="S119" i="2334"/>
  <c r="O119" i="2334"/>
  <c r="S118" i="2334"/>
  <c r="O118" i="2334"/>
  <c r="S117" i="2334"/>
  <c r="O117" i="2334"/>
  <c r="S116" i="2334"/>
  <c r="O116" i="2334"/>
  <c r="S115" i="2334"/>
  <c r="O115" i="2334"/>
  <c r="S114" i="2334"/>
  <c r="O114" i="2334"/>
  <c r="S113" i="2334"/>
  <c r="O113" i="2334"/>
  <c r="S112" i="2334"/>
  <c r="O112" i="2334"/>
  <c r="S111" i="2334"/>
  <c r="O111" i="2334"/>
  <c r="S110" i="2334"/>
  <c r="O110" i="2334"/>
  <c r="S109" i="2334"/>
  <c r="O109" i="2334"/>
  <c r="S108" i="2334"/>
  <c r="O108" i="2334"/>
  <c r="S107" i="2334"/>
  <c r="O107" i="2334"/>
  <c r="S106" i="2334"/>
  <c r="O106" i="2334"/>
  <c r="S105" i="2334"/>
  <c r="O105" i="2334"/>
  <c r="S104" i="2334"/>
  <c r="O104" i="2334"/>
  <c r="S103" i="2334"/>
  <c r="O103" i="2334"/>
  <c r="S102" i="2334"/>
  <c r="O102" i="2334"/>
  <c r="S101" i="2334"/>
  <c r="O101" i="2334"/>
  <c r="S100" i="2334"/>
  <c r="O100" i="2334"/>
  <c r="S99" i="2334"/>
  <c r="S127" i="2334" s="1"/>
  <c r="P128" i="2334" s="1"/>
  <c r="AH5" i="2334" s="1"/>
  <c r="O99" i="2334"/>
  <c r="O127" i="2334" s="1"/>
  <c r="F99" i="2334"/>
  <c r="F697" i="2334" s="1"/>
  <c r="B99" i="2334"/>
  <c r="B131" i="2334" s="1"/>
  <c r="N95" i="2334"/>
  <c r="N693" i="2334" s="1"/>
  <c r="L95" i="2334"/>
  <c r="L693" i="2334" s="1"/>
  <c r="J95" i="2334"/>
  <c r="J693" i="2334" s="1"/>
  <c r="H95" i="2334"/>
  <c r="H693" i="2334" s="1"/>
  <c r="F95" i="2334"/>
  <c r="D95" i="2334"/>
  <c r="D693" i="2334" s="1"/>
  <c r="L90" i="2334"/>
  <c r="L872" i="2334" s="1"/>
  <c r="B90" i="2334"/>
  <c r="B872" i="2334" s="1"/>
  <c r="M87" i="2334"/>
  <c r="H87" i="2334"/>
  <c r="A87" i="2334"/>
  <c r="A547" i="2334" s="1"/>
  <c r="O85" i="2334"/>
  <c r="O867" i="2334" s="1"/>
  <c r="I85" i="2334"/>
  <c r="I131" i="2334" s="1"/>
  <c r="I177" i="2334" s="1"/>
  <c r="I223" i="2334" s="1"/>
  <c r="I269" i="2334" s="1"/>
  <c r="I315" i="2334" s="1"/>
  <c r="I361" i="2334" s="1"/>
  <c r="I407" i="2334" s="1"/>
  <c r="I453" i="2334" s="1"/>
  <c r="I499" i="2334" s="1"/>
  <c r="I545" i="2334" s="1"/>
  <c r="I591" i="2334" s="1"/>
  <c r="H82" i="2334"/>
  <c r="Q81" i="2334"/>
  <c r="M81" i="2334"/>
  <c r="P79" i="2334"/>
  <c r="Q78" i="2334"/>
  <c r="P78" i="2334"/>
  <c r="M78" i="2334"/>
  <c r="L78" i="2334"/>
  <c r="L79" i="2334" s="1"/>
  <c r="S77" i="2334"/>
  <c r="O77" i="2334"/>
  <c r="S76" i="2334"/>
  <c r="O76" i="2334"/>
  <c r="S75" i="2334"/>
  <c r="O75" i="2334"/>
  <c r="S74" i="2334"/>
  <c r="O74" i="2334"/>
  <c r="G74" i="2334"/>
  <c r="G120" i="2334" s="1"/>
  <c r="G166" i="2334" s="1"/>
  <c r="G212" i="2334" s="1"/>
  <c r="G258" i="2334" s="1"/>
  <c r="G304" i="2334" s="1"/>
  <c r="G350" i="2334" s="1"/>
  <c r="G396" i="2334" s="1"/>
  <c r="G442" i="2334" s="1"/>
  <c r="G488" i="2334" s="1"/>
  <c r="S73" i="2334"/>
  <c r="O73" i="2334"/>
  <c r="S72" i="2334"/>
  <c r="O72" i="2334"/>
  <c r="S71" i="2334"/>
  <c r="O71" i="2334"/>
  <c r="S70" i="2334"/>
  <c r="O70" i="2334"/>
  <c r="S69" i="2334"/>
  <c r="O69" i="2334"/>
  <c r="G69" i="2334"/>
  <c r="G115" i="2334" s="1"/>
  <c r="G161" i="2334" s="1"/>
  <c r="G207" i="2334" s="1"/>
  <c r="G253" i="2334" s="1"/>
  <c r="G299" i="2334" s="1"/>
  <c r="G345" i="2334" s="1"/>
  <c r="G391" i="2334" s="1"/>
  <c r="G437" i="2334" s="1"/>
  <c r="G483" i="2334" s="1"/>
  <c r="S68" i="2334"/>
  <c r="O68" i="2334"/>
  <c r="S67" i="2334"/>
  <c r="O67" i="2334"/>
  <c r="S66" i="2334"/>
  <c r="O66" i="2334"/>
  <c r="S65" i="2334"/>
  <c r="O65" i="2334"/>
  <c r="S64" i="2334"/>
  <c r="O64" i="2334"/>
  <c r="G64" i="2334"/>
  <c r="G110" i="2334" s="1"/>
  <c r="G156" i="2334" s="1"/>
  <c r="G202" i="2334" s="1"/>
  <c r="G248" i="2334" s="1"/>
  <c r="G294" i="2334" s="1"/>
  <c r="G340" i="2334" s="1"/>
  <c r="G386" i="2334" s="1"/>
  <c r="G432" i="2334" s="1"/>
  <c r="G478" i="2334" s="1"/>
  <c r="S63" i="2334"/>
  <c r="O63" i="2334"/>
  <c r="S62" i="2334"/>
  <c r="O62" i="2334"/>
  <c r="S61" i="2334"/>
  <c r="O61" i="2334"/>
  <c r="S60" i="2334"/>
  <c r="O60" i="2334"/>
  <c r="S59" i="2334"/>
  <c r="O59" i="2334"/>
  <c r="O81" i="2334" s="1"/>
  <c r="G59" i="2334"/>
  <c r="G105" i="2334" s="1"/>
  <c r="G151" i="2334" s="1"/>
  <c r="G197" i="2334" s="1"/>
  <c r="G243" i="2334" s="1"/>
  <c r="G289" i="2334" s="1"/>
  <c r="G335" i="2334" s="1"/>
  <c r="G381" i="2334" s="1"/>
  <c r="G427" i="2334" s="1"/>
  <c r="G473" i="2334" s="1"/>
  <c r="S58" i="2334"/>
  <c r="O58" i="2334"/>
  <c r="S57" i="2334"/>
  <c r="O57" i="2334"/>
  <c r="S56" i="2334"/>
  <c r="O56" i="2334"/>
  <c r="S55" i="2334"/>
  <c r="O55" i="2334"/>
  <c r="S54" i="2334"/>
  <c r="O54" i="2334"/>
  <c r="G54" i="2334"/>
  <c r="G100" i="2334" s="1"/>
  <c r="G146" i="2334" s="1"/>
  <c r="G192" i="2334" s="1"/>
  <c r="G238" i="2334" s="1"/>
  <c r="G284" i="2334" s="1"/>
  <c r="G330" i="2334" s="1"/>
  <c r="G376" i="2334" s="1"/>
  <c r="G422" i="2334" s="1"/>
  <c r="G468" i="2334" s="1"/>
  <c r="S53" i="2334"/>
  <c r="S81" i="2334" s="1"/>
  <c r="P82" i="2334" s="1"/>
  <c r="AH4" i="2334" s="1"/>
  <c r="O53" i="2334"/>
  <c r="F53" i="2334"/>
  <c r="F1249" i="2334" s="1"/>
  <c r="B53" i="2334"/>
  <c r="B85" i="2334" s="1"/>
  <c r="N49" i="2334"/>
  <c r="N601" i="2334" s="1"/>
  <c r="L49" i="2334"/>
  <c r="L601" i="2334" s="1"/>
  <c r="J49" i="2334"/>
  <c r="J601" i="2334" s="1"/>
  <c r="H49" i="2334"/>
  <c r="H831" i="2334" s="1"/>
  <c r="F49" i="2334"/>
  <c r="F831" i="2334" s="1"/>
  <c r="D49" i="2334"/>
  <c r="D831" i="2334" s="1"/>
  <c r="M41" i="2334"/>
  <c r="H41" i="2334"/>
  <c r="H36" i="2334"/>
  <c r="Q35" i="2334"/>
  <c r="M35" i="2334"/>
  <c r="P33" i="2334"/>
  <c r="Q32" i="2334"/>
  <c r="P32" i="2334"/>
  <c r="M32" i="2334"/>
  <c r="L33" i="2334" s="1"/>
  <c r="L32" i="2334"/>
  <c r="S31" i="2334"/>
  <c r="O31" i="2334"/>
  <c r="S30" i="2334"/>
  <c r="O30" i="2334"/>
  <c r="S29" i="2334"/>
  <c r="O29" i="2334"/>
  <c r="S28" i="2334"/>
  <c r="O28" i="2334"/>
  <c r="S27" i="2334"/>
  <c r="O27" i="2334"/>
  <c r="S26" i="2334"/>
  <c r="O26" i="2334"/>
  <c r="S25" i="2334"/>
  <c r="O25" i="2334"/>
  <c r="S24" i="2334"/>
  <c r="O24" i="2334"/>
  <c r="S23" i="2334"/>
  <c r="O23" i="2334"/>
  <c r="S22" i="2334"/>
  <c r="O22" i="2334"/>
  <c r="S21" i="2334"/>
  <c r="O21" i="2334"/>
  <c r="S20" i="2334"/>
  <c r="O20" i="2334"/>
  <c r="S19" i="2334"/>
  <c r="O19" i="2334"/>
  <c r="S18" i="2334"/>
  <c r="O18" i="2334"/>
  <c r="S17" i="2334"/>
  <c r="O17" i="2334"/>
  <c r="S16" i="2334"/>
  <c r="O16" i="2334"/>
  <c r="S15" i="2334"/>
  <c r="O15" i="2334"/>
  <c r="S14" i="2334"/>
  <c r="O14" i="2334"/>
  <c r="S13" i="2334"/>
  <c r="O13" i="2334"/>
  <c r="S12" i="2334"/>
  <c r="O12" i="2334"/>
  <c r="S11" i="2334"/>
  <c r="O11" i="2334"/>
  <c r="S10" i="2334"/>
  <c r="O10" i="2334"/>
  <c r="S9" i="2334"/>
  <c r="O9" i="2334"/>
  <c r="S8" i="2334"/>
  <c r="O8" i="2334"/>
  <c r="S7" i="2334"/>
  <c r="S35" i="2334" s="1"/>
  <c r="P36" i="2334" s="1"/>
  <c r="AH3" i="2334" s="1"/>
  <c r="O7" i="2334"/>
  <c r="O35" i="2334" s="1"/>
  <c r="B7" i="2334"/>
  <c r="B39" i="2334" s="1"/>
  <c r="AE4" i="2334"/>
  <c r="AE3" i="2334"/>
  <c r="L1286" i="2333"/>
  <c r="B1286" i="2333"/>
  <c r="O1281" i="2333"/>
  <c r="Q1277" i="2333"/>
  <c r="H1278" i="2333" s="1"/>
  <c r="AE30" i="2333" s="1"/>
  <c r="M1277" i="2333"/>
  <c r="Q1274" i="2333"/>
  <c r="P1274" i="2333"/>
  <c r="P1275" i="2333" s="1"/>
  <c r="M1274" i="2333"/>
  <c r="L1274" i="2333"/>
  <c r="L1275" i="2333" s="1"/>
  <c r="S1273" i="2333"/>
  <c r="O1273" i="2333"/>
  <c r="S1272" i="2333"/>
  <c r="O1272" i="2333"/>
  <c r="S1271" i="2333"/>
  <c r="O1271" i="2333"/>
  <c r="S1270" i="2333"/>
  <c r="O1270" i="2333"/>
  <c r="S1269" i="2333"/>
  <c r="O1269" i="2333"/>
  <c r="S1268" i="2333"/>
  <c r="O1268" i="2333"/>
  <c r="S1267" i="2333"/>
  <c r="O1267" i="2333"/>
  <c r="S1266" i="2333"/>
  <c r="O1266" i="2333"/>
  <c r="S1265" i="2333"/>
  <c r="O1265" i="2333"/>
  <c r="S1264" i="2333"/>
  <c r="O1264" i="2333"/>
  <c r="S1263" i="2333"/>
  <c r="O1263" i="2333"/>
  <c r="S1262" i="2333"/>
  <c r="O1262" i="2333"/>
  <c r="S1261" i="2333"/>
  <c r="O1261" i="2333"/>
  <c r="S1260" i="2333"/>
  <c r="O1260" i="2333"/>
  <c r="S1259" i="2333"/>
  <c r="O1259" i="2333"/>
  <c r="S1258" i="2333"/>
  <c r="O1258" i="2333"/>
  <c r="S1257" i="2333"/>
  <c r="O1257" i="2333"/>
  <c r="S1256" i="2333"/>
  <c r="O1256" i="2333"/>
  <c r="S1255" i="2333"/>
  <c r="O1255" i="2333"/>
  <c r="S1254" i="2333"/>
  <c r="O1254" i="2333"/>
  <c r="S1253" i="2333"/>
  <c r="O1253" i="2333"/>
  <c r="S1252" i="2333"/>
  <c r="O1252" i="2333"/>
  <c r="S1251" i="2333"/>
  <c r="O1251" i="2333"/>
  <c r="S1250" i="2333"/>
  <c r="S1277" i="2333" s="1"/>
  <c r="O1250" i="2333"/>
  <c r="S1249" i="2333"/>
  <c r="O1249" i="2333"/>
  <c r="O1277" i="2333" s="1"/>
  <c r="B1249" i="2333"/>
  <c r="B1281" i="2333" s="1"/>
  <c r="L1240" i="2333"/>
  <c r="B1240" i="2333"/>
  <c r="O1235" i="2333"/>
  <c r="I1235" i="2333"/>
  <c r="I1281" i="2333" s="1"/>
  <c r="S1231" i="2333"/>
  <c r="P1232" i="2333" s="1"/>
  <c r="AH29" i="2333" s="1"/>
  <c r="Q1231" i="2333"/>
  <c r="H1232" i="2333" s="1"/>
  <c r="AE29" i="2333" s="1"/>
  <c r="M1231" i="2333"/>
  <c r="Q1228" i="2333"/>
  <c r="P1228" i="2333"/>
  <c r="P1229" i="2333" s="1"/>
  <c r="M1228" i="2333"/>
  <c r="L1228" i="2333"/>
  <c r="L1229" i="2333" s="1"/>
  <c r="S1227" i="2333"/>
  <c r="O1227" i="2333"/>
  <c r="S1226" i="2333"/>
  <c r="O1226" i="2333"/>
  <c r="S1225" i="2333"/>
  <c r="O1225" i="2333"/>
  <c r="S1224" i="2333"/>
  <c r="O1224" i="2333"/>
  <c r="S1223" i="2333"/>
  <c r="O1223" i="2333"/>
  <c r="S1222" i="2333"/>
  <c r="O1222" i="2333"/>
  <c r="S1221" i="2333"/>
  <c r="O1221" i="2333"/>
  <c r="S1220" i="2333"/>
  <c r="O1220" i="2333"/>
  <c r="S1219" i="2333"/>
  <c r="O1219" i="2333"/>
  <c r="S1218" i="2333"/>
  <c r="O1218" i="2333"/>
  <c r="S1217" i="2333"/>
  <c r="O1217" i="2333"/>
  <c r="S1216" i="2333"/>
  <c r="O1216" i="2333"/>
  <c r="S1215" i="2333"/>
  <c r="O1215" i="2333"/>
  <c r="S1214" i="2333"/>
  <c r="O1214" i="2333"/>
  <c r="S1213" i="2333"/>
  <c r="O1213" i="2333"/>
  <c r="S1212" i="2333"/>
  <c r="O1212" i="2333"/>
  <c r="S1211" i="2333"/>
  <c r="O1211" i="2333"/>
  <c r="S1210" i="2333"/>
  <c r="O1210" i="2333"/>
  <c r="S1209" i="2333"/>
  <c r="O1209" i="2333"/>
  <c r="S1208" i="2333"/>
  <c r="O1208" i="2333"/>
  <c r="S1207" i="2333"/>
  <c r="O1207" i="2333"/>
  <c r="S1206" i="2333"/>
  <c r="O1206" i="2333"/>
  <c r="S1205" i="2333"/>
  <c r="O1205" i="2333"/>
  <c r="S1204" i="2333"/>
  <c r="O1204" i="2333"/>
  <c r="S1203" i="2333"/>
  <c r="O1203" i="2333"/>
  <c r="O1231" i="2333" s="1"/>
  <c r="F1203" i="2333"/>
  <c r="B1203" i="2333"/>
  <c r="B1235" i="2333" s="1"/>
  <c r="D1199" i="2333"/>
  <c r="D1245" i="2333" s="1"/>
  <c r="A1198" i="2333"/>
  <c r="A1244" i="2333" s="1"/>
  <c r="L1194" i="2333"/>
  <c r="B1194" i="2333"/>
  <c r="A1191" i="2333"/>
  <c r="M1237" i="2333" s="1"/>
  <c r="O1189" i="2333"/>
  <c r="Q1185" i="2333"/>
  <c r="M1185" i="2333"/>
  <c r="H1186" i="2333" s="1"/>
  <c r="AE28" i="2333" s="1"/>
  <c r="Q1182" i="2333"/>
  <c r="P1182" i="2333"/>
  <c r="P1183" i="2333" s="1"/>
  <c r="M1182" i="2333"/>
  <c r="L1182" i="2333"/>
  <c r="L1183" i="2333" s="1"/>
  <c r="S1181" i="2333"/>
  <c r="O1181" i="2333"/>
  <c r="S1180" i="2333"/>
  <c r="O1180" i="2333"/>
  <c r="S1179" i="2333"/>
  <c r="O1179" i="2333"/>
  <c r="S1178" i="2333"/>
  <c r="O1178" i="2333"/>
  <c r="S1177" i="2333"/>
  <c r="O1177" i="2333"/>
  <c r="S1176" i="2333"/>
  <c r="O1176" i="2333"/>
  <c r="S1175" i="2333"/>
  <c r="O1175" i="2333"/>
  <c r="S1174" i="2333"/>
  <c r="O1174" i="2333"/>
  <c r="S1173" i="2333"/>
  <c r="O1173" i="2333"/>
  <c r="S1172" i="2333"/>
  <c r="O1172" i="2333"/>
  <c r="S1171" i="2333"/>
  <c r="O1171" i="2333"/>
  <c r="S1170" i="2333"/>
  <c r="O1170" i="2333"/>
  <c r="S1169" i="2333"/>
  <c r="O1169" i="2333"/>
  <c r="S1168" i="2333"/>
  <c r="O1168" i="2333"/>
  <c r="S1167" i="2333"/>
  <c r="O1167" i="2333"/>
  <c r="S1166" i="2333"/>
  <c r="O1166" i="2333"/>
  <c r="S1165" i="2333"/>
  <c r="O1165" i="2333"/>
  <c r="S1164" i="2333"/>
  <c r="O1164" i="2333"/>
  <c r="S1163" i="2333"/>
  <c r="O1163" i="2333"/>
  <c r="S1162" i="2333"/>
  <c r="O1162" i="2333"/>
  <c r="S1161" i="2333"/>
  <c r="O1161" i="2333"/>
  <c r="S1160" i="2333"/>
  <c r="O1160" i="2333"/>
  <c r="S1159" i="2333"/>
  <c r="O1159" i="2333"/>
  <c r="S1158" i="2333"/>
  <c r="O1158" i="2333"/>
  <c r="O1185" i="2333" s="1"/>
  <c r="S1157" i="2333"/>
  <c r="S1185" i="2333" s="1"/>
  <c r="P1186" i="2333" s="1"/>
  <c r="AH28" i="2333" s="1"/>
  <c r="O1157" i="2333"/>
  <c r="F1157" i="2333"/>
  <c r="B1157" i="2333"/>
  <c r="B1189" i="2333" s="1"/>
  <c r="N1153" i="2333"/>
  <c r="N1199" i="2333" s="1"/>
  <c r="N1245" i="2333" s="1"/>
  <c r="L1153" i="2333"/>
  <c r="L1199" i="2333" s="1"/>
  <c r="L1245" i="2333" s="1"/>
  <c r="J1153" i="2333"/>
  <c r="J1199" i="2333" s="1"/>
  <c r="J1245" i="2333" s="1"/>
  <c r="H1153" i="2333"/>
  <c r="H1199" i="2333" s="1"/>
  <c r="H1245" i="2333" s="1"/>
  <c r="F1153" i="2333"/>
  <c r="F1199" i="2333" s="1"/>
  <c r="F1245" i="2333" s="1"/>
  <c r="D1153" i="2333"/>
  <c r="L1148" i="2333"/>
  <c r="B1148" i="2333"/>
  <c r="M1145" i="2333"/>
  <c r="H1145" i="2333"/>
  <c r="A1145" i="2333"/>
  <c r="O1143" i="2333"/>
  <c r="Q1139" i="2333"/>
  <c r="M1139" i="2333"/>
  <c r="H1140" i="2333" s="1"/>
  <c r="AE27" i="2333" s="1"/>
  <c r="Q1136" i="2333"/>
  <c r="P1136" i="2333"/>
  <c r="P1137" i="2333" s="1"/>
  <c r="M1136" i="2333"/>
  <c r="L1136" i="2333"/>
  <c r="L1137" i="2333" s="1"/>
  <c r="S1135" i="2333"/>
  <c r="O1135" i="2333"/>
  <c r="S1134" i="2333"/>
  <c r="O1134" i="2333"/>
  <c r="S1133" i="2333"/>
  <c r="O1133" i="2333"/>
  <c r="S1132" i="2333"/>
  <c r="O1132" i="2333"/>
  <c r="S1131" i="2333"/>
  <c r="O1131" i="2333"/>
  <c r="S1130" i="2333"/>
  <c r="O1130" i="2333"/>
  <c r="S1129" i="2333"/>
  <c r="O1129" i="2333"/>
  <c r="S1128" i="2333"/>
  <c r="O1128" i="2333"/>
  <c r="S1127" i="2333"/>
  <c r="O1127" i="2333"/>
  <c r="S1126" i="2333"/>
  <c r="O1126" i="2333"/>
  <c r="S1125" i="2333"/>
  <c r="O1125" i="2333"/>
  <c r="S1124" i="2333"/>
  <c r="O1124" i="2333"/>
  <c r="S1123" i="2333"/>
  <c r="O1123" i="2333"/>
  <c r="S1122" i="2333"/>
  <c r="O1122" i="2333"/>
  <c r="S1121" i="2333"/>
  <c r="O1121" i="2333"/>
  <c r="S1120" i="2333"/>
  <c r="O1120" i="2333"/>
  <c r="S1119" i="2333"/>
  <c r="O1119" i="2333"/>
  <c r="S1118" i="2333"/>
  <c r="O1118" i="2333"/>
  <c r="S1117" i="2333"/>
  <c r="O1117" i="2333"/>
  <c r="O1139" i="2333" s="1"/>
  <c r="S1116" i="2333"/>
  <c r="O1116" i="2333"/>
  <c r="S1115" i="2333"/>
  <c r="O1115" i="2333"/>
  <c r="S1114" i="2333"/>
  <c r="O1114" i="2333"/>
  <c r="S1113" i="2333"/>
  <c r="O1113" i="2333"/>
  <c r="S1112" i="2333"/>
  <c r="O1112" i="2333"/>
  <c r="S1111" i="2333"/>
  <c r="S1139" i="2333" s="1"/>
  <c r="O1111" i="2333"/>
  <c r="F1111" i="2333"/>
  <c r="B1111" i="2333"/>
  <c r="B1143" i="2333" s="1"/>
  <c r="N1107" i="2333"/>
  <c r="L1107" i="2333"/>
  <c r="J1107" i="2333"/>
  <c r="H1107" i="2333"/>
  <c r="F1107" i="2333"/>
  <c r="D1107" i="2333"/>
  <c r="L1102" i="2333"/>
  <c r="B1102" i="2333"/>
  <c r="M1099" i="2333"/>
  <c r="H1099" i="2333"/>
  <c r="A1099" i="2333"/>
  <c r="O1097" i="2333"/>
  <c r="Q1093" i="2333"/>
  <c r="M1093" i="2333"/>
  <c r="H1094" i="2333" s="1"/>
  <c r="AE26" i="2333" s="1"/>
  <c r="P1091" i="2333"/>
  <c r="Q1090" i="2333"/>
  <c r="P1090" i="2333"/>
  <c r="M1090" i="2333"/>
  <c r="L1090" i="2333"/>
  <c r="L1091" i="2333" s="1"/>
  <c r="S1089" i="2333"/>
  <c r="O1089" i="2333"/>
  <c r="S1088" i="2333"/>
  <c r="O1088" i="2333"/>
  <c r="S1087" i="2333"/>
  <c r="O1087" i="2333"/>
  <c r="S1086" i="2333"/>
  <c r="O1086" i="2333"/>
  <c r="S1085" i="2333"/>
  <c r="O1085" i="2333"/>
  <c r="S1084" i="2333"/>
  <c r="O1084" i="2333"/>
  <c r="S1083" i="2333"/>
  <c r="O1083" i="2333"/>
  <c r="S1082" i="2333"/>
  <c r="O1082" i="2333"/>
  <c r="S1081" i="2333"/>
  <c r="O1081" i="2333"/>
  <c r="S1080" i="2333"/>
  <c r="O1080" i="2333"/>
  <c r="S1079" i="2333"/>
  <c r="O1079" i="2333"/>
  <c r="S1078" i="2333"/>
  <c r="O1078" i="2333"/>
  <c r="S1077" i="2333"/>
  <c r="O1077" i="2333"/>
  <c r="S1076" i="2333"/>
  <c r="O1076" i="2333"/>
  <c r="S1075" i="2333"/>
  <c r="O1075" i="2333"/>
  <c r="S1074" i="2333"/>
  <c r="O1074" i="2333"/>
  <c r="S1073" i="2333"/>
  <c r="O1073" i="2333"/>
  <c r="S1072" i="2333"/>
  <c r="O1072" i="2333"/>
  <c r="S1071" i="2333"/>
  <c r="O1071" i="2333"/>
  <c r="S1070" i="2333"/>
  <c r="O1070" i="2333"/>
  <c r="S1069" i="2333"/>
  <c r="O1069" i="2333"/>
  <c r="S1068" i="2333"/>
  <c r="O1068" i="2333"/>
  <c r="S1067" i="2333"/>
  <c r="O1067" i="2333"/>
  <c r="S1066" i="2333"/>
  <c r="O1066" i="2333"/>
  <c r="S1065" i="2333"/>
  <c r="S1093" i="2333" s="1"/>
  <c r="O1065" i="2333"/>
  <c r="O1093" i="2333" s="1"/>
  <c r="F1065" i="2333"/>
  <c r="B1065" i="2333"/>
  <c r="B1097" i="2333" s="1"/>
  <c r="N1061" i="2333"/>
  <c r="L1061" i="2333"/>
  <c r="J1061" i="2333"/>
  <c r="H1061" i="2333"/>
  <c r="F1061" i="2333"/>
  <c r="D1061" i="2333"/>
  <c r="L1056" i="2333"/>
  <c r="B1056" i="2333"/>
  <c r="M1053" i="2333"/>
  <c r="H1053" i="2333"/>
  <c r="A1053" i="2333"/>
  <c r="O1051" i="2333"/>
  <c r="Q1047" i="2333"/>
  <c r="M1047" i="2333"/>
  <c r="H1048" i="2333" s="1"/>
  <c r="AE25" i="2333" s="1"/>
  <c r="P1045" i="2333"/>
  <c r="L1045" i="2333"/>
  <c r="Q1044" i="2333"/>
  <c r="P1044" i="2333"/>
  <c r="M1044" i="2333"/>
  <c r="L1044" i="2333"/>
  <c r="S1043" i="2333"/>
  <c r="O1043" i="2333"/>
  <c r="S1042" i="2333"/>
  <c r="O1042" i="2333"/>
  <c r="S1041" i="2333"/>
  <c r="O1041" i="2333"/>
  <c r="S1040" i="2333"/>
  <c r="O1040" i="2333"/>
  <c r="S1039" i="2333"/>
  <c r="O1039" i="2333"/>
  <c r="S1038" i="2333"/>
  <c r="O1038" i="2333"/>
  <c r="S1037" i="2333"/>
  <c r="O1037" i="2333"/>
  <c r="S1036" i="2333"/>
  <c r="O1036" i="2333"/>
  <c r="S1035" i="2333"/>
  <c r="O1035" i="2333"/>
  <c r="S1034" i="2333"/>
  <c r="O1034" i="2333"/>
  <c r="S1033" i="2333"/>
  <c r="O1033" i="2333"/>
  <c r="S1032" i="2333"/>
  <c r="O1032" i="2333"/>
  <c r="S1031" i="2333"/>
  <c r="O1031" i="2333"/>
  <c r="S1030" i="2333"/>
  <c r="O1030" i="2333"/>
  <c r="S1029" i="2333"/>
  <c r="O1029" i="2333"/>
  <c r="S1028" i="2333"/>
  <c r="O1028" i="2333"/>
  <c r="S1027" i="2333"/>
  <c r="O1027" i="2333"/>
  <c r="S1026" i="2333"/>
  <c r="O1026" i="2333"/>
  <c r="S1025" i="2333"/>
  <c r="O1025" i="2333"/>
  <c r="S1024" i="2333"/>
  <c r="O1024" i="2333"/>
  <c r="S1023" i="2333"/>
  <c r="O1023" i="2333"/>
  <c r="S1022" i="2333"/>
  <c r="O1022" i="2333"/>
  <c r="S1021" i="2333"/>
  <c r="O1021" i="2333"/>
  <c r="S1020" i="2333"/>
  <c r="O1020" i="2333"/>
  <c r="S1019" i="2333"/>
  <c r="S1047" i="2333" s="1"/>
  <c r="O1019" i="2333"/>
  <c r="O1047" i="2333" s="1"/>
  <c r="F1019" i="2333"/>
  <c r="B1019" i="2333"/>
  <c r="B1051" i="2333" s="1"/>
  <c r="N1015" i="2333"/>
  <c r="L1015" i="2333"/>
  <c r="J1015" i="2333"/>
  <c r="H1015" i="2333"/>
  <c r="F1015" i="2333"/>
  <c r="D1015" i="2333"/>
  <c r="L1010" i="2333"/>
  <c r="B1010" i="2333"/>
  <c r="M1007" i="2333"/>
  <c r="H1007" i="2333"/>
  <c r="A1007" i="2333"/>
  <c r="O1005" i="2333"/>
  <c r="Q1001" i="2333"/>
  <c r="M1001" i="2333"/>
  <c r="H1002" i="2333" s="1"/>
  <c r="AE24" i="2333" s="1"/>
  <c r="L999" i="2333"/>
  <c r="Q998" i="2333"/>
  <c r="P999" i="2333" s="1"/>
  <c r="P998" i="2333"/>
  <c r="M998" i="2333"/>
  <c r="L998" i="2333"/>
  <c r="S997" i="2333"/>
  <c r="O997" i="2333"/>
  <c r="S996" i="2333"/>
  <c r="O996" i="2333"/>
  <c r="S995" i="2333"/>
  <c r="O995" i="2333"/>
  <c r="S994" i="2333"/>
  <c r="O994" i="2333"/>
  <c r="S993" i="2333"/>
  <c r="O993" i="2333"/>
  <c r="S992" i="2333"/>
  <c r="O992" i="2333"/>
  <c r="S991" i="2333"/>
  <c r="O991" i="2333"/>
  <c r="S990" i="2333"/>
  <c r="O990" i="2333"/>
  <c r="S989" i="2333"/>
  <c r="O989" i="2333"/>
  <c r="G989" i="2333"/>
  <c r="G1035" i="2333" s="1"/>
  <c r="G1081" i="2333" s="1"/>
  <c r="G1127" i="2333" s="1"/>
  <c r="G1173" i="2333" s="1"/>
  <c r="G1219" i="2333" s="1"/>
  <c r="G1265" i="2333" s="1"/>
  <c r="S988" i="2333"/>
  <c r="O988" i="2333"/>
  <c r="S987" i="2333"/>
  <c r="O987" i="2333"/>
  <c r="S986" i="2333"/>
  <c r="O986" i="2333"/>
  <c r="S985" i="2333"/>
  <c r="O985" i="2333"/>
  <c r="S984" i="2333"/>
  <c r="O984" i="2333"/>
  <c r="S983" i="2333"/>
  <c r="O983" i="2333"/>
  <c r="S982" i="2333"/>
  <c r="O982" i="2333"/>
  <c r="S981" i="2333"/>
  <c r="O981" i="2333"/>
  <c r="S980" i="2333"/>
  <c r="O980" i="2333"/>
  <c r="S979" i="2333"/>
  <c r="O979" i="2333"/>
  <c r="S978" i="2333"/>
  <c r="O978" i="2333"/>
  <c r="S977" i="2333"/>
  <c r="O977" i="2333"/>
  <c r="S976" i="2333"/>
  <c r="O976" i="2333"/>
  <c r="S975" i="2333"/>
  <c r="O975" i="2333"/>
  <c r="S974" i="2333"/>
  <c r="O974" i="2333"/>
  <c r="S973" i="2333"/>
  <c r="S1001" i="2333" s="1"/>
  <c r="O973" i="2333"/>
  <c r="O1001" i="2333" s="1"/>
  <c r="F973" i="2333"/>
  <c r="B973" i="2333"/>
  <c r="B1005" i="2333" s="1"/>
  <c r="N969" i="2333"/>
  <c r="L969" i="2333"/>
  <c r="J969" i="2333"/>
  <c r="H969" i="2333"/>
  <c r="F969" i="2333"/>
  <c r="D969" i="2333"/>
  <c r="L964" i="2333"/>
  <c r="B964" i="2333"/>
  <c r="M961" i="2333"/>
  <c r="H961" i="2333"/>
  <c r="A961" i="2333"/>
  <c r="O959" i="2333"/>
  <c r="Q955" i="2333"/>
  <c r="M955" i="2333"/>
  <c r="H956" i="2333" s="1"/>
  <c r="AE23" i="2333" s="1"/>
  <c r="Q952" i="2333"/>
  <c r="P952" i="2333"/>
  <c r="P953" i="2333" s="1"/>
  <c r="M952" i="2333"/>
  <c r="L952" i="2333"/>
  <c r="L953" i="2333" s="1"/>
  <c r="S951" i="2333"/>
  <c r="O951" i="2333"/>
  <c r="S950" i="2333"/>
  <c r="O950" i="2333"/>
  <c r="S949" i="2333"/>
  <c r="O949" i="2333"/>
  <c r="S948" i="2333"/>
  <c r="O948" i="2333"/>
  <c r="G948" i="2333"/>
  <c r="G994" i="2333" s="1"/>
  <c r="G1040" i="2333" s="1"/>
  <c r="G1086" i="2333" s="1"/>
  <c r="G1132" i="2333" s="1"/>
  <c r="G1178" i="2333" s="1"/>
  <c r="G1224" i="2333" s="1"/>
  <c r="G1270" i="2333" s="1"/>
  <c r="S947" i="2333"/>
  <c r="O947" i="2333"/>
  <c r="S946" i="2333"/>
  <c r="O946" i="2333"/>
  <c r="S945" i="2333"/>
  <c r="O945" i="2333"/>
  <c r="S944" i="2333"/>
  <c r="O944" i="2333"/>
  <c r="S943" i="2333"/>
  <c r="O943" i="2333"/>
  <c r="G943" i="2333"/>
  <c r="S942" i="2333"/>
  <c r="O942" i="2333"/>
  <c r="S941" i="2333"/>
  <c r="O941" i="2333"/>
  <c r="S940" i="2333"/>
  <c r="O940" i="2333"/>
  <c r="S939" i="2333"/>
  <c r="O939" i="2333"/>
  <c r="S938" i="2333"/>
  <c r="O938" i="2333"/>
  <c r="G938" i="2333"/>
  <c r="G984" i="2333" s="1"/>
  <c r="G1030" i="2333" s="1"/>
  <c r="G1076" i="2333" s="1"/>
  <c r="G1122" i="2333" s="1"/>
  <c r="G1168" i="2333" s="1"/>
  <c r="G1214" i="2333" s="1"/>
  <c r="G1260" i="2333" s="1"/>
  <c r="S937" i="2333"/>
  <c r="O937" i="2333"/>
  <c r="S936" i="2333"/>
  <c r="O936" i="2333"/>
  <c r="S935" i="2333"/>
  <c r="O935" i="2333"/>
  <c r="S934" i="2333"/>
  <c r="O934" i="2333"/>
  <c r="S933" i="2333"/>
  <c r="O933" i="2333"/>
  <c r="G933" i="2333"/>
  <c r="G979" i="2333" s="1"/>
  <c r="G1025" i="2333" s="1"/>
  <c r="G1071" i="2333" s="1"/>
  <c r="G1117" i="2333" s="1"/>
  <c r="G1163" i="2333" s="1"/>
  <c r="G1209" i="2333" s="1"/>
  <c r="G1255" i="2333" s="1"/>
  <c r="S932" i="2333"/>
  <c r="O932" i="2333"/>
  <c r="S931" i="2333"/>
  <c r="O931" i="2333"/>
  <c r="S930" i="2333"/>
  <c r="O930" i="2333"/>
  <c r="S929" i="2333"/>
  <c r="O929" i="2333"/>
  <c r="S928" i="2333"/>
  <c r="O928" i="2333"/>
  <c r="G928" i="2333"/>
  <c r="G974" i="2333" s="1"/>
  <c r="G1020" i="2333" s="1"/>
  <c r="G1066" i="2333" s="1"/>
  <c r="G1112" i="2333" s="1"/>
  <c r="G1158" i="2333" s="1"/>
  <c r="G1204" i="2333" s="1"/>
  <c r="G1250" i="2333" s="1"/>
  <c r="S927" i="2333"/>
  <c r="S955" i="2333" s="1"/>
  <c r="P956" i="2333" s="1"/>
  <c r="AH23" i="2333" s="1"/>
  <c r="O927" i="2333"/>
  <c r="O955" i="2333" s="1"/>
  <c r="F927" i="2333"/>
  <c r="B927" i="2333"/>
  <c r="B959" i="2333" s="1"/>
  <c r="N923" i="2333"/>
  <c r="L923" i="2333"/>
  <c r="J923" i="2333"/>
  <c r="H923" i="2333"/>
  <c r="F923" i="2333"/>
  <c r="D923" i="2333"/>
  <c r="L918" i="2333"/>
  <c r="B918" i="2333"/>
  <c r="M915" i="2333"/>
  <c r="H915" i="2333"/>
  <c r="A915" i="2333"/>
  <c r="O913" i="2333"/>
  <c r="Q909" i="2333"/>
  <c r="M909" i="2333"/>
  <c r="H910" i="2333" s="1"/>
  <c r="AE22" i="2333" s="1"/>
  <c r="Q906" i="2333"/>
  <c r="P906" i="2333"/>
  <c r="P907" i="2333" s="1"/>
  <c r="M906" i="2333"/>
  <c r="L906" i="2333"/>
  <c r="L907" i="2333" s="1"/>
  <c r="S905" i="2333"/>
  <c r="O905" i="2333"/>
  <c r="S904" i="2333"/>
  <c r="O904" i="2333"/>
  <c r="S903" i="2333"/>
  <c r="O903" i="2333"/>
  <c r="S902" i="2333"/>
  <c r="O902" i="2333"/>
  <c r="S901" i="2333"/>
  <c r="O901" i="2333"/>
  <c r="S900" i="2333"/>
  <c r="O900" i="2333"/>
  <c r="S899" i="2333"/>
  <c r="O899" i="2333"/>
  <c r="S898" i="2333"/>
  <c r="O898" i="2333"/>
  <c r="S897" i="2333"/>
  <c r="O897" i="2333"/>
  <c r="S896" i="2333"/>
  <c r="O896" i="2333"/>
  <c r="S895" i="2333"/>
  <c r="O895" i="2333"/>
  <c r="S894" i="2333"/>
  <c r="O894" i="2333"/>
  <c r="S893" i="2333"/>
  <c r="O893" i="2333"/>
  <c r="S892" i="2333"/>
  <c r="O892" i="2333"/>
  <c r="S891" i="2333"/>
  <c r="O891" i="2333"/>
  <c r="S890" i="2333"/>
  <c r="O890" i="2333"/>
  <c r="S889" i="2333"/>
  <c r="O889" i="2333"/>
  <c r="S888" i="2333"/>
  <c r="O888" i="2333"/>
  <c r="S887" i="2333"/>
  <c r="O887" i="2333"/>
  <c r="S886" i="2333"/>
  <c r="O886" i="2333"/>
  <c r="S885" i="2333"/>
  <c r="O885" i="2333"/>
  <c r="S884" i="2333"/>
  <c r="O884" i="2333"/>
  <c r="S883" i="2333"/>
  <c r="O883" i="2333"/>
  <c r="S882" i="2333"/>
  <c r="O882" i="2333"/>
  <c r="S881" i="2333"/>
  <c r="S909" i="2333" s="1"/>
  <c r="O881" i="2333"/>
  <c r="O909" i="2333" s="1"/>
  <c r="F881" i="2333"/>
  <c r="B881" i="2333"/>
  <c r="B913" i="2333" s="1"/>
  <c r="N877" i="2333"/>
  <c r="L877" i="2333"/>
  <c r="J877" i="2333"/>
  <c r="H877" i="2333"/>
  <c r="F877" i="2333"/>
  <c r="D877" i="2333"/>
  <c r="Q863" i="2333"/>
  <c r="M863" i="2333"/>
  <c r="H864" i="2333" s="1"/>
  <c r="AE21" i="2333" s="1"/>
  <c r="Q860" i="2333"/>
  <c r="P860" i="2333"/>
  <c r="P861" i="2333" s="1"/>
  <c r="M860" i="2333"/>
  <c r="L860" i="2333"/>
  <c r="L861" i="2333" s="1"/>
  <c r="S859" i="2333"/>
  <c r="O859" i="2333"/>
  <c r="S858" i="2333"/>
  <c r="O858" i="2333"/>
  <c r="S857" i="2333"/>
  <c r="O857" i="2333"/>
  <c r="S856" i="2333"/>
  <c r="O856" i="2333"/>
  <c r="S855" i="2333"/>
  <c r="O855" i="2333"/>
  <c r="S854" i="2333"/>
  <c r="O854" i="2333"/>
  <c r="S853" i="2333"/>
  <c r="O853" i="2333"/>
  <c r="S852" i="2333"/>
  <c r="O852" i="2333"/>
  <c r="S851" i="2333"/>
  <c r="O851" i="2333"/>
  <c r="S850" i="2333"/>
  <c r="O850" i="2333"/>
  <c r="S849" i="2333"/>
  <c r="O849" i="2333"/>
  <c r="S848" i="2333"/>
  <c r="O848" i="2333"/>
  <c r="S847" i="2333"/>
  <c r="O847" i="2333"/>
  <c r="S846" i="2333"/>
  <c r="O846" i="2333"/>
  <c r="S845" i="2333"/>
  <c r="O845" i="2333"/>
  <c r="S844" i="2333"/>
  <c r="O844" i="2333"/>
  <c r="S843" i="2333"/>
  <c r="O843" i="2333"/>
  <c r="S842" i="2333"/>
  <c r="O842" i="2333"/>
  <c r="S841" i="2333"/>
  <c r="O841" i="2333"/>
  <c r="S840" i="2333"/>
  <c r="O840" i="2333"/>
  <c r="S839" i="2333"/>
  <c r="O839" i="2333"/>
  <c r="S838" i="2333"/>
  <c r="O838" i="2333"/>
  <c r="S837" i="2333"/>
  <c r="O837" i="2333"/>
  <c r="S836" i="2333"/>
  <c r="O836" i="2333"/>
  <c r="S835" i="2333"/>
  <c r="S863" i="2333" s="1"/>
  <c r="O835" i="2333"/>
  <c r="O863" i="2333" s="1"/>
  <c r="B835" i="2333"/>
  <c r="B867" i="2333" s="1"/>
  <c r="L831" i="2333"/>
  <c r="L826" i="2333"/>
  <c r="B826" i="2333"/>
  <c r="M823" i="2333"/>
  <c r="H823" i="2333"/>
  <c r="A823" i="2333"/>
  <c r="O821" i="2333"/>
  <c r="B821" i="2333"/>
  <c r="Q817" i="2333"/>
  <c r="M817" i="2333"/>
  <c r="H818" i="2333" s="1"/>
  <c r="AE20" i="2333" s="1"/>
  <c r="Q814" i="2333"/>
  <c r="P815" i="2333" s="1"/>
  <c r="P814" i="2333"/>
  <c r="M814" i="2333"/>
  <c r="L814" i="2333"/>
  <c r="L815" i="2333" s="1"/>
  <c r="S813" i="2333"/>
  <c r="O813" i="2333"/>
  <c r="S812" i="2333"/>
  <c r="O812" i="2333"/>
  <c r="S811" i="2333"/>
  <c r="O811" i="2333"/>
  <c r="S810" i="2333"/>
  <c r="O810" i="2333"/>
  <c r="S809" i="2333"/>
  <c r="O809" i="2333"/>
  <c r="S808" i="2333"/>
  <c r="O808" i="2333"/>
  <c r="S807" i="2333"/>
  <c r="O807" i="2333"/>
  <c r="S806" i="2333"/>
  <c r="O806" i="2333"/>
  <c r="S805" i="2333"/>
  <c r="O805" i="2333"/>
  <c r="S804" i="2333"/>
  <c r="O804" i="2333"/>
  <c r="S803" i="2333"/>
  <c r="O803" i="2333"/>
  <c r="S802" i="2333"/>
  <c r="O802" i="2333"/>
  <c r="S801" i="2333"/>
  <c r="O801" i="2333"/>
  <c r="S800" i="2333"/>
  <c r="O800" i="2333"/>
  <c r="S799" i="2333"/>
  <c r="O799" i="2333"/>
  <c r="S798" i="2333"/>
  <c r="O798" i="2333"/>
  <c r="S797" i="2333"/>
  <c r="O797" i="2333"/>
  <c r="S796" i="2333"/>
  <c r="O796" i="2333"/>
  <c r="S795" i="2333"/>
  <c r="O795" i="2333"/>
  <c r="S794" i="2333"/>
  <c r="O794" i="2333"/>
  <c r="S793" i="2333"/>
  <c r="O793" i="2333"/>
  <c r="S792" i="2333"/>
  <c r="O792" i="2333"/>
  <c r="S791" i="2333"/>
  <c r="O791" i="2333"/>
  <c r="S790" i="2333"/>
  <c r="O790" i="2333"/>
  <c r="S789" i="2333"/>
  <c r="S817" i="2333" s="1"/>
  <c r="P818" i="2333" s="1"/>
  <c r="AH20" i="2333" s="1"/>
  <c r="O789" i="2333"/>
  <c r="O817" i="2333" s="1"/>
  <c r="F789" i="2333"/>
  <c r="B789" i="2333"/>
  <c r="N785" i="2333"/>
  <c r="L785" i="2333"/>
  <c r="J785" i="2333"/>
  <c r="H785" i="2333"/>
  <c r="F785" i="2333"/>
  <c r="D785" i="2333"/>
  <c r="L780" i="2333"/>
  <c r="B780" i="2333"/>
  <c r="O775" i="2333"/>
  <c r="Q771" i="2333"/>
  <c r="M771" i="2333"/>
  <c r="H772" i="2333" s="1"/>
  <c r="AE19" i="2333" s="1"/>
  <c r="Q768" i="2333"/>
  <c r="P768" i="2333"/>
  <c r="P769" i="2333" s="1"/>
  <c r="M768" i="2333"/>
  <c r="L768" i="2333"/>
  <c r="L769" i="2333" s="1"/>
  <c r="S767" i="2333"/>
  <c r="O767" i="2333"/>
  <c r="S766" i="2333"/>
  <c r="O766" i="2333"/>
  <c r="S765" i="2333"/>
  <c r="O765" i="2333"/>
  <c r="S764" i="2333"/>
  <c r="O764" i="2333"/>
  <c r="S763" i="2333"/>
  <c r="O763" i="2333"/>
  <c r="S762" i="2333"/>
  <c r="O762" i="2333"/>
  <c r="S761" i="2333"/>
  <c r="O761" i="2333"/>
  <c r="S760" i="2333"/>
  <c r="O760" i="2333"/>
  <c r="S759" i="2333"/>
  <c r="O759" i="2333"/>
  <c r="S758" i="2333"/>
  <c r="O758" i="2333"/>
  <c r="S757" i="2333"/>
  <c r="O757" i="2333"/>
  <c r="S756" i="2333"/>
  <c r="O756" i="2333"/>
  <c r="S755" i="2333"/>
  <c r="O755" i="2333"/>
  <c r="S754" i="2333"/>
  <c r="O754" i="2333"/>
  <c r="S753" i="2333"/>
  <c r="O753" i="2333"/>
  <c r="S752" i="2333"/>
  <c r="O752" i="2333"/>
  <c r="S751" i="2333"/>
  <c r="O751" i="2333"/>
  <c r="S750" i="2333"/>
  <c r="O750" i="2333"/>
  <c r="S749" i="2333"/>
  <c r="O749" i="2333"/>
  <c r="S748" i="2333"/>
  <c r="O748" i="2333"/>
  <c r="S747" i="2333"/>
  <c r="O747" i="2333"/>
  <c r="S746" i="2333"/>
  <c r="O746" i="2333"/>
  <c r="S745" i="2333"/>
  <c r="O745" i="2333"/>
  <c r="S744" i="2333"/>
  <c r="O744" i="2333"/>
  <c r="S743" i="2333"/>
  <c r="S771" i="2333" s="1"/>
  <c r="O743" i="2333"/>
  <c r="O771" i="2333" s="1"/>
  <c r="B743" i="2333"/>
  <c r="B775" i="2333" s="1"/>
  <c r="H739" i="2333"/>
  <c r="L734" i="2333"/>
  <c r="B734" i="2333"/>
  <c r="O729" i="2333"/>
  <c r="H726" i="2333"/>
  <c r="AE18" i="2333" s="1"/>
  <c r="Q725" i="2333"/>
  <c r="M725" i="2333"/>
  <c r="Q722" i="2333"/>
  <c r="P722" i="2333"/>
  <c r="P723" i="2333" s="1"/>
  <c r="M722" i="2333"/>
  <c r="L722" i="2333"/>
  <c r="L723" i="2333" s="1"/>
  <c r="S721" i="2333"/>
  <c r="O721" i="2333"/>
  <c r="S720" i="2333"/>
  <c r="O720" i="2333"/>
  <c r="S719" i="2333"/>
  <c r="O719" i="2333"/>
  <c r="S718" i="2333"/>
  <c r="O718" i="2333"/>
  <c r="S717" i="2333"/>
  <c r="O717" i="2333"/>
  <c r="S716" i="2333"/>
  <c r="O716" i="2333"/>
  <c r="S715" i="2333"/>
  <c r="O715" i="2333"/>
  <c r="S714" i="2333"/>
  <c r="O714" i="2333"/>
  <c r="S713" i="2333"/>
  <c r="O713" i="2333"/>
  <c r="S712" i="2333"/>
  <c r="O712" i="2333"/>
  <c r="S711" i="2333"/>
  <c r="O711" i="2333"/>
  <c r="S710" i="2333"/>
  <c r="O710" i="2333"/>
  <c r="S709" i="2333"/>
  <c r="O709" i="2333"/>
  <c r="S708" i="2333"/>
  <c r="O708" i="2333"/>
  <c r="S707" i="2333"/>
  <c r="O707" i="2333"/>
  <c r="S706" i="2333"/>
  <c r="O706" i="2333"/>
  <c r="S705" i="2333"/>
  <c r="O705" i="2333"/>
  <c r="S704" i="2333"/>
  <c r="O704" i="2333"/>
  <c r="S703" i="2333"/>
  <c r="O703" i="2333"/>
  <c r="S702" i="2333"/>
  <c r="O702" i="2333"/>
  <c r="S701" i="2333"/>
  <c r="O701" i="2333"/>
  <c r="S700" i="2333"/>
  <c r="O700" i="2333"/>
  <c r="S699" i="2333"/>
  <c r="O699" i="2333"/>
  <c r="S698" i="2333"/>
  <c r="O698" i="2333"/>
  <c r="S697" i="2333"/>
  <c r="S725" i="2333" s="1"/>
  <c r="P726" i="2333" s="1"/>
  <c r="AH18" i="2333" s="1"/>
  <c r="O697" i="2333"/>
  <c r="O725" i="2333" s="1"/>
  <c r="B697" i="2333"/>
  <c r="B729" i="2333" s="1"/>
  <c r="F693" i="2333"/>
  <c r="L688" i="2333"/>
  <c r="B688" i="2333"/>
  <c r="O683" i="2333"/>
  <c r="Q679" i="2333"/>
  <c r="M679" i="2333"/>
  <c r="H680" i="2333" s="1"/>
  <c r="AE17" i="2333" s="1"/>
  <c r="Q676" i="2333"/>
  <c r="P676" i="2333"/>
  <c r="P677" i="2333" s="1"/>
  <c r="M676" i="2333"/>
  <c r="L676" i="2333"/>
  <c r="L677" i="2333" s="1"/>
  <c r="S675" i="2333"/>
  <c r="O675" i="2333"/>
  <c r="S674" i="2333"/>
  <c r="O674" i="2333"/>
  <c r="S673" i="2333"/>
  <c r="O673" i="2333"/>
  <c r="S672" i="2333"/>
  <c r="O672" i="2333"/>
  <c r="S671" i="2333"/>
  <c r="O671" i="2333"/>
  <c r="S670" i="2333"/>
  <c r="O670" i="2333"/>
  <c r="S669" i="2333"/>
  <c r="O669" i="2333"/>
  <c r="S668" i="2333"/>
  <c r="O668" i="2333"/>
  <c r="S667" i="2333"/>
  <c r="O667" i="2333"/>
  <c r="S666" i="2333"/>
  <c r="O666" i="2333"/>
  <c r="S665" i="2333"/>
  <c r="O665" i="2333"/>
  <c r="S664" i="2333"/>
  <c r="O664" i="2333"/>
  <c r="S663" i="2333"/>
  <c r="O663" i="2333"/>
  <c r="S662" i="2333"/>
  <c r="O662" i="2333"/>
  <c r="S661" i="2333"/>
  <c r="O661" i="2333"/>
  <c r="S660" i="2333"/>
  <c r="O660" i="2333"/>
  <c r="S659" i="2333"/>
  <c r="O659" i="2333"/>
  <c r="S658" i="2333"/>
  <c r="O658" i="2333"/>
  <c r="S657" i="2333"/>
  <c r="O657" i="2333"/>
  <c r="S656" i="2333"/>
  <c r="O656" i="2333"/>
  <c r="S655" i="2333"/>
  <c r="O655" i="2333"/>
  <c r="S654" i="2333"/>
  <c r="O654" i="2333"/>
  <c r="S653" i="2333"/>
  <c r="O653" i="2333"/>
  <c r="S652" i="2333"/>
  <c r="S679" i="2333" s="1"/>
  <c r="P680" i="2333" s="1"/>
  <c r="AH17" i="2333" s="1"/>
  <c r="O652" i="2333"/>
  <c r="S651" i="2333"/>
  <c r="O651" i="2333"/>
  <c r="O679" i="2333" s="1"/>
  <c r="B651" i="2333"/>
  <c r="B683" i="2333" s="1"/>
  <c r="D647" i="2333"/>
  <c r="L642" i="2333"/>
  <c r="B642" i="2333"/>
  <c r="O637" i="2333"/>
  <c r="Q633" i="2333"/>
  <c r="M633" i="2333"/>
  <c r="H634" i="2333" s="1"/>
  <c r="AE16" i="2333" s="1"/>
  <c r="Q630" i="2333"/>
  <c r="P630" i="2333"/>
  <c r="P631" i="2333" s="1"/>
  <c r="M630" i="2333"/>
  <c r="L630" i="2333"/>
  <c r="L631" i="2333" s="1"/>
  <c r="S629" i="2333"/>
  <c r="O629" i="2333"/>
  <c r="S628" i="2333"/>
  <c r="O628" i="2333"/>
  <c r="S627" i="2333"/>
  <c r="O627" i="2333"/>
  <c r="S626" i="2333"/>
  <c r="O626" i="2333"/>
  <c r="S625" i="2333"/>
  <c r="O625" i="2333"/>
  <c r="S624" i="2333"/>
  <c r="O624" i="2333"/>
  <c r="S623" i="2333"/>
  <c r="O623" i="2333"/>
  <c r="S622" i="2333"/>
  <c r="O622" i="2333"/>
  <c r="S621" i="2333"/>
  <c r="O621" i="2333"/>
  <c r="S620" i="2333"/>
  <c r="O620" i="2333"/>
  <c r="S619" i="2333"/>
  <c r="O619" i="2333"/>
  <c r="S618" i="2333"/>
  <c r="O618" i="2333"/>
  <c r="S617" i="2333"/>
  <c r="O617" i="2333"/>
  <c r="S616" i="2333"/>
  <c r="O616" i="2333"/>
  <c r="S615" i="2333"/>
  <c r="O615" i="2333"/>
  <c r="S614" i="2333"/>
  <c r="O614" i="2333"/>
  <c r="S613" i="2333"/>
  <c r="O613" i="2333"/>
  <c r="S612" i="2333"/>
  <c r="O612" i="2333"/>
  <c r="S611" i="2333"/>
  <c r="O611" i="2333"/>
  <c r="S610" i="2333"/>
  <c r="O610" i="2333"/>
  <c r="S609" i="2333"/>
  <c r="O609" i="2333"/>
  <c r="S608" i="2333"/>
  <c r="O608" i="2333"/>
  <c r="S607" i="2333"/>
  <c r="O607" i="2333"/>
  <c r="S606" i="2333"/>
  <c r="O606" i="2333"/>
  <c r="S605" i="2333"/>
  <c r="S633" i="2333" s="1"/>
  <c r="O605" i="2333"/>
  <c r="O633" i="2333" s="1"/>
  <c r="F605" i="2333"/>
  <c r="B605" i="2333"/>
  <c r="B637" i="2333" s="1"/>
  <c r="L596" i="2333"/>
  <c r="B596" i="2333"/>
  <c r="M593" i="2333"/>
  <c r="H593" i="2333"/>
  <c r="A593" i="2333"/>
  <c r="O591" i="2333"/>
  <c r="Q587" i="2333"/>
  <c r="M587" i="2333"/>
  <c r="H588" i="2333" s="1"/>
  <c r="AE15" i="2333" s="1"/>
  <c r="Q584" i="2333"/>
  <c r="P584" i="2333"/>
  <c r="P585" i="2333" s="1"/>
  <c r="M584" i="2333"/>
  <c r="L584" i="2333"/>
  <c r="L585" i="2333" s="1"/>
  <c r="S583" i="2333"/>
  <c r="O583" i="2333"/>
  <c r="S582" i="2333"/>
  <c r="O582" i="2333"/>
  <c r="S581" i="2333"/>
  <c r="O581" i="2333"/>
  <c r="S580" i="2333"/>
  <c r="O580" i="2333"/>
  <c r="S579" i="2333"/>
  <c r="O579" i="2333"/>
  <c r="S578" i="2333"/>
  <c r="O578" i="2333"/>
  <c r="S577" i="2333"/>
  <c r="O577" i="2333"/>
  <c r="O576" i="2333"/>
  <c r="S575" i="2333"/>
  <c r="O575" i="2333"/>
  <c r="S574" i="2333"/>
  <c r="O574" i="2333"/>
  <c r="S573" i="2333"/>
  <c r="O573" i="2333"/>
  <c r="S572" i="2333"/>
  <c r="O572" i="2333"/>
  <c r="S571" i="2333"/>
  <c r="O571" i="2333"/>
  <c r="S570" i="2333"/>
  <c r="O570" i="2333"/>
  <c r="O587" i="2333" s="1"/>
  <c r="S569" i="2333"/>
  <c r="O569" i="2333"/>
  <c r="S568" i="2333"/>
  <c r="O568" i="2333"/>
  <c r="S567" i="2333"/>
  <c r="O567" i="2333"/>
  <c r="S566" i="2333"/>
  <c r="O566" i="2333"/>
  <c r="S565" i="2333"/>
  <c r="O565" i="2333"/>
  <c r="S564" i="2333"/>
  <c r="O564" i="2333"/>
  <c r="S563" i="2333"/>
  <c r="O563" i="2333"/>
  <c r="S562" i="2333"/>
  <c r="O562" i="2333"/>
  <c r="S561" i="2333"/>
  <c r="O561" i="2333"/>
  <c r="S560" i="2333"/>
  <c r="O560" i="2333"/>
  <c r="S559" i="2333"/>
  <c r="S587" i="2333" s="1"/>
  <c r="O559" i="2333"/>
  <c r="F559" i="2333"/>
  <c r="B559" i="2333"/>
  <c r="B591" i="2333" s="1"/>
  <c r="N555" i="2333"/>
  <c r="L555" i="2333"/>
  <c r="J555" i="2333"/>
  <c r="H555" i="2333"/>
  <c r="F555" i="2333"/>
  <c r="D555" i="2333"/>
  <c r="L550" i="2333"/>
  <c r="B550" i="2333"/>
  <c r="M547" i="2333"/>
  <c r="O545" i="2333"/>
  <c r="B545" i="2333"/>
  <c r="H542" i="2333"/>
  <c r="Q541" i="2333"/>
  <c r="M541" i="2333"/>
  <c r="P539" i="2333"/>
  <c r="Q538" i="2333"/>
  <c r="P538" i="2333"/>
  <c r="M538" i="2333"/>
  <c r="L538" i="2333"/>
  <c r="L539" i="2333" s="1"/>
  <c r="S537" i="2333"/>
  <c r="O537" i="2333"/>
  <c r="S536" i="2333"/>
  <c r="O536" i="2333"/>
  <c r="S535" i="2333"/>
  <c r="O535" i="2333"/>
  <c r="S534" i="2333"/>
  <c r="O534" i="2333"/>
  <c r="S533" i="2333"/>
  <c r="O533" i="2333"/>
  <c r="S532" i="2333"/>
  <c r="O532" i="2333"/>
  <c r="S531" i="2333"/>
  <c r="O531" i="2333"/>
  <c r="S530" i="2333"/>
  <c r="O530" i="2333"/>
  <c r="S529" i="2333"/>
  <c r="O529" i="2333"/>
  <c r="S528" i="2333"/>
  <c r="O528" i="2333"/>
  <c r="S527" i="2333"/>
  <c r="O527" i="2333"/>
  <c r="S526" i="2333"/>
  <c r="O526" i="2333"/>
  <c r="S525" i="2333"/>
  <c r="O525" i="2333"/>
  <c r="S524" i="2333"/>
  <c r="O524" i="2333"/>
  <c r="S523" i="2333"/>
  <c r="O523" i="2333"/>
  <c r="S522" i="2333"/>
  <c r="O522" i="2333"/>
  <c r="S521" i="2333"/>
  <c r="O521" i="2333"/>
  <c r="S520" i="2333"/>
  <c r="O520" i="2333"/>
  <c r="S519" i="2333"/>
  <c r="O519" i="2333"/>
  <c r="S518" i="2333"/>
  <c r="O518" i="2333"/>
  <c r="S517" i="2333"/>
  <c r="O517" i="2333"/>
  <c r="S516" i="2333"/>
  <c r="O516" i="2333"/>
  <c r="S515" i="2333"/>
  <c r="O515" i="2333"/>
  <c r="S514" i="2333"/>
  <c r="O514" i="2333"/>
  <c r="S513" i="2333"/>
  <c r="S541" i="2333" s="1"/>
  <c r="P542" i="2333" s="1"/>
  <c r="AH14" i="2333" s="1"/>
  <c r="O513" i="2333"/>
  <c r="O541" i="2333" s="1"/>
  <c r="F513" i="2333"/>
  <c r="B513" i="2333"/>
  <c r="N509" i="2333"/>
  <c r="L509" i="2333"/>
  <c r="J509" i="2333"/>
  <c r="H509" i="2333"/>
  <c r="F509" i="2333"/>
  <c r="D509" i="2333"/>
  <c r="L504" i="2333"/>
  <c r="B504" i="2333"/>
  <c r="M501" i="2333"/>
  <c r="H501" i="2333"/>
  <c r="A501" i="2333"/>
  <c r="O499" i="2333"/>
  <c r="Q495" i="2333"/>
  <c r="M495" i="2333"/>
  <c r="H496" i="2333" s="1"/>
  <c r="AE13" i="2333" s="1"/>
  <c r="L493" i="2333"/>
  <c r="Q492" i="2333"/>
  <c r="P492" i="2333"/>
  <c r="P493" i="2333" s="1"/>
  <c r="M492" i="2333"/>
  <c r="L492" i="2333"/>
  <c r="S491" i="2333"/>
  <c r="O491" i="2333"/>
  <c r="S490" i="2333"/>
  <c r="O490" i="2333"/>
  <c r="S489" i="2333"/>
  <c r="O489" i="2333"/>
  <c r="S488" i="2333"/>
  <c r="O488" i="2333"/>
  <c r="S487" i="2333"/>
  <c r="O487" i="2333"/>
  <c r="S486" i="2333"/>
  <c r="O486" i="2333"/>
  <c r="S485" i="2333"/>
  <c r="O485" i="2333"/>
  <c r="S484" i="2333"/>
  <c r="O484" i="2333"/>
  <c r="S483" i="2333"/>
  <c r="O483" i="2333"/>
  <c r="S482" i="2333"/>
  <c r="O482" i="2333"/>
  <c r="S481" i="2333"/>
  <c r="O481" i="2333"/>
  <c r="S480" i="2333"/>
  <c r="O480" i="2333"/>
  <c r="S479" i="2333"/>
  <c r="O479" i="2333"/>
  <c r="S478" i="2333"/>
  <c r="O478" i="2333"/>
  <c r="S477" i="2333"/>
  <c r="O477" i="2333"/>
  <c r="S476" i="2333"/>
  <c r="O476" i="2333"/>
  <c r="S475" i="2333"/>
  <c r="O475" i="2333"/>
  <c r="S474" i="2333"/>
  <c r="O474" i="2333"/>
  <c r="S473" i="2333"/>
  <c r="O473" i="2333"/>
  <c r="S472" i="2333"/>
  <c r="O472" i="2333"/>
  <c r="S471" i="2333"/>
  <c r="O471" i="2333"/>
  <c r="S470" i="2333"/>
  <c r="O470" i="2333"/>
  <c r="S469" i="2333"/>
  <c r="O469" i="2333"/>
  <c r="S468" i="2333"/>
  <c r="O468" i="2333"/>
  <c r="S467" i="2333"/>
  <c r="S495" i="2333" s="1"/>
  <c r="P496" i="2333" s="1"/>
  <c r="AH13" i="2333" s="1"/>
  <c r="O467" i="2333"/>
  <c r="O495" i="2333" s="1"/>
  <c r="F467" i="2333"/>
  <c r="B467" i="2333"/>
  <c r="B499" i="2333" s="1"/>
  <c r="N463" i="2333"/>
  <c r="L463" i="2333"/>
  <c r="J463" i="2333"/>
  <c r="H463" i="2333"/>
  <c r="F463" i="2333"/>
  <c r="D463" i="2333"/>
  <c r="L458" i="2333"/>
  <c r="B458" i="2333"/>
  <c r="M455" i="2333"/>
  <c r="H455" i="2333"/>
  <c r="A455" i="2333"/>
  <c r="O453" i="2333"/>
  <c r="H450" i="2333"/>
  <c r="Q449" i="2333"/>
  <c r="M449" i="2333"/>
  <c r="Q446" i="2333"/>
  <c r="P446" i="2333"/>
  <c r="P447" i="2333" s="1"/>
  <c r="M446" i="2333"/>
  <c r="L446" i="2333"/>
  <c r="L447" i="2333" s="1"/>
  <c r="S445" i="2333"/>
  <c r="O445" i="2333"/>
  <c r="S444" i="2333"/>
  <c r="O444" i="2333"/>
  <c r="S443" i="2333"/>
  <c r="O443" i="2333"/>
  <c r="S442" i="2333"/>
  <c r="O442" i="2333"/>
  <c r="S441" i="2333"/>
  <c r="O441" i="2333"/>
  <c r="S440" i="2333"/>
  <c r="O440" i="2333"/>
  <c r="S439" i="2333"/>
  <c r="O439" i="2333"/>
  <c r="S438" i="2333"/>
  <c r="O438" i="2333"/>
  <c r="S437" i="2333"/>
  <c r="O437" i="2333"/>
  <c r="S436" i="2333"/>
  <c r="O436" i="2333"/>
  <c r="S435" i="2333"/>
  <c r="O435" i="2333"/>
  <c r="S434" i="2333"/>
  <c r="O434" i="2333"/>
  <c r="S433" i="2333"/>
  <c r="O433" i="2333"/>
  <c r="S432" i="2333"/>
  <c r="O432" i="2333"/>
  <c r="S431" i="2333"/>
  <c r="O431" i="2333"/>
  <c r="S430" i="2333"/>
  <c r="O430" i="2333"/>
  <c r="S429" i="2333"/>
  <c r="O429" i="2333"/>
  <c r="S428" i="2333"/>
  <c r="O428" i="2333"/>
  <c r="S427" i="2333"/>
  <c r="O427" i="2333"/>
  <c r="S426" i="2333"/>
  <c r="O426" i="2333"/>
  <c r="S425" i="2333"/>
  <c r="O425" i="2333"/>
  <c r="S424" i="2333"/>
  <c r="O424" i="2333"/>
  <c r="S423" i="2333"/>
  <c r="O423" i="2333"/>
  <c r="S422" i="2333"/>
  <c r="O422" i="2333"/>
  <c r="S421" i="2333"/>
  <c r="S449" i="2333" s="1"/>
  <c r="O421" i="2333"/>
  <c r="O449" i="2333" s="1"/>
  <c r="F421" i="2333"/>
  <c r="B421" i="2333"/>
  <c r="B453" i="2333" s="1"/>
  <c r="N417" i="2333"/>
  <c r="L417" i="2333"/>
  <c r="J417" i="2333"/>
  <c r="H417" i="2333"/>
  <c r="F417" i="2333"/>
  <c r="D417" i="2333"/>
  <c r="L412" i="2333"/>
  <c r="B412" i="2333"/>
  <c r="M409" i="2333"/>
  <c r="H409" i="2333"/>
  <c r="A409" i="2333"/>
  <c r="O407" i="2333"/>
  <c r="Q403" i="2333"/>
  <c r="M403" i="2333"/>
  <c r="H404" i="2333" s="1"/>
  <c r="AE11" i="2333" s="1"/>
  <c r="Q400" i="2333"/>
  <c r="P400" i="2333"/>
  <c r="P401" i="2333" s="1"/>
  <c r="M400" i="2333"/>
  <c r="L400" i="2333"/>
  <c r="L401" i="2333" s="1"/>
  <c r="S399" i="2333"/>
  <c r="O399" i="2333"/>
  <c r="S398" i="2333"/>
  <c r="O398" i="2333"/>
  <c r="S397" i="2333"/>
  <c r="O397" i="2333"/>
  <c r="S396" i="2333"/>
  <c r="O396" i="2333"/>
  <c r="S395" i="2333"/>
  <c r="O395" i="2333"/>
  <c r="S394" i="2333"/>
  <c r="O394" i="2333"/>
  <c r="S393" i="2333"/>
  <c r="O393" i="2333"/>
  <c r="S392" i="2333"/>
  <c r="O392" i="2333"/>
  <c r="S391" i="2333"/>
  <c r="O391" i="2333"/>
  <c r="S390" i="2333"/>
  <c r="O390" i="2333"/>
  <c r="S389" i="2333"/>
  <c r="O389" i="2333"/>
  <c r="S388" i="2333"/>
  <c r="O388" i="2333"/>
  <c r="S387" i="2333"/>
  <c r="O387" i="2333"/>
  <c r="S386" i="2333"/>
  <c r="O386" i="2333"/>
  <c r="S385" i="2333"/>
  <c r="O385" i="2333"/>
  <c r="S384" i="2333"/>
  <c r="O384" i="2333"/>
  <c r="S383" i="2333"/>
  <c r="O383" i="2333"/>
  <c r="S382" i="2333"/>
  <c r="O382" i="2333"/>
  <c r="S381" i="2333"/>
  <c r="O381" i="2333"/>
  <c r="S380" i="2333"/>
  <c r="O380" i="2333"/>
  <c r="S379" i="2333"/>
  <c r="O379" i="2333"/>
  <c r="S378" i="2333"/>
  <c r="O378" i="2333"/>
  <c r="S377" i="2333"/>
  <c r="O377" i="2333"/>
  <c r="S376" i="2333"/>
  <c r="O376" i="2333"/>
  <c r="S375" i="2333"/>
  <c r="S403" i="2333" s="1"/>
  <c r="P404" i="2333" s="1"/>
  <c r="AH11" i="2333" s="1"/>
  <c r="O375" i="2333"/>
  <c r="O403" i="2333" s="1"/>
  <c r="F375" i="2333"/>
  <c r="B375" i="2333"/>
  <c r="B407" i="2333" s="1"/>
  <c r="N371" i="2333"/>
  <c r="L371" i="2333"/>
  <c r="J371" i="2333"/>
  <c r="H371" i="2333"/>
  <c r="F371" i="2333"/>
  <c r="D371" i="2333"/>
  <c r="L366" i="2333"/>
  <c r="B366" i="2333"/>
  <c r="M363" i="2333"/>
  <c r="H363" i="2333"/>
  <c r="A363" i="2333"/>
  <c r="O361" i="2333"/>
  <c r="Q357" i="2333"/>
  <c r="M357" i="2333"/>
  <c r="H358" i="2333" s="1"/>
  <c r="AE10" i="2333" s="1"/>
  <c r="Q354" i="2333"/>
  <c r="P354" i="2333"/>
  <c r="P355" i="2333" s="1"/>
  <c r="M354" i="2333"/>
  <c r="L354" i="2333"/>
  <c r="L355" i="2333" s="1"/>
  <c r="S353" i="2333"/>
  <c r="O353" i="2333"/>
  <c r="S352" i="2333"/>
  <c r="O352" i="2333"/>
  <c r="S351" i="2333"/>
  <c r="O351" i="2333"/>
  <c r="S350" i="2333"/>
  <c r="O350" i="2333"/>
  <c r="S349" i="2333"/>
  <c r="O349" i="2333"/>
  <c r="S348" i="2333"/>
  <c r="O348" i="2333"/>
  <c r="S347" i="2333"/>
  <c r="O347" i="2333"/>
  <c r="S346" i="2333"/>
  <c r="O346" i="2333"/>
  <c r="S345" i="2333"/>
  <c r="O345" i="2333"/>
  <c r="S344" i="2333"/>
  <c r="O344" i="2333"/>
  <c r="S343" i="2333"/>
  <c r="O343" i="2333"/>
  <c r="S342" i="2333"/>
  <c r="O342" i="2333"/>
  <c r="S341" i="2333"/>
  <c r="O341" i="2333"/>
  <c r="S340" i="2333"/>
  <c r="O340" i="2333"/>
  <c r="S339" i="2333"/>
  <c r="O339" i="2333"/>
  <c r="S338" i="2333"/>
  <c r="O338" i="2333"/>
  <c r="S337" i="2333"/>
  <c r="O337" i="2333"/>
  <c r="S336" i="2333"/>
  <c r="O336" i="2333"/>
  <c r="S335" i="2333"/>
  <c r="O335" i="2333"/>
  <c r="S334" i="2333"/>
  <c r="O334" i="2333"/>
  <c r="S333" i="2333"/>
  <c r="O333" i="2333"/>
  <c r="S332" i="2333"/>
  <c r="O332" i="2333"/>
  <c r="S331" i="2333"/>
  <c r="O331" i="2333"/>
  <c r="S330" i="2333"/>
  <c r="O330" i="2333"/>
  <c r="S329" i="2333"/>
  <c r="S357" i="2333" s="1"/>
  <c r="O329" i="2333"/>
  <c r="O357" i="2333" s="1"/>
  <c r="F329" i="2333"/>
  <c r="B329" i="2333"/>
  <c r="B361" i="2333" s="1"/>
  <c r="N325" i="2333"/>
  <c r="L325" i="2333"/>
  <c r="J325" i="2333"/>
  <c r="H325" i="2333"/>
  <c r="F325" i="2333"/>
  <c r="D325" i="2333"/>
  <c r="L320" i="2333"/>
  <c r="B320" i="2333"/>
  <c r="M317" i="2333"/>
  <c r="H317" i="2333"/>
  <c r="A317" i="2333"/>
  <c r="O315" i="2333"/>
  <c r="B315" i="2333"/>
  <c r="Q311" i="2333"/>
  <c r="M311" i="2333"/>
  <c r="H312" i="2333" s="1"/>
  <c r="AE9" i="2333" s="1"/>
  <c r="Q308" i="2333"/>
  <c r="P308" i="2333"/>
  <c r="P309" i="2333" s="1"/>
  <c r="M308" i="2333"/>
  <c r="L308" i="2333"/>
  <c r="L309" i="2333" s="1"/>
  <c r="S307" i="2333"/>
  <c r="O307" i="2333"/>
  <c r="S306" i="2333"/>
  <c r="O306" i="2333"/>
  <c r="S305" i="2333"/>
  <c r="O305" i="2333"/>
  <c r="S304" i="2333"/>
  <c r="O304" i="2333"/>
  <c r="S303" i="2333"/>
  <c r="O303" i="2333"/>
  <c r="S302" i="2333"/>
  <c r="O302" i="2333"/>
  <c r="S301" i="2333"/>
  <c r="O301" i="2333"/>
  <c r="S300" i="2333"/>
  <c r="O300" i="2333"/>
  <c r="S299" i="2333"/>
  <c r="O299" i="2333"/>
  <c r="S298" i="2333"/>
  <c r="O298" i="2333"/>
  <c r="S297" i="2333"/>
  <c r="O297" i="2333"/>
  <c r="S296" i="2333"/>
  <c r="O296" i="2333"/>
  <c r="S295" i="2333"/>
  <c r="O295" i="2333"/>
  <c r="S294" i="2333"/>
  <c r="O294" i="2333"/>
  <c r="S293" i="2333"/>
  <c r="O293" i="2333"/>
  <c r="S292" i="2333"/>
  <c r="O292" i="2333"/>
  <c r="S291" i="2333"/>
  <c r="O291" i="2333"/>
  <c r="S290" i="2333"/>
  <c r="O290" i="2333"/>
  <c r="S289" i="2333"/>
  <c r="O289" i="2333"/>
  <c r="S288" i="2333"/>
  <c r="O288" i="2333"/>
  <c r="S287" i="2333"/>
  <c r="O287" i="2333"/>
  <c r="S286" i="2333"/>
  <c r="O286" i="2333"/>
  <c r="S285" i="2333"/>
  <c r="O285" i="2333"/>
  <c r="S284" i="2333"/>
  <c r="O284" i="2333"/>
  <c r="S283" i="2333"/>
  <c r="S311" i="2333" s="1"/>
  <c r="P312" i="2333" s="1"/>
  <c r="AH9" i="2333" s="1"/>
  <c r="O283" i="2333"/>
  <c r="O311" i="2333" s="1"/>
  <c r="F283" i="2333"/>
  <c r="B283" i="2333"/>
  <c r="N279" i="2333"/>
  <c r="L279" i="2333"/>
  <c r="J279" i="2333"/>
  <c r="H279" i="2333"/>
  <c r="F279" i="2333"/>
  <c r="D279" i="2333"/>
  <c r="L274" i="2333"/>
  <c r="B274" i="2333"/>
  <c r="M271" i="2333"/>
  <c r="H271" i="2333"/>
  <c r="A271" i="2333"/>
  <c r="O269" i="2333"/>
  <c r="Q265" i="2333"/>
  <c r="M265" i="2333"/>
  <c r="H266" i="2333" s="1"/>
  <c r="AE8" i="2333" s="1"/>
  <c r="Q262" i="2333"/>
  <c r="P262" i="2333"/>
  <c r="P263" i="2333" s="1"/>
  <c r="M262" i="2333"/>
  <c r="L262" i="2333"/>
  <c r="L263" i="2333" s="1"/>
  <c r="S261" i="2333"/>
  <c r="O261" i="2333"/>
  <c r="S260" i="2333"/>
  <c r="O260" i="2333"/>
  <c r="S259" i="2333"/>
  <c r="O259" i="2333"/>
  <c r="S258" i="2333"/>
  <c r="O258" i="2333"/>
  <c r="S257" i="2333"/>
  <c r="O257" i="2333"/>
  <c r="S256" i="2333"/>
  <c r="O256" i="2333"/>
  <c r="S255" i="2333"/>
  <c r="O255" i="2333"/>
  <c r="S254" i="2333"/>
  <c r="O254" i="2333"/>
  <c r="S253" i="2333"/>
  <c r="O253" i="2333"/>
  <c r="S252" i="2333"/>
  <c r="O252" i="2333"/>
  <c r="S251" i="2333"/>
  <c r="O251" i="2333"/>
  <c r="S250" i="2333"/>
  <c r="O250" i="2333"/>
  <c r="S249" i="2333"/>
  <c r="O249" i="2333"/>
  <c r="S248" i="2333"/>
  <c r="O248" i="2333"/>
  <c r="S247" i="2333"/>
  <c r="O247" i="2333"/>
  <c r="S246" i="2333"/>
  <c r="O246" i="2333"/>
  <c r="S245" i="2333"/>
  <c r="O245" i="2333"/>
  <c r="S244" i="2333"/>
  <c r="O244" i="2333"/>
  <c r="S243" i="2333"/>
  <c r="O243" i="2333"/>
  <c r="S242" i="2333"/>
  <c r="O242" i="2333"/>
  <c r="S241" i="2333"/>
  <c r="O241" i="2333"/>
  <c r="S240" i="2333"/>
  <c r="O240" i="2333"/>
  <c r="S239" i="2333"/>
  <c r="O239" i="2333"/>
  <c r="S238" i="2333"/>
  <c r="O238" i="2333"/>
  <c r="S237" i="2333"/>
  <c r="S265" i="2333" s="1"/>
  <c r="O237" i="2333"/>
  <c r="O265" i="2333" s="1"/>
  <c r="F237" i="2333"/>
  <c r="B237" i="2333"/>
  <c r="B269" i="2333" s="1"/>
  <c r="N233" i="2333"/>
  <c r="L233" i="2333"/>
  <c r="J233" i="2333"/>
  <c r="H233" i="2333"/>
  <c r="F233" i="2333"/>
  <c r="D233" i="2333"/>
  <c r="L228" i="2333"/>
  <c r="B228" i="2333"/>
  <c r="M225" i="2333"/>
  <c r="H225" i="2333"/>
  <c r="A225" i="2333"/>
  <c r="O223" i="2333"/>
  <c r="H220" i="2333"/>
  <c r="AE7" i="2333" s="1"/>
  <c r="Q219" i="2333"/>
  <c r="M219" i="2333"/>
  <c r="Q216" i="2333"/>
  <c r="P216" i="2333"/>
  <c r="P217" i="2333" s="1"/>
  <c r="M216" i="2333"/>
  <c r="L216" i="2333"/>
  <c r="L217" i="2333" s="1"/>
  <c r="S215" i="2333"/>
  <c r="O215" i="2333"/>
  <c r="S214" i="2333"/>
  <c r="O214" i="2333"/>
  <c r="S213" i="2333"/>
  <c r="O213" i="2333"/>
  <c r="S212" i="2333"/>
  <c r="O212" i="2333"/>
  <c r="S211" i="2333"/>
  <c r="O211" i="2333"/>
  <c r="S210" i="2333"/>
  <c r="O210" i="2333"/>
  <c r="S209" i="2333"/>
  <c r="O209" i="2333"/>
  <c r="S208" i="2333"/>
  <c r="O208" i="2333"/>
  <c r="S207" i="2333"/>
  <c r="O207" i="2333"/>
  <c r="S206" i="2333"/>
  <c r="O206" i="2333"/>
  <c r="S205" i="2333"/>
  <c r="O205" i="2333"/>
  <c r="S204" i="2333"/>
  <c r="O204" i="2333"/>
  <c r="S203" i="2333"/>
  <c r="O203" i="2333"/>
  <c r="S202" i="2333"/>
  <c r="O202" i="2333"/>
  <c r="S201" i="2333"/>
  <c r="O201" i="2333"/>
  <c r="S200" i="2333"/>
  <c r="O200" i="2333"/>
  <c r="S199" i="2333"/>
  <c r="O199" i="2333"/>
  <c r="S198" i="2333"/>
  <c r="O198" i="2333"/>
  <c r="S197" i="2333"/>
  <c r="O197" i="2333"/>
  <c r="S196" i="2333"/>
  <c r="O196" i="2333"/>
  <c r="S195" i="2333"/>
  <c r="O195" i="2333"/>
  <c r="S194" i="2333"/>
  <c r="O194" i="2333"/>
  <c r="S193" i="2333"/>
  <c r="O193" i="2333"/>
  <c r="S192" i="2333"/>
  <c r="O192" i="2333"/>
  <c r="S191" i="2333"/>
  <c r="S219" i="2333" s="1"/>
  <c r="O191" i="2333"/>
  <c r="O219" i="2333" s="1"/>
  <c r="F191" i="2333"/>
  <c r="B191" i="2333"/>
  <c r="B223" i="2333" s="1"/>
  <c r="N187" i="2333"/>
  <c r="L187" i="2333"/>
  <c r="J187" i="2333"/>
  <c r="H187" i="2333"/>
  <c r="F187" i="2333"/>
  <c r="D187" i="2333"/>
  <c r="L182" i="2333"/>
  <c r="B182" i="2333"/>
  <c r="M179" i="2333"/>
  <c r="H179" i="2333"/>
  <c r="A179" i="2333"/>
  <c r="M777" i="2333" s="1"/>
  <c r="O177" i="2333"/>
  <c r="Q173" i="2333"/>
  <c r="M173" i="2333"/>
  <c r="H174" i="2333" s="1"/>
  <c r="AE6" i="2333" s="1"/>
  <c r="Q170" i="2333"/>
  <c r="P170" i="2333"/>
  <c r="P171" i="2333" s="1"/>
  <c r="M170" i="2333"/>
  <c r="L170" i="2333"/>
  <c r="L171" i="2333" s="1"/>
  <c r="S169" i="2333"/>
  <c r="O169" i="2333"/>
  <c r="S168" i="2333"/>
  <c r="O168" i="2333"/>
  <c r="S167" i="2333"/>
  <c r="O167" i="2333"/>
  <c r="S166" i="2333"/>
  <c r="O166" i="2333"/>
  <c r="S165" i="2333"/>
  <c r="O165" i="2333"/>
  <c r="S164" i="2333"/>
  <c r="O164" i="2333"/>
  <c r="S163" i="2333"/>
  <c r="O163" i="2333"/>
  <c r="S162" i="2333"/>
  <c r="O162" i="2333"/>
  <c r="S161" i="2333"/>
  <c r="O161" i="2333"/>
  <c r="S160" i="2333"/>
  <c r="O160" i="2333"/>
  <c r="S159" i="2333"/>
  <c r="O159" i="2333"/>
  <c r="S158" i="2333"/>
  <c r="O158" i="2333"/>
  <c r="S157" i="2333"/>
  <c r="O157" i="2333"/>
  <c r="S156" i="2333"/>
  <c r="O156" i="2333"/>
  <c r="S155" i="2333"/>
  <c r="O155" i="2333"/>
  <c r="S154" i="2333"/>
  <c r="O154" i="2333"/>
  <c r="S153" i="2333"/>
  <c r="O153" i="2333"/>
  <c r="S152" i="2333"/>
  <c r="O152" i="2333"/>
  <c r="S151" i="2333"/>
  <c r="O151" i="2333"/>
  <c r="S150" i="2333"/>
  <c r="O150" i="2333"/>
  <c r="S149" i="2333"/>
  <c r="O149" i="2333"/>
  <c r="S148" i="2333"/>
  <c r="O148" i="2333"/>
  <c r="S147" i="2333"/>
  <c r="O147" i="2333"/>
  <c r="S146" i="2333"/>
  <c r="S173" i="2333" s="1"/>
  <c r="P174" i="2333" s="1"/>
  <c r="AH6" i="2333" s="1"/>
  <c r="O146" i="2333"/>
  <c r="S145" i="2333"/>
  <c r="O145" i="2333"/>
  <c r="O173" i="2333" s="1"/>
  <c r="F145" i="2333"/>
  <c r="F743" i="2333" s="1"/>
  <c r="B145" i="2333"/>
  <c r="B177" i="2333" s="1"/>
  <c r="N141" i="2333"/>
  <c r="N739" i="2333" s="1"/>
  <c r="L141" i="2333"/>
  <c r="L739" i="2333" s="1"/>
  <c r="J141" i="2333"/>
  <c r="J739" i="2333" s="1"/>
  <c r="H141" i="2333"/>
  <c r="F141" i="2333"/>
  <c r="F739" i="2333" s="1"/>
  <c r="D141" i="2333"/>
  <c r="D739" i="2333" s="1"/>
  <c r="L136" i="2333"/>
  <c r="B136" i="2333"/>
  <c r="M133" i="2333"/>
  <c r="H133" i="2333"/>
  <c r="A133" i="2333"/>
  <c r="M731" i="2333" s="1"/>
  <c r="O131" i="2333"/>
  <c r="Q127" i="2333"/>
  <c r="M127" i="2333"/>
  <c r="H128" i="2333" s="1"/>
  <c r="AE5" i="2333" s="1"/>
  <c r="Q124" i="2333"/>
  <c r="P124" i="2333"/>
  <c r="P125" i="2333" s="1"/>
  <c r="M124" i="2333"/>
  <c r="L124" i="2333"/>
  <c r="L125" i="2333" s="1"/>
  <c r="S123" i="2333"/>
  <c r="O123" i="2333"/>
  <c r="S122" i="2333"/>
  <c r="O122" i="2333"/>
  <c r="S121" i="2333"/>
  <c r="O121" i="2333"/>
  <c r="S120" i="2333"/>
  <c r="O120" i="2333"/>
  <c r="S119" i="2333"/>
  <c r="O119" i="2333"/>
  <c r="S118" i="2333"/>
  <c r="O118" i="2333"/>
  <c r="S117" i="2333"/>
  <c r="O117" i="2333"/>
  <c r="S116" i="2333"/>
  <c r="O116" i="2333"/>
  <c r="S115" i="2333"/>
  <c r="O115" i="2333"/>
  <c r="S114" i="2333"/>
  <c r="O114" i="2333"/>
  <c r="S113" i="2333"/>
  <c r="O113" i="2333"/>
  <c r="S112" i="2333"/>
  <c r="O112" i="2333"/>
  <c r="S111" i="2333"/>
  <c r="O111" i="2333"/>
  <c r="S110" i="2333"/>
  <c r="O110" i="2333"/>
  <c r="S109" i="2333"/>
  <c r="O109" i="2333"/>
  <c r="S108" i="2333"/>
  <c r="O108" i="2333"/>
  <c r="S107" i="2333"/>
  <c r="O107" i="2333"/>
  <c r="S106" i="2333"/>
  <c r="O106" i="2333"/>
  <c r="S105" i="2333"/>
  <c r="O105" i="2333"/>
  <c r="S104" i="2333"/>
  <c r="O104" i="2333"/>
  <c r="S103" i="2333"/>
  <c r="O103" i="2333"/>
  <c r="S102" i="2333"/>
  <c r="O102" i="2333"/>
  <c r="S101" i="2333"/>
  <c r="O101" i="2333"/>
  <c r="S100" i="2333"/>
  <c r="O100" i="2333"/>
  <c r="S99" i="2333"/>
  <c r="S127" i="2333" s="1"/>
  <c r="O99" i="2333"/>
  <c r="O127" i="2333" s="1"/>
  <c r="F99" i="2333"/>
  <c r="F697" i="2333" s="1"/>
  <c r="B99" i="2333"/>
  <c r="B131" i="2333" s="1"/>
  <c r="N95" i="2333"/>
  <c r="N693" i="2333" s="1"/>
  <c r="L95" i="2333"/>
  <c r="L693" i="2333" s="1"/>
  <c r="J95" i="2333"/>
  <c r="J693" i="2333" s="1"/>
  <c r="H95" i="2333"/>
  <c r="H693" i="2333" s="1"/>
  <c r="F95" i="2333"/>
  <c r="D95" i="2333"/>
  <c r="D693" i="2333" s="1"/>
  <c r="L90" i="2333"/>
  <c r="L872" i="2333" s="1"/>
  <c r="B90" i="2333"/>
  <c r="B872" i="2333" s="1"/>
  <c r="M87" i="2333"/>
  <c r="H87" i="2333"/>
  <c r="A87" i="2333"/>
  <c r="A547" i="2333" s="1"/>
  <c r="O85" i="2333"/>
  <c r="O867" i="2333" s="1"/>
  <c r="I85" i="2333"/>
  <c r="I131" i="2333" s="1"/>
  <c r="I177" i="2333" s="1"/>
  <c r="I223" i="2333" s="1"/>
  <c r="I269" i="2333" s="1"/>
  <c r="I315" i="2333" s="1"/>
  <c r="I361" i="2333" s="1"/>
  <c r="I407" i="2333" s="1"/>
  <c r="I453" i="2333" s="1"/>
  <c r="I499" i="2333" s="1"/>
  <c r="I545" i="2333" s="1"/>
  <c r="I591" i="2333" s="1"/>
  <c r="Q81" i="2333"/>
  <c r="M81" i="2333"/>
  <c r="H82" i="2333" s="1"/>
  <c r="AE4" i="2333" s="1"/>
  <c r="Q78" i="2333"/>
  <c r="P78" i="2333"/>
  <c r="P79" i="2333" s="1"/>
  <c r="M78" i="2333"/>
  <c r="L78" i="2333"/>
  <c r="L79" i="2333" s="1"/>
  <c r="S77" i="2333"/>
  <c r="O77" i="2333"/>
  <c r="S76" i="2333"/>
  <c r="O76" i="2333"/>
  <c r="S75" i="2333"/>
  <c r="O75" i="2333"/>
  <c r="S74" i="2333"/>
  <c r="O74" i="2333"/>
  <c r="G74" i="2333"/>
  <c r="G120" i="2333" s="1"/>
  <c r="G166" i="2333" s="1"/>
  <c r="G212" i="2333" s="1"/>
  <c r="G258" i="2333" s="1"/>
  <c r="G304" i="2333" s="1"/>
  <c r="G350" i="2333" s="1"/>
  <c r="G396" i="2333" s="1"/>
  <c r="G442" i="2333" s="1"/>
  <c r="G488" i="2333" s="1"/>
  <c r="S73" i="2333"/>
  <c r="O73" i="2333"/>
  <c r="S72" i="2333"/>
  <c r="O72" i="2333"/>
  <c r="S71" i="2333"/>
  <c r="O71" i="2333"/>
  <c r="S70" i="2333"/>
  <c r="O70" i="2333"/>
  <c r="S69" i="2333"/>
  <c r="O69" i="2333"/>
  <c r="G69" i="2333"/>
  <c r="G115" i="2333" s="1"/>
  <c r="G161" i="2333" s="1"/>
  <c r="G207" i="2333" s="1"/>
  <c r="G253" i="2333" s="1"/>
  <c r="G299" i="2333" s="1"/>
  <c r="G345" i="2333" s="1"/>
  <c r="G391" i="2333" s="1"/>
  <c r="G437" i="2333" s="1"/>
  <c r="G483" i="2333" s="1"/>
  <c r="S68" i="2333"/>
  <c r="O68" i="2333"/>
  <c r="S67" i="2333"/>
  <c r="O67" i="2333"/>
  <c r="S66" i="2333"/>
  <c r="O66" i="2333"/>
  <c r="S65" i="2333"/>
  <c r="O65" i="2333"/>
  <c r="S64" i="2333"/>
  <c r="O64" i="2333"/>
  <c r="G64" i="2333"/>
  <c r="G110" i="2333" s="1"/>
  <c r="G156" i="2333" s="1"/>
  <c r="G202" i="2333" s="1"/>
  <c r="G248" i="2333" s="1"/>
  <c r="G294" i="2333" s="1"/>
  <c r="G340" i="2333" s="1"/>
  <c r="G386" i="2333" s="1"/>
  <c r="G432" i="2333" s="1"/>
  <c r="G478" i="2333" s="1"/>
  <c r="S63" i="2333"/>
  <c r="O63" i="2333"/>
  <c r="S62" i="2333"/>
  <c r="O62" i="2333"/>
  <c r="S61" i="2333"/>
  <c r="O61" i="2333"/>
  <c r="S60" i="2333"/>
  <c r="O60" i="2333"/>
  <c r="S59" i="2333"/>
  <c r="O59" i="2333"/>
  <c r="O81" i="2333" s="1"/>
  <c r="G59" i="2333"/>
  <c r="G105" i="2333" s="1"/>
  <c r="G151" i="2333" s="1"/>
  <c r="G197" i="2333" s="1"/>
  <c r="G243" i="2333" s="1"/>
  <c r="G289" i="2333" s="1"/>
  <c r="G335" i="2333" s="1"/>
  <c r="G381" i="2333" s="1"/>
  <c r="G427" i="2333" s="1"/>
  <c r="G473" i="2333" s="1"/>
  <c r="S58" i="2333"/>
  <c r="O58" i="2333"/>
  <c r="S57" i="2333"/>
  <c r="O57" i="2333"/>
  <c r="S56" i="2333"/>
  <c r="O56" i="2333"/>
  <c r="S55" i="2333"/>
  <c r="O55" i="2333"/>
  <c r="S54" i="2333"/>
  <c r="O54" i="2333"/>
  <c r="G54" i="2333"/>
  <c r="G100" i="2333" s="1"/>
  <c r="G146" i="2333" s="1"/>
  <c r="G192" i="2333" s="1"/>
  <c r="G238" i="2333" s="1"/>
  <c r="G284" i="2333" s="1"/>
  <c r="G330" i="2333" s="1"/>
  <c r="G376" i="2333" s="1"/>
  <c r="G422" i="2333" s="1"/>
  <c r="G468" i="2333" s="1"/>
  <c r="S53" i="2333"/>
  <c r="S81" i="2333" s="1"/>
  <c r="P82" i="2333" s="1"/>
  <c r="AH4" i="2333" s="1"/>
  <c r="O53" i="2333"/>
  <c r="F53" i="2333"/>
  <c r="F1249" i="2333" s="1"/>
  <c r="B53" i="2333"/>
  <c r="B85" i="2333" s="1"/>
  <c r="N49" i="2333"/>
  <c r="N601" i="2333" s="1"/>
  <c r="L49" i="2333"/>
  <c r="L601" i="2333" s="1"/>
  <c r="J49" i="2333"/>
  <c r="J601" i="2333" s="1"/>
  <c r="H49" i="2333"/>
  <c r="H831" i="2333" s="1"/>
  <c r="F49" i="2333"/>
  <c r="F831" i="2333" s="1"/>
  <c r="D49" i="2333"/>
  <c r="D831" i="2333" s="1"/>
  <c r="M41" i="2333"/>
  <c r="H41" i="2333"/>
  <c r="Q35" i="2333"/>
  <c r="H36" i="2333" s="1"/>
  <c r="AE3" i="2333" s="1"/>
  <c r="M35" i="2333"/>
  <c r="Q32" i="2333"/>
  <c r="P32" i="2333"/>
  <c r="P33" i="2333" s="1"/>
  <c r="M32" i="2333"/>
  <c r="L32" i="2333"/>
  <c r="L33" i="2333" s="1"/>
  <c r="S31" i="2333"/>
  <c r="O31" i="2333"/>
  <c r="S30" i="2333"/>
  <c r="O30" i="2333"/>
  <c r="S29" i="2333"/>
  <c r="O29" i="2333"/>
  <c r="S28" i="2333"/>
  <c r="O28" i="2333"/>
  <c r="S27" i="2333"/>
  <c r="O27" i="2333"/>
  <c r="S26" i="2333"/>
  <c r="O26" i="2333"/>
  <c r="S25" i="2333"/>
  <c r="O25" i="2333"/>
  <c r="S24" i="2333"/>
  <c r="O24" i="2333"/>
  <c r="S23" i="2333"/>
  <c r="O23" i="2333"/>
  <c r="S22" i="2333"/>
  <c r="O22" i="2333"/>
  <c r="S21" i="2333"/>
  <c r="O21" i="2333"/>
  <c r="S20" i="2333"/>
  <c r="O20" i="2333"/>
  <c r="S19" i="2333"/>
  <c r="O19" i="2333"/>
  <c r="S18" i="2333"/>
  <c r="O18" i="2333"/>
  <c r="S17" i="2333"/>
  <c r="O17" i="2333"/>
  <c r="S16" i="2333"/>
  <c r="O16" i="2333"/>
  <c r="S15" i="2333"/>
  <c r="O15" i="2333"/>
  <c r="AE14" i="2333"/>
  <c r="S14" i="2333"/>
  <c r="O14" i="2333"/>
  <c r="S13" i="2333"/>
  <c r="O13" i="2333"/>
  <c r="AE12" i="2333"/>
  <c r="S12" i="2333"/>
  <c r="O12" i="2333"/>
  <c r="S11" i="2333"/>
  <c r="O11" i="2333"/>
  <c r="S10" i="2333"/>
  <c r="O10" i="2333"/>
  <c r="S9" i="2333"/>
  <c r="O9" i="2333"/>
  <c r="S8" i="2333"/>
  <c r="O8" i="2333"/>
  <c r="S7" i="2333"/>
  <c r="S35" i="2333" s="1"/>
  <c r="O7" i="2333"/>
  <c r="O35" i="2333" s="1"/>
  <c r="B7" i="2333"/>
  <c r="B39" i="2333" s="1"/>
  <c r="L1286" i="2332"/>
  <c r="B1286" i="2332"/>
  <c r="O1281" i="2332"/>
  <c r="H1278" i="2332"/>
  <c r="AE30" i="2332" s="1"/>
  <c r="Q1277" i="2332"/>
  <c r="M1277" i="2332"/>
  <c r="Q1274" i="2332"/>
  <c r="P1274" i="2332"/>
  <c r="P1275" i="2332" s="1"/>
  <c r="M1274" i="2332"/>
  <c r="L1274" i="2332"/>
  <c r="L1275" i="2332" s="1"/>
  <c r="S1273" i="2332"/>
  <c r="O1273" i="2332"/>
  <c r="S1272" i="2332"/>
  <c r="O1272" i="2332"/>
  <c r="S1271" i="2332"/>
  <c r="O1271" i="2332"/>
  <c r="S1270" i="2332"/>
  <c r="O1270" i="2332"/>
  <c r="S1269" i="2332"/>
  <c r="O1269" i="2332"/>
  <c r="S1268" i="2332"/>
  <c r="O1268" i="2332"/>
  <c r="S1267" i="2332"/>
  <c r="O1267" i="2332"/>
  <c r="S1266" i="2332"/>
  <c r="O1266" i="2332"/>
  <c r="S1265" i="2332"/>
  <c r="O1265" i="2332"/>
  <c r="S1264" i="2332"/>
  <c r="O1264" i="2332"/>
  <c r="S1263" i="2332"/>
  <c r="O1263" i="2332"/>
  <c r="S1262" i="2332"/>
  <c r="O1262" i="2332"/>
  <c r="S1261" i="2332"/>
  <c r="O1261" i="2332"/>
  <c r="S1260" i="2332"/>
  <c r="O1260" i="2332"/>
  <c r="S1259" i="2332"/>
  <c r="O1259" i="2332"/>
  <c r="S1258" i="2332"/>
  <c r="O1258" i="2332"/>
  <c r="S1257" i="2332"/>
  <c r="O1257" i="2332"/>
  <c r="S1256" i="2332"/>
  <c r="O1256" i="2332"/>
  <c r="S1255" i="2332"/>
  <c r="O1255" i="2332"/>
  <c r="S1254" i="2332"/>
  <c r="O1254" i="2332"/>
  <c r="S1253" i="2332"/>
  <c r="O1253" i="2332"/>
  <c r="S1252" i="2332"/>
  <c r="O1252" i="2332"/>
  <c r="S1251" i="2332"/>
  <c r="O1251" i="2332"/>
  <c r="S1250" i="2332"/>
  <c r="S1277" i="2332" s="1"/>
  <c r="O1250" i="2332"/>
  <c r="S1249" i="2332"/>
  <c r="O1249" i="2332"/>
  <c r="O1277" i="2332" s="1"/>
  <c r="B1249" i="2332"/>
  <c r="B1281" i="2332" s="1"/>
  <c r="L1240" i="2332"/>
  <c r="B1240" i="2332"/>
  <c r="O1235" i="2332"/>
  <c r="I1235" i="2332"/>
  <c r="I1281" i="2332" s="1"/>
  <c r="H1232" i="2332"/>
  <c r="AE29" i="2332" s="1"/>
  <c r="S1231" i="2332"/>
  <c r="P1232" i="2332" s="1"/>
  <c r="AH29" i="2332" s="1"/>
  <c r="Q1231" i="2332"/>
  <c r="M1231" i="2332"/>
  <c r="Q1228" i="2332"/>
  <c r="P1228" i="2332"/>
  <c r="P1229" i="2332" s="1"/>
  <c r="M1228" i="2332"/>
  <c r="L1228" i="2332"/>
  <c r="L1229" i="2332" s="1"/>
  <c r="S1227" i="2332"/>
  <c r="O1227" i="2332"/>
  <c r="S1226" i="2332"/>
  <c r="O1226" i="2332"/>
  <c r="S1225" i="2332"/>
  <c r="O1225" i="2332"/>
  <c r="S1224" i="2332"/>
  <c r="O1224" i="2332"/>
  <c r="S1223" i="2332"/>
  <c r="O1223" i="2332"/>
  <c r="S1222" i="2332"/>
  <c r="O1222" i="2332"/>
  <c r="S1221" i="2332"/>
  <c r="O1221" i="2332"/>
  <c r="S1220" i="2332"/>
  <c r="O1220" i="2332"/>
  <c r="S1219" i="2332"/>
  <c r="O1219" i="2332"/>
  <c r="S1218" i="2332"/>
  <c r="O1218" i="2332"/>
  <c r="S1217" i="2332"/>
  <c r="O1217" i="2332"/>
  <c r="S1216" i="2332"/>
  <c r="O1216" i="2332"/>
  <c r="S1215" i="2332"/>
  <c r="O1215" i="2332"/>
  <c r="S1214" i="2332"/>
  <c r="O1214" i="2332"/>
  <c r="S1213" i="2332"/>
  <c r="O1213" i="2332"/>
  <c r="S1212" i="2332"/>
  <c r="O1212" i="2332"/>
  <c r="S1211" i="2332"/>
  <c r="O1211" i="2332"/>
  <c r="S1210" i="2332"/>
  <c r="O1210" i="2332"/>
  <c r="S1209" i="2332"/>
  <c r="O1209" i="2332"/>
  <c r="S1208" i="2332"/>
  <c r="O1208" i="2332"/>
  <c r="S1207" i="2332"/>
  <c r="O1207" i="2332"/>
  <c r="S1206" i="2332"/>
  <c r="O1206" i="2332"/>
  <c r="S1205" i="2332"/>
  <c r="O1205" i="2332"/>
  <c r="S1204" i="2332"/>
  <c r="O1204" i="2332"/>
  <c r="S1203" i="2332"/>
  <c r="O1203" i="2332"/>
  <c r="O1231" i="2332" s="1"/>
  <c r="F1203" i="2332"/>
  <c r="B1203" i="2332"/>
  <c r="B1235" i="2332" s="1"/>
  <c r="L1199" i="2332"/>
  <c r="L1245" i="2332" s="1"/>
  <c r="F1199" i="2332"/>
  <c r="F1245" i="2332" s="1"/>
  <c r="D1199" i="2332"/>
  <c r="D1245" i="2332" s="1"/>
  <c r="A1198" i="2332"/>
  <c r="A1244" i="2332" s="1"/>
  <c r="L1194" i="2332"/>
  <c r="B1194" i="2332"/>
  <c r="A1191" i="2332"/>
  <c r="M1237" i="2332" s="1"/>
  <c r="O1189" i="2332"/>
  <c r="B1189" i="2332"/>
  <c r="Q1185" i="2332"/>
  <c r="M1185" i="2332"/>
  <c r="H1186" i="2332" s="1"/>
  <c r="AE28" i="2332" s="1"/>
  <c r="Q1182" i="2332"/>
  <c r="P1182" i="2332"/>
  <c r="P1183" i="2332" s="1"/>
  <c r="M1182" i="2332"/>
  <c r="L1182" i="2332"/>
  <c r="L1183" i="2332" s="1"/>
  <c r="S1181" i="2332"/>
  <c r="O1181" i="2332"/>
  <c r="S1180" i="2332"/>
  <c r="O1180" i="2332"/>
  <c r="S1179" i="2332"/>
  <c r="O1179" i="2332"/>
  <c r="S1178" i="2332"/>
  <c r="O1178" i="2332"/>
  <c r="S1177" i="2332"/>
  <c r="O1177" i="2332"/>
  <c r="S1176" i="2332"/>
  <c r="O1176" i="2332"/>
  <c r="S1175" i="2332"/>
  <c r="O1175" i="2332"/>
  <c r="S1174" i="2332"/>
  <c r="O1174" i="2332"/>
  <c r="S1173" i="2332"/>
  <c r="O1173" i="2332"/>
  <c r="S1172" i="2332"/>
  <c r="O1172" i="2332"/>
  <c r="S1171" i="2332"/>
  <c r="O1171" i="2332"/>
  <c r="S1170" i="2332"/>
  <c r="O1170" i="2332"/>
  <c r="S1169" i="2332"/>
  <c r="O1169" i="2332"/>
  <c r="S1168" i="2332"/>
  <c r="O1168" i="2332"/>
  <c r="S1167" i="2332"/>
  <c r="O1167" i="2332"/>
  <c r="S1166" i="2332"/>
  <c r="O1166" i="2332"/>
  <c r="S1165" i="2332"/>
  <c r="O1165" i="2332"/>
  <c r="S1164" i="2332"/>
  <c r="O1164" i="2332"/>
  <c r="S1163" i="2332"/>
  <c r="O1163" i="2332"/>
  <c r="S1162" i="2332"/>
  <c r="O1162" i="2332"/>
  <c r="S1161" i="2332"/>
  <c r="O1161" i="2332"/>
  <c r="S1160" i="2332"/>
  <c r="O1160" i="2332"/>
  <c r="S1159" i="2332"/>
  <c r="O1159" i="2332"/>
  <c r="S1158" i="2332"/>
  <c r="S1185" i="2332" s="1"/>
  <c r="P1186" i="2332" s="1"/>
  <c r="AH28" i="2332" s="1"/>
  <c r="O1158" i="2332"/>
  <c r="O1185" i="2332" s="1"/>
  <c r="S1157" i="2332"/>
  <c r="O1157" i="2332"/>
  <c r="F1157" i="2332"/>
  <c r="B1157" i="2332"/>
  <c r="N1153" i="2332"/>
  <c r="N1199" i="2332" s="1"/>
  <c r="N1245" i="2332" s="1"/>
  <c r="L1153" i="2332"/>
  <c r="J1153" i="2332"/>
  <c r="J1199" i="2332" s="1"/>
  <c r="J1245" i="2332" s="1"/>
  <c r="H1153" i="2332"/>
  <c r="H1199" i="2332" s="1"/>
  <c r="H1245" i="2332" s="1"/>
  <c r="F1153" i="2332"/>
  <c r="D1153" i="2332"/>
  <c r="L1148" i="2332"/>
  <c r="B1148" i="2332"/>
  <c r="M1145" i="2332"/>
  <c r="H1145" i="2332"/>
  <c r="A1145" i="2332"/>
  <c r="O1143" i="2332"/>
  <c r="Q1139" i="2332"/>
  <c r="M1139" i="2332"/>
  <c r="H1140" i="2332" s="1"/>
  <c r="AE27" i="2332" s="1"/>
  <c r="Q1136" i="2332"/>
  <c r="P1136" i="2332"/>
  <c r="P1137" i="2332" s="1"/>
  <c r="M1136" i="2332"/>
  <c r="L1136" i="2332"/>
  <c r="L1137" i="2332" s="1"/>
  <c r="S1135" i="2332"/>
  <c r="O1135" i="2332"/>
  <c r="S1134" i="2332"/>
  <c r="O1134" i="2332"/>
  <c r="S1133" i="2332"/>
  <c r="O1133" i="2332"/>
  <c r="S1132" i="2332"/>
  <c r="O1132" i="2332"/>
  <c r="S1131" i="2332"/>
  <c r="O1131" i="2332"/>
  <c r="S1130" i="2332"/>
  <c r="O1130" i="2332"/>
  <c r="S1129" i="2332"/>
  <c r="O1129" i="2332"/>
  <c r="S1128" i="2332"/>
  <c r="O1128" i="2332"/>
  <c r="S1127" i="2332"/>
  <c r="O1127" i="2332"/>
  <c r="S1126" i="2332"/>
  <c r="O1126" i="2332"/>
  <c r="S1125" i="2332"/>
  <c r="O1125" i="2332"/>
  <c r="S1124" i="2332"/>
  <c r="O1124" i="2332"/>
  <c r="S1123" i="2332"/>
  <c r="O1123" i="2332"/>
  <c r="S1122" i="2332"/>
  <c r="O1122" i="2332"/>
  <c r="S1121" i="2332"/>
  <c r="O1121" i="2332"/>
  <c r="S1120" i="2332"/>
  <c r="O1120" i="2332"/>
  <c r="S1119" i="2332"/>
  <c r="O1119" i="2332"/>
  <c r="S1118" i="2332"/>
  <c r="O1118" i="2332"/>
  <c r="S1117" i="2332"/>
  <c r="O1117" i="2332"/>
  <c r="O1139" i="2332" s="1"/>
  <c r="S1116" i="2332"/>
  <c r="O1116" i="2332"/>
  <c r="S1115" i="2332"/>
  <c r="O1115" i="2332"/>
  <c r="S1114" i="2332"/>
  <c r="O1114" i="2332"/>
  <c r="S1113" i="2332"/>
  <c r="O1113" i="2332"/>
  <c r="S1112" i="2332"/>
  <c r="O1112" i="2332"/>
  <c r="S1111" i="2332"/>
  <c r="S1139" i="2332" s="1"/>
  <c r="P1140" i="2332" s="1"/>
  <c r="AH27" i="2332" s="1"/>
  <c r="O1111" i="2332"/>
  <c r="F1111" i="2332"/>
  <c r="B1111" i="2332"/>
  <c r="B1143" i="2332" s="1"/>
  <c r="N1107" i="2332"/>
  <c r="L1107" i="2332"/>
  <c r="J1107" i="2332"/>
  <c r="H1107" i="2332"/>
  <c r="F1107" i="2332"/>
  <c r="D1107" i="2332"/>
  <c r="L1102" i="2332"/>
  <c r="B1102" i="2332"/>
  <c r="M1099" i="2332"/>
  <c r="H1099" i="2332"/>
  <c r="A1099" i="2332"/>
  <c r="O1097" i="2332"/>
  <c r="Q1093" i="2332"/>
  <c r="M1093" i="2332"/>
  <c r="H1094" i="2332" s="1"/>
  <c r="AE26" i="2332" s="1"/>
  <c r="P1091" i="2332"/>
  <c r="Q1090" i="2332"/>
  <c r="P1090" i="2332"/>
  <c r="M1090" i="2332"/>
  <c r="L1090" i="2332"/>
  <c r="L1091" i="2332" s="1"/>
  <c r="S1089" i="2332"/>
  <c r="O1089" i="2332"/>
  <c r="S1088" i="2332"/>
  <c r="O1088" i="2332"/>
  <c r="S1087" i="2332"/>
  <c r="O1087" i="2332"/>
  <c r="S1086" i="2332"/>
  <c r="O1086" i="2332"/>
  <c r="S1085" i="2332"/>
  <c r="O1085" i="2332"/>
  <c r="S1084" i="2332"/>
  <c r="O1084" i="2332"/>
  <c r="S1083" i="2332"/>
  <c r="O1083" i="2332"/>
  <c r="S1082" i="2332"/>
  <c r="O1082" i="2332"/>
  <c r="S1081" i="2332"/>
  <c r="O1081" i="2332"/>
  <c r="S1080" i="2332"/>
  <c r="O1080" i="2332"/>
  <c r="S1079" i="2332"/>
  <c r="O1079" i="2332"/>
  <c r="S1078" i="2332"/>
  <c r="O1078" i="2332"/>
  <c r="S1077" i="2332"/>
  <c r="O1077" i="2332"/>
  <c r="S1076" i="2332"/>
  <c r="O1076" i="2332"/>
  <c r="O1093" i="2332" s="1"/>
  <c r="S1075" i="2332"/>
  <c r="O1075" i="2332"/>
  <c r="S1074" i="2332"/>
  <c r="O1074" i="2332"/>
  <c r="S1073" i="2332"/>
  <c r="O1073" i="2332"/>
  <c r="S1072" i="2332"/>
  <c r="O1072" i="2332"/>
  <c r="S1071" i="2332"/>
  <c r="O1071" i="2332"/>
  <c r="S1070" i="2332"/>
  <c r="O1070" i="2332"/>
  <c r="S1069" i="2332"/>
  <c r="O1069" i="2332"/>
  <c r="S1068" i="2332"/>
  <c r="O1068" i="2332"/>
  <c r="S1067" i="2332"/>
  <c r="O1067" i="2332"/>
  <c r="S1066" i="2332"/>
  <c r="O1066" i="2332"/>
  <c r="S1065" i="2332"/>
  <c r="S1093" i="2332" s="1"/>
  <c r="O1065" i="2332"/>
  <c r="F1065" i="2332"/>
  <c r="B1065" i="2332"/>
  <c r="B1097" i="2332" s="1"/>
  <c r="N1061" i="2332"/>
  <c r="L1061" i="2332"/>
  <c r="J1061" i="2332"/>
  <c r="H1061" i="2332"/>
  <c r="F1061" i="2332"/>
  <c r="D1061" i="2332"/>
  <c r="L1056" i="2332"/>
  <c r="B1056" i="2332"/>
  <c r="M1053" i="2332"/>
  <c r="H1053" i="2332"/>
  <c r="A1053" i="2332"/>
  <c r="O1051" i="2332"/>
  <c r="Q1047" i="2332"/>
  <c r="M1047" i="2332"/>
  <c r="H1048" i="2332" s="1"/>
  <c r="AE25" i="2332" s="1"/>
  <c r="P1045" i="2332"/>
  <c r="L1045" i="2332"/>
  <c r="Q1044" i="2332"/>
  <c r="P1044" i="2332"/>
  <c r="M1044" i="2332"/>
  <c r="L1044" i="2332"/>
  <c r="S1043" i="2332"/>
  <c r="O1043" i="2332"/>
  <c r="S1042" i="2332"/>
  <c r="O1042" i="2332"/>
  <c r="S1041" i="2332"/>
  <c r="O1041" i="2332"/>
  <c r="S1040" i="2332"/>
  <c r="O1040" i="2332"/>
  <c r="S1039" i="2332"/>
  <c r="O1039" i="2332"/>
  <c r="S1038" i="2332"/>
  <c r="O1038" i="2332"/>
  <c r="S1037" i="2332"/>
  <c r="O1037" i="2332"/>
  <c r="S1036" i="2332"/>
  <c r="O1036" i="2332"/>
  <c r="S1035" i="2332"/>
  <c r="O1035" i="2332"/>
  <c r="S1034" i="2332"/>
  <c r="O1034" i="2332"/>
  <c r="S1033" i="2332"/>
  <c r="O1033" i="2332"/>
  <c r="S1032" i="2332"/>
  <c r="O1032" i="2332"/>
  <c r="S1031" i="2332"/>
  <c r="O1031" i="2332"/>
  <c r="S1030" i="2332"/>
  <c r="O1030" i="2332"/>
  <c r="G1030" i="2332"/>
  <c r="G1076" i="2332" s="1"/>
  <c r="G1122" i="2332" s="1"/>
  <c r="G1168" i="2332" s="1"/>
  <c r="G1214" i="2332" s="1"/>
  <c r="G1260" i="2332" s="1"/>
  <c r="S1029" i="2332"/>
  <c r="O1029" i="2332"/>
  <c r="S1028" i="2332"/>
  <c r="O1028" i="2332"/>
  <c r="S1027" i="2332"/>
  <c r="O1027" i="2332"/>
  <c r="S1026" i="2332"/>
  <c r="O1026" i="2332"/>
  <c r="S1025" i="2332"/>
  <c r="O1025" i="2332"/>
  <c r="S1024" i="2332"/>
  <c r="O1024" i="2332"/>
  <c r="S1023" i="2332"/>
  <c r="O1023" i="2332"/>
  <c r="S1022" i="2332"/>
  <c r="O1022" i="2332"/>
  <c r="S1021" i="2332"/>
  <c r="O1021" i="2332"/>
  <c r="S1020" i="2332"/>
  <c r="O1020" i="2332"/>
  <c r="S1019" i="2332"/>
  <c r="S1047" i="2332" s="1"/>
  <c r="P1048" i="2332" s="1"/>
  <c r="AH25" i="2332" s="1"/>
  <c r="O1019" i="2332"/>
  <c r="O1047" i="2332" s="1"/>
  <c r="F1019" i="2332"/>
  <c r="B1019" i="2332"/>
  <c r="B1051" i="2332" s="1"/>
  <c r="N1015" i="2332"/>
  <c r="L1015" i="2332"/>
  <c r="J1015" i="2332"/>
  <c r="H1015" i="2332"/>
  <c r="F1015" i="2332"/>
  <c r="D1015" i="2332"/>
  <c r="L1010" i="2332"/>
  <c r="B1010" i="2332"/>
  <c r="M1007" i="2332"/>
  <c r="H1007" i="2332"/>
  <c r="A1007" i="2332"/>
  <c r="O1005" i="2332"/>
  <c r="Q1001" i="2332"/>
  <c r="M1001" i="2332"/>
  <c r="H1002" i="2332" s="1"/>
  <c r="AE24" i="2332" s="1"/>
  <c r="P999" i="2332"/>
  <c r="L999" i="2332"/>
  <c r="Q998" i="2332"/>
  <c r="P998" i="2332"/>
  <c r="M998" i="2332"/>
  <c r="L998" i="2332"/>
  <c r="S997" i="2332"/>
  <c r="O997" i="2332"/>
  <c r="S996" i="2332"/>
  <c r="O996" i="2332"/>
  <c r="S995" i="2332"/>
  <c r="O995" i="2332"/>
  <c r="S994" i="2332"/>
  <c r="O994" i="2332"/>
  <c r="S993" i="2332"/>
  <c r="O993" i="2332"/>
  <c r="S992" i="2332"/>
  <c r="O992" i="2332"/>
  <c r="S991" i="2332"/>
  <c r="O991" i="2332"/>
  <c r="S990" i="2332"/>
  <c r="O990" i="2332"/>
  <c r="S989" i="2332"/>
  <c r="O989" i="2332"/>
  <c r="G989" i="2332"/>
  <c r="G1035" i="2332" s="1"/>
  <c r="G1081" i="2332" s="1"/>
  <c r="G1127" i="2332" s="1"/>
  <c r="G1173" i="2332" s="1"/>
  <c r="G1219" i="2332" s="1"/>
  <c r="G1265" i="2332" s="1"/>
  <c r="S988" i="2332"/>
  <c r="O988" i="2332"/>
  <c r="S987" i="2332"/>
  <c r="O987" i="2332"/>
  <c r="S986" i="2332"/>
  <c r="O986" i="2332"/>
  <c r="S985" i="2332"/>
  <c r="O985" i="2332"/>
  <c r="S984" i="2332"/>
  <c r="O984" i="2332"/>
  <c r="G984" i="2332"/>
  <c r="S983" i="2332"/>
  <c r="O983" i="2332"/>
  <c r="S982" i="2332"/>
  <c r="O982" i="2332"/>
  <c r="S981" i="2332"/>
  <c r="O981" i="2332"/>
  <c r="S980" i="2332"/>
  <c r="O980" i="2332"/>
  <c r="S979" i="2332"/>
  <c r="O979" i="2332"/>
  <c r="S978" i="2332"/>
  <c r="O978" i="2332"/>
  <c r="S977" i="2332"/>
  <c r="O977" i="2332"/>
  <c r="S976" i="2332"/>
  <c r="O976" i="2332"/>
  <c r="S975" i="2332"/>
  <c r="O975" i="2332"/>
  <c r="S974" i="2332"/>
  <c r="O974" i="2332"/>
  <c r="S973" i="2332"/>
  <c r="S1001" i="2332" s="1"/>
  <c r="O973" i="2332"/>
  <c r="O1001" i="2332" s="1"/>
  <c r="F973" i="2332"/>
  <c r="B973" i="2332"/>
  <c r="B1005" i="2332" s="1"/>
  <c r="N969" i="2332"/>
  <c r="L969" i="2332"/>
  <c r="J969" i="2332"/>
  <c r="H969" i="2332"/>
  <c r="F969" i="2332"/>
  <c r="D969" i="2332"/>
  <c r="L964" i="2332"/>
  <c r="B964" i="2332"/>
  <c r="M961" i="2332"/>
  <c r="H961" i="2332"/>
  <c r="A961" i="2332"/>
  <c r="O959" i="2332"/>
  <c r="Q955" i="2332"/>
  <c r="M955" i="2332"/>
  <c r="H956" i="2332" s="1"/>
  <c r="AE23" i="2332" s="1"/>
  <c r="L953" i="2332"/>
  <c r="Q952" i="2332"/>
  <c r="P952" i="2332"/>
  <c r="P953" i="2332" s="1"/>
  <c r="M952" i="2332"/>
  <c r="L952" i="2332"/>
  <c r="S951" i="2332"/>
  <c r="O951" i="2332"/>
  <c r="S950" i="2332"/>
  <c r="O950" i="2332"/>
  <c r="S949" i="2332"/>
  <c r="O949" i="2332"/>
  <c r="S948" i="2332"/>
  <c r="O948" i="2332"/>
  <c r="G948" i="2332"/>
  <c r="G994" i="2332" s="1"/>
  <c r="G1040" i="2332" s="1"/>
  <c r="G1086" i="2332" s="1"/>
  <c r="G1132" i="2332" s="1"/>
  <c r="G1178" i="2332" s="1"/>
  <c r="G1224" i="2332" s="1"/>
  <c r="G1270" i="2332" s="1"/>
  <c r="S947" i="2332"/>
  <c r="O947" i="2332"/>
  <c r="S946" i="2332"/>
  <c r="O946" i="2332"/>
  <c r="S945" i="2332"/>
  <c r="O945" i="2332"/>
  <c r="S944" i="2332"/>
  <c r="O944" i="2332"/>
  <c r="S943" i="2332"/>
  <c r="O943" i="2332"/>
  <c r="G943" i="2332"/>
  <c r="S942" i="2332"/>
  <c r="O942" i="2332"/>
  <c r="S941" i="2332"/>
  <c r="O941" i="2332"/>
  <c r="S940" i="2332"/>
  <c r="O940" i="2332"/>
  <c r="S939" i="2332"/>
  <c r="O939" i="2332"/>
  <c r="S938" i="2332"/>
  <c r="O938" i="2332"/>
  <c r="G938" i="2332"/>
  <c r="S937" i="2332"/>
  <c r="O937" i="2332"/>
  <c r="S936" i="2332"/>
  <c r="O936" i="2332"/>
  <c r="S935" i="2332"/>
  <c r="O935" i="2332"/>
  <c r="S934" i="2332"/>
  <c r="O934" i="2332"/>
  <c r="S933" i="2332"/>
  <c r="O933" i="2332"/>
  <c r="G933" i="2332"/>
  <c r="G979" i="2332" s="1"/>
  <c r="G1025" i="2332" s="1"/>
  <c r="G1071" i="2332" s="1"/>
  <c r="G1117" i="2332" s="1"/>
  <c r="G1163" i="2332" s="1"/>
  <c r="G1209" i="2332" s="1"/>
  <c r="G1255" i="2332" s="1"/>
  <c r="S932" i="2332"/>
  <c r="O932" i="2332"/>
  <c r="S931" i="2332"/>
  <c r="O931" i="2332"/>
  <c r="O955" i="2332" s="1"/>
  <c r="S930" i="2332"/>
  <c r="O930" i="2332"/>
  <c r="S929" i="2332"/>
  <c r="O929" i="2332"/>
  <c r="S928" i="2332"/>
  <c r="O928" i="2332"/>
  <c r="G928" i="2332"/>
  <c r="G974" i="2332" s="1"/>
  <c r="G1020" i="2332" s="1"/>
  <c r="G1066" i="2332" s="1"/>
  <c r="G1112" i="2332" s="1"/>
  <c r="G1158" i="2332" s="1"/>
  <c r="G1204" i="2332" s="1"/>
  <c r="G1250" i="2332" s="1"/>
  <c r="S927" i="2332"/>
  <c r="S955" i="2332" s="1"/>
  <c r="P956" i="2332" s="1"/>
  <c r="AH23" i="2332" s="1"/>
  <c r="O927" i="2332"/>
  <c r="F927" i="2332"/>
  <c r="B927" i="2332"/>
  <c r="B959" i="2332" s="1"/>
  <c r="N923" i="2332"/>
  <c r="L923" i="2332"/>
  <c r="J923" i="2332"/>
  <c r="H923" i="2332"/>
  <c r="F923" i="2332"/>
  <c r="D923" i="2332"/>
  <c r="L918" i="2332"/>
  <c r="B918" i="2332"/>
  <c r="M915" i="2332"/>
  <c r="H915" i="2332"/>
  <c r="A915" i="2332"/>
  <c r="O913" i="2332"/>
  <c r="Q909" i="2332"/>
  <c r="M909" i="2332"/>
  <c r="H910" i="2332" s="1"/>
  <c r="AE22" i="2332" s="1"/>
  <c r="Q906" i="2332"/>
  <c r="P906" i="2332"/>
  <c r="P907" i="2332" s="1"/>
  <c r="M906" i="2332"/>
  <c r="L906" i="2332"/>
  <c r="L907" i="2332" s="1"/>
  <c r="S905" i="2332"/>
  <c r="O905" i="2332"/>
  <c r="S904" i="2332"/>
  <c r="O904" i="2332"/>
  <c r="S903" i="2332"/>
  <c r="O903" i="2332"/>
  <c r="S902" i="2332"/>
  <c r="O902" i="2332"/>
  <c r="S901" i="2332"/>
  <c r="O901" i="2332"/>
  <c r="S900" i="2332"/>
  <c r="O900" i="2332"/>
  <c r="S899" i="2332"/>
  <c r="O899" i="2332"/>
  <c r="S898" i="2332"/>
  <c r="O898" i="2332"/>
  <c r="S897" i="2332"/>
  <c r="O897" i="2332"/>
  <c r="S896" i="2332"/>
  <c r="O896" i="2332"/>
  <c r="S895" i="2332"/>
  <c r="O895" i="2332"/>
  <c r="S894" i="2332"/>
  <c r="O894" i="2332"/>
  <c r="S893" i="2332"/>
  <c r="O893" i="2332"/>
  <c r="S892" i="2332"/>
  <c r="O892" i="2332"/>
  <c r="S891" i="2332"/>
  <c r="O891" i="2332"/>
  <c r="S890" i="2332"/>
  <c r="O890" i="2332"/>
  <c r="S889" i="2332"/>
  <c r="O889" i="2332"/>
  <c r="S888" i="2332"/>
  <c r="O888" i="2332"/>
  <c r="S887" i="2332"/>
  <c r="O887" i="2332"/>
  <c r="S886" i="2332"/>
  <c r="O886" i="2332"/>
  <c r="S885" i="2332"/>
  <c r="O885" i="2332"/>
  <c r="S884" i="2332"/>
  <c r="O884" i="2332"/>
  <c r="S883" i="2332"/>
  <c r="O883" i="2332"/>
  <c r="S882" i="2332"/>
  <c r="O882" i="2332"/>
  <c r="S881" i="2332"/>
  <c r="S909" i="2332" s="1"/>
  <c r="P910" i="2332" s="1"/>
  <c r="AH22" i="2332" s="1"/>
  <c r="O881" i="2332"/>
  <c r="O909" i="2332" s="1"/>
  <c r="F881" i="2332"/>
  <c r="B881" i="2332"/>
  <c r="B913" i="2332" s="1"/>
  <c r="N877" i="2332"/>
  <c r="L877" i="2332"/>
  <c r="J877" i="2332"/>
  <c r="H877" i="2332"/>
  <c r="F877" i="2332"/>
  <c r="D877" i="2332"/>
  <c r="O867" i="2332"/>
  <c r="B867" i="2332"/>
  <c r="Q863" i="2332"/>
  <c r="M863" i="2332"/>
  <c r="H864" i="2332" s="1"/>
  <c r="AE21" i="2332" s="1"/>
  <c r="Q860" i="2332"/>
  <c r="P860" i="2332"/>
  <c r="P861" i="2332" s="1"/>
  <c r="M860" i="2332"/>
  <c r="L860" i="2332"/>
  <c r="L861" i="2332" s="1"/>
  <c r="S859" i="2332"/>
  <c r="O859" i="2332"/>
  <c r="S858" i="2332"/>
  <c r="O858" i="2332"/>
  <c r="S857" i="2332"/>
  <c r="O857" i="2332"/>
  <c r="S856" i="2332"/>
  <c r="O856" i="2332"/>
  <c r="S855" i="2332"/>
  <c r="O855" i="2332"/>
  <c r="S854" i="2332"/>
  <c r="O854" i="2332"/>
  <c r="S853" i="2332"/>
  <c r="O853" i="2332"/>
  <c r="S852" i="2332"/>
  <c r="O852" i="2332"/>
  <c r="S851" i="2332"/>
  <c r="O851" i="2332"/>
  <c r="S850" i="2332"/>
  <c r="O850" i="2332"/>
  <c r="S849" i="2332"/>
  <c r="O849" i="2332"/>
  <c r="S848" i="2332"/>
  <c r="O848" i="2332"/>
  <c r="S847" i="2332"/>
  <c r="O847" i="2332"/>
  <c r="S846" i="2332"/>
  <c r="O846" i="2332"/>
  <c r="S845" i="2332"/>
  <c r="O845" i="2332"/>
  <c r="S844" i="2332"/>
  <c r="O844" i="2332"/>
  <c r="S843" i="2332"/>
  <c r="O843" i="2332"/>
  <c r="S842" i="2332"/>
  <c r="O842" i="2332"/>
  <c r="S841" i="2332"/>
  <c r="O841" i="2332"/>
  <c r="S840" i="2332"/>
  <c r="O840" i="2332"/>
  <c r="S839" i="2332"/>
  <c r="O839" i="2332"/>
  <c r="S838" i="2332"/>
  <c r="O838" i="2332"/>
  <c r="S837" i="2332"/>
  <c r="O837" i="2332"/>
  <c r="S836" i="2332"/>
  <c r="O836" i="2332"/>
  <c r="S835" i="2332"/>
  <c r="S863" i="2332" s="1"/>
  <c r="P864" i="2332" s="1"/>
  <c r="AH21" i="2332" s="1"/>
  <c r="O835" i="2332"/>
  <c r="O863" i="2332" s="1"/>
  <c r="B835" i="2332"/>
  <c r="N831" i="2332"/>
  <c r="L831" i="2332"/>
  <c r="L826" i="2332"/>
  <c r="B826" i="2332"/>
  <c r="M823" i="2332"/>
  <c r="H823" i="2332"/>
  <c r="A823" i="2332"/>
  <c r="O821" i="2332"/>
  <c r="B821" i="2332"/>
  <c r="Q817" i="2332"/>
  <c r="M817" i="2332"/>
  <c r="H818" i="2332" s="1"/>
  <c r="AE20" i="2332" s="1"/>
  <c r="Q814" i="2332"/>
  <c r="P814" i="2332"/>
  <c r="P815" i="2332" s="1"/>
  <c r="M814" i="2332"/>
  <c r="L814" i="2332"/>
  <c r="L815" i="2332" s="1"/>
  <c r="S813" i="2332"/>
  <c r="O813" i="2332"/>
  <c r="S812" i="2332"/>
  <c r="O812" i="2332"/>
  <c r="S811" i="2332"/>
  <c r="O811" i="2332"/>
  <c r="S810" i="2332"/>
  <c r="O810" i="2332"/>
  <c r="S809" i="2332"/>
  <c r="O809" i="2332"/>
  <c r="S808" i="2332"/>
  <c r="O808" i="2332"/>
  <c r="S807" i="2332"/>
  <c r="O807" i="2332"/>
  <c r="S806" i="2332"/>
  <c r="O806" i="2332"/>
  <c r="S805" i="2332"/>
  <c r="O805" i="2332"/>
  <c r="S804" i="2332"/>
  <c r="O804" i="2332"/>
  <c r="S803" i="2332"/>
  <c r="O803" i="2332"/>
  <c r="S802" i="2332"/>
  <c r="O802" i="2332"/>
  <c r="S801" i="2332"/>
  <c r="O801" i="2332"/>
  <c r="S800" i="2332"/>
  <c r="O800" i="2332"/>
  <c r="S799" i="2332"/>
  <c r="O799" i="2332"/>
  <c r="S798" i="2332"/>
  <c r="O798" i="2332"/>
  <c r="S797" i="2332"/>
  <c r="O797" i="2332"/>
  <c r="S796" i="2332"/>
  <c r="O796" i="2332"/>
  <c r="S795" i="2332"/>
  <c r="O795" i="2332"/>
  <c r="S794" i="2332"/>
  <c r="O794" i="2332"/>
  <c r="S793" i="2332"/>
  <c r="O793" i="2332"/>
  <c r="S792" i="2332"/>
  <c r="O792" i="2332"/>
  <c r="S791" i="2332"/>
  <c r="O791" i="2332"/>
  <c r="S790" i="2332"/>
  <c r="O790" i="2332"/>
  <c r="S789" i="2332"/>
  <c r="S817" i="2332" s="1"/>
  <c r="P818" i="2332" s="1"/>
  <c r="AH20" i="2332" s="1"/>
  <c r="O789" i="2332"/>
  <c r="O817" i="2332" s="1"/>
  <c r="F789" i="2332"/>
  <c r="B789" i="2332"/>
  <c r="N785" i="2332"/>
  <c r="L785" i="2332"/>
  <c r="J785" i="2332"/>
  <c r="H785" i="2332"/>
  <c r="F785" i="2332"/>
  <c r="D785" i="2332"/>
  <c r="L780" i="2332"/>
  <c r="B780" i="2332"/>
  <c r="O775" i="2332"/>
  <c r="B775" i="2332"/>
  <c r="H772" i="2332"/>
  <c r="Q771" i="2332"/>
  <c r="M771" i="2332"/>
  <c r="Q768" i="2332"/>
  <c r="P768" i="2332"/>
  <c r="P769" i="2332" s="1"/>
  <c r="M768" i="2332"/>
  <c r="L768" i="2332"/>
  <c r="L769" i="2332" s="1"/>
  <c r="S767" i="2332"/>
  <c r="O767" i="2332"/>
  <c r="S766" i="2332"/>
  <c r="O766" i="2332"/>
  <c r="S765" i="2332"/>
  <c r="O765" i="2332"/>
  <c r="S764" i="2332"/>
  <c r="O764" i="2332"/>
  <c r="S763" i="2332"/>
  <c r="O763" i="2332"/>
  <c r="S762" i="2332"/>
  <c r="O762" i="2332"/>
  <c r="S761" i="2332"/>
  <c r="O761" i="2332"/>
  <c r="S760" i="2332"/>
  <c r="O760" i="2332"/>
  <c r="S759" i="2332"/>
  <c r="O759" i="2332"/>
  <c r="S758" i="2332"/>
  <c r="O758" i="2332"/>
  <c r="S757" i="2332"/>
  <c r="O757" i="2332"/>
  <c r="S756" i="2332"/>
  <c r="O756" i="2332"/>
  <c r="S755" i="2332"/>
  <c r="O755" i="2332"/>
  <c r="S754" i="2332"/>
  <c r="O754" i="2332"/>
  <c r="S753" i="2332"/>
  <c r="O753" i="2332"/>
  <c r="S752" i="2332"/>
  <c r="O752" i="2332"/>
  <c r="S751" i="2332"/>
  <c r="O751" i="2332"/>
  <c r="S750" i="2332"/>
  <c r="O750" i="2332"/>
  <c r="S749" i="2332"/>
  <c r="O749" i="2332"/>
  <c r="S748" i="2332"/>
  <c r="O748" i="2332"/>
  <c r="S747" i="2332"/>
  <c r="O747" i="2332"/>
  <c r="S746" i="2332"/>
  <c r="O746" i="2332"/>
  <c r="S745" i="2332"/>
  <c r="O745" i="2332"/>
  <c r="S744" i="2332"/>
  <c r="O744" i="2332"/>
  <c r="S743" i="2332"/>
  <c r="S771" i="2332" s="1"/>
  <c r="O743" i="2332"/>
  <c r="O771" i="2332" s="1"/>
  <c r="B743" i="2332"/>
  <c r="J739" i="2332"/>
  <c r="H739" i="2332"/>
  <c r="L734" i="2332"/>
  <c r="B734" i="2332"/>
  <c r="O729" i="2332"/>
  <c r="H726" i="2332"/>
  <c r="AE18" i="2332" s="1"/>
  <c r="Q725" i="2332"/>
  <c r="M725" i="2332"/>
  <c r="Q722" i="2332"/>
  <c r="P722" i="2332"/>
  <c r="P723" i="2332" s="1"/>
  <c r="M722" i="2332"/>
  <c r="L722" i="2332"/>
  <c r="L723" i="2332" s="1"/>
  <c r="S721" i="2332"/>
  <c r="O721" i="2332"/>
  <c r="S720" i="2332"/>
  <c r="O720" i="2332"/>
  <c r="S719" i="2332"/>
  <c r="O719" i="2332"/>
  <c r="S718" i="2332"/>
  <c r="O718" i="2332"/>
  <c r="S717" i="2332"/>
  <c r="O717" i="2332"/>
  <c r="S716" i="2332"/>
  <c r="O716" i="2332"/>
  <c r="S715" i="2332"/>
  <c r="O715" i="2332"/>
  <c r="S714" i="2332"/>
  <c r="O714" i="2332"/>
  <c r="S713" i="2332"/>
  <c r="O713" i="2332"/>
  <c r="S712" i="2332"/>
  <c r="O712" i="2332"/>
  <c r="S711" i="2332"/>
  <c r="O711" i="2332"/>
  <c r="S710" i="2332"/>
  <c r="O710" i="2332"/>
  <c r="S709" i="2332"/>
  <c r="O709" i="2332"/>
  <c r="S708" i="2332"/>
  <c r="O708" i="2332"/>
  <c r="S707" i="2332"/>
  <c r="O707" i="2332"/>
  <c r="S706" i="2332"/>
  <c r="O706" i="2332"/>
  <c r="S705" i="2332"/>
  <c r="O705" i="2332"/>
  <c r="S704" i="2332"/>
  <c r="O704" i="2332"/>
  <c r="S703" i="2332"/>
  <c r="O703" i="2332"/>
  <c r="S702" i="2332"/>
  <c r="O702" i="2332"/>
  <c r="S701" i="2332"/>
  <c r="O701" i="2332"/>
  <c r="S700" i="2332"/>
  <c r="O700" i="2332"/>
  <c r="S699" i="2332"/>
  <c r="O699" i="2332"/>
  <c r="S698" i="2332"/>
  <c r="S725" i="2332" s="1"/>
  <c r="O698" i="2332"/>
  <c r="S697" i="2332"/>
  <c r="O697" i="2332"/>
  <c r="O725" i="2332" s="1"/>
  <c r="B697" i="2332"/>
  <c r="B729" i="2332" s="1"/>
  <c r="H693" i="2332"/>
  <c r="F693" i="2332"/>
  <c r="L688" i="2332"/>
  <c r="B688" i="2332"/>
  <c r="O683" i="2332"/>
  <c r="H680" i="2332"/>
  <c r="AE17" i="2332" s="1"/>
  <c r="Q679" i="2332"/>
  <c r="M679" i="2332"/>
  <c r="Q676" i="2332"/>
  <c r="P676" i="2332"/>
  <c r="P677" i="2332" s="1"/>
  <c r="M676" i="2332"/>
  <c r="L676" i="2332"/>
  <c r="L677" i="2332" s="1"/>
  <c r="S675" i="2332"/>
  <c r="O675" i="2332"/>
  <c r="S674" i="2332"/>
  <c r="O674" i="2332"/>
  <c r="S673" i="2332"/>
  <c r="O673" i="2332"/>
  <c r="S672" i="2332"/>
  <c r="O672" i="2332"/>
  <c r="S671" i="2332"/>
  <c r="O671" i="2332"/>
  <c r="S670" i="2332"/>
  <c r="O670" i="2332"/>
  <c r="S669" i="2332"/>
  <c r="O669" i="2332"/>
  <c r="S668" i="2332"/>
  <c r="O668" i="2332"/>
  <c r="S667" i="2332"/>
  <c r="O667" i="2332"/>
  <c r="S666" i="2332"/>
  <c r="O666" i="2332"/>
  <c r="S665" i="2332"/>
  <c r="O665" i="2332"/>
  <c r="S664" i="2332"/>
  <c r="O664" i="2332"/>
  <c r="S663" i="2332"/>
  <c r="O663" i="2332"/>
  <c r="S662" i="2332"/>
  <c r="O662" i="2332"/>
  <c r="S661" i="2332"/>
  <c r="O661" i="2332"/>
  <c r="S660" i="2332"/>
  <c r="O660" i="2332"/>
  <c r="S659" i="2332"/>
  <c r="O659" i="2332"/>
  <c r="S658" i="2332"/>
  <c r="O658" i="2332"/>
  <c r="S657" i="2332"/>
  <c r="O657" i="2332"/>
  <c r="S656" i="2332"/>
  <c r="O656" i="2332"/>
  <c r="S655" i="2332"/>
  <c r="O655" i="2332"/>
  <c r="S654" i="2332"/>
  <c r="O654" i="2332"/>
  <c r="S653" i="2332"/>
  <c r="O653" i="2332"/>
  <c r="S652" i="2332"/>
  <c r="S679" i="2332" s="1"/>
  <c r="P680" i="2332" s="1"/>
  <c r="AH17" i="2332" s="1"/>
  <c r="O652" i="2332"/>
  <c r="S651" i="2332"/>
  <c r="O651" i="2332"/>
  <c r="O679" i="2332" s="1"/>
  <c r="B651" i="2332"/>
  <c r="B683" i="2332" s="1"/>
  <c r="F647" i="2332"/>
  <c r="D647" i="2332"/>
  <c r="L642" i="2332"/>
  <c r="B642" i="2332"/>
  <c r="O637" i="2332"/>
  <c r="B637" i="2332"/>
  <c r="Q633" i="2332"/>
  <c r="M633" i="2332"/>
  <c r="H634" i="2332" s="1"/>
  <c r="AE16" i="2332" s="1"/>
  <c r="Q630" i="2332"/>
  <c r="P630" i="2332"/>
  <c r="P631" i="2332" s="1"/>
  <c r="M630" i="2332"/>
  <c r="L630" i="2332"/>
  <c r="L631" i="2332" s="1"/>
  <c r="S629" i="2332"/>
  <c r="O629" i="2332"/>
  <c r="S628" i="2332"/>
  <c r="O628" i="2332"/>
  <c r="S627" i="2332"/>
  <c r="O627" i="2332"/>
  <c r="S626" i="2332"/>
  <c r="O626" i="2332"/>
  <c r="S625" i="2332"/>
  <c r="O625" i="2332"/>
  <c r="S624" i="2332"/>
  <c r="O624" i="2332"/>
  <c r="S623" i="2332"/>
  <c r="O623" i="2332"/>
  <c r="S622" i="2332"/>
  <c r="O622" i="2332"/>
  <c r="S621" i="2332"/>
  <c r="O621" i="2332"/>
  <c r="S620" i="2332"/>
  <c r="O620" i="2332"/>
  <c r="S619" i="2332"/>
  <c r="O619" i="2332"/>
  <c r="S618" i="2332"/>
  <c r="O618" i="2332"/>
  <c r="S617" i="2332"/>
  <c r="O617" i="2332"/>
  <c r="S616" i="2332"/>
  <c r="O616" i="2332"/>
  <c r="S615" i="2332"/>
  <c r="O615" i="2332"/>
  <c r="S614" i="2332"/>
  <c r="O614" i="2332"/>
  <c r="S613" i="2332"/>
  <c r="O613" i="2332"/>
  <c r="S612" i="2332"/>
  <c r="O612" i="2332"/>
  <c r="S611" i="2332"/>
  <c r="O611" i="2332"/>
  <c r="S610" i="2332"/>
  <c r="O610" i="2332"/>
  <c r="S609" i="2332"/>
  <c r="O609" i="2332"/>
  <c r="S608" i="2332"/>
  <c r="O608" i="2332"/>
  <c r="S607" i="2332"/>
  <c r="O607" i="2332"/>
  <c r="S606" i="2332"/>
  <c r="S633" i="2332" s="1"/>
  <c r="O606" i="2332"/>
  <c r="O633" i="2332" s="1"/>
  <c r="S605" i="2332"/>
  <c r="O605" i="2332"/>
  <c r="F605" i="2332"/>
  <c r="B605" i="2332"/>
  <c r="D601" i="2332"/>
  <c r="L596" i="2332"/>
  <c r="B596" i="2332"/>
  <c r="M593" i="2332"/>
  <c r="H593" i="2332"/>
  <c r="A593" i="2332"/>
  <c r="O591" i="2332"/>
  <c r="Q587" i="2332"/>
  <c r="M587" i="2332"/>
  <c r="H588" i="2332" s="1"/>
  <c r="AE15" i="2332" s="1"/>
  <c r="P585" i="2332"/>
  <c r="Q584" i="2332"/>
  <c r="P584" i="2332"/>
  <c r="M584" i="2332"/>
  <c r="L584" i="2332"/>
  <c r="L585" i="2332" s="1"/>
  <c r="S583" i="2332"/>
  <c r="O583" i="2332"/>
  <c r="S582" i="2332"/>
  <c r="O582" i="2332"/>
  <c r="S581" i="2332"/>
  <c r="O581" i="2332"/>
  <c r="S580" i="2332"/>
  <c r="O580" i="2332"/>
  <c r="S579" i="2332"/>
  <c r="O579" i="2332"/>
  <c r="S578" i="2332"/>
  <c r="O578" i="2332"/>
  <c r="S577" i="2332"/>
  <c r="O577" i="2332"/>
  <c r="O576" i="2332"/>
  <c r="S575" i="2332"/>
  <c r="O575" i="2332"/>
  <c r="S574" i="2332"/>
  <c r="O574" i="2332"/>
  <c r="S573" i="2332"/>
  <c r="O573" i="2332"/>
  <c r="S572" i="2332"/>
  <c r="O572" i="2332"/>
  <c r="S571" i="2332"/>
  <c r="O571" i="2332"/>
  <c r="S570" i="2332"/>
  <c r="O570" i="2332"/>
  <c r="O587" i="2332" s="1"/>
  <c r="S569" i="2332"/>
  <c r="O569" i="2332"/>
  <c r="S568" i="2332"/>
  <c r="O568" i="2332"/>
  <c r="S567" i="2332"/>
  <c r="O567" i="2332"/>
  <c r="S566" i="2332"/>
  <c r="O566" i="2332"/>
  <c r="S565" i="2332"/>
  <c r="O565" i="2332"/>
  <c r="S564" i="2332"/>
  <c r="O564" i="2332"/>
  <c r="S563" i="2332"/>
  <c r="O563" i="2332"/>
  <c r="S562" i="2332"/>
  <c r="O562" i="2332"/>
  <c r="S561" i="2332"/>
  <c r="O561" i="2332"/>
  <c r="S560" i="2332"/>
  <c r="O560" i="2332"/>
  <c r="S559" i="2332"/>
  <c r="S587" i="2332" s="1"/>
  <c r="P588" i="2332" s="1"/>
  <c r="AH15" i="2332" s="1"/>
  <c r="O559" i="2332"/>
  <c r="F559" i="2332"/>
  <c r="B559" i="2332"/>
  <c r="B591" i="2332" s="1"/>
  <c r="N555" i="2332"/>
  <c r="L555" i="2332"/>
  <c r="J555" i="2332"/>
  <c r="H555" i="2332"/>
  <c r="F555" i="2332"/>
  <c r="D555" i="2332"/>
  <c r="L550" i="2332"/>
  <c r="B550" i="2332"/>
  <c r="M547" i="2332"/>
  <c r="O545" i="2332"/>
  <c r="Q541" i="2332"/>
  <c r="M541" i="2332"/>
  <c r="H542" i="2332" s="1"/>
  <c r="AE14" i="2332" s="1"/>
  <c r="P539" i="2332"/>
  <c r="L539" i="2332"/>
  <c r="Q538" i="2332"/>
  <c r="P538" i="2332"/>
  <c r="M538" i="2332"/>
  <c r="L538" i="2332"/>
  <c r="S537" i="2332"/>
  <c r="O537" i="2332"/>
  <c r="S536" i="2332"/>
  <c r="O536" i="2332"/>
  <c r="S535" i="2332"/>
  <c r="O535" i="2332"/>
  <c r="S534" i="2332"/>
  <c r="O534" i="2332"/>
  <c r="S533" i="2332"/>
  <c r="O533" i="2332"/>
  <c r="S532" i="2332"/>
  <c r="O532" i="2332"/>
  <c r="S531" i="2332"/>
  <c r="O531" i="2332"/>
  <c r="S530" i="2332"/>
  <c r="O530" i="2332"/>
  <c r="S529" i="2332"/>
  <c r="O529" i="2332"/>
  <c r="S528" i="2332"/>
  <c r="O528" i="2332"/>
  <c r="S527" i="2332"/>
  <c r="O527" i="2332"/>
  <c r="S526" i="2332"/>
  <c r="O526" i="2332"/>
  <c r="S525" i="2332"/>
  <c r="O525" i="2332"/>
  <c r="S524" i="2332"/>
  <c r="O524" i="2332"/>
  <c r="S523" i="2332"/>
  <c r="O523" i="2332"/>
  <c r="S522" i="2332"/>
  <c r="O522" i="2332"/>
  <c r="S521" i="2332"/>
  <c r="O521" i="2332"/>
  <c r="S520" i="2332"/>
  <c r="O520" i="2332"/>
  <c r="S519" i="2332"/>
  <c r="O519" i="2332"/>
  <c r="S518" i="2332"/>
  <c r="O518" i="2332"/>
  <c r="S517" i="2332"/>
  <c r="O517" i="2332"/>
  <c r="S516" i="2332"/>
  <c r="O516" i="2332"/>
  <c r="S515" i="2332"/>
  <c r="O515" i="2332"/>
  <c r="S514" i="2332"/>
  <c r="O514" i="2332"/>
  <c r="S513" i="2332"/>
  <c r="S541" i="2332" s="1"/>
  <c r="O513" i="2332"/>
  <c r="O541" i="2332" s="1"/>
  <c r="F513" i="2332"/>
  <c r="B513" i="2332"/>
  <c r="B545" i="2332" s="1"/>
  <c r="N509" i="2332"/>
  <c r="L509" i="2332"/>
  <c r="J509" i="2332"/>
  <c r="H509" i="2332"/>
  <c r="F509" i="2332"/>
  <c r="D509" i="2332"/>
  <c r="L504" i="2332"/>
  <c r="B504" i="2332"/>
  <c r="M501" i="2332"/>
  <c r="H501" i="2332"/>
  <c r="A501" i="2332"/>
  <c r="O499" i="2332"/>
  <c r="Q495" i="2332"/>
  <c r="M495" i="2332"/>
  <c r="H496" i="2332" s="1"/>
  <c r="AE13" i="2332" s="1"/>
  <c r="P493" i="2332"/>
  <c r="L493" i="2332"/>
  <c r="Q492" i="2332"/>
  <c r="P492" i="2332"/>
  <c r="M492" i="2332"/>
  <c r="L492" i="2332"/>
  <c r="S491" i="2332"/>
  <c r="O491" i="2332"/>
  <c r="S490" i="2332"/>
  <c r="O490" i="2332"/>
  <c r="S489" i="2332"/>
  <c r="O489" i="2332"/>
  <c r="S488" i="2332"/>
  <c r="O488" i="2332"/>
  <c r="S487" i="2332"/>
  <c r="O487" i="2332"/>
  <c r="S486" i="2332"/>
  <c r="O486" i="2332"/>
  <c r="S485" i="2332"/>
  <c r="O485" i="2332"/>
  <c r="S484" i="2332"/>
  <c r="O484" i="2332"/>
  <c r="S483" i="2332"/>
  <c r="O483" i="2332"/>
  <c r="S482" i="2332"/>
  <c r="O482" i="2332"/>
  <c r="S481" i="2332"/>
  <c r="O481" i="2332"/>
  <c r="S480" i="2332"/>
  <c r="O480" i="2332"/>
  <c r="S479" i="2332"/>
  <c r="O479" i="2332"/>
  <c r="S478" i="2332"/>
  <c r="O478" i="2332"/>
  <c r="S477" i="2332"/>
  <c r="O477" i="2332"/>
  <c r="S476" i="2332"/>
  <c r="O476" i="2332"/>
  <c r="S475" i="2332"/>
  <c r="O475" i="2332"/>
  <c r="S474" i="2332"/>
  <c r="O474" i="2332"/>
  <c r="S473" i="2332"/>
  <c r="O473" i="2332"/>
  <c r="S472" i="2332"/>
  <c r="O472" i="2332"/>
  <c r="S471" i="2332"/>
  <c r="O471" i="2332"/>
  <c r="S470" i="2332"/>
  <c r="O470" i="2332"/>
  <c r="S469" i="2332"/>
  <c r="O469" i="2332"/>
  <c r="S468" i="2332"/>
  <c r="O468" i="2332"/>
  <c r="S467" i="2332"/>
  <c r="S495" i="2332" s="1"/>
  <c r="O467" i="2332"/>
  <c r="O495" i="2332" s="1"/>
  <c r="F467" i="2332"/>
  <c r="B467" i="2332"/>
  <c r="B499" i="2332" s="1"/>
  <c r="N463" i="2332"/>
  <c r="L463" i="2332"/>
  <c r="J463" i="2332"/>
  <c r="H463" i="2332"/>
  <c r="F463" i="2332"/>
  <c r="D463" i="2332"/>
  <c r="L458" i="2332"/>
  <c r="B458" i="2332"/>
  <c r="M455" i="2332"/>
  <c r="H455" i="2332"/>
  <c r="A455" i="2332"/>
  <c r="O453" i="2332"/>
  <c r="Q449" i="2332"/>
  <c r="M449" i="2332"/>
  <c r="H450" i="2332" s="1"/>
  <c r="AE12" i="2332" s="1"/>
  <c r="L447" i="2332"/>
  <c r="Q446" i="2332"/>
  <c r="P446" i="2332"/>
  <c r="P447" i="2332" s="1"/>
  <c r="M446" i="2332"/>
  <c r="L446" i="2332"/>
  <c r="S445" i="2332"/>
  <c r="O445" i="2332"/>
  <c r="S444" i="2332"/>
  <c r="O444" i="2332"/>
  <c r="S443" i="2332"/>
  <c r="O443" i="2332"/>
  <c r="S442" i="2332"/>
  <c r="O442" i="2332"/>
  <c r="S441" i="2332"/>
  <c r="O441" i="2332"/>
  <c r="S440" i="2332"/>
  <c r="O440" i="2332"/>
  <c r="S439" i="2332"/>
  <c r="O439" i="2332"/>
  <c r="S438" i="2332"/>
  <c r="O438" i="2332"/>
  <c r="S437" i="2332"/>
  <c r="O437" i="2332"/>
  <c r="S436" i="2332"/>
  <c r="O436" i="2332"/>
  <c r="S435" i="2332"/>
  <c r="O435" i="2332"/>
  <c r="S434" i="2332"/>
  <c r="O434" i="2332"/>
  <c r="S433" i="2332"/>
  <c r="O433" i="2332"/>
  <c r="S432" i="2332"/>
  <c r="O432" i="2332"/>
  <c r="S431" i="2332"/>
  <c r="O431" i="2332"/>
  <c r="S430" i="2332"/>
  <c r="O430" i="2332"/>
  <c r="S429" i="2332"/>
  <c r="O429" i="2332"/>
  <c r="S428" i="2332"/>
  <c r="O428" i="2332"/>
  <c r="S427" i="2332"/>
  <c r="O427" i="2332"/>
  <c r="S426" i="2332"/>
  <c r="O426" i="2332"/>
  <c r="S425" i="2332"/>
  <c r="O425" i="2332"/>
  <c r="S424" i="2332"/>
  <c r="O424" i="2332"/>
  <c r="S423" i="2332"/>
  <c r="O423" i="2332"/>
  <c r="S422" i="2332"/>
  <c r="O422" i="2332"/>
  <c r="S421" i="2332"/>
  <c r="S449" i="2332" s="1"/>
  <c r="O421" i="2332"/>
  <c r="O449" i="2332" s="1"/>
  <c r="F421" i="2332"/>
  <c r="B421" i="2332"/>
  <c r="B453" i="2332" s="1"/>
  <c r="N417" i="2332"/>
  <c r="L417" i="2332"/>
  <c r="J417" i="2332"/>
  <c r="H417" i="2332"/>
  <c r="F417" i="2332"/>
  <c r="D417" i="2332"/>
  <c r="L412" i="2332"/>
  <c r="B412" i="2332"/>
  <c r="M409" i="2332"/>
  <c r="H409" i="2332"/>
  <c r="A409" i="2332"/>
  <c r="O407" i="2332"/>
  <c r="Q403" i="2332"/>
  <c r="M403" i="2332"/>
  <c r="H404" i="2332" s="1"/>
  <c r="AE11" i="2332" s="1"/>
  <c r="Q400" i="2332"/>
  <c r="P400" i="2332"/>
  <c r="P401" i="2332" s="1"/>
  <c r="M400" i="2332"/>
  <c r="L400" i="2332"/>
  <c r="L401" i="2332" s="1"/>
  <c r="S399" i="2332"/>
  <c r="O399" i="2332"/>
  <c r="S398" i="2332"/>
  <c r="O398" i="2332"/>
  <c r="S397" i="2332"/>
  <c r="O397" i="2332"/>
  <c r="S396" i="2332"/>
  <c r="O396" i="2332"/>
  <c r="S395" i="2332"/>
  <c r="O395" i="2332"/>
  <c r="S394" i="2332"/>
  <c r="O394" i="2332"/>
  <c r="S393" i="2332"/>
  <c r="O393" i="2332"/>
  <c r="S392" i="2332"/>
  <c r="O392" i="2332"/>
  <c r="S391" i="2332"/>
  <c r="O391" i="2332"/>
  <c r="S390" i="2332"/>
  <c r="O390" i="2332"/>
  <c r="S389" i="2332"/>
  <c r="O389" i="2332"/>
  <c r="S388" i="2332"/>
  <c r="O388" i="2332"/>
  <c r="S387" i="2332"/>
  <c r="O387" i="2332"/>
  <c r="S386" i="2332"/>
  <c r="O386" i="2332"/>
  <c r="S385" i="2332"/>
  <c r="O385" i="2332"/>
  <c r="S384" i="2332"/>
  <c r="O384" i="2332"/>
  <c r="S383" i="2332"/>
  <c r="O383" i="2332"/>
  <c r="S382" i="2332"/>
  <c r="O382" i="2332"/>
  <c r="S381" i="2332"/>
  <c r="O381" i="2332"/>
  <c r="S380" i="2332"/>
  <c r="O380" i="2332"/>
  <c r="S379" i="2332"/>
  <c r="O379" i="2332"/>
  <c r="S378" i="2332"/>
  <c r="O378" i="2332"/>
  <c r="S377" i="2332"/>
  <c r="O377" i="2332"/>
  <c r="S376" i="2332"/>
  <c r="O376" i="2332"/>
  <c r="S375" i="2332"/>
  <c r="S403" i="2332" s="1"/>
  <c r="P404" i="2332" s="1"/>
  <c r="AH11" i="2332" s="1"/>
  <c r="O375" i="2332"/>
  <c r="O403" i="2332" s="1"/>
  <c r="F375" i="2332"/>
  <c r="B375" i="2332"/>
  <c r="B407" i="2332" s="1"/>
  <c r="N371" i="2332"/>
  <c r="L371" i="2332"/>
  <c r="J371" i="2332"/>
  <c r="H371" i="2332"/>
  <c r="F371" i="2332"/>
  <c r="D371" i="2332"/>
  <c r="L366" i="2332"/>
  <c r="B366" i="2332"/>
  <c r="M363" i="2332"/>
  <c r="H363" i="2332"/>
  <c r="A363" i="2332"/>
  <c r="O361" i="2332"/>
  <c r="B361" i="2332"/>
  <c r="Q357" i="2332"/>
  <c r="M357" i="2332"/>
  <c r="H358" i="2332" s="1"/>
  <c r="AE10" i="2332" s="1"/>
  <c r="Q354" i="2332"/>
  <c r="P354" i="2332"/>
  <c r="P355" i="2332" s="1"/>
  <c r="M354" i="2332"/>
  <c r="L354" i="2332"/>
  <c r="L355" i="2332" s="1"/>
  <c r="S353" i="2332"/>
  <c r="O353" i="2332"/>
  <c r="S352" i="2332"/>
  <c r="O352" i="2332"/>
  <c r="S351" i="2332"/>
  <c r="O351" i="2332"/>
  <c r="S350" i="2332"/>
  <c r="O350" i="2332"/>
  <c r="S349" i="2332"/>
  <c r="O349" i="2332"/>
  <c r="S348" i="2332"/>
  <c r="O348" i="2332"/>
  <c r="S347" i="2332"/>
  <c r="O347" i="2332"/>
  <c r="S346" i="2332"/>
  <c r="O346" i="2332"/>
  <c r="S345" i="2332"/>
  <c r="O345" i="2332"/>
  <c r="S344" i="2332"/>
  <c r="O344" i="2332"/>
  <c r="S343" i="2332"/>
  <c r="O343" i="2332"/>
  <c r="S342" i="2332"/>
  <c r="O342" i="2332"/>
  <c r="S341" i="2332"/>
  <c r="O341" i="2332"/>
  <c r="S340" i="2332"/>
  <c r="O340" i="2332"/>
  <c r="S339" i="2332"/>
  <c r="O339" i="2332"/>
  <c r="S338" i="2332"/>
  <c r="O338" i="2332"/>
  <c r="S337" i="2332"/>
  <c r="O337" i="2332"/>
  <c r="S336" i="2332"/>
  <c r="O336" i="2332"/>
  <c r="S335" i="2332"/>
  <c r="O335" i="2332"/>
  <c r="S334" i="2332"/>
  <c r="O334" i="2332"/>
  <c r="S333" i="2332"/>
  <c r="O333" i="2332"/>
  <c r="S332" i="2332"/>
  <c r="O332" i="2332"/>
  <c r="S331" i="2332"/>
  <c r="O331" i="2332"/>
  <c r="S330" i="2332"/>
  <c r="O330" i="2332"/>
  <c r="S329" i="2332"/>
  <c r="S357" i="2332" s="1"/>
  <c r="P358" i="2332" s="1"/>
  <c r="AH10" i="2332" s="1"/>
  <c r="O329" i="2332"/>
  <c r="O357" i="2332" s="1"/>
  <c r="F329" i="2332"/>
  <c r="B329" i="2332"/>
  <c r="N325" i="2332"/>
  <c r="L325" i="2332"/>
  <c r="J325" i="2332"/>
  <c r="H325" i="2332"/>
  <c r="F325" i="2332"/>
  <c r="D325" i="2332"/>
  <c r="L320" i="2332"/>
  <c r="B320" i="2332"/>
  <c r="M317" i="2332"/>
  <c r="H317" i="2332"/>
  <c r="A317" i="2332"/>
  <c r="O315" i="2332"/>
  <c r="B315" i="2332"/>
  <c r="Q311" i="2332"/>
  <c r="M311" i="2332"/>
  <c r="H312" i="2332" s="1"/>
  <c r="AE9" i="2332" s="1"/>
  <c r="Q308" i="2332"/>
  <c r="P308" i="2332"/>
  <c r="P309" i="2332" s="1"/>
  <c r="M308" i="2332"/>
  <c r="L308" i="2332"/>
  <c r="L309" i="2332" s="1"/>
  <c r="S307" i="2332"/>
  <c r="O307" i="2332"/>
  <c r="S306" i="2332"/>
  <c r="O306" i="2332"/>
  <c r="S305" i="2332"/>
  <c r="O305" i="2332"/>
  <c r="S304" i="2332"/>
  <c r="O304" i="2332"/>
  <c r="S303" i="2332"/>
  <c r="O303" i="2332"/>
  <c r="S302" i="2332"/>
  <c r="O302" i="2332"/>
  <c r="S301" i="2332"/>
  <c r="O301" i="2332"/>
  <c r="S300" i="2332"/>
  <c r="O300" i="2332"/>
  <c r="S299" i="2332"/>
  <c r="O299" i="2332"/>
  <c r="S298" i="2332"/>
  <c r="O298" i="2332"/>
  <c r="S297" i="2332"/>
  <c r="O297" i="2332"/>
  <c r="S296" i="2332"/>
  <c r="O296" i="2332"/>
  <c r="S295" i="2332"/>
  <c r="O295" i="2332"/>
  <c r="S294" i="2332"/>
  <c r="O294" i="2332"/>
  <c r="S293" i="2332"/>
  <c r="O293" i="2332"/>
  <c r="S292" i="2332"/>
  <c r="O292" i="2332"/>
  <c r="S291" i="2332"/>
  <c r="O291" i="2332"/>
  <c r="S290" i="2332"/>
  <c r="O290" i="2332"/>
  <c r="S289" i="2332"/>
  <c r="O289" i="2332"/>
  <c r="S288" i="2332"/>
  <c r="O288" i="2332"/>
  <c r="S287" i="2332"/>
  <c r="O287" i="2332"/>
  <c r="S286" i="2332"/>
  <c r="O286" i="2332"/>
  <c r="S285" i="2332"/>
  <c r="O285" i="2332"/>
  <c r="S284" i="2332"/>
  <c r="O284" i="2332"/>
  <c r="S283" i="2332"/>
  <c r="S311" i="2332" s="1"/>
  <c r="O283" i="2332"/>
  <c r="O311" i="2332" s="1"/>
  <c r="F283" i="2332"/>
  <c r="B283" i="2332"/>
  <c r="N279" i="2332"/>
  <c r="L279" i="2332"/>
  <c r="J279" i="2332"/>
  <c r="H279" i="2332"/>
  <c r="F279" i="2332"/>
  <c r="D279" i="2332"/>
  <c r="L274" i="2332"/>
  <c r="B274" i="2332"/>
  <c r="M271" i="2332"/>
  <c r="H271" i="2332"/>
  <c r="A271" i="2332"/>
  <c r="O269" i="2332"/>
  <c r="B269" i="2332"/>
  <c r="H266" i="2332"/>
  <c r="Q265" i="2332"/>
  <c r="M265" i="2332"/>
  <c r="Q262" i="2332"/>
  <c r="P262" i="2332"/>
  <c r="P263" i="2332" s="1"/>
  <c r="M262" i="2332"/>
  <c r="L262" i="2332"/>
  <c r="L263" i="2332" s="1"/>
  <c r="S261" i="2332"/>
  <c r="O261" i="2332"/>
  <c r="S260" i="2332"/>
  <c r="O260" i="2332"/>
  <c r="S259" i="2332"/>
  <c r="O259" i="2332"/>
  <c r="S258" i="2332"/>
  <c r="O258" i="2332"/>
  <c r="S257" i="2332"/>
  <c r="O257" i="2332"/>
  <c r="S256" i="2332"/>
  <c r="O256" i="2332"/>
  <c r="S255" i="2332"/>
  <c r="O255" i="2332"/>
  <c r="S254" i="2332"/>
  <c r="O254" i="2332"/>
  <c r="S253" i="2332"/>
  <c r="O253" i="2332"/>
  <c r="S252" i="2332"/>
  <c r="O252" i="2332"/>
  <c r="S251" i="2332"/>
  <c r="O251" i="2332"/>
  <c r="S250" i="2332"/>
  <c r="O250" i="2332"/>
  <c r="S249" i="2332"/>
  <c r="O249" i="2332"/>
  <c r="S248" i="2332"/>
  <c r="O248" i="2332"/>
  <c r="S247" i="2332"/>
  <c r="O247" i="2332"/>
  <c r="S246" i="2332"/>
  <c r="O246" i="2332"/>
  <c r="S245" i="2332"/>
  <c r="O245" i="2332"/>
  <c r="S244" i="2332"/>
  <c r="O244" i="2332"/>
  <c r="S243" i="2332"/>
  <c r="O243" i="2332"/>
  <c r="S242" i="2332"/>
  <c r="O242" i="2332"/>
  <c r="S241" i="2332"/>
  <c r="O241" i="2332"/>
  <c r="S240" i="2332"/>
  <c r="O240" i="2332"/>
  <c r="S239" i="2332"/>
  <c r="O239" i="2332"/>
  <c r="S238" i="2332"/>
  <c r="O238" i="2332"/>
  <c r="S237" i="2332"/>
  <c r="S265" i="2332" s="1"/>
  <c r="O237" i="2332"/>
  <c r="O265" i="2332" s="1"/>
  <c r="F237" i="2332"/>
  <c r="B237" i="2332"/>
  <c r="N233" i="2332"/>
  <c r="L233" i="2332"/>
  <c r="J233" i="2332"/>
  <c r="H233" i="2332"/>
  <c r="F233" i="2332"/>
  <c r="D233" i="2332"/>
  <c r="L228" i="2332"/>
  <c r="B228" i="2332"/>
  <c r="M225" i="2332"/>
  <c r="H225" i="2332"/>
  <c r="A225" i="2332"/>
  <c r="O223" i="2332"/>
  <c r="H220" i="2332"/>
  <c r="AE7" i="2332" s="1"/>
  <c r="Q219" i="2332"/>
  <c r="M219" i="2332"/>
  <c r="Q216" i="2332"/>
  <c r="P216" i="2332"/>
  <c r="P217" i="2332" s="1"/>
  <c r="M216" i="2332"/>
  <c r="L216" i="2332"/>
  <c r="L217" i="2332" s="1"/>
  <c r="S215" i="2332"/>
  <c r="O215" i="2332"/>
  <c r="S214" i="2332"/>
  <c r="O214" i="2332"/>
  <c r="S213" i="2332"/>
  <c r="O213" i="2332"/>
  <c r="S212" i="2332"/>
  <c r="O212" i="2332"/>
  <c r="S211" i="2332"/>
  <c r="O211" i="2332"/>
  <c r="S210" i="2332"/>
  <c r="O210" i="2332"/>
  <c r="S209" i="2332"/>
  <c r="O209" i="2332"/>
  <c r="S208" i="2332"/>
  <c r="O208" i="2332"/>
  <c r="S207" i="2332"/>
  <c r="O207" i="2332"/>
  <c r="S206" i="2332"/>
  <c r="O206" i="2332"/>
  <c r="S205" i="2332"/>
  <c r="O205" i="2332"/>
  <c r="S204" i="2332"/>
  <c r="O204" i="2332"/>
  <c r="S203" i="2332"/>
  <c r="O203" i="2332"/>
  <c r="S202" i="2332"/>
  <c r="O202" i="2332"/>
  <c r="S201" i="2332"/>
  <c r="O201" i="2332"/>
  <c r="S200" i="2332"/>
  <c r="O200" i="2332"/>
  <c r="S199" i="2332"/>
  <c r="O199" i="2332"/>
  <c r="S198" i="2332"/>
  <c r="O198" i="2332"/>
  <c r="S197" i="2332"/>
  <c r="O197" i="2332"/>
  <c r="S196" i="2332"/>
  <c r="O196" i="2332"/>
  <c r="S195" i="2332"/>
  <c r="O195" i="2332"/>
  <c r="S194" i="2332"/>
  <c r="O194" i="2332"/>
  <c r="S193" i="2332"/>
  <c r="O193" i="2332"/>
  <c r="S192" i="2332"/>
  <c r="S219" i="2332" s="1"/>
  <c r="P220" i="2332" s="1"/>
  <c r="AH7" i="2332" s="1"/>
  <c r="O192" i="2332"/>
  <c r="S191" i="2332"/>
  <c r="O191" i="2332"/>
  <c r="O219" i="2332" s="1"/>
  <c r="F191" i="2332"/>
  <c r="B191" i="2332"/>
  <c r="B223" i="2332" s="1"/>
  <c r="N187" i="2332"/>
  <c r="L187" i="2332"/>
  <c r="J187" i="2332"/>
  <c r="H187" i="2332"/>
  <c r="F187" i="2332"/>
  <c r="D187" i="2332"/>
  <c r="L182" i="2332"/>
  <c r="B182" i="2332"/>
  <c r="M179" i="2332"/>
  <c r="H179" i="2332"/>
  <c r="A179" i="2332"/>
  <c r="M777" i="2332" s="1"/>
  <c r="O177" i="2332"/>
  <c r="H174" i="2332"/>
  <c r="AE6" i="2332" s="1"/>
  <c r="Q173" i="2332"/>
  <c r="M173" i="2332"/>
  <c r="Q170" i="2332"/>
  <c r="P170" i="2332"/>
  <c r="P171" i="2332" s="1"/>
  <c r="M170" i="2332"/>
  <c r="L170" i="2332"/>
  <c r="L171" i="2332" s="1"/>
  <c r="S169" i="2332"/>
  <c r="O169" i="2332"/>
  <c r="S168" i="2332"/>
  <c r="O168" i="2332"/>
  <c r="S167" i="2332"/>
  <c r="O167" i="2332"/>
  <c r="S166" i="2332"/>
  <c r="O166" i="2332"/>
  <c r="S165" i="2332"/>
  <c r="O165" i="2332"/>
  <c r="S164" i="2332"/>
  <c r="O164" i="2332"/>
  <c r="S163" i="2332"/>
  <c r="O163" i="2332"/>
  <c r="S162" i="2332"/>
  <c r="O162" i="2332"/>
  <c r="S161" i="2332"/>
  <c r="O161" i="2332"/>
  <c r="S160" i="2332"/>
  <c r="O160" i="2332"/>
  <c r="S159" i="2332"/>
  <c r="O159" i="2332"/>
  <c r="S158" i="2332"/>
  <c r="O158" i="2332"/>
  <c r="S157" i="2332"/>
  <c r="O157" i="2332"/>
  <c r="S156" i="2332"/>
  <c r="O156" i="2332"/>
  <c r="S155" i="2332"/>
  <c r="O155" i="2332"/>
  <c r="S154" i="2332"/>
  <c r="O154" i="2332"/>
  <c r="S153" i="2332"/>
  <c r="O153" i="2332"/>
  <c r="S152" i="2332"/>
  <c r="O152" i="2332"/>
  <c r="S151" i="2332"/>
  <c r="O151" i="2332"/>
  <c r="S150" i="2332"/>
  <c r="O150" i="2332"/>
  <c r="S149" i="2332"/>
  <c r="O149" i="2332"/>
  <c r="S148" i="2332"/>
  <c r="O148" i="2332"/>
  <c r="S147" i="2332"/>
  <c r="O147" i="2332"/>
  <c r="S146" i="2332"/>
  <c r="S173" i="2332" s="1"/>
  <c r="P174" i="2332" s="1"/>
  <c r="AH6" i="2332" s="1"/>
  <c r="O146" i="2332"/>
  <c r="S145" i="2332"/>
  <c r="O145" i="2332"/>
  <c r="O173" i="2332" s="1"/>
  <c r="F145" i="2332"/>
  <c r="F743" i="2332" s="1"/>
  <c r="B145" i="2332"/>
  <c r="B177" i="2332" s="1"/>
  <c r="N141" i="2332"/>
  <c r="N739" i="2332" s="1"/>
  <c r="L141" i="2332"/>
  <c r="L739" i="2332" s="1"/>
  <c r="J141" i="2332"/>
  <c r="H141" i="2332"/>
  <c r="F141" i="2332"/>
  <c r="F739" i="2332" s="1"/>
  <c r="D141" i="2332"/>
  <c r="D739" i="2332" s="1"/>
  <c r="L136" i="2332"/>
  <c r="B136" i="2332"/>
  <c r="M133" i="2332"/>
  <c r="H133" i="2332"/>
  <c r="A133" i="2332"/>
  <c r="M731" i="2332" s="1"/>
  <c r="O131" i="2332"/>
  <c r="Q127" i="2332"/>
  <c r="M127" i="2332"/>
  <c r="H128" i="2332" s="1"/>
  <c r="AE5" i="2332" s="1"/>
  <c r="Q124" i="2332"/>
  <c r="P124" i="2332"/>
  <c r="P125" i="2332" s="1"/>
  <c r="M124" i="2332"/>
  <c r="L124" i="2332"/>
  <c r="L125" i="2332" s="1"/>
  <c r="S123" i="2332"/>
  <c r="O123" i="2332"/>
  <c r="S122" i="2332"/>
  <c r="O122" i="2332"/>
  <c r="S121" i="2332"/>
  <c r="O121" i="2332"/>
  <c r="S120" i="2332"/>
  <c r="O120" i="2332"/>
  <c r="S119" i="2332"/>
  <c r="O119" i="2332"/>
  <c r="S118" i="2332"/>
  <c r="O118" i="2332"/>
  <c r="S117" i="2332"/>
  <c r="O117" i="2332"/>
  <c r="S116" i="2332"/>
  <c r="O116" i="2332"/>
  <c r="S115" i="2332"/>
  <c r="O115" i="2332"/>
  <c r="S114" i="2332"/>
  <c r="O114" i="2332"/>
  <c r="S113" i="2332"/>
  <c r="O113" i="2332"/>
  <c r="S112" i="2332"/>
  <c r="O112" i="2332"/>
  <c r="S111" i="2332"/>
  <c r="O111" i="2332"/>
  <c r="S110" i="2332"/>
  <c r="O110" i="2332"/>
  <c r="S109" i="2332"/>
  <c r="O109" i="2332"/>
  <c r="S108" i="2332"/>
  <c r="O108" i="2332"/>
  <c r="S107" i="2332"/>
  <c r="O107" i="2332"/>
  <c r="S106" i="2332"/>
  <c r="O106" i="2332"/>
  <c r="S105" i="2332"/>
  <c r="O105" i="2332"/>
  <c r="S104" i="2332"/>
  <c r="O104" i="2332"/>
  <c r="S103" i="2332"/>
  <c r="O103" i="2332"/>
  <c r="S102" i="2332"/>
  <c r="O102" i="2332"/>
  <c r="S101" i="2332"/>
  <c r="O101" i="2332"/>
  <c r="S100" i="2332"/>
  <c r="S127" i="2332" s="1"/>
  <c r="O100" i="2332"/>
  <c r="O127" i="2332" s="1"/>
  <c r="S99" i="2332"/>
  <c r="O99" i="2332"/>
  <c r="F99" i="2332"/>
  <c r="F697" i="2332" s="1"/>
  <c r="B99" i="2332"/>
  <c r="B131" i="2332" s="1"/>
  <c r="N95" i="2332"/>
  <c r="N693" i="2332" s="1"/>
  <c r="L95" i="2332"/>
  <c r="L693" i="2332" s="1"/>
  <c r="J95" i="2332"/>
  <c r="J693" i="2332" s="1"/>
  <c r="H95" i="2332"/>
  <c r="F95" i="2332"/>
  <c r="D95" i="2332"/>
  <c r="D693" i="2332" s="1"/>
  <c r="L90" i="2332"/>
  <c r="L872" i="2332" s="1"/>
  <c r="B90" i="2332"/>
  <c r="B872" i="2332" s="1"/>
  <c r="M87" i="2332"/>
  <c r="H87" i="2332"/>
  <c r="A87" i="2332"/>
  <c r="A547" i="2332" s="1"/>
  <c r="O85" i="2332"/>
  <c r="I85" i="2332"/>
  <c r="I131" i="2332" s="1"/>
  <c r="I177" i="2332" s="1"/>
  <c r="I223" i="2332" s="1"/>
  <c r="I269" i="2332" s="1"/>
  <c r="I315" i="2332" s="1"/>
  <c r="I361" i="2332" s="1"/>
  <c r="I407" i="2332" s="1"/>
  <c r="I453" i="2332" s="1"/>
  <c r="I499" i="2332" s="1"/>
  <c r="I545" i="2332" s="1"/>
  <c r="I591" i="2332" s="1"/>
  <c r="Q81" i="2332"/>
  <c r="M81" i="2332"/>
  <c r="H82" i="2332" s="1"/>
  <c r="AE4" i="2332" s="1"/>
  <c r="Q78" i="2332"/>
  <c r="P78" i="2332"/>
  <c r="P79" i="2332" s="1"/>
  <c r="M78" i="2332"/>
  <c r="L78" i="2332"/>
  <c r="L79" i="2332" s="1"/>
  <c r="S77" i="2332"/>
  <c r="O77" i="2332"/>
  <c r="S76" i="2332"/>
  <c r="O76" i="2332"/>
  <c r="S75" i="2332"/>
  <c r="O75" i="2332"/>
  <c r="S74" i="2332"/>
  <c r="O74" i="2332"/>
  <c r="G74" i="2332"/>
  <c r="G120" i="2332" s="1"/>
  <c r="G166" i="2332" s="1"/>
  <c r="G212" i="2332" s="1"/>
  <c r="G258" i="2332" s="1"/>
  <c r="G304" i="2332" s="1"/>
  <c r="G350" i="2332" s="1"/>
  <c r="G396" i="2332" s="1"/>
  <c r="G442" i="2332" s="1"/>
  <c r="G488" i="2332" s="1"/>
  <c r="S73" i="2332"/>
  <c r="O73" i="2332"/>
  <c r="S72" i="2332"/>
  <c r="O72" i="2332"/>
  <c r="S71" i="2332"/>
  <c r="O71" i="2332"/>
  <c r="S70" i="2332"/>
  <c r="O70" i="2332"/>
  <c r="S69" i="2332"/>
  <c r="O69" i="2332"/>
  <c r="G69" i="2332"/>
  <c r="G115" i="2332" s="1"/>
  <c r="G161" i="2332" s="1"/>
  <c r="G207" i="2332" s="1"/>
  <c r="G253" i="2332" s="1"/>
  <c r="G299" i="2332" s="1"/>
  <c r="G345" i="2332" s="1"/>
  <c r="G391" i="2332" s="1"/>
  <c r="G437" i="2332" s="1"/>
  <c r="G483" i="2332" s="1"/>
  <c r="S68" i="2332"/>
  <c r="O68" i="2332"/>
  <c r="S67" i="2332"/>
  <c r="O67" i="2332"/>
  <c r="S66" i="2332"/>
  <c r="O66" i="2332"/>
  <c r="S65" i="2332"/>
  <c r="O65" i="2332"/>
  <c r="S64" i="2332"/>
  <c r="O64" i="2332"/>
  <c r="G64" i="2332"/>
  <c r="G110" i="2332" s="1"/>
  <c r="G156" i="2332" s="1"/>
  <c r="G202" i="2332" s="1"/>
  <c r="G248" i="2332" s="1"/>
  <c r="G294" i="2332" s="1"/>
  <c r="G340" i="2332" s="1"/>
  <c r="G386" i="2332" s="1"/>
  <c r="G432" i="2332" s="1"/>
  <c r="G478" i="2332" s="1"/>
  <c r="S63" i="2332"/>
  <c r="O63" i="2332"/>
  <c r="S62" i="2332"/>
  <c r="O62" i="2332"/>
  <c r="S61" i="2332"/>
  <c r="O61" i="2332"/>
  <c r="S60" i="2332"/>
  <c r="O60" i="2332"/>
  <c r="S59" i="2332"/>
  <c r="O59" i="2332"/>
  <c r="O81" i="2332" s="1"/>
  <c r="G59" i="2332"/>
  <c r="G105" i="2332" s="1"/>
  <c r="G151" i="2332" s="1"/>
  <c r="G197" i="2332" s="1"/>
  <c r="G243" i="2332" s="1"/>
  <c r="G289" i="2332" s="1"/>
  <c r="G335" i="2332" s="1"/>
  <c r="G381" i="2332" s="1"/>
  <c r="G427" i="2332" s="1"/>
  <c r="G473" i="2332" s="1"/>
  <c r="S58" i="2332"/>
  <c r="O58" i="2332"/>
  <c r="S57" i="2332"/>
  <c r="O57" i="2332"/>
  <c r="S56" i="2332"/>
  <c r="O56" i="2332"/>
  <c r="S55" i="2332"/>
  <c r="O55" i="2332"/>
  <c r="S54" i="2332"/>
  <c r="O54" i="2332"/>
  <c r="G54" i="2332"/>
  <c r="G100" i="2332" s="1"/>
  <c r="G146" i="2332" s="1"/>
  <c r="G192" i="2332" s="1"/>
  <c r="G238" i="2332" s="1"/>
  <c r="G284" i="2332" s="1"/>
  <c r="G330" i="2332" s="1"/>
  <c r="G376" i="2332" s="1"/>
  <c r="G422" i="2332" s="1"/>
  <c r="G468" i="2332" s="1"/>
  <c r="S53" i="2332"/>
  <c r="S81" i="2332" s="1"/>
  <c r="P82" i="2332" s="1"/>
  <c r="AH4" i="2332" s="1"/>
  <c r="O53" i="2332"/>
  <c r="F53" i="2332"/>
  <c r="F1249" i="2332" s="1"/>
  <c r="B53" i="2332"/>
  <c r="B85" i="2332" s="1"/>
  <c r="N49" i="2332"/>
  <c r="N601" i="2332" s="1"/>
  <c r="L49" i="2332"/>
  <c r="L601" i="2332" s="1"/>
  <c r="J49" i="2332"/>
  <c r="J601" i="2332" s="1"/>
  <c r="H49" i="2332"/>
  <c r="H831" i="2332" s="1"/>
  <c r="F49" i="2332"/>
  <c r="F831" i="2332" s="1"/>
  <c r="D49" i="2332"/>
  <c r="D831" i="2332" s="1"/>
  <c r="M41" i="2332"/>
  <c r="H41" i="2332"/>
  <c r="B39" i="2332"/>
  <c r="H36" i="2332"/>
  <c r="Q35" i="2332"/>
  <c r="M35" i="2332"/>
  <c r="Q32" i="2332"/>
  <c r="P32" i="2332"/>
  <c r="P33" i="2332" s="1"/>
  <c r="M32" i="2332"/>
  <c r="L32" i="2332"/>
  <c r="L33" i="2332" s="1"/>
  <c r="S31" i="2332"/>
  <c r="O31" i="2332"/>
  <c r="S30" i="2332"/>
  <c r="O30" i="2332"/>
  <c r="S29" i="2332"/>
  <c r="O29" i="2332"/>
  <c r="S28" i="2332"/>
  <c r="O28" i="2332"/>
  <c r="S27" i="2332"/>
  <c r="O27" i="2332"/>
  <c r="S26" i="2332"/>
  <c r="O26" i="2332"/>
  <c r="S25" i="2332"/>
  <c r="O25" i="2332"/>
  <c r="S24" i="2332"/>
  <c r="O24" i="2332"/>
  <c r="S23" i="2332"/>
  <c r="O23" i="2332"/>
  <c r="S22" i="2332"/>
  <c r="O22" i="2332"/>
  <c r="S21" i="2332"/>
  <c r="O21" i="2332"/>
  <c r="S20" i="2332"/>
  <c r="O20" i="2332"/>
  <c r="AE19" i="2332"/>
  <c r="S19" i="2332"/>
  <c r="O19" i="2332"/>
  <c r="S18" i="2332"/>
  <c r="O18" i="2332"/>
  <c r="S17" i="2332"/>
  <c r="O17" i="2332"/>
  <c r="S16" i="2332"/>
  <c r="O16" i="2332"/>
  <c r="S15" i="2332"/>
  <c r="O15" i="2332"/>
  <c r="S14" i="2332"/>
  <c r="O14" i="2332"/>
  <c r="S13" i="2332"/>
  <c r="O13" i="2332"/>
  <c r="S12" i="2332"/>
  <c r="O12" i="2332"/>
  <c r="S11" i="2332"/>
  <c r="O11" i="2332"/>
  <c r="S10" i="2332"/>
  <c r="O10" i="2332"/>
  <c r="S9" i="2332"/>
  <c r="O9" i="2332"/>
  <c r="AE8" i="2332"/>
  <c r="S8" i="2332"/>
  <c r="O8" i="2332"/>
  <c r="S7" i="2332"/>
  <c r="S35" i="2332" s="1"/>
  <c r="P36" i="2332" s="1"/>
  <c r="AH3" i="2332" s="1"/>
  <c r="O7" i="2332"/>
  <c r="O35" i="2332" s="1"/>
  <c r="B7" i="2332"/>
  <c r="AE3" i="2332"/>
  <c r="F59" i="2215"/>
  <c r="C46" i="2215"/>
  <c r="D46" i="2215"/>
  <c r="G46" i="2215"/>
  <c r="H46" i="2215"/>
  <c r="I46" i="2215"/>
  <c r="J46" i="2215"/>
  <c r="C47" i="2215"/>
  <c r="D47" i="2215"/>
  <c r="I47" i="2215"/>
  <c r="J47" i="2215"/>
  <c r="J45" i="2215"/>
  <c r="I45" i="2215"/>
  <c r="H45" i="2215"/>
  <c r="G45" i="2215"/>
  <c r="F45" i="2215"/>
  <c r="E45" i="2215"/>
  <c r="D45" i="2215"/>
  <c r="C45" i="2215"/>
  <c r="G575" i="2335" l="1"/>
  <c r="G529" i="2335"/>
  <c r="G621" i="2335" s="1"/>
  <c r="G524" i="2335"/>
  <c r="G616" i="2335" s="1"/>
  <c r="G570" i="2335"/>
  <c r="P82" i="2335"/>
  <c r="AH4" i="2335" s="1"/>
  <c r="G519" i="2335"/>
  <c r="G611" i="2335" s="1"/>
  <c r="G565" i="2335"/>
  <c r="P266" i="2335"/>
  <c r="AH8" i="2335" s="1"/>
  <c r="G514" i="2335"/>
  <c r="G606" i="2335" s="1"/>
  <c r="G560" i="2335"/>
  <c r="I637" i="2335"/>
  <c r="I821" i="2335"/>
  <c r="I913" i="2335" s="1"/>
  <c r="I959" i="2335" s="1"/>
  <c r="I1005" i="2335" s="1"/>
  <c r="I1051" i="2335" s="1"/>
  <c r="I1097" i="2335" s="1"/>
  <c r="I1143" i="2335" s="1"/>
  <c r="P36" i="2335"/>
  <c r="AH3" i="2335" s="1"/>
  <c r="P1278" i="2335"/>
  <c r="AH30" i="2335" s="1"/>
  <c r="P128" i="2335"/>
  <c r="AH5" i="2335" s="1"/>
  <c r="P174" i="2335"/>
  <c r="AH6" i="2335" s="1"/>
  <c r="P910" i="2335"/>
  <c r="AH22" i="2335" s="1"/>
  <c r="P496" i="2335"/>
  <c r="AH13" i="2335" s="1"/>
  <c r="P634" i="2335"/>
  <c r="AH16" i="2335" s="1"/>
  <c r="P818" i="2335"/>
  <c r="AH20" i="2335" s="1"/>
  <c r="P1094" i="2335"/>
  <c r="AH26" i="2335" s="1"/>
  <c r="P1186" i="2335"/>
  <c r="AH28" i="2335" s="1"/>
  <c r="P1002" i="2335"/>
  <c r="AH24" i="2335" s="1"/>
  <c r="G534" i="2335"/>
  <c r="G626" i="2335" s="1"/>
  <c r="G580" i="2335"/>
  <c r="H547" i="2335"/>
  <c r="J831" i="2335"/>
  <c r="D601" i="2335"/>
  <c r="F647" i="2335"/>
  <c r="N831" i="2335"/>
  <c r="F601" i="2335"/>
  <c r="H647" i="2335"/>
  <c r="A869" i="2335"/>
  <c r="H601" i="2335"/>
  <c r="J647" i="2335"/>
  <c r="F835" i="2335"/>
  <c r="H869" i="2335"/>
  <c r="L647" i="2335"/>
  <c r="A777" i="2335"/>
  <c r="M869" i="2335"/>
  <c r="N647" i="2335"/>
  <c r="A731" i="2335"/>
  <c r="H777" i="2335"/>
  <c r="A685" i="2335"/>
  <c r="H731" i="2335"/>
  <c r="A1237" i="2335"/>
  <c r="A639" i="2335"/>
  <c r="F651" i="2335"/>
  <c r="H685" i="2335"/>
  <c r="H1191" i="2335"/>
  <c r="H1237" i="2335"/>
  <c r="H639" i="2335"/>
  <c r="M685" i="2335"/>
  <c r="M1191" i="2335"/>
  <c r="M639" i="2335"/>
  <c r="G575" i="2334"/>
  <c r="G529" i="2334"/>
  <c r="G621" i="2334" s="1"/>
  <c r="P772" i="2334"/>
  <c r="AH19" i="2334" s="1"/>
  <c r="P864" i="2334"/>
  <c r="AH21" i="2334" s="1"/>
  <c r="G524" i="2334"/>
  <c r="G616" i="2334" s="1"/>
  <c r="G570" i="2334"/>
  <c r="P358" i="2334"/>
  <c r="AH10" i="2334" s="1"/>
  <c r="P1278" i="2334"/>
  <c r="AH30" i="2334" s="1"/>
  <c r="G565" i="2334"/>
  <c r="G519" i="2334"/>
  <c r="G611" i="2334" s="1"/>
  <c r="G514" i="2334"/>
  <c r="G606" i="2334" s="1"/>
  <c r="G560" i="2334"/>
  <c r="P588" i="2334"/>
  <c r="AH15" i="2334" s="1"/>
  <c r="I637" i="2334"/>
  <c r="I821" i="2334"/>
  <c r="I913" i="2334" s="1"/>
  <c r="I959" i="2334" s="1"/>
  <c r="I1005" i="2334" s="1"/>
  <c r="I1051" i="2334" s="1"/>
  <c r="I1097" i="2334" s="1"/>
  <c r="I1143" i="2334" s="1"/>
  <c r="P266" i="2334"/>
  <c r="AH8" i="2334" s="1"/>
  <c r="P910" i="2334"/>
  <c r="AH22" i="2334" s="1"/>
  <c r="P1140" i="2334"/>
  <c r="AH27" i="2334" s="1"/>
  <c r="P1186" i="2334"/>
  <c r="AH28" i="2334" s="1"/>
  <c r="G534" i="2334"/>
  <c r="G626" i="2334" s="1"/>
  <c r="G580" i="2334"/>
  <c r="P220" i="2334"/>
  <c r="AH7" i="2334" s="1"/>
  <c r="P1002" i="2334"/>
  <c r="AH24" i="2334" s="1"/>
  <c r="P1048" i="2334"/>
  <c r="AH25" i="2334" s="1"/>
  <c r="P1094" i="2334"/>
  <c r="AH26" i="2334" s="1"/>
  <c r="P542" i="2334"/>
  <c r="AH14" i="2334" s="1"/>
  <c r="P496" i="2334"/>
  <c r="AH13" i="2334" s="1"/>
  <c r="P174" i="2334"/>
  <c r="AH6" i="2334" s="1"/>
  <c r="P450" i="2334"/>
  <c r="AH12" i="2334" s="1"/>
  <c r="H547" i="2334"/>
  <c r="J831" i="2334"/>
  <c r="D601" i="2334"/>
  <c r="F647" i="2334"/>
  <c r="N831" i="2334"/>
  <c r="F601" i="2334"/>
  <c r="H647" i="2334"/>
  <c r="A869" i="2334"/>
  <c r="H601" i="2334"/>
  <c r="J647" i="2334"/>
  <c r="F835" i="2334"/>
  <c r="H869" i="2334"/>
  <c r="L647" i="2334"/>
  <c r="A777" i="2334"/>
  <c r="M869" i="2334"/>
  <c r="N647" i="2334"/>
  <c r="A731" i="2334"/>
  <c r="H777" i="2334"/>
  <c r="A685" i="2334"/>
  <c r="H731" i="2334"/>
  <c r="A1237" i="2334"/>
  <c r="A639" i="2334"/>
  <c r="F651" i="2334"/>
  <c r="H685" i="2334"/>
  <c r="H1191" i="2334"/>
  <c r="H1237" i="2334"/>
  <c r="H639" i="2334"/>
  <c r="M685" i="2334"/>
  <c r="M1191" i="2334"/>
  <c r="M639" i="2334"/>
  <c r="P36" i="2333"/>
  <c r="AH3" i="2333" s="1"/>
  <c r="P128" i="2333"/>
  <c r="AH5" i="2333" s="1"/>
  <c r="P450" i="2333"/>
  <c r="AH12" i="2333" s="1"/>
  <c r="P634" i="2333"/>
  <c r="AH16" i="2333" s="1"/>
  <c r="P1278" i="2333"/>
  <c r="AH30" i="2333" s="1"/>
  <c r="P358" i="2333"/>
  <c r="AH10" i="2333" s="1"/>
  <c r="P772" i="2333"/>
  <c r="AH19" i="2333" s="1"/>
  <c r="P864" i="2333"/>
  <c r="AH21" i="2333" s="1"/>
  <c r="G534" i="2333"/>
  <c r="G626" i="2333" s="1"/>
  <c r="G580" i="2333"/>
  <c r="G575" i="2333"/>
  <c r="G529" i="2333"/>
  <c r="G621" i="2333" s="1"/>
  <c r="G524" i="2333"/>
  <c r="G616" i="2333" s="1"/>
  <c r="G570" i="2333"/>
  <c r="P266" i="2333"/>
  <c r="AH8" i="2333" s="1"/>
  <c r="G519" i="2333"/>
  <c r="G611" i="2333" s="1"/>
  <c r="G565" i="2333"/>
  <c r="I637" i="2333"/>
  <c r="I821" i="2333"/>
  <c r="I913" i="2333" s="1"/>
  <c r="I959" i="2333" s="1"/>
  <c r="I1005" i="2333" s="1"/>
  <c r="I1051" i="2333" s="1"/>
  <c r="I1097" i="2333" s="1"/>
  <c r="I1143" i="2333" s="1"/>
  <c r="P220" i="2333"/>
  <c r="AH7" i="2333" s="1"/>
  <c r="P910" i="2333"/>
  <c r="AH22" i="2333" s="1"/>
  <c r="P1140" i="2333"/>
  <c r="AH27" i="2333" s="1"/>
  <c r="G514" i="2333"/>
  <c r="G606" i="2333" s="1"/>
  <c r="G560" i="2333"/>
  <c r="P588" i="2333"/>
  <c r="AH15" i="2333" s="1"/>
  <c r="P1002" i="2333"/>
  <c r="AH24" i="2333" s="1"/>
  <c r="P1048" i="2333"/>
  <c r="AH25" i="2333" s="1"/>
  <c r="P1094" i="2333"/>
  <c r="AH26" i="2333" s="1"/>
  <c r="H547" i="2333"/>
  <c r="J831" i="2333"/>
  <c r="D601" i="2333"/>
  <c r="F647" i="2333"/>
  <c r="N831" i="2333"/>
  <c r="F601" i="2333"/>
  <c r="H647" i="2333"/>
  <c r="A869" i="2333"/>
  <c r="H601" i="2333"/>
  <c r="J647" i="2333"/>
  <c r="F835" i="2333"/>
  <c r="H869" i="2333"/>
  <c r="L647" i="2333"/>
  <c r="A777" i="2333"/>
  <c r="M869" i="2333"/>
  <c r="N647" i="2333"/>
  <c r="A731" i="2333"/>
  <c r="H777" i="2333"/>
  <c r="A685" i="2333"/>
  <c r="H731" i="2333"/>
  <c r="A1237" i="2333"/>
  <c r="A639" i="2333"/>
  <c r="F651" i="2333"/>
  <c r="H685" i="2333"/>
  <c r="H1191" i="2333"/>
  <c r="H1237" i="2333"/>
  <c r="H639" i="2333"/>
  <c r="M685" i="2333"/>
  <c r="M1191" i="2333"/>
  <c r="M639" i="2333"/>
  <c r="P128" i="2332"/>
  <c r="AH5" i="2332" s="1"/>
  <c r="P726" i="2332"/>
  <c r="AH18" i="2332" s="1"/>
  <c r="P1002" i="2332"/>
  <c r="AH24" i="2332" s="1"/>
  <c r="P1278" i="2332"/>
  <c r="AH30" i="2332" s="1"/>
  <c r="P496" i="2332"/>
  <c r="AH13" i="2332" s="1"/>
  <c r="P542" i="2332"/>
  <c r="AH14" i="2332" s="1"/>
  <c r="P772" i="2332"/>
  <c r="AH19" i="2332" s="1"/>
  <c r="P450" i="2332"/>
  <c r="AH12" i="2332" s="1"/>
  <c r="G534" i="2332"/>
  <c r="G626" i="2332" s="1"/>
  <c r="G580" i="2332"/>
  <c r="P1094" i="2332"/>
  <c r="AH26" i="2332" s="1"/>
  <c r="G575" i="2332"/>
  <c r="G529" i="2332"/>
  <c r="G621" i="2332" s="1"/>
  <c r="G524" i="2332"/>
  <c r="G616" i="2332" s="1"/>
  <c r="G570" i="2332"/>
  <c r="G519" i="2332"/>
  <c r="G611" i="2332" s="1"/>
  <c r="G565" i="2332"/>
  <c r="I821" i="2332"/>
  <c r="I913" i="2332" s="1"/>
  <c r="I959" i="2332" s="1"/>
  <c r="I1005" i="2332" s="1"/>
  <c r="I1051" i="2332" s="1"/>
  <c r="I1097" i="2332" s="1"/>
  <c r="I1143" i="2332" s="1"/>
  <c r="I637" i="2332"/>
  <c r="P266" i="2332"/>
  <c r="AH8" i="2332" s="1"/>
  <c r="P312" i="2332"/>
  <c r="AH9" i="2332" s="1"/>
  <c r="P634" i="2332"/>
  <c r="AH16" i="2332" s="1"/>
  <c r="G560" i="2332"/>
  <c r="G514" i="2332"/>
  <c r="G606" i="2332" s="1"/>
  <c r="H547" i="2332"/>
  <c r="J831" i="2332"/>
  <c r="F601" i="2332"/>
  <c r="H647" i="2332"/>
  <c r="A869" i="2332"/>
  <c r="H601" i="2332"/>
  <c r="J647" i="2332"/>
  <c r="F835" i="2332"/>
  <c r="H869" i="2332"/>
  <c r="L647" i="2332"/>
  <c r="A777" i="2332"/>
  <c r="M869" i="2332"/>
  <c r="N647" i="2332"/>
  <c r="A731" i="2332"/>
  <c r="H777" i="2332"/>
  <c r="A685" i="2332"/>
  <c r="H731" i="2332"/>
  <c r="A1237" i="2332"/>
  <c r="A639" i="2332"/>
  <c r="F651" i="2332"/>
  <c r="H685" i="2332"/>
  <c r="H1191" i="2332"/>
  <c r="H1237" i="2332"/>
  <c r="H639" i="2332"/>
  <c r="M685" i="2332"/>
  <c r="M1191" i="2332"/>
  <c r="M639" i="2332"/>
  <c r="G47" i="2215"/>
  <c r="E47" i="2215"/>
  <c r="E46" i="2215"/>
  <c r="O1020" i="2309"/>
  <c r="G718" i="2335" l="1"/>
  <c r="G856" i="2335"/>
  <c r="I867" i="2335"/>
  <c r="I683" i="2335"/>
  <c r="I729" i="2335" s="1"/>
  <c r="I775" i="2335" s="1"/>
  <c r="M1283" i="2335"/>
  <c r="H1283" i="2335"/>
  <c r="A1283" i="2335"/>
  <c r="G652" i="2335"/>
  <c r="G744" i="2335" s="1"/>
  <c r="G790" i="2335"/>
  <c r="G882" i="2335" s="1"/>
  <c r="G698" i="2335"/>
  <c r="G836" i="2335"/>
  <c r="G657" i="2335"/>
  <c r="G749" i="2335" s="1"/>
  <c r="G795" i="2335"/>
  <c r="G887" i="2335" s="1"/>
  <c r="G703" i="2335"/>
  <c r="G841" i="2335"/>
  <c r="G662" i="2335"/>
  <c r="G754" i="2335" s="1"/>
  <c r="G800" i="2335"/>
  <c r="G892" i="2335" s="1"/>
  <c r="G708" i="2335"/>
  <c r="G846" i="2335"/>
  <c r="G713" i="2335"/>
  <c r="G851" i="2335"/>
  <c r="G672" i="2335"/>
  <c r="G764" i="2335" s="1"/>
  <c r="G810" i="2335"/>
  <c r="G902" i="2335" s="1"/>
  <c r="G667" i="2335"/>
  <c r="G759" i="2335" s="1"/>
  <c r="G805" i="2335"/>
  <c r="G897" i="2335" s="1"/>
  <c r="G652" i="2334"/>
  <c r="G744" i="2334" s="1"/>
  <c r="G790" i="2334"/>
  <c r="G882" i="2334" s="1"/>
  <c r="G703" i="2334"/>
  <c r="G841" i="2334"/>
  <c r="G672" i="2334"/>
  <c r="G764" i="2334" s="1"/>
  <c r="G810" i="2334"/>
  <c r="G902" i="2334" s="1"/>
  <c r="G657" i="2334"/>
  <c r="G749" i="2334" s="1"/>
  <c r="G795" i="2334"/>
  <c r="G887" i="2334" s="1"/>
  <c r="G718" i="2334"/>
  <c r="G856" i="2334"/>
  <c r="G698" i="2334"/>
  <c r="G836" i="2334"/>
  <c r="G662" i="2334"/>
  <c r="G754" i="2334" s="1"/>
  <c r="G800" i="2334"/>
  <c r="G892" i="2334" s="1"/>
  <c r="G708" i="2334"/>
  <c r="G846" i="2334"/>
  <c r="I867" i="2334"/>
  <c r="I683" i="2334"/>
  <c r="I729" i="2334" s="1"/>
  <c r="I775" i="2334" s="1"/>
  <c r="G713" i="2334"/>
  <c r="G851" i="2334"/>
  <c r="M1283" i="2334"/>
  <c r="H1283" i="2334"/>
  <c r="A1283" i="2334"/>
  <c r="G667" i="2334"/>
  <c r="G759" i="2334" s="1"/>
  <c r="G805" i="2334"/>
  <c r="G897" i="2334" s="1"/>
  <c r="G652" i="2333"/>
  <c r="G744" i="2333" s="1"/>
  <c r="G790" i="2333"/>
  <c r="G882" i="2333" s="1"/>
  <c r="G713" i="2333"/>
  <c r="G851" i="2333"/>
  <c r="G672" i="2333"/>
  <c r="G764" i="2333" s="1"/>
  <c r="G810" i="2333"/>
  <c r="G902" i="2333" s="1"/>
  <c r="G718" i="2333"/>
  <c r="G856" i="2333"/>
  <c r="G667" i="2333"/>
  <c r="G759" i="2333" s="1"/>
  <c r="G805" i="2333"/>
  <c r="G897" i="2333" s="1"/>
  <c r="G657" i="2333"/>
  <c r="G749" i="2333" s="1"/>
  <c r="G795" i="2333"/>
  <c r="G887" i="2333" s="1"/>
  <c r="G698" i="2333"/>
  <c r="G836" i="2333"/>
  <c r="G703" i="2333"/>
  <c r="G841" i="2333"/>
  <c r="I867" i="2333"/>
  <c r="I683" i="2333"/>
  <c r="I729" i="2333" s="1"/>
  <c r="I775" i="2333" s="1"/>
  <c r="G662" i="2333"/>
  <c r="G754" i="2333" s="1"/>
  <c r="G800" i="2333"/>
  <c r="G892" i="2333" s="1"/>
  <c r="M1283" i="2333"/>
  <c r="H1283" i="2333"/>
  <c r="A1283" i="2333"/>
  <c r="G708" i="2333"/>
  <c r="G846" i="2333"/>
  <c r="G698" i="2332"/>
  <c r="G836" i="2332"/>
  <c r="G667" i="2332"/>
  <c r="G759" i="2332" s="1"/>
  <c r="G805" i="2332"/>
  <c r="G897" i="2332" s="1"/>
  <c r="G652" i="2332"/>
  <c r="G744" i="2332" s="1"/>
  <c r="G790" i="2332"/>
  <c r="G882" i="2332" s="1"/>
  <c r="G718" i="2332"/>
  <c r="G856" i="2332"/>
  <c r="I867" i="2332"/>
  <c r="I683" i="2332"/>
  <c r="I729" i="2332" s="1"/>
  <c r="I775" i="2332" s="1"/>
  <c r="G657" i="2332"/>
  <c r="G749" i="2332" s="1"/>
  <c r="G795" i="2332"/>
  <c r="G887" i="2332" s="1"/>
  <c r="G672" i="2332"/>
  <c r="G764" i="2332" s="1"/>
  <c r="G810" i="2332"/>
  <c r="G902" i="2332" s="1"/>
  <c r="G703" i="2332"/>
  <c r="G841" i="2332"/>
  <c r="M1283" i="2332"/>
  <c r="H1283" i="2332"/>
  <c r="A1283" i="2332"/>
  <c r="G662" i="2332"/>
  <c r="G754" i="2332" s="1"/>
  <c r="G800" i="2332"/>
  <c r="G892" i="2332" s="1"/>
  <c r="G708" i="2332"/>
  <c r="G846" i="2332"/>
  <c r="G713" i="2332"/>
  <c r="G851" i="2332"/>
  <c r="H47" i="2215"/>
  <c r="F47" i="2215"/>
  <c r="F46" i="2215"/>
  <c r="I54" i="163"/>
  <c r="I28" i="163"/>
  <c r="B46" i="2215" l="1"/>
  <c r="B47" i="2215"/>
  <c r="B45" i="2215"/>
  <c r="B33" i="2215"/>
  <c r="B34" i="2215"/>
  <c r="B35" i="2215"/>
  <c r="B36" i="2215"/>
  <c r="B32" i="2215"/>
  <c r="B26" i="2215"/>
  <c r="B65" i="163" l="1"/>
  <c r="B88" i="2215"/>
  <c r="B96" i="2215"/>
  <c r="O26" i="2215"/>
  <c r="I65" i="163" s="1"/>
  <c r="O47" i="2215"/>
  <c r="P26" i="2215" l="1"/>
  <c r="P47" i="2215"/>
  <c r="J65" i="163" l="1"/>
  <c r="C88" i="2215"/>
  <c r="C96" i="2215"/>
  <c r="O1281" i="2309"/>
  <c r="O1235" i="2309"/>
  <c r="O1189" i="2309"/>
  <c r="L1194" i="2309"/>
  <c r="L1240" i="2309"/>
  <c r="L1286" i="2309"/>
  <c r="B1286" i="2309"/>
  <c r="B1240" i="2309"/>
  <c r="B1194" i="2309"/>
  <c r="B1148" i="2309"/>
  <c r="B1249" i="2309"/>
  <c r="B1281" i="2309" s="1"/>
  <c r="Q1277" i="2309"/>
  <c r="M1277" i="2309"/>
  <c r="H1278" i="2309" s="1"/>
  <c r="AE30" i="2309" s="1"/>
  <c r="Q1274" i="2309"/>
  <c r="P1274" i="2309"/>
  <c r="M1274" i="2309"/>
  <c r="L1274" i="2309"/>
  <c r="S1273" i="2309"/>
  <c r="O1273" i="2309"/>
  <c r="S1272" i="2309"/>
  <c r="O1272" i="2309"/>
  <c r="S1271" i="2309"/>
  <c r="O1271" i="2309"/>
  <c r="S1270" i="2309"/>
  <c r="O1270" i="2309"/>
  <c r="S1269" i="2309"/>
  <c r="O1269" i="2309"/>
  <c r="S1268" i="2309"/>
  <c r="O1268" i="2309"/>
  <c r="S1267" i="2309"/>
  <c r="O1267" i="2309"/>
  <c r="S1266" i="2309"/>
  <c r="O1266" i="2309"/>
  <c r="S1265" i="2309"/>
  <c r="O1265" i="2309"/>
  <c r="S1264" i="2309"/>
  <c r="O1264" i="2309"/>
  <c r="S1263" i="2309"/>
  <c r="O1263" i="2309"/>
  <c r="S1262" i="2309"/>
  <c r="O1262" i="2309"/>
  <c r="S1261" i="2309"/>
  <c r="O1261" i="2309"/>
  <c r="S1260" i="2309"/>
  <c r="O1260" i="2309"/>
  <c r="S1259" i="2309"/>
  <c r="O1259" i="2309"/>
  <c r="S1258" i="2309"/>
  <c r="O1258" i="2309"/>
  <c r="S1257" i="2309"/>
  <c r="O1257" i="2309"/>
  <c r="S1256" i="2309"/>
  <c r="O1256" i="2309"/>
  <c r="S1255" i="2309"/>
  <c r="O1255" i="2309"/>
  <c r="S1254" i="2309"/>
  <c r="O1254" i="2309"/>
  <c r="S1253" i="2309"/>
  <c r="O1253" i="2309"/>
  <c r="S1252" i="2309"/>
  <c r="O1252" i="2309"/>
  <c r="S1251" i="2309"/>
  <c r="O1251" i="2309"/>
  <c r="S1250" i="2309"/>
  <c r="O1250" i="2309"/>
  <c r="S1249" i="2309"/>
  <c r="O1249" i="2309"/>
  <c r="P1275" i="2309" l="1"/>
  <c r="L1275" i="2309"/>
  <c r="S1277" i="2309"/>
  <c r="O1277" i="2309"/>
  <c r="P1278" i="2309" s="1"/>
  <c r="AH30" i="2309" s="1"/>
  <c r="B1203" i="2309"/>
  <c r="B1157" i="2309"/>
  <c r="B1111" i="2309"/>
  <c r="B1065" i="2309"/>
  <c r="B1019" i="2309"/>
  <c r="B973" i="2309"/>
  <c r="B927" i="2309"/>
  <c r="B881" i="2309"/>
  <c r="B835" i="2309"/>
  <c r="B867" i="2309" s="1"/>
  <c r="Q863" i="2309"/>
  <c r="M863" i="2309"/>
  <c r="Q860" i="2309"/>
  <c r="P860" i="2309"/>
  <c r="M860" i="2309"/>
  <c r="L860" i="2309"/>
  <c r="S859" i="2309"/>
  <c r="O859" i="2309"/>
  <c r="S858" i="2309"/>
  <c r="O858" i="2309"/>
  <c r="S857" i="2309"/>
  <c r="O857" i="2309"/>
  <c r="S856" i="2309"/>
  <c r="O856" i="2309"/>
  <c r="S855" i="2309"/>
  <c r="O855" i="2309"/>
  <c r="S854" i="2309"/>
  <c r="O854" i="2309"/>
  <c r="S853" i="2309"/>
  <c r="O853" i="2309"/>
  <c r="S852" i="2309"/>
  <c r="O852" i="2309"/>
  <c r="S851" i="2309"/>
  <c r="O851" i="2309"/>
  <c r="S850" i="2309"/>
  <c r="O850" i="2309"/>
  <c r="S849" i="2309"/>
  <c r="O849" i="2309"/>
  <c r="S848" i="2309"/>
  <c r="O848" i="2309"/>
  <c r="S847" i="2309"/>
  <c r="O847" i="2309"/>
  <c r="S846" i="2309"/>
  <c r="O846" i="2309"/>
  <c r="S845" i="2309"/>
  <c r="O845" i="2309"/>
  <c r="S844" i="2309"/>
  <c r="O844" i="2309"/>
  <c r="S843" i="2309"/>
  <c r="O843" i="2309"/>
  <c r="S842" i="2309"/>
  <c r="O842" i="2309"/>
  <c r="S841" i="2309"/>
  <c r="O841" i="2309"/>
  <c r="S840" i="2309"/>
  <c r="O840" i="2309"/>
  <c r="S839" i="2309"/>
  <c r="O839" i="2309"/>
  <c r="S838" i="2309"/>
  <c r="O838" i="2309"/>
  <c r="S837" i="2309"/>
  <c r="O837" i="2309"/>
  <c r="S836" i="2309"/>
  <c r="O836" i="2309"/>
  <c r="S835" i="2309"/>
  <c r="O835" i="2309"/>
  <c r="P861" i="2309" l="1"/>
  <c r="H864" i="2309"/>
  <c r="AE21" i="2309" s="1"/>
  <c r="O863" i="2309"/>
  <c r="S863" i="2309"/>
  <c r="L861" i="2309"/>
  <c r="P864" i="2309" l="1"/>
  <c r="AH21" i="2309" s="1"/>
  <c r="B8" i="2215"/>
  <c r="B9" i="2215"/>
  <c r="B10" i="2215"/>
  <c r="B11" i="2215"/>
  <c r="B12" i="2215"/>
  <c r="B13" i="2215"/>
  <c r="B14" i="2215"/>
  <c r="B15" i="2215"/>
  <c r="B16" i="2215"/>
  <c r="B17" i="2215"/>
  <c r="B18" i="2215"/>
  <c r="B19" i="2215"/>
  <c r="B20" i="2215"/>
  <c r="B21" i="2215"/>
  <c r="B22" i="2215"/>
  <c r="B23" i="2215"/>
  <c r="B24" i="2215"/>
  <c r="B25" i="2215"/>
  <c r="B7" i="2215"/>
  <c r="I1235" i="2309" l="1"/>
  <c r="I1281" i="2309" s="1"/>
  <c r="Q1231" i="2309"/>
  <c r="M1231" i="2309"/>
  <c r="Q1228" i="2309"/>
  <c r="P1228" i="2309"/>
  <c r="M1228" i="2309"/>
  <c r="L1228" i="2309"/>
  <c r="S1227" i="2309"/>
  <c r="O1227" i="2309"/>
  <c r="S1226" i="2309"/>
  <c r="O1226" i="2309"/>
  <c r="S1225" i="2309"/>
  <c r="O1225" i="2309"/>
  <c r="S1224" i="2309"/>
  <c r="O1224" i="2309"/>
  <c r="S1223" i="2309"/>
  <c r="O1223" i="2309"/>
  <c r="S1222" i="2309"/>
  <c r="O1222" i="2309"/>
  <c r="S1221" i="2309"/>
  <c r="O1221" i="2309"/>
  <c r="S1220" i="2309"/>
  <c r="O1220" i="2309"/>
  <c r="S1219" i="2309"/>
  <c r="O1219" i="2309"/>
  <c r="S1218" i="2309"/>
  <c r="O1218" i="2309"/>
  <c r="S1217" i="2309"/>
  <c r="O1217" i="2309"/>
  <c r="S1216" i="2309"/>
  <c r="O1216" i="2309"/>
  <c r="S1215" i="2309"/>
  <c r="O1215" i="2309"/>
  <c r="S1214" i="2309"/>
  <c r="O1214" i="2309"/>
  <c r="S1213" i="2309"/>
  <c r="O1213" i="2309"/>
  <c r="S1212" i="2309"/>
  <c r="O1212" i="2309"/>
  <c r="S1211" i="2309"/>
  <c r="O1211" i="2309"/>
  <c r="S1210" i="2309"/>
  <c r="O1210" i="2309"/>
  <c r="S1209" i="2309"/>
  <c r="O1209" i="2309"/>
  <c r="S1208" i="2309"/>
  <c r="O1208" i="2309"/>
  <c r="S1207" i="2309"/>
  <c r="O1207" i="2309"/>
  <c r="S1206" i="2309"/>
  <c r="O1206" i="2309"/>
  <c r="S1205" i="2309"/>
  <c r="O1205" i="2309"/>
  <c r="S1204" i="2309"/>
  <c r="O1204" i="2309"/>
  <c r="S1203" i="2309"/>
  <c r="O1203" i="2309"/>
  <c r="F1203" i="2309"/>
  <c r="B1235" i="2309"/>
  <c r="A1198" i="2309"/>
  <c r="A1244" i="2309" s="1"/>
  <c r="A1191" i="2309"/>
  <c r="A1237" i="2309" s="1"/>
  <c r="Q1185" i="2309"/>
  <c r="M1185" i="2309"/>
  <c r="Q1182" i="2309"/>
  <c r="P1182" i="2309"/>
  <c r="M1182" i="2309"/>
  <c r="L1182" i="2309"/>
  <c r="S1181" i="2309"/>
  <c r="O1181" i="2309"/>
  <c r="S1180" i="2309"/>
  <c r="O1180" i="2309"/>
  <c r="S1179" i="2309"/>
  <c r="O1179" i="2309"/>
  <c r="S1178" i="2309"/>
  <c r="O1178" i="2309"/>
  <c r="S1177" i="2309"/>
  <c r="O1177" i="2309"/>
  <c r="S1176" i="2309"/>
  <c r="O1176" i="2309"/>
  <c r="S1175" i="2309"/>
  <c r="O1175" i="2309"/>
  <c r="S1174" i="2309"/>
  <c r="O1174" i="2309"/>
  <c r="S1173" i="2309"/>
  <c r="O1173" i="2309"/>
  <c r="S1172" i="2309"/>
  <c r="O1172" i="2309"/>
  <c r="S1171" i="2309"/>
  <c r="O1171" i="2309"/>
  <c r="S1170" i="2309"/>
  <c r="O1170" i="2309"/>
  <c r="S1169" i="2309"/>
  <c r="O1169" i="2309"/>
  <c r="S1168" i="2309"/>
  <c r="O1168" i="2309"/>
  <c r="S1167" i="2309"/>
  <c r="O1167" i="2309"/>
  <c r="S1166" i="2309"/>
  <c r="O1166" i="2309"/>
  <c r="S1165" i="2309"/>
  <c r="O1165" i="2309"/>
  <c r="S1164" i="2309"/>
  <c r="O1164" i="2309"/>
  <c r="S1163" i="2309"/>
  <c r="O1163" i="2309"/>
  <c r="S1162" i="2309"/>
  <c r="O1162" i="2309"/>
  <c r="S1161" i="2309"/>
  <c r="O1161" i="2309"/>
  <c r="S1160" i="2309"/>
  <c r="O1160" i="2309"/>
  <c r="S1159" i="2309"/>
  <c r="O1159" i="2309"/>
  <c r="S1158" i="2309"/>
  <c r="O1158" i="2309"/>
  <c r="S1157" i="2309"/>
  <c r="O1157" i="2309"/>
  <c r="F1157" i="2309"/>
  <c r="B1189" i="2309"/>
  <c r="N1153" i="2309"/>
  <c r="N1199" i="2309" s="1"/>
  <c r="N1245" i="2309" s="1"/>
  <c r="L1153" i="2309"/>
  <c r="L1199" i="2309" s="1"/>
  <c r="L1245" i="2309" s="1"/>
  <c r="J1153" i="2309"/>
  <c r="J1199" i="2309" s="1"/>
  <c r="J1245" i="2309" s="1"/>
  <c r="H1153" i="2309"/>
  <c r="H1199" i="2309" s="1"/>
  <c r="H1245" i="2309" s="1"/>
  <c r="F1153" i="2309"/>
  <c r="F1199" i="2309" s="1"/>
  <c r="F1245" i="2309" s="1"/>
  <c r="D1153" i="2309"/>
  <c r="D1199" i="2309" s="1"/>
  <c r="D1245" i="2309" s="1"/>
  <c r="L1148" i="2309"/>
  <c r="M1145" i="2309"/>
  <c r="H1145" i="2309"/>
  <c r="A1145" i="2309"/>
  <c r="O1143" i="2309"/>
  <c r="Q1139" i="2309"/>
  <c r="M1139" i="2309"/>
  <c r="Q1136" i="2309"/>
  <c r="P1136" i="2309"/>
  <c r="M1136" i="2309"/>
  <c r="L1136" i="2309"/>
  <c r="S1135" i="2309"/>
  <c r="O1135" i="2309"/>
  <c r="S1134" i="2309"/>
  <c r="O1134" i="2309"/>
  <c r="S1133" i="2309"/>
  <c r="O1133" i="2309"/>
  <c r="S1132" i="2309"/>
  <c r="O1132" i="2309"/>
  <c r="S1131" i="2309"/>
  <c r="O1131" i="2309"/>
  <c r="S1130" i="2309"/>
  <c r="O1130" i="2309"/>
  <c r="S1129" i="2309"/>
  <c r="O1129" i="2309"/>
  <c r="S1128" i="2309"/>
  <c r="O1128" i="2309"/>
  <c r="S1127" i="2309"/>
  <c r="O1127" i="2309"/>
  <c r="S1126" i="2309"/>
  <c r="O1126" i="2309"/>
  <c r="S1125" i="2309"/>
  <c r="O1125" i="2309"/>
  <c r="S1124" i="2309"/>
  <c r="O1124" i="2309"/>
  <c r="S1123" i="2309"/>
  <c r="O1123" i="2309"/>
  <c r="S1122" i="2309"/>
  <c r="O1122" i="2309"/>
  <c r="S1121" i="2309"/>
  <c r="O1121" i="2309"/>
  <c r="S1120" i="2309"/>
  <c r="O1120" i="2309"/>
  <c r="S1119" i="2309"/>
  <c r="O1119" i="2309"/>
  <c r="S1118" i="2309"/>
  <c r="O1118" i="2309"/>
  <c r="S1117" i="2309"/>
  <c r="O1117" i="2309"/>
  <c r="S1116" i="2309"/>
  <c r="O1116" i="2309"/>
  <c r="S1115" i="2309"/>
  <c r="O1115" i="2309"/>
  <c r="S1114" i="2309"/>
  <c r="O1114" i="2309"/>
  <c r="S1113" i="2309"/>
  <c r="O1113" i="2309"/>
  <c r="S1112" i="2309"/>
  <c r="O1112" i="2309"/>
  <c r="S1111" i="2309"/>
  <c r="O1111" i="2309"/>
  <c r="F1111" i="2309"/>
  <c r="B1143" i="2309"/>
  <c r="N1107" i="2309"/>
  <c r="L1107" i="2309"/>
  <c r="J1107" i="2309"/>
  <c r="H1107" i="2309"/>
  <c r="F1107" i="2309"/>
  <c r="D1107" i="2309"/>
  <c r="L1102" i="2309"/>
  <c r="B1102" i="2309"/>
  <c r="M1099" i="2309"/>
  <c r="H1099" i="2309"/>
  <c r="A1099" i="2309"/>
  <c r="O1097" i="2309"/>
  <c r="Q1093" i="2309"/>
  <c r="M1093" i="2309"/>
  <c r="Q1090" i="2309"/>
  <c r="P1090" i="2309"/>
  <c r="M1090" i="2309"/>
  <c r="L1090" i="2309"/>
  <c r="S1089" i="2309"/>
  <c r="O1089" i="2309"/>
  <c r="S1088" i="2309"/>
  <c r="O1088" i="2309"/>
  <c r="S1087" i="2309"/>
  <c r="O1087" i="2309"/>
  <c r="S1086" i="2309"/>
  <c r="O1086" i="2309"/>
  <c r="S1085" i="2309"/>
  <c r="O1085" i="2309"/>
  <c r="S1084" i="2309"/>
  <c r="O1084" i="2309"/>
  <c r="S1083" i="2309"/>
  <c r="O1083" i="2309"/>
  <c r="S1082" i="2309"/>
  <c r="O1082" i="2309"/>
  <c r="S1081" i="2309"/>
  <c r="O1081" i="2309"/>
  <c r="S1080" i="2309"/>
  <c r="O1080" i="2309"/>
  <c r="S1079" i="2309"/>
  <c r="O1079" i="2309"/>
  <c r="S1078" i="2309"/>
  <c r="O1078" i="2309"/>
  <c r="S1077" i="2309"/>
  <c r="O1077" i="2309"/>
  <c r="S1076" i="2309"/>
  <c r="O1076" i="2309"/>
  <c r="S1075" i="2309"/>
  <c r="O1075" i="2309"/>
  <c r="S1074" i="2309"/>
  <c r="O1074" i="2309"/>
  <c r="S1073" i="2309"/>
  <c r="O1073" i="2309"/>
  <c r="S1072" i="2309"/>
  <c r="O1072" i="2309"/>
  <c r="S1071" i="2309"/>
  <c r="O1071" i="2309"/>
  <c r="S1070" i="2309"/>
  <c r="O1070" i="2309"/>
  <c r="S1069" i="2309"/>
  <c r="O1069" i="2309"/>
  <c r="S1068" i="2309"/>
  <c r="O1068" i="2309"/>
  <c r="S1067" i="2309"/>
  <c r="O1067" i="2309"/>
  <c r="S1066" i="2309"/>
  <c r="O1066" i="2309"/>
  <c r="S1065" i="2309"/>
  <c r="O1065" i="2309"/>
  <c r="F1065" i="2309"/>
  <c r="B1097" i="2309"/>
  <c r="N1061" i="2309"/>
  <c r="L1061" i="2309"/>
  <c r="J1061" i="2309"/>
  <c r="H1061" i="2309"/>
  <c r="F1061" i="2309"/>
  <c r="D1061" i="2309"/>
  <c r="L1056" i="2309"/>
  <c r="B1056" i="2309"/>
  <c r="M1053" i="2309"/>
  <c r="H1053" i="2309"/>
  <c r="A1053" i="2309"/>
  <c r="O1051" i="2309"/>
  <c r="Q1047" i="2309"/>
  <c r="M1047" i="2309"/>
  <c r="Q1044" i="2309"/>
  <c r="P1044" i="2309"/>
  <c r="M1044" i="2309"/>
  <c r="L1044" i="2309"/>
  <c r="S1043" i="2309"/>
  <c r="O1043" i="2309"/>
  <c r="S1042" i="2309"/>
  <c r="O1042" i="2309"/>
  <c r="S1041" i="2309"/>
  <c r="O1041" i="2309"/>
  <c r="S1040" i="2309"/>
  <c r="O1040" i="2309"/>
  <c r="S1039" i="2309"/>
  <c r="O1039" i="2309"/>
  <c r="S1038" i="2309"/>
  <c r="O1038" i="2309"/>
  <c r="S1037" i="2309"/>
  <c r="O1037" i="2309"/>
  <c r="S1036" i="2309"/>
  <c r="O1036" i="2309"/>
  <c r="S1035" i="2309"/>
  <c r="O1035" i="2309"/>
  <c r="S1034" i="2309"/>
  <c r="O1034" i="2309"/>
  <c r="S1033" i="2309"/>
  <c r="O1033" i="2309"/>
  <c r="S1032" i="2309"/>
  <c r="O1032" i="2309"/>
  <c r="S1031" i="2309"/>
  <c r="O1031" i="2309"/>
  <c r="S1030" i="2309"/>
  <c r="O1030" i="2309"/>
  <c r="S1029" i="2309"/>
  <c r="O1029" i="2309"/>
  <c r="S1028" i="2309"/>
  <c r="O1028" i="2309"/>
  <c r="S1027" i="2309"/>
  <c r="O1027" i="2309"/>
  <c r="S1026" i="2309"/>
  <c r="O1026" i="2309"/>
  <c r="S1025" i="2309"/>
  <c r="O1025" i="2309"/>
  <c r="S1024" i="2309"/>
  <c r="O1024" i="2309"/>
  <c r="S1023" i="2309"/>
  <c r="O1023" i="2309"/>
  <c r="S1022" i="2309"/>
  <c r="O1022" i="2309"/>
  <c r="S1021" i="2309"/>
  <c r="O1021" i="2309"/>
  <c r="S1020" i="2309"/>
  <c r="S1019" i="2309"/>
  <c r="O1019" i="2309"/>
  <c r="F1019" i="2309"/>
  <c r="B1051" i="2309"/>
  <c r="N1015" i="2309"/>
  <c r="L1015" i="2309"/>
  <c r="J1015" i="2309"/>
  <c r="H1015" i="2309"/>
  <c r="F1015" i="2309"/>
  <c r="D1015" i="2309"/>
  <c r="L1010" i="2309"/>
  <c r="B1010" i="2309"/>
  <c r="M1007" i="2309"/>
  <c r="H1007" i="2309"/>
  <c r="A1007" i="2309"/>
  <c r="O1005" i="2309"/>
  <c r="Q1001" i="2309"/>
  <c r="M1001" i="2309"/>
  <c r="Q998" i="2309"/>
  <c r="P998" i="2309"/>
  <c r="M998" i="2309"/>
  <c r="L998" i="2309"/>
  <c r="S997" i="2309"/>
  <c r="O997" i="2309"/>
  <c r="S996" i="2309"/>
  <c r="O996" i="2309"/>
  <c r="S995" i="2309"/>
  <c r="O995" i="2309"/>
  <c r="S994" i="2309"/>
  <c r="O994" i="2309"/>
  <c r="S993" i="2309"/>
  <c r="O993" i="2309"/>
  <c r="S992" i="2309"/>
  <c r="O992" i="2309"/>
  <c r="S991" i="2309"/>
  <c r="O991" i="2309"/>
  <c r="S990" i="2309"/>
  <c r="O990" i="2309"/>
  <c r="S989" i="2309"/>
  <c r="O989" i="2309"/>
  <c r="S988" i="2309"/>
  <c r="O988" i="2309"/>
  <c r="S987" i="2309"/>
  <c r="O987" i="2309"/>
  <c r="S986" i="2309"/>
  <c r="O986" i="2309"/>
  <c r="S985" i="2309"/>
  <c r="O985" i="2309"/>
  <c r="S984" i="2309"/>
  <c r="O984" i="2309"/>
  <c r="S983" i="2309"/>
  <c r="O983" i="2309"/>
  <c r="S982" i="2309"/>
  <c r="O982" i="2309"/>
  <c r="S981" i="2309"/>
  <c r="O981" i="2309"/>
  <c r="S980" i="2309"/>
  <c r="O980" i="2309"/>
  <c r="S979" i="2309"/>
  <c r="O979" i="2309"/>
  <c r="S978" i="2309"/>
  <c r="O978" i="2309"/>
  <c r="S977" i="2309"/>
  <c r="O977" i="2309"/>
  <c r="S976" i="2309"/>
  <c r="O976" i="2309"/>
  <c r="S975" i="2309"/>
  <c r="O975" i="2309"/>
  <c r="S974" i="2309"/>
  <c r="O974" i="2309"/>
  <c r="S973" i="2309"/>
  <c r="O973" i="2309"/>
  <c r="F973" i="2309"/>
  <c r="B1005" i="2309"/>
  <c r="N969" i="2309"/>
  <c r="L969" i="2309"/>
  <c r="J969" i="2309"/>
  <c r="H969" i="2309"/>
  <c r="F969" i="2309"/>
  <c r="D969" i="2309"/>
  <c r="L964" i="2309"/>
  <c r="B964" i="2309"/>
  <c r="M961" i="2309"/>
  <c r="H961" i="2309"/>
  <c r="A961" i="2309"/>
  <c r="O959" i="2309"/>
  <c r="Q955" i="2309"/>
  <c r="M955" i="2309"/>
  <c r="Q952" i="2309"/>
  <c r="P952" i="2309"/>
  <c r="M952" i="2309"/>
  <c r="L952" i="2309"/>
  <c r="S951" i="2309"/>
  <c r="O951" i="2309"/>
  <c r="S950" i="2309"/>
  <c r="O950" i="2309"/>
  <c r="S949" i="2309"/>
  <c r="O949" i="2309"/>
  <c r="S948" i="2309"/>
  <c r="O948" i="2309"/>
  <c r="G948" i="2309"/>
  <c r="G994" i="2309" s="1"/>
  <c r="G1040" i="2309" s="1"/>
  <c r="G1086" i="2309" s="1"/>
  <c r="G1132" i="2309" s="1"/>
  <c r="G1178" i="2309" s="1"/>
  <c r="G1224" i="2309" s="1"/>
  <c r="G1270" i="2309" s="1"/>
  <c r="S947" i="2309"/>
  <c r="O947" i="2309"/>
  <c r="S946" i="2309"/>
  <c r="O946" i="2309"/>
  <c r="S945" i="2309"/>
  <c r="O945" i="2309"/>
  <c r="S944" i="2309"/>
  <c r="O944" i="2309"/>
  <c r="S943" i="2309"/>
  <c r="O943" i="2309"/>
  <c r="G943" i="2309"/>
  <c r="G989" i="2309" s="1"/>
  <c r="G1035" i="2309" s="1"/>
  <c r="G1081" i="2309" s="1"/>
  <c r="G1127" i="2309" s="1"/>
  <c r="G1173" i="2309" s="1"/>
  <c r="G1219" i="2309" s="1"/>
  <c r="G1265" i="2309" s="1"/>
  <c r="S942" i="2309"/>
  <c r="O942" i="2309"/>
  <c r="S941" i="2309"/>
  <c r="O941" i="2309"/>
  <c r="S940" i="2309"/>
  <c r="O940" i="2309"/>
  <c r="S939" i="2309"/>
  <c r="O939" i="2309"/>
  <c r="S938" i="2309"/>
  <c r="O938" i="2309"/>
  <c r="G938" i="2309"/>
  <c r="G984" i="2309" s="1"/>
  <c r="G1030" i="2309" s="1"/>
  <c r="G1076" i="2309" s="1"/>
  <c r="G1122" i="2309" s="1"/>
  <c r="G1168" i="2309" s="1"/>
  <c r="G1214" i="2309" s="1"/>
  <c r="G1260" i="2309" s="1"/>
  <c r="S937" i="2309"/>
  <c r="O937" i="2309"/>
  <c r="S936" i="2309"/>
  <c r="O936" i="2309"/>
  <c r="S935" i="2309"/>
  <c r="O935" i="2309"/>
  <c r="S934" i="2309"/>
  <c r="O934" i="2309"/>
  <c r="S933" i="2309"/>
  <c r="O933" i="2309"/>
  <c r="G933" i="2309"/>
  <c r="G979" i="2309" s="1"/>
  <c r="G1025" i="2309" s="1"/>
  <c r="G1071" i="2309" s="1"/>
  <c r="G1117" i="2309" s="1"/>
  <c r="G1163" i="2309" s="1"/>
  <c r="G1209" i="2309" s="1"/>
  <c r="G1255" i="2309" s="1"/>
  <c r="S932" i="2309"/>
  <c r="O932" i="2309"/>
  <c r="S931" i="2309"/>
  <c r="O931" i="2309"/>
  <c r="S930" i="2309"/>
  <c r="O930" i="2309"/>
  <c r="S929" i="2309"/>
  <c r="O929" i="2309"/>
  <c r="S928" i="2309"/>
  <c r="O928" i="2309"/>
  <c r="G928" i="2309"/>
  <c r="G974" i="2309" s="1"/>
  <c r="G1020" i="2309" s="1"/>
  <c r="G1066" i="2309" s="1"/>
  <c r="G1112" i="2309" s="1"/>
  <c r="G1158" i="2309" s="1"/>
  <c r="G1204" i="2309" s="1"/>
  <c r="G1250" i="2309" s="1"/>
  <c r="S927" i="2309"/>
  <c r="O927" i="2309"/>
  <c r="F927" i="2309"/>
  <c r="B959" i="2309"/>
  <c r="N923" i="2309"/>
  <c r="L923" i="2309"/>
  <c r="J923" i="2309"/>
  <c r="H923" i="2309"/>
  <c r="F923" i="2309"/>
  <c r="D923" i="2309"/>
  <c r="L918" i="2309"/>
  <c r="B918" i="2309"/>
  <c r="M915" i="2309"/>
  <c r="H915" i="2309"/>
  <c r="A915" i="2309"/>
  <c r="O913" i="2309"/>
  <c r="Q909" i="2309"/>
  <c r="M909" i="2309"/>
  <c r="Q906" i="2309"/>
  <c r="P906" i="2309"/>
  <c r="M906" i="2309"/>
  <c r="L906" i="2309"/>
  <c r="S905" i="2309"/>
  <c r="O905" i="2309"/>
  <c r="S904" i="2309"/>
  <c r="O904" i="2309"/>
  <c r="S903" i="2309"/>
  <c r="O903" i="2309"/>
  <c r="S902" i="2309"/>
  <c r="O902" i="2309"/>
  <c r="S901" i="2309"/>
  <c r="O901" i="2309"/>
  <c r="S900" i="2309"/>
  <c r="O900" i="2309"/>
  <c r="S899" i="2309"/>
  <c r="O899" i="2309"/>
  <c r="S898" i="2309"/>
  <c r="O898" i="2309"/>
  <c r="S897" i="2309"/>
  <c r="O897" i="2309"/>
  <c r="S896" i="2309"/>
  <c r="O896" i="2309"/>
  <c r="S895" i="2309"/>
  <c r="O895" i="2309"/>
  <c r="S894" i="2309"/>
  <c r="O894" i="2309"/>
  <c r="S893" i="2309"/>
  <c r="O893" i="2309"/>
  <c r="S892" i="2309"/>
  <c r="O892" i="2309"/>
  <c r="S891" i="2309"/>
  <c r="O891" i="2309"/>
  <c r="S890" i="2309"/>
  <c r="O890" i="2309"/>
  <c r="S889" i="2309"/>
  <c r="O889" i="2309"/>
  <c r="S888" i="2309"/>
  <c r="O888" i="2309"/>
  <c r="S887" i="2309"/>
  <c r="O887" i="2309"/>
  <c r="S886" i="2309"/>
  <c r="O886" i="2309"/>
  <c r="S885" i="2309"/>
  <c r="O885" i="2309"/>
  <c r="S884" i="2309"/>
  <c r="O884" i="2309"/>
  <c r="S883" i="2309"/>
  <c r="O883" i="2309"/>
  <c r="S882" i="2309"/>
  <c r="O882" i="2309"/>
  <c r="S881" i="2309"/>
  <c r="O881" i="2309"/>
  <c r="F881" i="2309"/>
  <c r="B913" i="2309"/>
  <c r="N877" i="2309"/>
  <c r="L877" i="2309"/>
  <c r="J877" i="2309"/>
  <c r="H877" i="2309"/>
  <c r="F877" i="2309"/>
  <c r="D877" i="2309"/>
  <c r="L826" i="2309"/>
  <c r="B826" i="2309"/>
  <c r="M823" i="2309"/>
  <c r="H823" i="2309"/>
  <c r="A823" i="2309"/>
  <c r="O821" i="2309"/>
  <c r="Q817" i="2309"/>
  <c r="M817" i="2309"/>
  <c r="Q814" i="2309"/>
  <c r="P814" i="2309"/>
  <c r="M814" i="2309"/>
  <c r="L814" i="2309"/>
  <c r="S813" i="2309"/>
  <c r="O813" i="2309"/>
  <c r="S812" i="2309"/>
  <c r="O812" i="2309"/>
  <c r="S811" i="2309"/>
  <c r="O811" i="2309"/>
  <c r="S810" i="2309"/>
  <c r="O810" i="2309"/>
  <c r="S809" i="2309"/>
  <c r="O809" i="2309"/>
  <c r="S808" i="2309"/>
  <c r="O808" i="2309"/>
  <c r="S807" i="2309"/>
  <c r="O807" i="2309"/>
  <c r="S806" i="2309"/>
  <c r="O806" i="2309"/>
  <c r="S805" i="2309"/>
  <c r="O805" i="2309"/>
  <c r="S804" i="2309"/>
  <c r="O804" i="2309"/>
  <c r="S803" i="2309"/>
  <c r="O803" i="2309"/>
  <c r="S802" i="2309"/>
  <c r="O802" i="2309"/>
  <c r="S801" i="2309"/>
  <c r="O801" i="2309"/>
  <c r="S800" i="2309"/>
  <c r="O800" i="2309"/>
  <c r="S799" i="2309"/>
  <c r="O799" i="2309"/>
  <c r="S798" i="2309"/>
  <c r="O798" i="2309"/>
  <c r="S797" i="2309"/>
  <c r="O797" i="2309"/>
  <c r="S796" i="2309"/>
  <c r="O796" i="2309"/>
  <c r="S795" i="2309"/>
  <c r="O795" i="2309"/>
  <c r="S794" i="2309"/>
  <c r="O794" i="2309"/>
  <c r="S793" i="2309"/>
  <c r="O793" i="2309"/>
  <c r="S792" i="2309"/>
  <c r="O792" i="2309"/>
  <c r="S791" i="2309"/>
  <c r="O791" i="2309"/>
  <c r="S790" i="2309"/>
  <c r="O790" i="2309"/>
  <c r="S789" i="2309"/>
  <c r="O789" i="2309"/>
  <c r="F789" i="2309"/>
  <c r="B789" i="2309"/>
  <c r="B821" i="2309" s="1"/>
  <c r="N785" i="2309"/>
  <c r="L785" i="2309"/>
  <c r="J785" i="2309"/>
  <c r="H785" i="2309"/>
  <c r="F785" i="2309"/>
  <c r="D785" i="2309"/>
  <c r="L780" i="2309"/>
  <c r="B780" i="2309"/>
  <c r="O775" i="2309"/>
  <c r="Q771" i="2309"/>
  <c r="M771" i="2309"/>
  <c r="Q768" i="2309"/>
  <c r="P768" i="2309"/>
  <c r="M768" i="2309"/>
  <c r="L768" i="2309"/>
  <c r="S767" i="2309"/>
  <c r="O767" i="2309"/>
  <c r="S766" i="2309"/>
  <c r="O766" i="2309"/>
  <c r="S765" i="2309"/>
  <c r="O765" i="2309"/>
  <c r="S764" i="2309"/>
  <c r="O764" i="2309"/>
  <c r="S763" i="2309"/>
  <c r="O763" i="2309"/>
  <c r="S762" i="2309"/>
  <c r="O762" i="2309"/>
  <c r="S761" i="2309"/>
  <c r="O761" i="2309"/>
  <c r="S760" i="2309"/>
  <c r="O760" i="2309"/>
  <c r="S759" i="2309"/>
  <c r="O759" i="2309"/>
  <c r="S758" i="2309"/>
  <c r="O758" i="2309"/>
  <c r="S757" i="2309"/>
  <c r="O757" i="2309"/>
  <c r="S756" i="2309"/>
  <c r="O756" i="2309"/>
  <c r="S755" i="2309"/>
  <c r="O755" i="2309"/>
  <c r="S754" i="2309"/>
  <c r="O754" i="2309"/>
  <c r="S753" i="2309"/>
  <c r="O753" i="2309"/>
  <c r="S752" i="2309"/>
  <c r="O752" i="2309"/>
  <c r="S751" i="2309"/>
  <c r="O751" i="2309"/>
  <c r="S750" i="2309"/>
  <c r="O750" i="2309"/>
  <c r="S749" i="2309"/>
  <c r="O749" i="2309"/>
  <c r="S748" i="2309"/>
  <c r="O748" i="2309"/>
  <c r="S747" i="2309"/>
  <c r="O747" i="2309"/>
  <c r="S746" i="2309"/>
  <c r="O746" i="2309"/>
  <c r="S745" i="2309"/>
  <c r="O745" i="2309"/>
  <c r="S744" i="2309"/>
  <c r="O744" i="2309"/>
  <c r="S743" i="2309"/>
  <c r="O743" i="2309"/>
  <c r="B743" i="2309"/>
  <c r="B775" i="2309" s="1"/>
  <c r="L734" i="2309"/>
  <c r="B734" i="2309"/>
  <c r="O729" i="2309"/>
  <c r="Q725" i="2309"/>
  <c r="M725" i="2309"/>
  <c r="Q722" i="2309"/>
  <c r="P722" i="2309"/>
  <c r="M722" i="2309"/>
  <c r="L722" i="2309"/>
  <c r="S721" i="2309"/>
  <c r="O721" i="2309"/>
  <c r="S720" i="2309"/>
  <c r="O720" i="2309"/>
  <c r="S719" i="2309"/>
  <c r="O719" i="2309"/>
  <c r="S718" i="2309"/>
  <c r="O718" i="2309"/>
  <c r="S717" i="2309"/>
  <c r="O717" i="2309"/>
  <c r="S716" i="2309"/>
  <c r="O716" i="2309"/>
  <c r="S715" i="2309"/>
  <c r="O715" i="2309"/>
  <c r="S714" i="2309"/>
  <c r="O714" i="2309"/>
  <c r="S713" i="2309"/>
  <c r="O713" i="2309"/>
  <c r="S712" i="2309"/>
  <c r="O712" i="2309"/>
  <c r="S711" i="2309"/>
  <c r="O711" i="2309"/>
  <c r="S710" i="2309"/>
  <c r="O710" i="2309"/>
  <c r="S709" i="2309"/>
  <c r="O709" i="2309"/>
  <c r="S708" i="2309"/>
  <c r="O708" i="2309"/>
  <c r="S707" i="2309"/>
  <c r="O707" i="2309"/>
  <c r="S706" i="2309"/>
  <c r="O706" i="2309"/>
  <c r="S705" i="2309"/>
  <c r="O705" i="2309"/>
  <c r="S704" i="2309"/>
  <c r="O704" i="2309"/>
  <c r="S703" i="2309"/>
  <c r="O703" i="2309"/>
  <c r="S702" i="2309"/>
  <c r="O702" i="2309"/>
  <c r="S701" i="2309"/>
  <c r="O701" i="2309"/>
  <c r="S700" i="2309"/>
  <c r="O700" i="2309"/>
  <c r="S699" i="2309"/>
  <c r="O699" i="2309"/>
  <c r="S698" i="2309"/>
  <c r="O698" i="2309"/>
  <c r="S697" i="2309"/>
  <c r="O697" i="2309"/>
  <c r="B697" i="2309"/>
  <c r="B729" i="2309" s="1"/>
  <c r="L688" i="2309"/>
  <c r="B688" i="2309"/>
  <c r="O683" i="2309"/>
  <c r="Q679" i="2309"/>
  <c r="M679" i="2309"/>
  <c r="Q676" i="2309"/>
  <c r="P676" i="2309"/>
  <c r="M676" i="2309"/>
  <c r="L676" i="2309"/>
  <c r="S675" i="2309"/>
  <c r="O675" i="2309"/>
  <c r="S674" i="2309"/>
  <c r="O674" i="2309"/>
  <c r="S673" i="2309"/>
  <c r="O673" i="2309"/>
  <c r="S672" i="2309"/>
  <c r="O672" i="2309"/>
  <c r="S671" i="2309"/>
  <c r="O671" i="2309"/>
  <c r="S670" i="2309"/>
  <c r="O670" i="2309"/>
  <c r="S669" i="2309"/>
  <c r="O669" i="2309"/>
  <c r="S668" i="2309"/>
  <c r="O668" i="2309"/>
  <c r="S667" i="2309"/>
  <c r="O667" i="2309"/>
  <c r="S666" i="2309"/>
  <c r="O666" i="2309"/>
  <c r="S665" i="2309"/>
  <c r="O665" i="2309"/>
  <c r="S664" i="2309"/>
  <c r="O664" i="2309"/>
  <c r="S663" i="2309"/>
  <c r="O663" i="2309"/>
  <c r="S662" i="2309"/>
  <c r="O662" i="2309"/>
  <c r="S661" i="2309"/>
  <c r="O661" i="2309"/>
  <c r="S660" i="2309"/>
  <c r="O660" i="2309"/>
  <c r="S659" i="2309"/>
  <c r="O659" i="2309"/>
  <c r="S658" i="2309"/>
  <c r="O658" i="2309"/>
  <c r="S657" i="2309"/>
  <c r="O657" i="2309"/>
  <c r="S656" i="2309"/>
  <c r="O656" i="2309"/>
  <c r="S655" i="2309"/>
  <c r="O655" i="2309"/>
  <c r="S654" i="2309"/>
  <c r="O654" i="2309"/>
  <c r="S653" i="2309"/>
  <c r="O653" i="2309"/>
  <c r="S652" i="2309"/>
  <c r="O652" i="2309"/>
  <c r="S651" i="2309"/>
  <c r="O651" i="2309"/>
  <c r="B651" i="2309"/>
  <c r="B683" i="2309" s="1"/>
  <c r="L642" i="2309"/>
  <c r="B642" i="2309"/>
  <c r="O637" i="2309"/>
  <c r="Q633" i="2309"/>
  <c r="M633" i="2309"/>
  <c r="Q630" i="2309"/>
  <c r="P630" i="2309"/>
  <c r="M630" i="2309"/>
  <c r="L630" i="2309"/>
  <c r="S629" i="2309"/>
  <c r="O629" i="2309"/>
  <c r="S628" i="2309"/>
  <c r="O628" i="2309"/>
  <c r="S627" i="2309"/>
  <c r="O627" i="2309"/>
  <c r="S626" i="2309"/>
  <c r="O626" i="2309"/>
  <c r="S625" i="2309"/>
  <c r="O625" i="2309"/>
  <c r="S624" i="2309"/>
  <c r="O624" i="2309"/>
  <c r="S623" i="2309"/>
  <c r="O623" i="2309"/>
  <c r="S622" i="2309"/>
  <c r="O622" i="2309"/>
  <c r="S621" i="2309"/>
  <c r="O621" i="2309"/>
  <c r="S620" i="2309"/>
  <c r="O620" i="2309"/>
  <c r="S619" i="2309"/>
  <c r="O619" i="2309"/>
  <c r="S618" i="2309"/>
  <c r="O618" i="2309"/>
  <c r="S617" i="2309"/>
  <c r="O617" i="2309"/>
  <c r="S616" i="2309"/>
  <c r="O616" i="2309"/>
  <c r="S615" i="2309"/>
  <c r="O615" i="2309"/>
  <c r="S614" i="2309"/>
  <c r="O614" i="2309"/>
  <c r="S613" i="2309"/>
  <c r="O613" i="2309"/>
  <c r="S612" i="2309"/>
  <c r="O612" i="2309"/>
  <c r="S611" i="2309"/>
  <c r="O611" i="2309"/>
  <c r="S610" i="2309"/>
  <c r="O610" i="2309"/>
  <c r="S609" i="2309"/>
  <c r="O609" i="2309"/>
  <c r="S608" i="2309"/>
  <c r="O608" i="2309"/>
  <c r="S607" i="2309"/>
  <c r="O607" i="2309"/>
  <c r="S606" i="2309"/>
  <c r="O606" i="2309"/>
  <c r="S605" i="2309"/>
  <c r="O605" i="2309"/>
  <c r="F605" i="2309"/>
  <c r="B605" i="2309"/>
  <c r="B637" i="2309" s="1"/>
  <c r="L596" i="2309"/>
  <c r="B596" i="2309"/>
  <c r="M593" i="2309"/>
  <c r="H593" i="2309"/>
  <c r="A593" i="2309"/>
  <c r="O591" i="2309"/>
  <c r="Q587" i="2309"/>
  <c r="M587" i="2309"/>
  <c r="Q584" i="2309"/>
  <c r="P584" i="2309"/>
  <c r="M584" i="2309"/>
  <c r="L584" i="2309"/>
  <c r="S583" i="2309"/>
  <c r="O583" i="2309"/>
  <c r="S582" i="2309"/>
  <c r="O582" i="2309"/>
  <c r="S581" i="2309"/>
  <c r="O581" i="2309"/>
  <c r="S580" i="2309"/>
  <c r="O580" i="2309"/>
  <c r="S579" i="2309"/>
  <c r="O579" i="2309"/>
  <c r="S578" i="2309"/>
  <c r="O578" i="2309"/>
  <c r="S577" i="2309"/>
  <c r="O577" i="2309"/>
  <c r="O576" i="2309"/>
  <c r="S575" i="2309"/>
  <c r="O575" i="2309"/>
  <c r="S574" i="2309"/>
  <c r="O574" i="2309"/>
  <c r="S573" i="2309"/>
  <c r="O573" i="2309"/>
  <c r="S572" i="2309"/>
  <c r="O572" i="2309"/>
  <c r="S571" i="2309"/>
  <c r="O571" i="2309"/>
  <c r="S570" i="2309"/>
  <c r="O570" i="2309"/>
  <c r="S569" i="2309"/>
  <c r="O569" i="2309"/>
  <c r="S568" i="2309"/>
  <c r="O568" i="2309"/>
  <c r="S567" i="2309"/>
  <c r="O567" i="2309"/>
  <c r="S566" i="2309"/>
  <c r="O566" i="2309"/>
  <c r="S565" i="2309"/>
  <c r="O565" i="2309"/>
  <c r="S564" i="2309"/>
  <c r="O564" i="2309"/>
  <c r="S563" i="2309"/>
  <c r="O563" i="2309"/>
  <c r="S562" i="2309"/>
  <c r="O562" i="2309"/>
  <c r="S561" i="2309"/>
  <c r="O561" i="2309"/>
  <c r="S560" i="2309"/>
  <c r="O560" i="2309"/>
  <c r="S559" i="2309"/>
  <c r="O559" i="2309"/>
  <c r="F559" i="2309"/>
  <c r="B559" i="2309"/>
  <c r="B591" i="2309" s="1"/>
  <c r="N555" i="2309"/>
  <c r="L555" i="2309"/>
  <c r="J555" i="2309"/>
  <c r="H555" i="2309"/>
  <c r="F555" i="2309"/>
  <c r="D555" i="2309"/>
  <c r="L550" i="2309"/>
  <c r="B550" i="2309"/>
  <c r="O545" i="2309"/>
  <c r="Q541" i="2309"/>
  <c r="M541" i="2309"/>
  <c r="Q538" i="2309"/>
  <c r="P538" i="2309"/>
  <c r="M538" i="2309"/>
  <c r="L538" i="2309"/>
  <c r="S537" i="2309"/>
  <c r="O537" i="2309"/>
  <c r="S536" i="2309"/>
  <c r="O536" i="2309"/>
  <c r="S535" i="2309"/>
  <c r="O535" i="2309"/>
  <c r="S534" i="2309"/>
  <c r="O534" i="2309"/>
  <c r="S533" i="2309"/>
  <c r="O533" i="2309"/>
  <c r="S532" i="2309"/>
  <c r="O532" i="2309"/>
  <c r="S531" i="2309"/>
  <c r="O531" i="2309"/>
  <c r="S530" i="2309"/>
  <c r="O530" i="2309"/>
  <c r="S529" i="2309"/>
  <c r="O529" i="2309"/>
  <c r="S528" i="2309"/>
  <c r="O528" i="2309"/>
  <c r="S527" i="2309"/>
  <c r="O527" i="2309"/>
  <c r="S526" i="2309"/>
  <c r="O526" i="2309"/>
  <c r="S525" i="2309"/>
  <c r="O525" i="2309"/>
  <c r="S524" i="2309"/>
  <c r="O524" i="2309"/>
  <c r="S523" i="2309"/>
  <c r="O523" i="2309"/>
  <c r="S522" i="2309"/>
  <c r="O522" i="2309"/>
  <c r="S521" i="2309"/>
  <c r="O521" i="2309"/>
  <c r="S520" i="2309"/>
  <c r="O520" i="2309"/>
  <c r="S519" i="2309"/>
  <c r="O519" i="2309"/>
  <c r="S518" i="2309"/>
  <c r="O518" i="2309"/>
  <c r="S517" i="2309"/>
  <c r="O517" i="2309"/>
  <c r="S516" i="2309"/>
  <c r="O516" i="2309"/>
  <c r="S515" i="2309"/>
  <c r="O515" i="2309"/>
  <c r="S514" i="2309"/>
  <c r="O514" i="2309"/>
  <c r="S513" i="2309"/>
  <c r="O513" i="2309"/>
  <c r="F513" i="2309"/>
  <c r="B513" i="2309"/>
  <c r="B545" i="2309" s="1"/>
  <c r="N509" i="2309"/>
  <c r="L509" i="2309"/>
  <c r="J509" i="2309"/>
  <c r="H509" i="2309"/>
  <c r="F509" i="2309"/>
  <c r="D509" i="2309"/>
  <c r="L504" i="2309"/>
  <c r="B504" i="2309"/>
  <c r="M501" i="2309"/>
  <c r="H501" i="2309"/>
  <c r="A501" i="2309"/>
  <c r="O499" i="2309"/>
  <c r="Q495" i="2309"/>
  <c r="M495" i="2309"/>
  <c r="Q492" i="2309"/>
  <c r="P492" i="2309"/>
  <c r="M492" i="2309"/>
  <c r="L492" i="2309"/>
  <c r="S491" i="2309"/>
  <c r="O491" i="2309"/>
  <c r="S490" i="2309"/>
  <c r="O490" i="2309"/>
  <c r="S489" i="2309"/>
  <c r="O489" i="2309"/>
  <c r="S488" i="2309"/>
  <c r="O488" i="2309"/>
  <c r="S487" i="2309"/>
  <c r="O487" i="2309"/>
  <c r="S486" i="2309"/>
  <c r="O486" i="2309"/>
  <c r="S485" i="2309"/>
  <c r="O485" i="2309"/>
  <c r="S484" i="2309"/>
  <c r="O484" i="2309"/>
  <c r="S483" i="2309"/>
  <c r="O483" i="2309"/>
  <c r="S482" i="2309"/>
  <c r="O482" i="2309"/>
  <c r="S481" i="2309"/>
  <c r="O481" i="2309"/>
  <c r="S480" i="2309"/>
  <c r="O480" i="2309"/>
  <c r="S479" i="2309"/>
  <c r="O479" i="2309"/>
  <c r="S478" i="2309"/>
  <c r="O478" i="2309"/>
  <c r="S477" i="2309"/>
  <c r="O477" i="2309"/>
  <c r="S476" i="2309"/>
  <c r="O476" i="2309"/>
  <c r="S475" i="2309"/>
  <c r="O475" i="2309"/>
  <c r="S474" i="2309"/>
  <c r="O474" i="2309"/>
  <c r="S473" i="2309"/>
  <c r="O473" i="2309"/>
  <c r="S472" i="2309"/>
  <c r="O472" i="2309"/>
  <c r="S471" i="2309"/>
  <c r="O471" i="2309"/>
  <c r="S470" i="2309"/>
  <c r="O470" i="2309"/>
  <c r="S469" i="2309"/>
  <c r="O469" i="2309"/>
  <c r="S468" i="2309"/>
  <c r="O468" i="2309"/>
  <c r="S467" i="2309"/>
  <c r="O467" i="2309"/>
  <c r="F467" i="2309"/>
  <c r="B467" i="2309"/>
  <c r="B499" i="2309" s="1"/>
  <c r="N463" i="2309"/>
  <c r="L463" i="2309"/>
  <c r="J463" i="2309"/>
  <c r="H463" i="2309"/>
  <c r="F463" i="2309"/>
  <c r="D463" i="2309"/>
  <c r="L458" i="2309"/>
  <c r="B458" i="2309"/>
  <c r="M455" i="2309"/>
  <c r="H455" i="2309"/>
  <c r="A455" i="2309"/>
  <c r="O453" i="2309"/>
  <c r="Q449" i="2309"/>
  <c r="M449" i="2309"/>
  <c r="Q446" i="2309"/>
  <c r="P446" i="2309"/>
  <c r="M446" i="2309"/>
  <c r="L446" i="2309"/>
  <c r="S445" i="2309"/>
  <c r="O445" i="2309"/>
  <c r="S444" i="2309"/>
  <c r="O444" i="2309"/>
  <c r="S443" i="2309"/>
  <c r="O443" i="2309"/>
  <c r="S442" i="2309"/>
  <c r="O442" i="2309"/>
  <c r="S441" i="2309"/>
  <c r="O441" i="2309"/>
  <c r="S440" i="2309"/>
  <c r="O440" i="2309"/>
  <c r="S439" i="2309"/>
  <c r="O439" i="2309"/>
  <c r="S438" i="2309"/>
  <c r="O438" i="2309"/>
  <c r="S437" i="2309"/>
  <c r="O437" i="2309"/>
  <c r="S436" i="2309"/>
  <c r="O436" i="2309"/>
  <c r="S435" i="2309"/>
  <c r="O435" i="2309"/>
  <c r="S434" i="2309"/>
  <c r="O434" i="2309"/>
  <c r="S433" i="2309"/>
  <c r="O433" i="2309"/>
  <c r="S432" i="2309"/>
  <c r="O432" i="2309"/>
  <c r="S431" i="2309"/>
  <c r="O431" i="2309"/>
  <c r="S430" i="2309"/>
  <c r="O430" i="2309"/>
  <c r="S429" i="2309"/>
  <c r="O429" i="2309"/>
  <c r="S428" i="2309"/>
  <c r="O428" i="2309"/>
  <c r="S427" i="2309"/>
  <c r="O427" i="2309"/>
  <c r="S426" i="2309"/>
  <c r="O426" i="2309"/>
  <c r="S425" i="2309"/>
  <c r="O425" i="2309"/>
  <c r="S424" i="2309"/>
  <c r="O424" i="2309"/>
  <c r="S423" i="2309"/>
  <c r="O423" i="2309"/>
  <c r="S422" i="2309"/>
  <c r="O422" i="2309"/>
  <c r="S421" i="2309"/>
  <c r="O421" i="2309"/>
  <c r="F421" i="2309"/>
  <c r="B421" i="2309"/>
  <c r="B453" i="2309" s="1"/>
  <c r="N417" i="2309"/>
  <c r="L417" i="2309"/>
  <c r="J417" i="2309"/>
  <c r="H417" i="2309"/>
  <c r="F417" i="2309"/>
  <c r="D417" i="2309"/>
  <c r="L412" i="2309"/>
  <c r="B412" i="2309"/>
  <c r="M409" i="2309"/>
  <c r="H409" i="2309"/>
  <c r="A409" i="2309"/>
  <c r="O407" i="2309"/>
  <c r="Q403" i="2309"/>
  <c r="M403" i="2309"/>
  <c r="Q400" i="2309"/>
  <c r="P400" i="2309"/>
  <c r="M400" i="2309"/>
  <c r="L400" i="2309"/>
  <c r="S399" i="2309"/>
  <c r="O399" i="2309"/>
  <c r="S398" i="2309"/>
  <c r="O398" i="2309"/>
  <c r="S397" i="2309"/>
  <c r="O397" i="2309"/>
  <c r="S396" i="2309"/>
  <c r="O396" i="2309"/>
  <c r="S395" i="2309"/>
  <c r="O395" i="2309"/>
  <c r="S394" i="2309"/>
  <c r="O394" i="2309"/>
  <c r="S393" i="2309"/>
  <c r="O393" i="2309"/>
  <c r="S392" i="2309"/>
  <c r="O392" i="2309"/>
  <c r="S391" i="2309"/>
  <c r="O391" i="2309"/>
  <c r="S390" i="2309"/>
  <c r="O390" i="2309"/>
  <c r="S389" i="2309"/>
  <c r="O389" i="2309"/>
  <c r="S388" i="2309"/>
  <c r="O388" i="2309"/>
  <c r="S387" i="2309"/>
  <c r="O387" i="2309"/>
  <c r="S386" i="2309"/>
  <c r="O386" i="2309"/>
  <c r="S385" i="2309"/>
  <c r="O385" i="2309"/>
  <c r="S384" i="2309"/>
  <c r="O384" i="2309"/>
  <c r="S383" i="2309"/>
  <c r="O383" i="2309"/>
  <c r="S382" i="2309"/>
  <c r="O382" i="2309"/>
  <c r="S381" i="2309"/>
  <c r="O381" i="2309"/>
  <c r="S380" i="2309"/>
  <c r="O380" i="2309"/>
  <c r="S379" i="2309"/>
  <c r="O379" i="2309"/>
  <c r="S378" i="2309"/>
  <c r="O378" i="2309"/>
  <c r="S377" i="2309"/>
  <c r="O377" i="2309"/>
  <c r="S376" i="2309"/>
  <c r="O376" i="2309"/>
  <c r="S375" i="2309"/>
  <c r="O375" i="2309"/>
  <c r="F375" i="2309"/>
  <c r="B375" i="2309"/>
  <c r="B407" i="2309" s="1"/>
  <c r="N371" i="2309"/>
  <c r="L371" i="2309"/>
  <c r="J371" i="2309"/>
  <c r="H371" i="2309"/>
  <c r="F371" i="2309"/>
  <c r="D371" i="2309"/>
  <c r="L366" i="2309"/>
  <c r="B366" i="2309"/>
  <c r="M363" i="2309"/>
  <c r="H363" i="2309"/>
  <c r="A363" i="2309"/>
  <c r="O361" i="2309"/>
  <c r="Q357" i="2309"/>
  <c r="M357" i="2309"/>
  <c r="Q354" i="2309"/>
  <c r="P354" i="2309"/>
  <c r="M354" i="2309"/>
  <c r="L354" i="2309"/>
  <c r="S353" i="2309"/>
  <c r="O353" i="2309"/>
  <c r="S352" i="2309"/>
  <c r="O352" i="2309"/>
  <c r="S351" i="2309"/>
  <c r="O351" i="2309"/>
  <c r="S350" i="2309"/>
  <c r="O350" i="2309"/>
  <c r="S349" i="2309"/>
  <c r="O349" i="2309"/>
  <c r="S348" i="2309"/>
  <c r="O348" i="2309"/>
  <c r="S347" i="2309"/>
  <c r="O347" i="2309"/>
  <c r="S346" i="2309"/>
  <c r="O346" i="2309"/>
  <c r="S345" i="2309"/>
  <c r="O345" i="2309"/>
  <c r="S344" i="2309"/>
  <c r="O344" i="2309"/>
  <c r="S343" i="2309"/>
  <c r="O343" i="2309"/>
  <c r="S342" i="2309"/>
  <c r="O342" i="2309"/>
  <c r="S341" i="2309"/>
  <c r="O341" i="2309"/>
  <c r="S340" i="2309"/>
  <c r="O340" i="2309"/>
  <c r="S339" i="2309"/>
  <c r="O339" i="2309"/>
  <c r="S338" i="2309"/>
  <c r="O338" i="2309"/>
  <c r="S337" i="2309"/>
  <c r="O337" i="2309"/>
  <c r="S336" i="2309"/>
  <c r="O336" i="2309"/>
  <c r="S335" i="2309"/>
  <c r="O335" i="2309"/>
  <c r="S334" i="2309"/>
  <c r="O334" i="2309"/>
  <c r="S333" i="2309"/>
  <c r="O333" i="2309"/>
  <c r="S332" i="2309"/>
  <c r="O332" i="2309"/>
  <c r="S331" i="2309"/>
  <c r="O331" i="2309"/>
  <c r="S330" i="2309"/>
  <c r="O330" i="2309"/>
  <c r="S329" i="2309"/>
  <c r="O329" i="2309"/>
  <c r="F329" i="2309"/>
  <c r="B329" i="2309"/>
  <c r="B361" i="2309" s="1"/>
  <c r="N325" i="2309"/>
  <c r="L325" i="2309"/>
  <c r="J325" i="2309"/>
  <c r="H325" i="2309"/>
  <c r="F325" i="2309"/>
  <c r="D325" i="2309"/>
  <c r="L320" i="2309"/>
  <c r="B320" i="2309"/>
  <c r="M317" i="2309"/>
  <c r="H317" i="2309"/>
  <c r="A317" i="2309"/>
  <c r="O315" i="2309"/>
  <c r="Q311" i="2309"/>
  <c r="M311" i="2309"/>
  <c r="Q308" i="2309"/>
  <c r="P308" i="2309"/>
  <c r="M308" i="2309"/>
  <c r="L308" i="2309"/>
  <c r="S307" i="2309"/>
  <c r="O307" i="2309"/>
  <c r="S306" i="2309"/>
  <c r="O306" i="2309"/>
  <c r="S305" i="2309"/>
  <c r="O305" i="2309"/>
  <c r="S304" i="2309"/>
  <c r="O304" i="2309"/>
  <c r="S303" i="2309"/>
  <c r="O303" i="2309"/>
  <c r="S302" i="2309"/>
  <c r="O302" i="2309"/>
  <c r="S301" i="2309"/>
  <c r="O301" i="2309"/>
  <c r="S300" i="2309"/>
  <c r="O300" i="2309"/>
  <c r="S299" i="2309"/>
  <c r="O299" i="2309"/>
  <c r="S298" i="2309"/>
  <c r="O298" i="2309"/>
  <c r="S297" i="2309"/>
  <c r="O297" i="2309"/>
  <c r="S296" i="2309"/>
  <c r="O296" i="2309"/>
  <c r="S295" i="2309"/>
  <c r="O295" i="2309"/>
  <c r="S294" i="2309"/>
  <c r="O294" i="2309"/>
  <c r="S293" i="2309"/>
  <c r="O293" i="2309"/>
  <c r="S292" i="2309"/>
  <c r="O292" i="2309"/>
  <c r="S291" i="2309"/>
  <c r="O291" i="2309"/>
  <c r="S290" i="2309"/>
  <c r="O290" i="2309"/>
  <c r="S289" i="2309"/>
  <c r="O289" i="2309"/>
  <c r="S288" i="2309"/>
  <c r="O288" i="2309"/>
  <c r="S287" i="2309"/>
  <c r="O287" i="2309"/>
  <c r="S286" i="2309"/>
  <c r="O286" i="2309"/>
  <c r="S285" i="2309"/>
  <c r="O285" i="2309"/>
  <c r="S284" i="2309"/>
  <c r="O284" i="2309"/>
  <c r="S283" i="2309"/>
  <c r="O283" i="2309"/>
  <c r="F283" i="2309"/>
  <c r="B283" i="2309"/>
  <c r="B315" i="2309" s="1"/>
  <c r="N279" i="2309"/>
  <c r="L279" i="2309"/>
  <c r="J279" i="2309"/>
  <c r="H279" i="2309"/>
  <c r="F279" i="2309"/>
  <c r="D279" i="2309"/>
  <c r="L274" i="2309"/>
  <c r="B274" i="2309"/>
  <c r="M271" i="2309"/>
  <c r="H271" i="2309"/>
  <c r="A271" i="2309"/>
  <c r="O269" i="2309"/>
  <c r="Q265" i="2309"/>
  <c r="M265" i="2309"/>
  <c r="Q262" i="2309"/>
  <c r="P262" i="2309"/>
  <c r="M262" i="2309"/>
  <c r="L262" i="2309"/>
  <c r="S261" i="2309"/>
  <c r="O261" i="2309"/>
  <c r="S260" i="2309"/>
  <c r="O260" i="2309"/>
  <c r="S259" i="2309"/>
  <c r="O259" i="2309"/>
  <c r="S258" i="2309"/>
  <c r="O258" i="2309"/>
  <c r="S257" i="2309"/>
  <c r="O257" i="2309"/>
  <c r="S256" i="2309"/>
  <c r="O256" i="2309"/>
  <c r="S255" i="2309"/>
  <c r="O255" i="2309"/>
  <c r="S254" i="2309"/>
  <c r="O254" i="2309"/>
  <c r="S253" i="2309"/>
  <c r="O253" i="2309"/>
  <c r="S252" i="2309"/>
  <c r="O252" i="2309"/>
  <c r="S251" i="2309"/>
  <c r="O251" i="2309"/>
  <c r="S250" i="2309"/>
  <c r="O250" i="2309"/>
  <c r="S249" i="2309"/>
  <c r="O249" i="2309"/>
  <c r="S248" i="2309"/>
  <c r="O248" i="2309"/>
  <c r="S247" i="2309"/>
  <c r="O247" i="2309"/>
  <c r="S246" i="2309"/>
  <c r="O246" i="2309"/>
  <c r="S245" i="2309"/>
  <c r="O245" i="2309"/>
  <c r="S244" i="2309"/>
  <c r="O244" i="2309"/>
  <c r="S243" i="2309"/>
  <c r="O243" i="2309"/>
  <c r="S242" i="2309"/>
  <c r="O242" i="2309"/>
  <c r="S241" i="2309"/>
  <c r="O241" i="2309"/>
  <c r="S240" i="2309"/>
  <c r="O240" i="2309"/>
  <c r="S239" i="2309"/>
  <c r="O239" i="2309"/>
  <c r="S238" i="2309"/>
  <c r="O238" i="2309"/>
  <c r="S237" i="2309"/>
  <c r="O237" i="2309"/>
  <c r="F237" i="2309"/>
  <c r="B237" i="2309"/>
  <c r="B269" i="2309" s="1"/>
  <c r="N233" i="2309"/>
  <c r="L233" i="2309"/>
  <c r="J233" i="2309"/>
  <c r="H233" i="2309"/>
  <c r="F233" i="2309"/>
  <c r="D233" i="2309"/>
  <c r="L228" i="2309"/>
  <c r="B228" i="2309"/>
  <c r="M225" i="2309"/>
  <c r="H225" i="2309"/>
  <c r="A225" i="2309"/>
  <c r="O223" i="2309"/>
  <c r="Q219" i="2309"/>
  <c r="M219" i="2309"/>
  <c r="Q216" i="2309"/>
  <c r="P216" i="2309"/>
  <c r="M216" i="2309"/>
  <c r="L216" i="2309"/>
  <c r="S215" i="2309"/>
  <c r="O215" i="2309"/>
  <c r="S214" i="2309"/>
  <c r="O214" i="2309"/>
  <c r="S213" i="2309"/>
  <c r="O213" i="2309"/>
  <c r="S212" i="2309"/>
  <c r="O212" i="2309"/>
  <c r="S211" i="2309"/>
  <c r="O211" i="2309"/>
  <c r="S210" i="2309"/>
  <c r="O210" i="2309"/>
  <c r="S209" i="2309"/>
  <c r="O209" i="2309"/>
  <c r="S208" i="2309"/>
  <c r="O208" i="2309"/>
  <c r="S207" i="2309"/>
  <c r="O207" i="2309"/>
  <c r="S206" i="2309"/>
  <c r="O206" i="2309"/>
  <c r="S205" i="2309"/>
  <c r="O205" i="2309"/>
  <c r="S204" i="2309"/>
  <c r="O204" i="2309"/>
  <c r="S203" i="2309"/>
  <c r="O203" i="2309"/>
  <c r="S202" i="2309"/>
  <c r="O202" i="2309"/>
  <c r="S201" i="2309"/>
  <c r="O201" i="2309"/>
  <c r="S200" i="2309"/>
  <c r="O200" i="2309"/>
  <c r="S199" i="2309"/>
  <c r="O199" i="2309"/>
  <c r="S198" i="2309"/>
  <c r="O198" i="2309"/>
  <c r="S197" i="2309"/>
  <c r="O197" i="2309"/>
  <c r="S196" i="2309"/>
  <c r="O196" i="2309"/>
  <c r="S195" i="2309"/>
  <c r="O195" i="2309"/>
  <c r="S194" i="2309"/>
  <c r="O194" i="2309"/>
  <c r="S193" i="2309"/>
  <c r="O193" i="2309"/>
  <c r="S192" i="2309"/>
  <c r="O192" i="2309"/>
  <c r="S191" i="2309"/>
  <c r="O191" i="2309"/>
  <c r="F191" i="2309"/>
  <c r="B191" i="2309"/>
  <c r="B223" i="2309" s="1"/>
  <c r="N187" i="2309"/>
  <c r="L187" i="2309"/>
  <c r="J187" i="2309"/>
  <c r="H187" i="2309"/>
  <c r="F187" i="2309"/>
  <c r="D187" i="2309"/>
  <c r="L182" i="2309"/>
  <c r="B182" i="2309"/>
  <c r="M179" i="2309"/>
  <c r="H179" i="2309"/>
  <c r="A179" i="2309"/>
  <c r="M777" i="2309" s="1"/>
  <c r="O177" i="2309"/>
  <c r="Q173" i="2309"/>
  <c r="M173" i="2309"/>
  <c r="Q170" i="2309"/>
  <c r="P170" i="2309"/>
  <c r="M170" i="2309"/>
  <c r="L170" i="2309"/>
  <c r="S169" i="2309"/>
  <c r="O169" i="2309"/>
  <c r="S168" i="2309"/>
  <c r="O168" i="2309"/>
  <c r="S167" i="2309"/>
  <c r="O167" i="2309"/>
  <c r="S166" i="2309"/>
  <c r="O166" i="2309"/>
  <c r="S165" i="2309"/>
  <c r="O165" i="2309"/>
  <c r="S164" i="2309"/>
  <c r="O164" i="2309"/>
  <c r="S163" i="2309"/>
  <c r="O163" i="2309"/>
  <c r="S162" i="2309"/>
  <c r="O162" i="2309"/>
  <c r="S161" i="2309"/>
  <c r="O161" i="2309"/>
  <c r="S160" i="2309"/>
  <c r="O160" i="2309"/>
  <c r="S159" i="2309"/>
  <c r="O159" i="2309"/>
  <c r="S158" i="2309"/>
  <c r="O158" i="2309"/>
  <c r="S157" i="2309"/>
  <c r="O157" i="2309"/>
  <c r="S156" i="2309"/>
  <c r="O156" i="2309"/>
  <c r="S155" i="2309"/>
  <c r="O155" i="2309"/>
  <c r="S154" i="2309"/>
  <c r="O154" i="2309"/>
  <c r="S153" i="2309"/>
  <c r="O153" i="2309"/>
  <c r="S152" i="2309"/>
  <c r="O152" i="2309"/>
  <c r="S151" i="2309"/>
  <c r="O151" i="2309"/>
  <c r="S150" i="2309"/>
  <c r="O150" i="2309"/>
  <c r="S149" i="2309"/>
  <c r="O149" i="2309"/>
  <c r="S148" i="2309"/>
  <c r="O148" i="2309"/>
  <c r="S147" i="2309"/>
  <c r="O147" i="2309"/>
  <c r="S146" i="2309"/>
  <c r="O146" i="2309"/>
  <c r="S145" i="2309"/>
  <c r="O145" i="2309"/>
  <c r="F145" i="2309"/>
  <c r="F743" i="2309" s="1"/>
  <c r="B145" i="2309"/>
  <c r="B177" i="2309" s="1"/>
  <c r="N141" i="2309"/>
  <c r="N739" i="2309" s="1"/>
  <c r="L141" i="2309"/>
  <c r="L739" i="2309" s="1"/>
  <c r="J141" i="2309"/>
  <c r="J739" i="2309" s="1"/>
  <c r="H141" i="2309"/>
  <c r="H739" i="2309" s="1"/>
  <c r="F141" i="2309"/>
  <c r="F739" i="2309" s="1"/>
  <c r="D141" i="2309"/>
  <c r="D739" i="2309" s="1"/>
  <c r="L136" i="2309"/>
  <c r="B136" i="2309"/>
  <c r="M133" i="2309"/>
  <c r="H133" i="2309"/>
  <c r="A133" i="2309"/>
  <c r="M731" i="2309" s="1"/>
  <c r="O131" i="2309"/>
  <c r="Q127" i="2309"/>
  <c r="M127" i="2309"/>
  <c r="Q124" i="2309"/>
  <c r="P124" i="2309"/>
  <c r="M124" i="2309"/>
  <c r="L124" i="2309"/>
  <c r="S123" i="2309"/>
  <c r="O123" i="2309"/>
  <c r="S122" i="2309"/>
  <c r="O122" i="2309"/>
  <c r="S121" i="2309"/>
  <c r="O121" i="2309"/>
  <c r="S120" i="2309"/>
  <c r="O120" i="2309"/>
  <c r="S119" i="2309"/>
  <c r="O119" i="2309"/>
  <c r="S118" i="2309"/>
  <c r="O118" i="2309"/>
  <c r="S117" i="2309"/>
  <c r="O117" i="2309"/>
  <c r="S116" i="2309"/>
  <c r="O116" i="2309"/>
  <c r="S115" i="2309"/>
  <c r="O115" i="2309"/>
  <c r="S114" i="2309"/>
  <c r="O114" i="2309"/>
  <c r="S113" i="2309"/>
  <c r="O113" i="2309"/>
  <c r="S112" i="2309"/>
  <c r="O112" i="2309"/>
  <c r="S111" i="2309"/>
  <c r="O111" i="2309"/>
  <c r="S110" i="2309"/>
  <c r="O110" i="2309"/>
  <c r="S109" i="2309"/>
  <c r="O109" i="2309"/>
  <c r="S108" i="2309"/>
  <c r="O108" i="2309"/>
  <c r="S107" i="2309"/>
  <c r="O107" i="2309"/>
  <c r="S106" i="2309"/>
  <c r="O106" i="2309"/>
  <c r="S105" i="2309"/>
  <c r="O105" i="2309"/>
  <c r="S104" i="2309"/>
  <c r="O104" i="2309"/>
  <c r="S103" i="2309"/>
  <c r="O103" i="2309"/>
  <c r="S102" i="2309"/>
  <c r="O102" i="2309"/>
  <c r="S101" i="2309"/>
  <c r="O101" i="2309"/>
  <c r="S100" i="2309"/>
  <c r="O100" i="2309"/>
  <c r="S99" i="2309"/>
  <c r="O99" i="2309"/>
  <c r="F99" i="2309"/>
  <c r="F697" i="2309" s="1"/>
  <c r="B99" i="2309"/>
  <c r="B131" i="2309" s="1"/>
  <c r="N95" i="2309"/>
  <c r="N693" i="2309" s="1"/>
  <c r="L95" i="2309"/>
  <c r="L693" i="2309" s="1"/>
  <c r="J95" i="2309"/>
  <c r="J693" i="2309" s="1"/>
  <c r="H95" i="2309"/>
  <c r="H693" i="2309" s="1"/>
  <c r="F95" i="2309"/>
  <c r="F693" i="2309" s="1"/>
  <c r="D95" i="2309"/>
  <c r="D693" i="2309" s="1"/>
  <c r="L90" i="2309"/>
  <c r="L872" i="2309" s="1"/>
  <c r="B90" i="2309"/>
  <c r="B872" i="2309" s="1"/>
  <c r="M87" i="2309"/>
  <c r="H87" i="2309"/>
  <c r="A87" i="2309"/>
  <c r="O85" i="2309"/>
  <c r="O867" i="2309" s="1"/>
  <c r="I85" i="2309"/>
  <c r="I131" i="2309" s="1"/>
  <c r="I177" i="2309" s="1"/>
  <c r="I223" i="2309" s="1"/>
  <c r="I269" i="2309" s="1"/>
  <c r="I315" i="2309" s="1"/>
  <c r="I361" i="2309" s="1"/>
  <c r="I407" i="2309" s="1"/>
  <c r="I453" i="2309" s="1"/>
  <c r="I499" i="2309" s="1"/>
  <c r="I545" i="2309" s="1"/>
  <c r="I591" i="2309" s="1"/>
  <c r="Q81" i="2309"/>
  <c r="M81" i="2309"/>
  <c r="Q78" i="2309"/>
  <c r="P78" i="2309"/>
  <c r="M78" i="2309"/>
  <c r="L78" i="2309"/>
  <c r="S77" i="2309"/>
  <c r="O77" i="2309"/>
  <c r="S76" i="2309"/>
  <c r="O76" i="2309"/>
  <c r="S75" i="2309"/>
  <c r="O75" i="2309"/>
  <c r="S74" i="2309"/>
  <c r="O74" i="2309"/>
  <c r="G74" i="2309"/>
  <c r="G120" i="2309" s="1"/>
  <c r="G166" i="2309" s="1"/>
  <c r="G212" i="2309" s="1"/>
  <c r="G258" i="2309" s="1"/>
  <c r="G304" i="2309" s="1"/>
  <c r="G350" i="2309" s="1"/>
  <c r="G396" i="2309" s="1"/>
  <c r="G442" i="2309" s="1"/>
  <c r="G488" i="2309" s="1"/>
  <c r="S73" i="2309"/>
  <c r="O73" i="2309"/>
  <c r="S72" i="2309"/>
  <c r="O72" i="2309"/>
  <c r="S71" i="2309"/>
  <c r="O71" i="2309"/>
  <c r="S70" i="2309"/>
  <c r="O70" i="2309"/>
  <c r="S69" i="2309"/>
  <c r="O69" i="2309"/>
  <c r="G69" i="2309"/>
  <c r="G115" i="2309" s="1"/>
  <c r="G161" i="2309" s="1"/>
  <c r="G207" i="2309" s="1"/>
  <c r="G253" i="2309" s="1"/>
  <c r="G299" i="2309" s="1"/>
  <c r="G345" i="2309" s="1"/>
  <c r="G391" i="2309" s="1"/>
  <c r="G437" i="2309" s="1"/>
  <c r="G483" i="2309" s="1"/>
  <c r="S68" i="2309"/>
  <c r="O68" i="2309"/>
  <c r="S67" i="2309"/>
  <c r="O67" i="2309"/>
  <c r="S66" i="2309"/>
  <c r="O66" i="2309"/>
  <c r="S65" i="2309"/>
  <c r="O65" i="2309"/>
  <c r="S64" i="2309"/>
  <c r="O64" i="2309"/>
  <c r="G64" i="2309"/>
  <c r="G110" i="2309" s="1"/>
  <c r="G156" i="2309" s="1"/>
  <c r="G202" i="2309" s="1"/>
  <c r="G248" i="2309" s="1"/>
  <c r="G294" i="2309" s="1"/>
  <c r="G340" i="2309" s="1"/>
  <c r="G386" i="2309" s="1"/>
  <c r="G432" i="2309" s="1"/>
  <c r="G478" i="2309" s="1"/>
  <c r="S63" i="2309"/>
  <c r="O63" i="2309"/>
  <c r="S62" i="2309"/>
  <c r="O62" i="2309"/>
  <c r="S61" i="2309"/>
  <c r="O61" i="2309"/>
  <c r="S60" i="2309"/>
  <c r="O60" i="2309"/>
  <c r="S59" i="2309"/>
  <c r="O59" i="2309"/>
  <c r="G59" i="2309"/>
  <c r="G105" i="2309" s="1"/>
  <c r="G151" i="2309" s="1"/>
  <c r="G197" i="2309" s="1"/>
  <c r="G243" i="2309" s="1"/>
  <c r="G289" i="2309" s="1"/>
  <c r="G335" i="2309" s="1"/>
  <c r="G381" i="2309" s="1"/>
  <c r="G427" i="2309" s="1"/>
  <c r="G473" i="2309" s="1"/>
  <c r="S58" i="2309"/>
  <c r="O58" i="2309"/>
  <c r="S57" i="2309"/>
  <c r="O57" i="2309"/>
  <c r="S56" i="2309"/>
  <c r="O56" i="2309"/>
  <c r="S55" i="2309"/>
  <c r="O55" i="2309"/>
  <c r="S54" i="2309"/>
  <c r="O54" i="2309"/>
  <c r="G54" i="2309"/>
  <c r="G100" i="2309" s="1"/>
  <c r="G146" i="2309" s="1"/>
  <c r="G192" i="2309" s="1"/>
  <c r="G238" i="2309" s="1"/>
  <c r="G284" i="2309" s="1"/>
  <c r="G330" i="2309" s="1"/>
  <c r="G376" i="2309" s="1"/>
  <c r="G422" i="2309" s="1"/>
  <c r="G468" i="2309" s="1"/>
  <c r="S53" i="2309"/>
  <c r="O53" i="2309"/>
  <c r="F53" i="2309"/>
  <c r="F1249" i="2309" s="1"/>
  <c r="B53" i="2309"/>
  <c r="B85" i="2309" s="1"/>
  <c r="N49" i="2309"/>
  <c r="L49" i="2309"/>
  <c r="J49" i="2309"/>
  <c r="H49" i="2309"/>
  <c r="F49" i="2309"/>
  <c r="D49" i="2309"/>
  <c r="M41" i="2309"/>
  <c r="H41" i="2309"/>
  <c r="Q35" i="2309"/>
  <c r="M35" i="2309"/>
  <c r="Q32" i="2309"/>
  <c r="P32" i="2309"/>
  <c r="M32" i="2309"/>
  <c r="L32" i="2309"/>
  <c r="S31" i="2309"/>
  <c r="O31" i="2309"/>
  <c r="S30" i="2309"/>
  <c r="O30" i="2309"/>
  <c r="S29" i="2309"/>
  <c r="O29" i="2309"/>
  <c r="S28" i="2309"/>
  <c r="O28" i="2309"/>
  <c r="S27" i="2309"/>
  <c r="O27" i="2309"/>
  <c r="S26" i="2309"/>
  <c r="O26" i="2309"/>
  <c r="S25" i="2309"/>
  <c r="O25" i="2309"/>
  <c r="S24" i="2309"/>
  <c r="O24" i="2309"/>
  <c r="S23" i="2309"/>
  <c r="O23" i="2309"/>
  <c r="S22" i="2309"/>
  <c r="O22" i="2309"/>
  <c r="S21" i="2309"/>
  <c r="O21" i="2309"/>
  <c r="S20" i="2309"/>
  <c r="O20" i="2309"/>
  <c r="S19" i="2309"/>
  <c r="O19" i="2309"/>
  <c r="S18" i="2309"/>
  <c r="O18" i="2309"/>
  <c r="S17" i="2309"/>
  <c r="O17" i="2309"/>
  <c r="S16" i="2309"/>
  <c r="O16" i="2309"/>
  <c r="S15" i="2309"/>
  <c r="O15" i="2309"/>
  <c r="S14" i="2309"/>
  <c r="O14" i="2309"/>
  <c r="S13" i="2309"/>
  <c r="O13" i="2309"/>
  <c r="S12" i="2309"/>
  <c r="O12" i="2309"/>
  <c r="S11" i="2309"/>
  <c r="O11" i="2309"/>
  <c r="S10" i="2309"/>
  <c r="O10" i="2309"/>
  <c r="S9" i="2309"/>
  <c r="O9" i="2309"/>
  <c r="S8" i="2309"/>
  <c r="O8" i="2309"/>
  <c r="S7" i="2309"/>
  <c r="O7" i="2309"/>
  <c r="B7" i="2309"/>
  <c r="B39" i="2309" s="1"/>
  <c r="L999" i="2309" l="1"/>
  <c r="H1283" i="2309"/>
  <c r="A1283" i="2309"/>
  <c r="M1283" i="2309"/>
  <c r="F601" i="2309"/>
  <c r="F831" i="2309"/>
  <c r="H647" i="2309"/>
  <c r="H831" i="2309"/>
  <c r="J647" i="2309"/>
  <c r="J831" i="2309"/>
  <c r="L601" i="2309"/>
  <c r="L831" i="2309"/>
  <c r="N601" i="2309"/>
  <c r="N831" i="2309"/>
  <c r="D601" i="2309"/>
  <c r="D831" i="2309"/>
  <c r="F651" i="2309"/>
  <c r="F835" i="2309"/>
  <c r="M547" i="2309"/>
  <c r="M869" i="2309"/>
  <c r="H869" i="2309"/>
  <c r="A869" i="2309"/>
  <c r="P815" i="2309"/>
  <c r="L1183" i="2309"/>
  <c r="P1137" i="2309"/>
  <c r="L1229" i="2309"/>
  <c r="L1045" i="2309"/>
  <c r="H1140" i="2309"/>
  <c r="AE27" i="2309" s="1"/>
  <c r="H818" i="2309"/>
  <c r="AE20" i="2309" s="1"/>
  <c r="L125" i="2309"/>
  <c r="L401" i="2309"/>
  <c r="H1232" i="2309"/>
  <c r="AE29" i="2309" s="1"/>
  <c r="H174" i="2309"/>
  <c r="AE6" i="2309" s="1"/>
  <c r="L815" i="2309"/>
  <c r="P907" i="2309"/>
  <c r="S173" i="2309"/>
  <c r="L585" i="2309"/>
  <c r="L355" i="2309"/>
  <c r="H450" i="2309"/>
  <c r="AE12" i="2309" s="1"/>
  <c r="H956" i="2309"/>
  <c r="AE23" i="2309" s="1"/>
  <c r="H772" i="2309"/>
  <c r="AE19" i="2309" s="1"/>
  <c r="L907" i="2309"/>
  <c r="P1045" i="2309"/>
  <c r="P447" i="2309"/>
  <c r="L723" i="2309"/>
  <c r="L769" i="2309"/>
  <c r="P33" i="2309"/>
  <c r="O495" i="2309"/>
  <c r="P723" i="2309"/>
  <c r="H496" i="2309"/>
  <c r="AE13" i="2309" s="1"/>
  <c r="H1094" i="2309"/>
  <c r="AE26" i="2309" s="1"/>
  <c r="S1231" i="2309"/>
  <c r="L309" i="2309"/>
  <c r="P355" i="2309"/>
  <c r="H404" i="2309"/>
  <c r="AE11" i="2309" s="1"/>
  <c r="S725" i="2309"/>
  <c r="S771" i="2309"/>
  <c r="P953" i="2309"/>
  <c r="H1002" i="2309"/>
  <c r="AE24" i="2309" s="1"/>
  <c r="L1137" i="2309"/>
  <c r="P1229" i="2309"/>
  <c r="O449" i="2309"/>
  <c r="L539" i="2309"/>
  <c r="L493" i="2309"/>
  <c r="P539" i="2309"/>
  <c r="L447" i="2309"/>
  <c r="P493" i="2309"/>
  <c r="S35" i="2309"/>
  <c r="S81" i="2309"/>
  <c r="O127" i="2309"/>
  <c r="L217" i="2309"/>
  <c r="O541" i="2309"/>
  <c r="L631" i="2309"/>
  <c r="S679" i="2309"/>
  <c r="O725" i="2309"/>
  <c r="O771" i="2309"/>
  <c r="L953" i="2309"/>
  <c r="P999" i="2309"/>
  <c r="H1048" i="2309"/>
  <c r="AE25" i="2309" s="1"/>
  <c r="O1185" i="2309"/>
  <c r="O1231" i="2309"/>
  <c r="O1139" i="2309"/>
  <c r="L33" i="2309"/>
  <c r="L79" i="2309"/>
  <c r="O173" i="2309"/>
  <c r="P171" i="2309"/>
  <c r="S495" i="2309"/>
  <c r="S541" i="2309"/>
  <c r="P677" i="2309"/>
  <c r="S1139" i="2309"/>
  <c r="H312" i="2309"/>
  <c r="AE9" i="2309" s="1"/>
  <c r="H910" i="2309"/>
  <c r="AE22" i="2309" s="1"/>
  <c r="O1093" i="2309"/>
  <c r="L171" i="2309"/>
  <c r="H358" i="2309"/>
  <c r="AE10" i="2309" s="1"/>
  <c r="P79" i="2309"/>
  <c r="H220" i="2309"/>
  <c r="AE7" i="2309" s="1"/>
  <c r="O403" i="2309"/>
  <c r="H680" i="2309"/>
  <c r="AE17" i="2309" s="1"/>
  <c r="P769" i="2309"/>
  <c r="O955" i="2309"/>
  <c r="O357" i="2309"/>
  <c r="S403" i="2309"/>
  <c r="S449" i="2309"/>
  <c r="H542" i="2309"/>
  <c r="AE14" i="2309" s="1"/>
  <c r="O909" i="2309"/>
  <c r="S955" i="2309"/>
  <c r="L1091" i="2309"/>
  <c r="H82" i="2309"/>
  <c r="AE4" i="2309" s="1"/>
  <c r="S357" i="2309"/>
  <c r="O587" i="2309"/>
  <c r="H726" i="2309"/>
  <c r="AE18" i="2309" s="1"/>
  <c r="O817" i="2309"/>
  <c r="S909" i="2309"/>
  <c r="O1047" i="2309"/>
  <c r="S1047" i="2309"/>
  <c r="O81" i="2309"/>
  <c r="O265" i="2309"/>
  <c r="S817" i="2309"/>
  <c r="O1001" i="2309"/>
  <c r="H36" i="2309"/>
  <c r="AE3" i="2309" s="1"/>
  <c r="P401" i="2309"/>
  <c r="S1001" i="2309"/>
  <c r="O35" i="2309"/>
  <c r="O219" i="2309"/>
  <c r="L263" i="2309"/>
  <c r="O311" i="2309"/>
  <c r="O633" i="2309"/>
  <c r="A777" i="2309"/>
  <c r="H1191" i="2309"/>
  <c r="M1191" i="2309"/>
  <c r="M1237" i="2309"/>
  <c r="J601" i="2309"/>
  <c r="L647" i="2309"/>
  <c r="O679" i="2309"/>
  <c r="L677" i="2309"/>
  <c r="S1185" i="2309"/>
  <c r="P1183" i="2309"/>
  <c r="H1186" i="2309"/>
  <c r="AE28" i="2309" s="1"/>
  <c r="S1093" i="2309"/>
  <c r="P1091" i="2309"/>
  <c r="S633" i="2309"/>
  <c r="P631" i="2309"/>
  <c r="H634" i="2309"/>
  <c r="AE16" i="2309" s="1"/>
  <c r="S587" i="2309"/>
  <c r="P585" i="2309"/>
  <c r="H588" i="2309"/>
  <c r="AE15" i="2309" s="1"/>
  <c r="S311" i="2309"/>
  <c r="P309" i="2309"/>
  <c r="P263" i="2309"/>
  <c r="S265" i="2309"/>
  <c r="H266" i="2309"/>
  <c r="AE8" i="2309" s="1"/>
  <c r="S219" i="2309"/>
  <c r="P217" i="2309"/>
  <c r="H128" i="2309"/>
  <c r="AE5" i="2309" s="1"/>
  <c r="S127" i="2309"/>
  <c r="P125" i="2309"/>
  <c r="G514" i="2309"/>
  <c r="G606" i="2309" s="1"/>
  <c r="G560" i="2309"/>
  <c r="G519" i="2309"/>
  <c r="G611" i="2309" s="1"/>
  <c r="G565" i="2309"/>
  <c r="G534" i="2309"/>
  <c r="G626" i="2309" s="1"/>
  <c r="G580" i="2309"/>
  <c r="G529" i="2309"/>
  <c r="G621" i="2309" s="1"/>
  <c r="G575" i="2309"/>
  <c r="G524" i="2309"/>
  <c r="G616" i="2309" s="1"/>
  <c r="G570" i="2309"/>
  <c r="I821" i="2309"/>
  <c r="I913" i="2309" s="1"/>
  <c r="I959" i="2309" s="1"/>
  <c r="I1005" i="2309" s="1"/>
  <c r="I1051" i="2309" s="1"/>
  <c r="I1097" i="2309" s="1"/>
  <c r="I1143" i="2309" s="1"/>
  <c r="I637" i="2309"/>
  <c r="H601" i="2309"/>
  <c r="H1237" i="2309"/>
  <c r="N647" i="2309"/>
  <c r="A731" i="2309"/>
  <c r="H777" i="2309"/>
  <c r="A685" i="2309"/>
  <c r="H731" i="2309"/>
  <c r="A639" i="2309"/>
  <c r="H685" i="2309"/>
  <c r="H639" i="2309"/>
  <c r="M685" i="2309"/>
  <c r="M639" i="2309"/>
  <c r="A547" i="2309"/>
  <c r="H547" i="2309"/>
  <c r="D647" i="2309"/>
  <c r="F647" i="2309"/>
  <c r="G713" i="2309" l="1"/>
  <c r="G851" i="2309"/>
  <c r="G718" i="2309"/>
  <c r="G856" i="2309"/>
  <c r="G703" i="2309"/>
  <c r="G841" i="2309"/>
  <c r="G698" i="2309"/>
  <c r="G836" i="2309"/>
  <c r="I683" i="2309"/>
  <c r="I729" i="2309" s="1"/>
  <c r="I775" i="2309" s="1"/>
  <c r="I867" i="2309"/>
  <c r="G708" i="2309"/>
  <c r="G846" i="2309"/>
  <c r="P220" i="2309"/>
  <c r="AH7" i="2309" s="1"/>
  <c r="P128" i="2309"/>
  <c r="AH5" i="2309" s="1"/>
  <c r="P680" i="2309"/>
  <c r="AH17" i="2309" s="1"/>
  <c r="P726" i="2309"/>
  <c r="AH18" i="2309" s="1"/>
  <c r="P450" i="2309"/>
  <c r="AH12" i="2309" s="1"/>
  <c r="P496" i="2309"/>
  <c r="AH13" i="2309" s="1"/>
  <c r="P174" i="2309"/>
  <c r="AH6" i="2309" s="1"/>
  <c r="P1048" i="2309"/>
  <c r="AH25" i="2309" s="1"/>
  <c r="P1186" i="2309"/>
  <c r="AH28" i="2309" s="1"/>
  <c r="P82" i="2309"/>
  <c r="AH4" i="2309" s="1"/>
  <c r="P910" i="2309"/>
  <c r="AH22" i="2309" s="1"/>
  <c r="P1094" i="2309"/>
  <c r="AH26" i="2309" s="1"/>
  <c r="P772" i="2309"/>
  <c r="AH19" i="2309" s="1"/>
  <c r="P1232" i="2309"/>
  <c r="AH29" i="2309" s="1"/>
  <c r="P358" i="2309"/>
  <c r="AH10" i="2309" s="1"/>
  <c r="P312" i="2309"/>
  <c r="AH9" i="2309" s="1"/>
  <c r="P1002" i="2309"/>
  <c r="AH24" i="2309" s="1"/>
  <c r="P634" i="2309"/>
  <c r="AH16" i="2309" s="1"/>
  <c r="P1140" i="2309"/>
  <c r="AH27" i="2309" s="1"/>
  <c r="P266" i="2309"/>
  <c r="AH8" i="2309" s="1"/>
  <c r="P542" i="2309"/>
  <c r="AH14" i="2309" s="1"/>
  <c r="P404" i="2309"/>
  <c r="AH11" i="2309" s="1"/>
  <c r="P818" i="2309"/>
  <c r="AH20" i="2309" s="1"/>
  <c r="P588" i="2309"/>
  <c r="AH15" i="2309" s="1"/>
  <c r="P956" i="2309"/>
  <c r="AH23" i="2309" s="1"/>
  <c r="P36" i="2309"/>
  <c r="AH3" i="2309" s="1"/>
  <c r="G672" i="2309"/>
  <c r="G764" i="2309" s="1"/>
  <c r="G810" i="2309"/>
  <c r="G902" i="2309" s="1"/>
  <c r="G662" i="2309"/>
  <c r="G754" i="2309" s="1"/>
  <c r="G800" i="2309"/>
  <c r="G892" i="2309" s="1"/>
  <c r="G657" i="2309"/>
  <c r="G749" i="2309" s="1"/>
  <c r="G795" i="2309"/>
  <c r="G887" i="2309" s="1"/>
  <c r="G805" i="2309"/>
  <c r="G897" i="2309" s="1"/>
  <c r="G667" i="2309"/>
  <c r="G759" i="2309" s="1"/>
  <c r="G652" i="2309"/>
  <c r="G744" i="2309" s="1"/>
  <c r="G790" i="2309"/>
  <c r="G882" i="2309" s="1"/>
  <c r="F63" i="2215" l="1"/>
  <c r="B95" i="2215" l="1"/>
  <c r="O7" i="2215" l="1"/>
  <c r="P46" i="2215" l="1"/>
  <c r="P7" i="2215" l="1"/>
  <c r="O45" i="2215"/>
  <c r="I8" i="163" l="1"/>
  <c r="O34" i="2215"/>
  <c r="P9" i="2215" l="1"/>
  <c r="J10" i="163" s="1"/>
  <c r="O16" i="2215"/>
  <c r="I36" i="163" s="1"/>
  <c r="O23" i="2215"/>
  <c r="I62" i="163" s="1"/>
  <c r="O15" i="2215"/>
  <c r="I35" i="163" s="1"/>
  <c r="O14" i="2215"/>
  <c r="I15" i="163" s="1"/>
  <c r="O19" i="2215"/>
  <c r="I39" i="163" s="1"/>
  <c r="O25" i="2215"/>
  <c r="I64" i="163" s="1"/>
  <c r="O36" i="2215"/>
  <c r="O11" i="2215"/>
  <c r="I12" i="163" s="1"/>
  <c r="O12" i="2215"/>
  <c r="I13" i="163" s="1"/>
  <c r="O21" i="2215"/>
  <c r="I41" i="163" s="1"/>
  <c r="O22" i="2215"/>
  <c r="I61" i="163" s="1"/>
  <c r="O33" i="2215"/>
  <c r="O24" i="2215"/>
  <c r="I63" i="163" s="1"/>
  <c r="O9" i="2215"/>
  <c r="I10" i="163" s="1"/>
  <c r="O35" i="2215"/>
  <c r="O8" i="2215"/>
  <c r="I9" i="163" s="1"/>
  <c r="O18" i="2215"/>
  <c r="I38" i="163" s="1"/>
  <c r="O10" i="2215"/>
  <c r="I11" i="163" s="1"/>
  <c r="P22" i="2215"/>
  <c r="J61" i="163" s="1"/>
  <c r="O32" i="2215"/>
  <c r="O17" i="2215"/>
  <c r="I37" i="163" s="1"/>
  <c r="O20" i="2215"/>
  <c r="I40" i="163" s="1"/>
  <c r="O13" i="2215"/>
  <c r="I14" i="163" s="1"/>
  <c r="P19" i="2215" l="1"/>
  <c r="J39" i="163" s="1"/>
  <c r="P15" i="2215"/>
  <c r="J35" i="163" s="1"/>
  <c r="P36" i="2215"/>
  <c r="P18" i="2215"/>
  <c r="J38" i="163" s="1"/>
  <c r="P8" i="2215"/>
  <c r="P32" i="2215"/>
  <c r="P11" i="2215"/>
  <c r="J12" i="163" s="1"/>
  <c r="P16" i="2215"/>
  <c r="J36" i="163" s="1"/>
  <c r="P20" i="2215"/>
  <c r="J40" i="163" s="1"/>
  <c r="P10" i="2215"/>
  <c r="J11" i="163" s="1"/>
  <c r="P35" i="2215"/>
  <c r="P33" i="2215"/>
  <c r="P14" i="2215"/>
  <c r="J15" i="163" s="1"/>
  <c r="P13" i="2215"/>
  <c r="J14" i="163" s="1"/>
  <c r="P25" i="2215"/>
  <c r="J64" i="163" s="1"/>
  <c r="P24" i="2215"/>
  <c r="J63" i="163" s="1"/>
  <c r="P34" i="2215"/>
  <c r="P12" i="2215"/>
  <c r="J13" i="163" s="1"/>
  <c r="P23" i="2215"/>
  <c r="J62" i="163" s="1"/>
  <c r="P17" i="2215"/>
  <c r="J37" i="163" s="1"/>
  <c r="P21" i="2215"/>
  <c r="J41" i="163" s="1"/>
  <c r="J8" i="163"/>
  <c r="P45" i="2215"/>
  <c r="P48" i="2215" s="1"/>
  <c r="J9" i="163" l="1"/>
  <c r="P27" i="2215"/>
  <c r="P38" i="2215"/>
  <c r="J16" i="163"/>
  <c r="J34" i="163" l="1"/>
  <c r="J42" i="163" s="1"/>
  <c r="C18" i="163"/>
  <c r="B19" i="163" s="1"/>
  <c r="G16" i="163" s="1"/>
  <c r="B69" i="2215"/>
  <c r="B94" i="2215"/>
  <c r="J60" i="163" l="1"/>
  <c r="J68" i="163" s="1"/>
  <c r="C70" i="163" s="1"/>
  <c r="B71" i="163" s="1"/>
  <c r="G68" i="163" s="1"/>
  <c r="C44" i="163"/>
  <c r="B45" i="163" s="1"/>
  <c r="O53" i="2215"/>
  <c r="C94" i="2215"/>
  <c r="O52" i="2215"/>
  <c r="P53" i="2215"/>
  <c r="P52" i="2215"/>
  <c r="P54" i="2215" l="1"/>
  <c r="D56" i="2215" s="1"/>
  <c r="B90" i="2215" l="1"/>
  <c r="B91" i="2215"/>
  <c r="B92" i="2215"/>
  <c r="B93" i="2215"/>
  <c r="B89" i="2215"/>
  <c r="B70" i="2215"/>
  <c r="B71" i="2215"/>
  <c r="B72" i="2215"/>
  <c r="B73" i="2215"/>
  <c r="B74" i="2215"/>
  <c r="B75" i="2215"/>
  <c r="B76" i="2215"/>
  <c r="B77" i="2215"/>
  <c r="B78" i="2215"/>
  <c r="B79" i="2215"/>
  <c r="B80" i="2215"/>
  <c r="B81" i="2215"/>
  <c r="B82" i="2215"/>
  <c r="B83" i="2215"/>
  <c r="B84" i="2215"/>
  <c r="B85" i="2215"/>
  <c r="B86" i="2215"/>
  <c r="B87" i="2215"/>
  <c r="J57" i="2215" l="1"/>
  <c r="K62" i="2215" l="1"/>
  <c r="D63" i="2215"/>
  <c r="K63" i="2215" s="1"/>
  <c r="B61" i="163" l="1"/>
  <c r="B62" i="163"/>
  <c r="B63" i="163"/>
  <c r="B64" i="163"/>
  <c r="C69" i="2215" l="1"/>
  <c r="C71" i="2215"/>
  <c r="C73" i="2215"/>
  <c r="C76" i="2215"/>
  <c r="C77" i="2215"/>
  <c r="C80" i="2215"/>
  <c r="C83" i="2215"/>
  <c r="C78" i="2215"/>
  <c r="C72" i="2215"/>
  <c r="C87" i="2215" l="1"/>
  <c r="C75" i="2215"/>
  <c r="C74" i="2215"/>
  <c r="C85" i="2215" l="1"/>
  <c r="C84" i="2215"/>
  <c r="C82" i="2215"/>
  <c r="C86" i="2215" l="1"/>
  <c r="C70" i="2215"/>
  <c r="B41" i="163" l="1"/>
  <c r="C81" i="2215" l="1"/>
  <c r="C79" i="2215"/>
  <c r="B40" i="163"/>
  <c r="C89" i="2215" l="1"/>
  <c r="C93" i="2215"/>
  <c r="C90" i="2215"/>
  <c r="C92" i="2215"/>
  <c r="C91" i="2215"/>
  <c r="B9" i="163" l="1"/>
  <c r="B10" i="163"/>
  <c r="B11" i="163"/>
  <c r="B12" i="163"/>
  <c r="B13" i="163"/>
  <c r="B14" i="163"/>
  <c r="B15" i="163"/>
  <c r="B35" i="163"/>
  <c r="B36" i="163"/>
  <c r="B37" i="163"/>
  <c r="B38" i="163"/>
  <c r="B39" i="163"/>
  <c r="B8" i="163"/>
  <c r="O8" i="163" l="1"/>
  <c r="O9" i="163"/>
  <c r="O10" i="163"/>
  <c r="O11" i="163"/>
  <c r="O12" i="163"/>
  <c r="O13" i="163"/>
  <c r="O14" i="163"/>
  <c r="O15" i="163"/>
  <c r="O20" i="163" l="1"/>
  <c r="G42" i="163" l="1"/>
  <c r="O19" i="163"/>
  <c r="O16" i="163" l="1"/>
  <c r="O17" i="163" l="1"/>
  <c r="O7" i="163"/>
  <c r="O18" i="163"/>
  <c r="O22" i="163" l="1"/>
  <c r="O46" i="2215" l="1"/>
  <c r="C95" i="2215" l="1"/>
  <c r="J56" i="2215"/>
  <c r="K59" i="2215" s="1"/>
  <c r="D59" i="2215" l="1"/>
  <c r="D60" i="2215"/>
  <c r="K60" i="2215" s="1"/>
  <c r="E88" i="2215" l="1"/>
  <c r="E95" i="2215" l="1"/>
  <c r="E96" i="2215"/>
  <c r="E71" i="2215"/>
  <c r="E85" i="2215"/>
  <c r="E83" i="2215"/>
  <c r="E93" i="2215"/>
  <c r="E82" i="2215"/>
  <c r="E89" i="2215"/>
  <c r="E78" i="2215"/>
  <c r="E70" i="2215"/>
  <c r="E77" i="2215"/>
  <c r="E73" i="2215"/>
  <c r="E91" i="2215"/>
  <c r="E74" i="2215"/>
  <c r="E81" i="2215"/>
  <c r="E76" i="2215"/>
  <c r="E72" i="2215"/>
  <c r="E90" i="2215"/>
  <c r="E84" i="2215"/>
  <c r="E92" i="2215"/>
  <c r="E80" i="2215"/>
  <c r="E86" i="2215"/>
  <c r="E75" i="2215"/>
  <c r="E79" i="2215"/>
  <c r="E87" i="2215"/>
  <c r="E69" i="2215"/>
  <c r="E94" i="2215"/>
</calcChain>
</file>

<file path=xl/sharedStrings.xml><?xml version="1.0" encoding="utf-8"?>
<sst xmlns="http://schemas.openxmlformats.org/spreadsheetml/2006/main" count="15075" uniqueCount="436">
  <si>
    <t>ใบเบิกจ่ายเงินค่าสอนพิเศษและค่าสอนเกินภาระงานสอนในสถานศึกษา</t>
  </si>
  <si>
    <t>ที่</t>
  </si>
  <si>
    <t>ชื่อ-สกุล</t>
  </si>
  <si>
    <t>ตำแหน่ง</t>
  </si>
  <si>
    <t>รหัสวิชา</t>
  </si>
  <si>
    <t>เวลาสอน</t>
  </si>
  <si>
    <t>ส.</t>
  </si>
  <si>
    <t>วดป.</t>
  </si>
  <si>
    <t>จันทร์</t>
  </si>
  <si>
    <t>อังคาร</t>
  </si>
  <si>
    <t>พุธ</t>
  </si>
  <si>
    <t>พฤหัส</t>
  </si>
  <si>
    <t>ศุกร์</t>
  </si>
  <si>
    <t>รวม</t>
  </si>
  <si>
    <t>ผู้ขอเบิก</t>
  </si>
  <si>
    <t>ผู้รับรอง</t>
  </si>
  <si>
    <t>ลงชื่อ……………………………………………</t>
  </si>
  <si>
    <t>ระดับการสอน</t>
  </si>
  <si>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</si>
  <si>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</si>
  <si>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</si>
  <si>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จำนวนหน่วย</t>
  </si>
  <si>
    <t>ลำดับที่</t>
  </si>
  <si>
    <t>ชื่อ - นามสกุล</t>
  </si>
  <si>
    <t>ผู้ทำการสอน</t>
  </si>
  <si>
    <t>มัธยมศึกษาตอนต้น</t>
  </si>
  <si>
    <t>สูงกว่า</t>
  </si>
  <si>
    <t>ชั่วโมงที่ทำการสอน</t>
  </si>
  <si>
    <t>จำนวนเงิน</t>
  </si>
  <si>
    <t>ลายมือชื่อ</t>
  </si>
  <si>
    <t>วัน/เดือน/ปี</t>
  </si>
  <si>
    <t>หมายเหตุ</t>
  </si>
  <si>
    <t>หรือมัธยมศึกษาตอนปลาย</t>
  </si>
  <si>
    <t>มัธยมศึกษาตอนปลาย</t>
  </si>
  <si>
    <t>พิเศษและสอนเกิน</t>
  </si>
  <si>
    <t>ผู้รับเงิน</t>
  </si>
  <si>
    <t>ที่รับเงิน</t>
  </si>
  <si>
    <t>หรือเทียบเท่า</t>
  </si>
  <si>
    <t>ภาระงานสอน</t>
  </si>
  <si>
    <t>รวมจำนวนเงิน</t>
  </si>
  <si>
    <t>ผู้จ่ายเงิน</t>
  </si>
  <si>
    <t>ผู้อนุมัติ</t>
  </si>
  <si>
    <t>(</t>
  </si>
  <si>
    <t>)</t>
  </si>
  <si>
    <t>ครู</t>
  </si>
  <si>
    <t>ครูพิเศษ</t>
  </si>
  <si>
    <t>ตำแหน่ง  ครู</t>
  </si>
  <si>
    <t>ลงชื่อ...........................................................................</t>
  </si>
  <si>
    <t>ครูประจำ</t>
  </si>
  <si>
    <t>บาท</t>
  </si>
  <si>
    <t>ลงชื่อ</t>
  </si>
  <si>
    <t xml:space="preserve"> </t>
  </si>
  <si>
    <t>..บาท</t>
  </si>
  <si>
    <t>08.10-12.10</t>
  </si>
  <si>
    <t>ตำแหน่ง หัวหน้าแผนก</t>
  </si>
  <si>
    <t>ใน</t>
  </si>
  <si>
    <t>หน้าที่พิเศษ</t>
  </si>
  <si>
    <t>ยอดเงิน</t>
  </si>
  <si>
    <t>(บาท)</t>
  </si>
  <si>
    <t>นอก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</si>
  <si>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</si>
  <si>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</si>
  <si>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</si>
  <si>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จำนวนชั่วโมงบิกเกินภาระงานสอน/ค่าสอน</t>
  </si>
  <si>
    <t>ระยะเวลาที่สอน</t>
  </si>
  <si>
    <t>ปวช.(คาบ)</t>
  </si>
  <si>
    <t>ปวส.(คาบ)</t>
  </si>
  <si>
    <t>เงิน</t>
  </si>
  <si>
    <t>ต่อ ชม.</t>
  </si>
  <si>
    <t>ผู้ตรวจ</t>
  </si>
  <si>
    <t>ผู้เห็นชอบ</t>
  </si>
  <si>
    <t>ตำแหน่ง   ผู้ตรวจสอบ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</si>
  <si>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</si>
  <si>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</si>
  <si>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 xml:space="preserve">   เดือน </t>
  </si>
  <si>
    <t xml:space="preserve">   เดือน  </t>
  </si>
  <si>
    <t xml:space="preserve">    ระหว่างวันที่</t>
  </si>
  <si>
    <t xml:space="preserve">     ถึง วันที่</t>
  </si>
  <si>
    <t>ตำแหน่ง รองผู้อำนวยการฝ่ายวิชาการ</t>
  </si>
  <si>
    <t>วันที่..................เดือน..........................พ.ศ................</t>
  </si>
  <si>
    <t>ลงชื่อ...............................................................</t>
  </si>
  <si>
    <t>ตำแหน่ง รองผู้อำนวยการฝ่ายบริหารทรัพยากร</t>
  </si>
  <si>
    <t>วันที่.............เดือน.......................พ.ศ.............</t>
  </si>
  <si>
    <t>ลงชื่อ...................................................................</t>
  </si>
  <si>
    <t>ตำแหน่ง ผู้อำนวยการวิทยาลัยเทคนิคนครสวรรค์</t>
  </si>
  <si>
    <t>วันที่...........เดือน...................พ.ศ..........</t>
  </si>
  <si>
    <t>รวมจำนวนหน่วยชั่วโมงที่ขอเบิกค่าสอน ….</t>
  </si>
  <si>
    <t>….ชั่วโมง</t>
  </si>
  <si>
    <t>แผนกวิชาช่างยนต์</t>
  </si>
  <si>
    <t>นายเปรม  เพ็งยอด</t>
  </si>
  <si>
    <t>นายสุเมธ  เฉลิมพันธ์</t>
  </si>
  <si>
    <t>นายธนิต  กฐินทอง</t>
  </si>
  <si>
    <t>นายสุริยา  คำอุดม</t>
  </si>
  <si>
    <t>นายดำเนิน  สุขขี</t>
  </si>
  <si>
    <t>นายคงศักดิ์  มากซุง</t>
  </si>
  <si>
    <t>นายสถาปนิก  คุ้มสะอาด</t>
  </si>
  <si>
    <t>ü</t>
  </si>
  <si>
    <t>ย/ป</t>
  </si>
  <si>
    <t>รวมจำนวนเงินค่าสอนพิเศษทั้งสิ้น</t>
  </si>
  <si>
    <t>ลงชื่อ.........................................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</si>
  <si>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</si>
  <si>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</si>
  <si>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</si>
  <si>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ย/ม</t>
  </si>
  <si>
    <t>ลายมือชื่อผู้รับเงิน</t>
  </si>
  <si>
    <t>พนง.ราชการ</t>
  </si>
  <si>
    <t>ชั้น,แผนก,ห้อง</t>
  </si>
  <si>
    <t>สอน ป.ตรี</t>
  </si>
  <si>
    <t>เบิก ธุรการ</t>
  </si>
  <si>
    <t>ราชการ</t>
  </si>
  <si>
    <t xml:space="preserve">                 ตำแหน่ง  ครูพิเศษ</t>
  </si>
  <si>
    <t>16.10-19.10</t>
  </si>
  <si>
    <t>08.10-11.10</t>
  </si>
  <si>
    <t>13.10-16.10</t>
  </si>
  <si>
    <t>13.10-17.10</t>
  </si>
  <si>
    <t>13.10-15.10</t>
  </si>
  <si>
    <t>หัวหน้างานบุคลากร</t>
  </si>
  <si>
    <t>หัวหน้างานทวิภาคี</t>
  </si>
  <si>
    <t>หัวหน้างานศูนย์ข้อมูล และสารสนเทศ</t>
  </si>
  <si>
    <t>08.10-10.10</t>
  </si>
  <si>
    <t>14.10-17.10</t>
  </si>
  <si>
    <t>20101-2002</t>
  </si>
  <si>
    <t>20101-2001</t>
  </si>
  <si>
    <t>พิเศษ</t>
  </si>
  <si>
    <t>10.10-12.10</t>
  </si>
  <si>
    <t>ลำดับ</t>
  </si>
  <si>
    <t>รวม / ชม.</t>
  </si>
  <si>
    <t>ชม/ส</t>
  </si>
  <si>
    <t xml:space="preserve">รวมเงินครูประจำ </t>
  </si>
  <si>
    <t xml:space="preserve">นายดาวรุ่ง  พูลทอง    </t>
  </si>
  <si>
    <t xml:space="preserve">นายพรชัย  สมณะ              </t>
  </si>
  <si>
    <t xml:space="preserve">รวมเงินครูพิเศษ </t>
  </si>
  <si>
    <t>รายชื่อ</t>
  </si>
  <si>
    <t>รวม ชม./ ส.</t>
  </si>
  <si>
    <t>รวม ค่าสอน / สัปดาห์</t>
  </si>
  <si>
    <t>11.10-12.10</t>
  </si>
  <si>
    <t>15.10-18.10</t>
  </si>
  <si>
    <t>13.10-14.10</t>
  </si>
  <si>
    <t>20101-2004</t>
  </si>
  <si>
    <t xml:space="preserve">  x</t>
  </si>
  <si>
    <t xml:space="preserve">  ÷</t>
  </si>
  <si>
    <t xml:space="preserve">   เงินที่ได้รับ คนละ</t>
  </si>
  <si>
    <t xml:space="preserve">    เงินกองกลาง</t>
  </si>
  <si>
    <t>รายรับ / บุคคล</t>
  </si>
  <si>
    <r>
      <t>แผนกจ่ายเพิ่ม (</t>
    </r>
    <r>
      <rPr>
        <b/>
        <sz val="22"/>
        <rFont val="TH SarabunPSK"/>
        <family val="2"/>
      </rPr>
      <t xml:space="preserve"> +</t>
    </r>
    <r>
      <rPr>
        <b/>
        <sz val="16"/>
        <rFont val="TH SarabunPSK"/>
        <family val="2"/>
      </rPr>
      <t xml:space="preserve"> )</t>
    </r>
  </si>
  <si>
    <r>
      <t>คืนกองกลางแผนก (</t>
    </r>
    <r>
      <rPr>
        <b/>
        <sz val="20"/>
        <rFont val="TH SarabunPSK"/>
        <family val="2"/>
      </rPr>
      <t xml:space="preserve"> -</t>
    </r>
    <r>
      <rPr>
        <b/>
        <sz val="16"/>
        <rFont val="TH SarabunPSK"/>
        <family val="2"/>
      </rPr>
      <t xml:space="preserve"> )</t>
    </r>
  </si>
  <si>
    <t>การจัดสรรค์เงินรายได้แผนก</t>
  </si>
  <si>
    <r>
      <rPr>
        <sz val="18"/>
        <rFont val="AngsanaUPC"/>
        <family val="1"/>
      </rPr>
      <t>ลงชื่อ</t>
    </r>
    <r>
      <rPr>
        <sz val="16"/>
        <rFont val="AngsanaUPC"/>
        <family val="1"/>
      </rPr>
      <t>..................................................................................................................................</t>
    </r>
  </si>
  <si>
    <t>ตำแหน่ง    หัวหน้าแผนกวิชา ช่างยนต์</t>
  </si>
  <si>
    <t>นายชำนาญ  แก้วจงประสิทธิ์</t>
  </si>
  <si>
    <t>นายพลกฤต  น้อยเกิด</t>
  </si>
  <si>
    <t>พนักงาน</t>
  </si>
  <si>
    <t>30101-2007</t>
  </si>
  <si>
    <t>15.10-19.10</t>
  </si>
  <si>
    <t>20101-2209</t>
  </si>
  <si>
    <t>20101-2003</t>
  </si>
  <si>
    <t>20101-2005</t>
  </si>
  <si>
    <t>20101-2105</t>
  </si>
  <si>
    <t>20101-2009</t>
  </si>
  <si>
    <t>20101-2010</t>
  </si>
  <si>
    <t>20101-2103</t>
  </si>
  <si>
    <t>20101-2107</t>
  </si>
  <si>
    <t>20101-2006</t>
  </si>
  <si>
    <t>17.10-21.10</t>
  </si>
  <si>
    <t>30101-2001</t>
  </si>
  <si>
    <t>18.10-21.10</t>
  </si>
  <si>
    <t>30100-0105</t>
  </si>
  <si>
    <t>นายกวีศักดิ์  แป้นขาว</t>
  </si>
  <si>
    <t>ยอดเงินรวม</t>
  </si>
  <si>
    <t>นายบัณฑิต  สุ่มศรี</t>
  </si>
  <si>
    <t xml:space="preserve">ว่าที่ร.ต.สุริยะ  อัมรนันท์     </t>
  </si>
  <si>
    <t>14.10-19.10</t>
  </si>
  <si>
    <t>ปวส.1/1 สย. (ปกติ)</t>
  </si>
  <si>
    <t>ปวส.2/6 สย. (ม.6)</t>
  </si>
  <si>
    <t>ปวส.1/2 สย. (ปกติ)</t>
  </si>
  <si>
    <t>30101-2006</t>
  </si>
  <si>
    <t>ปวส.2/5 สย. (ม.6)</t>
  </si>
  <si>
    <t>ปวส.1/5,6 สย. (ม.6)</t>
  </si>
  <si>
    <t>ปวช.1/5 ชย. (ปกติ)</t>
  </si>
  <si>
    <t>ปวช.1/9 ชย. (ทวิ)</t>
  </si>
  <si>
    <t>ปวช.1/6 ชย. (ปกติ)</t>
  </si>
  <si>
    <t>ปวช.1/8 ชย. (ปกติ)</t>
  </si>
  <si>
    <t>ปวช.1/7 ชย. (ปกติ)</t>
  </si>
  <si>
    <t>20101-8001</t>
  </si>
  <si>
    <t>ปวช.3/1 ชย. (ปกติ)</t>
  </si>
  <si>
    <t>ปวช.2/7 ชย. (ปกติ)</t>
  </si>
  <si>
    <t>ปวช.3/2 ชย. (ปกติ)</t>
  </si>
  <si>
    <t>ปวช.2/5 ชย. (ปกติ)</t>
  </si>
  <si>
    <t>ปวช.3/3 ชย. (ปกติ)</t>
  </si>
  <si>
    <t>17.10-20.10</t>
  </si>
  <si>
    <t>ปวช.2/9 ชย. (ทวิ)</t>
  </si>
  <si>
    <t>ปวช.2/10 ชย. (ทวิ)</t>
  </si>
  <si>
    <t>20101-2404</t>
  </si>
  <si>
    <t>ปวช.3/5 ชย. (ปกติ)</t>
  </si>
  <si>
    <t>ปวช.1/2 ชย. (ปกติ)</t>
  </si>
  <si>
    <t>ปวช.2/2 ชย. (ปกติ)</t>
  </si>
  <si>
    <t>ปวช.1/4 ชย. (ปกติ)</t>
  </si>
  <si>
    <t>ปวช.1/3 ชย. (ปกติ)</t>
  </si>
  <si>
    <t>ปวช.1/1 ชย. (ปกติ)</t>
  </si>
  <si>
    <t>ปวช.2/3 ชย. (ปกติ)</t>
  </si>
  <si>
    <t>ปวช.2/1 ชย. (ปกติ)</t>
  </si>
  <si>
    <t>20101-8501</t>
  </si>
  <si>
    <t>20101-2110</t>
  </si>
  <si>
    <t>20101-2007</t>
  </si>
  <si>
    <t>ปวช.2/1,2 ชย. (ปกติ)</t>
  </si>
  <si>
    <t>20101-2104</t>
  </si>
  <si>
    <t>19.10-20.10</t>
  </si>
  <si>
    <t>หัวหน้างานโครงการพิเศษและบริการชุมชน</t>
  </si>
  <si>
    <t>หัวหน้างานสวัสดิการ นักเรียนนักศึกษา</t>
  </si>
  <si>
    <t>ผู้ทำ</t>
  </si>
  <si>
    <t>(นายปรีชา โพธิ์เกิด)</t>
  </si>
  <si>
    <t>นายไพรัช  น้อยแสง</t>
  </si>
  <si>
    <t>30101-2002</t>
  </si>
  <si>
    <t>ปวช.3/9 ชย. (ทวิ)</t>
  </si>
  <si>
    <t>12</t>
  </si>
  <si>
    <t>0</t>
  </si>
  <si>
    <t>15</t>
  </si>
  <si>
    <t>นายวัชรัศนิ์  ไชยศาสตร์</t>
  </si>
  <si>
    <t>นายจักรกฤษณ์ ปัญญา</t>
  </si>
  <si>
    <t>ตำแหน่งครู  หัวหน้าแผนกวิชาช่างยนต์</t>
  </si>
  <si>
    <t>(นายชำนาญ แก้วจงประสิทธิ์)</t>
  </si>
  <si>
    <t>15.10-16.10</t>
  </si>
  <si>
    <t>ปวส.1/4 สย. (ม.6)</t>
  </si>
  <si>
    <t>ปวส.1/3 สย. (ม.6)</t>
  </si>
  <si>
    <t>30101-2004</t>
  </si>
  <si>
    <t>30101-2003</t>
  </si>
  <si>
    <t>30101-8501</t>
  </si>
  <si>
    <t>20101-2109</t>
  </si>
  <si>
    <t>ปวช.3/7 ชย. (ปกติ)</t>
  </si>
  <si>
    <t>นายยศกร  อ่วมมี</t>
  </si>
  <si>
    <t>18</t>
  </si>
  <si>
    <t xml:space="preserve"> ( นายชำนาญ แก้วจงประสิทธิ์ )</t>
  </si>
  <si>
    <t>นายพงษ์พัฒน์ พิมพ์ปรุ</t>
  </si>
  <si>
    <t>นายธรรศกร เกตุวงศ์</t>
  </si>
  <si>
    <t>นายศุภเดช เมืองเงิน</t>
  </si>
  <si>
    <t>นายพงศ์ศิริ ธรรมาวุฒิ</t>
  </si>
  <si>
    <t>=</t>
  </si>
  <si>
    <t xml:space="preserve">   ยอดเงินรายรับ ÷ ยอดคน</t>
  </si>
  <si>
    <t>-</t>
  </si>
  <si>
    <t>นายณัฐพงศ์ จันทร์แดง</t>
  </si>
  <si>
    <t>30101-8001</t>
  </si>
  <si>
    <t xml:space="preserve">    ปัดให้ลงตัว</t>
  </si>
  <si>
    <t>+</t>
  </si>
  <si>
    <t xml:space="preserve">    เงินเข้ากองกลางคงเหลือ</t>
  </si>
  <si>
    <t>(นายปริวิชญ์ ไชยประเสริฐ)</t>
  </si>
  <si>
    <t>นายมนตรี ทิมสุข</t>
  </si>
  <si>
    <t xml:space="preserve">  นายชำนาญ แก้วจงประสิทธิ์</t>
  </si>
  <si>
    <t>(นางวีณา กฐินทอง )</t>
  </si>
  <si>
    <t>ปวช.1/1 ชยฟ. (ปกติ)</t>
  </si>
  <si>
    <t>ปวช.2/4 ชย. (ปกติ)</t>
  </si>
  <si>
    <t>ประธานหลักสูตรแผนกวิชาช่างยนต์</t>
  </si>
  <si>
    <t>หัวหน้าแผนกวิชาช่างยนต์</t>
  </si>
  <si>
    <t xml:space="preserve">                         ตำแหน่ง  ครู</t>
  </si>
  <si>
    <t>10</t>
  </si>
  <si>
    <t xml:space="preserve">                        ตำแหน่ง  ครู</t>
  </si>
  <si>
    <t xml:space="preserve">                ตำแหน่ง  พนักงานราชการ</t>
  </si>
  <si>
    <t xml:space="preserve">                   ตำแหน่ง  ครูพิเศษ</t>
  </si>
  <si>
    <t>ปวส.2/7 สย. (ทวิ)</t>
  </si>
  <si>
    <t>ปวส.1/1 สยฟ. (ทวิ)</t>
  </si>
  <si>
    <t>ปวส.2/3,4 สย. (ม.6)</t>
  </si>
  <si>
    <t>30101-2106</t>
  </si>
  <si>
    <t>ปวส.2/4 สย. (ม.6)</t>
  </si>
  <si>
    <t>ปวส.1/7,8 สย. (ทวิ)</t>
  </si>
  <si>
    <t>ปวส.2/3 สย. (ม.6)</t>
  </si>
  <si>
    <t>ปวช.2/3,4 ชย. (ปกติ)</t>
  </si>
  <si>
    <t>20000-2005</t>
  </si>
  <si>
    <t>ปวส.1/8 สย. (ทวิ)</t>
  </si>
  <si>
    <t>หัวหน้างานพัฒนาหลักสูตรเทคโนโลยียานยนต์</t>
  </si>
  <si>
    <t>แผนกช่างยนต์</t>
  </si>
  <si>
    <t>แผนกยานยนต์ไฟฟ้า</t>
  </si>
  <si>
    <t>14.10-16.10</t>
  </si>
  <si>
    <t>ปวส.1/3,4 สย. (ม.6)</t>
  </si>
  <si>
    <t>ปวช.1/7,8 ชย. (ปกติ)</t>
  </si>
  <si>
    <t>ปวช.1/5,6 ชย. (ปกติ)</t>
  </si>
  <si>
    <t>นายทศวรรษ  คำสม</t>
  </si>
  <si>
    <t>ปวส.1/5 สย. (ม.6)</t>
  </si>
  <si>
    <t>แผนกวิชายานยนต์ไฟฟ้า</t>
  </si>
  <si>
    <t>หัวหน้าแผนกยานยนต์ไฟฟ้า</t>
  </si>
  <si>
    <t xml:space="preserve">       นายอาทิตย์  แก้วแดง</t>
  </si>
  <si>
    <t>นายอาทิตย์  แก้วแดง</t>
  </si>
  <si>
    <t>หัวหน้างานวิจัยนวัฒกรรมและสิ่งประดิษฐ์</t>
  </si>
  <si>
    <t>20101-2016</t>
  </si>
  <si>
    <t>ปวช.1/3,4 ชย. (ปกติ)</t>
  </si>
  <si>
    <t>ปวช.3/4 ชย. (ปกติ)</t>
  </si>
  <si>
    <t>ปวช.2/8 ชย. (ปกติ)</t>
  </si>
  <si>
    <t>ปวช.1/1,2 ชย. (ปกติ)</t>
  </si>
  <si>
    <t>30100-1014</t>
  </si>
  <si>
    <t>09.10-12.10</t>
  </si>
  <si>
    <t>ปวช.1/2 ชยฟ. (ปกติ)</t>
  </si>
  <si>
    <t>ปวส.2/5,6 สย. (ม.6)</t>
  </si>
  <si>
    <t>ปวส.2/8 สย. (ทวิ)</t>
  </si>
  <si>
    <t>ปวส.1/1,2 สย. (ปกติ)</t>
  </si>
  <si>
    <t>30100-1016</t>
  </si>
  <si>
    <t xml:space="preserve">ปวส.2/8 สย. (ทวิ) </t>
  </si>
  <si>
    <t>ปวส.2/1 สย. (ปกติ)</t>
  </si>
  <si>
    <t>ปวส.2/3 สย (ม.6)</t>
  </si>
  <si>
    <t>ปวส.1/7 สย. (ทวิ)</t>
  </si>
  <si>
    <t>ปวช.2/1 ชยฟ. (ปกติ)</t>
  </si>
  <si>
    <t>ปวช.2/7,8 ชย. (ปกติ)</t>
  </si>
  <si>
    <t>ปวส.2/1,2 สยฟ. (ทวิ)</t>
  </si>
  <si>
    <t>ปวช.3/6 ชย. (ปกติ)</t>
  </si>
  <si>
    <t>20101-2106</t>
  </si>
  <si>
    <t>ปวช.1/1,2 ชยฟ. (ปกติ)</t>
  </si>
  <si>
    <t>30143-2003</t>
  </si>
  <si>
    <t>นายสมพร สุธรรมมา</t>
  </si>
  <si>
    <t>นายชนาธิป สุวรรณขันธ์</t>
  </si>
  <si>
    <t>นายสณปวริศร์ ชมพู</t>
  </si>
  <si>
    <t xml:space="preserve">                     (นายศิวรักษ์ บุญประเสริฐ)</t>
  </si>
  <si>
    <t xml:space="preserve">            (นายฉัตรชัย งาหอม)</t>
  </si>
  <si>
    <t>20101-5103</t>
  </si>
  <si>
    <t>20000-2004</t>
  </si>
  <si>
    <t>30101-2109</t>
  </si>
  <si>
    <t>30104-8003</t>
  </si>
  <si>
    <t>30101-5103</t>
  </si>
  <si>
    <t xml:space="preserve">ปวส.2/1,2 สยฟ. (ทวิ) </t>
  </si>
  <si>
    <t>30101-2016</t>
  </si>
  <si>
    <t xml:space="preserve">ปวส.1/1 สยฟ. (ทวิ) </t>
  </si>
  <si>
    <t xml:space="preserve">ปวส.1/1 สย. (ปกติ) </t>
  </si>
  <si>
    <t xml:space="preserve">ปวส.1/2 สย. (ปกติ) </t>
  </si>
  <si>
    <t xml:space="preserve">ปวส.1/8 สย. (ทวิ) </t>
  </si>
  <si>
    <t xml:space="preserve">ปวส.1/7 สย. (ทวิ) </t>
  </si>
  <si>
    <t>30000-2004</t>
  </si>
  <si>
    <t xml:space="preserve">ปวส.2/3,4 สย. (ม.6) </t>
  </si>
  <si>
    <t xml:space="preserve">ปวส.2/2 สย. (ปกติ) </t>
  </si>
  <si>
    <t>ปวส.2/6 สย (ม.6)</t>
  </si>
  <si>
    <t>30101-5102</t>
  </si>
  <si>
    <t>30101-2101</t>
  </si>
  <si>
    <t>30101-2009</t>
  </si>
  <si>
    <t>30000-2002</t>
  </si>
  <si>
    <t>30101-0001</t>
  </si>
  <si>
    <t>30101-2005</t>
  </si>
  <si>
    <t>20101-5101</t>
  </si>
  <si>
    <t>ปวช.3/3,4 ชย. (ปกติ)</t>
  </si>
  <si>
    <t>20101-2008</t>
  </si>
  <si>
    <t>20101-5102</t>
  </si>
  <si>
    <t>20101-5104</t>
  </si>
  <si>
    <t>16.10-17.10</t>
  </si>
  <si>
    <t>30100-1015</t>
  </si>
  <si>
    <t>16.10-18.10</t>
  </si>
  <si>
    <t>30001-1003</t>
  </si>
  <si>
    <t>ปวส.1/6 สย. (ม.6)</t>
  </si>
  <si>
    <t>20000-2002</t>
  </si>
  <si>
    <t>20100-1005</t>
  </si>
  <si>
    <t xml:space="preserve">  </t>
  </si>
  <si>
    <t>30101-5101</t>
  </si>
  <si>
    <t>14.10-18.10</t>
  </si>
  <si>
    <t>20143-2104</t>
  </si>
  <si>
    <t>ปวช.3/1,2 ชย. (ปกติ)</t>
  </si>
  <si>
    <t>ปวช.1/9 ชย.(ทวิ)</t>
  </si>
  <si>
    <t>13.10-18.10</t>
  </si>
  <si>
    <t>17.10-18.10</t>
  </si>
  <si>
    <t>30101-2008</t>
  </si>
  <si>
    <t>30143-2008</t>
  </si>
  <si>
    <t>ปวส. 1/2 สย. (ปกติ)</t>
  </si>
  <si>
    <t>30143-2009</t>
  </si>
  <si>
    <t>30143-2005</t>
  </si>
  <si>
    <t>ปวส. 1/1 สย. (ปกติ)</t>
  </si>
  <si>
    <t>30143-2104</t>
  </si>
  <si>
    <t>30143-5103</t>
  </si>
  <si>
    <t>30143-5104</t>
  </si>
  <si>
    <t>20143-2005</t>
  </si>
  <si>
    <t>20143-2008</t>
  </si>
  <si>
    <t>20143-2002</t>
  </si>
  <si>
    <t>08.10-09.10</t>
  </si>
  <si>
    <t>20143-2004</t>
  </si>
  <si>
    <t>20143-2012</t>
  </si>
  <si>
    <t>ปวช.3/5ชย. (ปกติ)</t>
  </si>
  <si>
    <t>ไปราชการ</t>
  </si>
  <si>
    <t>ลา</t>
  </si>
  <si>
    <t>(นายฉัตรชัย งาหอม)</t>
  </si>
  <si>
    <t xml:space="preserve">มี  </t>
  </si>
  <si>
    <t>(สิทธิเบิกนอกได้ 12)</t>
  </si>
  <si>
    <t>วันพุธ</t>
  </si>
  <si>
    <t>สอนแทน</t>
  </si>
  <si>
    <t>นอก 4</t>
  </si>
  <si>
    <t>นอก 0</t>
  </si>
  <si>
    <t>วันพฤหัสบดี</t>
  </si>
  <si>
    <t>ใน 4</t>
  </si>
  <si>
    <t>วันจันทร์</t>
  </si>
  <si>
    <t>สรุป</t>
  </si>
  <si>
    <t>ใน 12</t>
  </si>
  <si>
    <t>ใน 18</t>
  </si>
  <si>
    <t>วันอังคาร</t>
  </si>
  <si>
    <t>ใน 3</t>
  </si>
  <si>
    <t>วันศุกร์</t>
  </si>
  <si>
    <t>ใน 2</t>
  </si>
  <si>
    <t>นอก 12</t>
  </si>
  <si>
    <t>ใน 10</t>
  </si>
  <si>
    <t>นอก 1</t>
  </si>
  <si>
    <t>นายสุริยา คำอุดม</t>
  </si>
  <si>
    <t>นายพรชัย สมณะ</t>
  </si>
  <si>
    <t xml:space="preserve">ปวช.1/7,8ชย. 1/9ทวิ </t>
  </si>
  <si>
    <t xml:space="preserve">ปวช.2/5,3/9 ชย. </t>
  </si>
  <si>
    <t>นายชำนาญ แก้วจงประสิทธิ์</t>
  </si>
  <si>
    <t>ใน 14</t>
  </si>
  <si>
    <t>นายธนิต กฐินทอง</t>
  </si>
  <si>
    <t>นายกวีศักดิ์ แป้นขาว</t>
  </si>
  <si>
    <t>ใน 0</t>
  </si>
  <si>
    <t>พ.ศ. 2568</t>
  </si>
  <si>
    <t>มกราคม</t>
  </si>
  <si>
    <t>นอก 8</t>
  </si>
  <si>
    <t>6 ม.ค.68</t>
  </si>
  <si>
    <t>7 ม.ค.68</t>
  </si>
  <si>
    <t>8 ม.ค.68</t>
  </si>
  <si>
    <t>9 ม.ค.68</t>
  </si>
  <si>
    <t>10 ม.ค.68</t>
  </si>
  <si>
    <t>วันที่ 13 เดือน มกราคม  พ.ศ.2568</t>
  </si>
  <si>
    <t>6 มกราคม 2568 - 31 มกราคม 2568</t>
  </si>
  <si>
    <t xml:space="preserve">   หักเข้ากองกลาง (4 ส.x100) x 28 คน</t>
  </si>
  <si>
    <t>สัปดาห์ที่ 12</t>
  </si>
  <si>
    <t>วันที่ 6-9 ม.ค. 68</t>
  </si>
  <si>
    <t>6 ม.ค. 68</t>
  </si>
  <si>
    <t>08.10-14.10</t>
  </si>
  <si>
    <t>ใน 5</t>
  </si>
  <si>
    <t>7 ม.ค. 68</t>
  </si>
  <si>
    <t>ใน 8</t>
  </si>
  <si>
    <t>ใน 1</t>
  </si>
  <si>
    <t>8 ม.ค. 68</t>
  </si>
  <si>
    <t>9 ม.ค. 68</t>
  </si>
  <si>
    <t>นายสุเมธ เฉลิมพันธ์</t>
  </si>
  <si>
    <t>ใน 3 นอก 2</t>
  </si>
  <si>
    <t>นายวัชรัศนิ์ ไชยศาสตร์</t>
  </si>
  <si>
    <t>สัปดาห์ที่ 14</t>
  </si>
  <si>
    <t>วันที่ 23-24 ม.ค. 68</t>
  </si>
  <si>
    <t>23 ม.ค. 68</t>
  </si>
  <si>
    <t>24 ม.ค. 68</t>
  </si>
  <si>
    <t>20 ม.ค. 68</t>
  </si>
  <si>
    <t>21 ม.ค. 68</t>
  </si>
  <si>
    <t>22 ม.ค. 68</t>
  </si>
  <si>
    <t>วันที่ 20-23 ม.ค. 68</t>
  </si>
  <si>
    <t>สัปดาห์ที่ 13</t>
  </si>
  <si>
    <t>วันที่ 13-14 ม.ค. 68</t>
  </si>
  <si>
    <t>(สิทธิเบิกนอกได้ 4)</t>
  </si>
  <si>
    <t>13 ม.ค. 68</t>
  </si>
  <si>
    <t>14 ม.ค. 68</t>
  </si>
  <si>
    <t xml:space="preserve">นายชนาธิป สุวรรณขันธ์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</si>
</sst>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-* #,##0_-;\-* #,##0_-;_-* &quot;-&quot;??_-;_-@_-"/>
  </numFmts>
  <fonts count="51" x14ac:knownFonts="1">
    <font>
      <sz val="16"/>
      <name val="AngsanaUPC"/>
      <charset val="222"/>
    </font>
    <font>
      <sz val="16"/>
      <name val="AngsanaUPC"/>
      <family val="1"/>
    </font>
    <font>
      <b/>
      <sz val="16"/>
      <color indexed="8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b/>
      <sz val="14"/>
      <color indexed="8"/>
      <name val="TH SarabunPSK"/>
      <family val="2"/>
    </font>
    <font>
      <b/>
      <sz val="14"/>
      <name val="TH SarabunPSK"/>
      <family val="2"/>
    </font>
    <font>
      <sz val="14"/>
      <name val="Cordia New"/>
      <family val="2"/>
    </font>
    <font>
      <sz val="16"/>
      <name val="AngsanaUP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AngsanaUPC"/>
      <family val="1"/>
      <charset val="222"/>
    </font>
    <font>
      <sz val="16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b/>
      <sz val="18"/>
      <name val="TH SarabunPSK"/>
      <family val="2"/>
    </font>
    <font>
      <b/>
      <sz val="18"/>
      <color indexed="8"/>
      <name val="TH SarabunPSK"/>
      <family val="2"/>
    </font>
    <font>
      <b/>
      <sz val="36"/>
      <color rgb="FFFF0000"/>
      <name val="TH SarabunPSK"/>
      <family val="2"/>
    </font>
    <font>
      <b/>
      <sz val="22"/>
      <color rgb="FFFF0000"/>
      <name val="TH SarabunPSK"/>
      <family val="2"/>
    </font>
    <font>
      <b/>
      <sz val="22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sz val="22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sz val="22"/>
      <name val="TH SarabunPSK"/>
      <family val="2"/>
      <charset val="222"/>
    </font>
    <font>
      <sz val="22"/>
      <name val="TH SarabunPSK"/>
      <family val="2"/>
    </font>
    <font>
      <b/>
      <sz val="22"/>
      <name val="TH SarabunPSK"/>
      <family val="2"/>
    </font>
    <font>
      <b/>
      <sz val="20"/>
      <name val="TH SarabunPSK"/>
      <family val="2"/>
    </font>
    <font>
      <b/>
      <sz val="18"/>
      <name val="AngsanaUPC"/>
      <family val="1"/>
    </font>
    <font>
      <b/>
      <sz val="20"/>
      <name val="AngsanaUPC"/>
      <family val="1"/>
    </font>
    <font>
      <b/>
      <sz val="20"/>
      <color theme="1"/>
      <name val="TH SarabunPSK"/>
      <family val="2"/>
    </font>
    <font>
      <sz val="18"/>
      <name val="AngsanaUPC"/>
      <family val="1"/>
    </font>
    <font>
      <b/>
      <sz val="14"/>
      <color rgb="FFFF0000"/>
      <name val="TH SarabunPSK"/>
      <family val="2"/>
    </font>
    <font>
      <sz val="13"/>
      <color indexed="8"/>
      <name val="Wingdings"/>
      <charset val="2"/>
    </font>
    <font>
      <b/>
      <sz val="14"/>
      <name val="TH SarabunPSK"/>
      <family val="2"/>
      <charset val="222"/>
    </font>
    <font>
      <sz val="14"/>
      <name val="TH SarabunPSK"/>
      <family val="2"/>
      <charset val="22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b/>
      <sz val="16"/>
      <color rgb="FFFF0000"/>
      <name val="TH SarabunPSK"/>
      <family val="2"/>
    </font>
    <font>
      <sz val="18"/>
      <name val="TH SarabunPSK"/>
      <family val="2"/>
    </font>
    <font>
      <b/>
      <sz val="22"/>
      <color rgb="FFC00000"/>
      <name val="TH SarabunPSK"/>
      <family val="2"/>
    </font>
    <font>
      <b/>
      <sz val="22"/>
      <color theme="9" tint="-0.499984740745262"/>
      <name val="TH SarabunPSK"/>
      <family val="2"/>
    </font>
    <font>
      <sz val="8"/>
      <name val="AngsanaUPC"/>
      <family val="1"/>
    </font>
    <font>
      <b/>
      <sz val="22"/>
      <color theme="5" tint="-0.249977111117893"/>
      <name val="TH SarabunPSK"/>
      <family val="2"/>
    </font>
    <font>
      <b/>
      <sz val="24"/>
      <name val="TH SarabunPSK"/>
      <family val="2"/>
      <charset val="222"/>
    </font>
    <font>
      <sz val="24"/>
      <color indexed="8"/>
      <name val="TH SarabunPSK"/>
      <family val="2"/>
      <charset val="222"/>
    </font>
    <font>
      <sz val="24"/>
      <name val="TH SarabunPSK"/>
      <family val="2"/>
      <charset val="222"/>
    </font>
    <font>
      <sz val="24"/>
      <color rgb="FF002060"/>
      <name val="TH SarabunPSK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</cellStyleXfs>
  <cellXfs count="518">
    <xf numFmtId="0" fontId="0" fillId="0" borderId="0" xfId="0"/>
    <xf numFmtId="49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20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 vertical="top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164" fontId="20" fillId="0" borderId="12" xfId="7" applyNumberFormat="1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164" fontId="22" fillId="2" borderId="12" xfId="7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 vertical="center"/>
    </xf>
    <xf numFmtId="0" fontId="23" fillId="0" borderId="0" xfId="0" applyFont="1"/>
    <xf numFmtId="0" fontId="21" fillId="0" borderId="0" xfId="0" applyFont="1"/>
    <xf numFmtId="164" fontId="24" fillId="0" borderId="0" xfId="7" applyNumberFormat="1" applyFont="1" applyAlignment="1">
      <alignment vertical="center"/>
    </xf>
    <xf numFmtId="0" fontId="26" fillId="0" borderId="0" xfId="0" applyFont="1" applyAlignment="1">
      <alignment vertical="center"/>
    </xf>
    <xf numFmtId="164" fontId="25" fillId="0" borderId="10" xfId="7" applyNumberFormat="1" applyFont="1" applyBorder="1" applyAlignment="1">
      <alignment vertical="center"/>
    </xf>
    <xf numFmtId="164" fontId="19" fillId="0" borderId="0" xfId="7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0" fillId="0" borderId="5" xfId="0" applyBorder="1"/>
    <xf numFmtId="0" fontId="35" fillId="0" borderId="0" xfId="1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6" fillId="3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17" fillId="0" borderId="0" xfId="0" applyFont="1" applyAlignment="1">
      <alignment vertical="center"/>
    </xf>
    <xf numFmtId="0" fontId="34" fillId="0" borderId="5" xfId="0" applyFont="1" applyBorder="1" applyAlignment="1">
      <alignment horizontal="center" vertical="center"/>
    </xf>
    <xf numFmtId="0" fontId="34" fillId="0" borderId="11" xfId="6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0" fontId="3" fillId="0" borderId="0" xfId="6" applyFont="1" applyAlignment="1">
      <alignment horizontal="left" vertical="center"/>
    </xf>
    <xf numFmtId="49" fontId="5" fillId="0" borderId="13" xfId="0" applyNumberFormat="1" applyFont="1" applyBorder="1" applyAlignment="1">
      <alignment horizontal="center" vertical="center"/>
    </xf>
    <xf numFmtId="0" fontId="37" fillId="0" borderId="0" xfId="0" applyFont="1"/>
    <xf numFmtId="0" fontId="39" fillId="0" borderId="0" xfId="0" applyFont="1" applyAlignment="1">
      <alignment vertical="distributed"/>
    </xf>
    <xf numFmtId="3" fontId="37" fillId="0" borderId="18" xfId="0" applyNumberFormat="1" applyFont="1" applyBorder="1" applyAlignment="1">
      <alignment horizontal="center" vertical="distributed"/>
    </xf>
    <xf numFmtId="3" fontId="39" fillId="0" borderId="0" xfId="0" applyNumberFormat="1" applyFont="1" applyAlignment="1">
      <alignment vertical="distributed"/>
    </xf>
    <xf numFmtId="3" fontId="37" fillId="0" borderId="0" xfId="0" applyNumberFormat="1" applyFont="1"/>
    <xf numFmtId="0" fontId="39" fillId="0" borderId="0" xfId="0" applyFont="1"/>
    <xf numFmtId="0" fontId="37" fillId="0" borderId="0" xfId="0" applyFont="1" applyAlignment="1">
      <alignment horizontal="right"/>
    </xf>
    <xf numFmtId="0" fontId="37" fillId="0" borderId="0" xfId="0" applyFont="1" applyAlignment="1">
      <alignment horizontal="left"/>
    </xf>
    <xf numFmtId="49" fontId="37" fillId="0" borderId="11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15" xfId="0" applyNumberFormat="1" applyFont="1" applyBorder="1" applyAlignment="1">
      <alignment horizontal="center" vertical="center"/>
    </xf>
    <xf numFmtId="49" fontId="37" fillId="0" borderId="29" xfId="0" applyNumberFormat="1" applyFont="1" applyBorder="1" applyAlignment="1">
      <alignment horizontal="center" vertical="center"/>
    </xf>
    <xf numFmtId="0" fontId="37" fillId="0" borderId="11" xfId="0" applyFont="1" applyBorder="1" applyAlignment="1">
      <alignment horizontal="center"/>
    </xf>
    <xf numFmtId="0" fontId="37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37" fillId="0" borderId="5" xfId="0" applyFont="1" applyBorder="1"/>
    <xf numFmtId="0" fontId="37" fillId="0" borderId="8" xfId="0" applyFont="1" applyBorder="1"/>
    <xf numFmtId="0" fontId="37" fillId="0" borderId="9" xfId="0" applyFont="1" applyBorder="1"/>
    <xf numFmtId="0" fontId="37" fillId="0" borderId="10" xfId="0" applyFont="1" applyBorder="1"/>
    <xf numFmtId="0" fontId="37" fillId="0" borderId="6" xfId="0" applyFont="1" applyBorder="1"/>
    <xf numFmtId="0" fontId="37" fillId="0" borderId="8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28" xfId="0" applyFont="1" applyBorder="1"/>
    <xf numFmtId="49" fontId="37" fillId="0" borderId="20" xfId="0" applyNumberFormat="1" applyFont="1" applyBorder="1" applyAlignment="1">
      <alignment horizontal="center"/>
    </xf>
    <xf numFmtId="0" fontId="37" fillId="0" borderId="20" xfId="0" applyFont="1" applyBorder="1"/>
    <xf numFmtId="0" fontId="37" fillId="0" borderId="19" xfId="0" applyFont="1" applyBorder="1" applyAlignment="1">
      <alignment horizontal="center"/>
    </xf>
    <xf numFmtId="0" fontId="37" fillId="0" borderId="19" xfId="0" applyFont="1" applyBorder="1"/>
    <xf numFmtId="0" fontId="37" fillId="0" borderId="17" xfId="0" applyFont="1" applyBorder="1"/>
    <xf numFmtId="3" fontId="37" fillId="0" borderId="19" xfId="0" applyNumberFormat="1" applyFont="1" applyBorder="1" applyAlignment="1">
      <alignment horizontal="right"/>
    </xf>
    <xf numFmtId="0" fontId="37" fillId="0" borderId="37" xfId="0" applyFont="1" applyBorder="1" applyAlignment="1">
      <alignment horizontal="center"/>
    </xf>
    <xf numFmtId="0" fontId="37" fillId="0" borderId="33" xfId="0" applyFont="1" applyBorder="1"/>
    <xf numFmtId="0" fontId="37" fillId="0" borderId="37" xfId="0" applyFont="1" applyBorder="1"/>
    <xf numFmtId="0" fontId="37" fillId="0" borderId="24" xfId="0" applyFont="1" applyBorder="1"/>
    <xf numFmtId="0" fontId="37" fillId="0" borderId="25" xfId="0" applyFont="1" applyBorder="1"/>
    <xf numFmtId="3" fontId="36" fillId="0" borderId="35" xfId="0" applyNumberFormat="1" applyFont="1" applyBorder="1" applyAlignment="1">
      <alignment horizontal="right"/>
    </xf>
    <xf numFmtId="0" fontId="37" fillId="0" borderId="26" xfId="0" applyFont="1" applyBorder="1"/>
    <xf numFmtId="0" fontId="37" fillId="0" borderId="13" xfId="0" applyFont="1" applyBorder="1"/>
    <xf numFmtId="0" fontId="37" fillId="0" borderId="0" xfId="0" applyFont="1" applyAlignment="1">
      <alignment horizontal="center"/>
    </xf>
    <xf numFmtId="0" fontId="37" fillId="0" borderId="7" xfId="0" applyFont="1" applyBorder="1"/>
    <xf numFmtId="0" fontId="37" fillId="0" borderId="13" xfId="0" applyFont="1" applyBorder="1" applyAlignment="1">
      <alignment horizontal="right"/>
    </xf>
    <xf numFmtId="0" fontId="37" fillId="0" borderId="7" xfId="0" applyFont="1" applyBorder="1" applyAlignment="1">
      <alignment horizontal="left"/>
    </xf>
    <xf numFmtId="0" fontId="37" fillId="0" borderId="13" xfId="0" applyFont="1" applyBorder="1" applyAlignment="1">
      <alignment horizont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49" fontId="37" fillId="0" borderId="3" xfId="0" applyNumberFormat="1" applyFont="1" applyBorder="1" applyAlignment="1">
      <alignment horizontal="center"/>
    </xf>
    <xf numFmtId="49" fontId="37" fillId="0" borderId="1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3" fontId="36" fillId="0" borderId="27" xfId="0" applyNumberFormat="1" applyFont="1" applyBorder="1" applyAlignment="1">
      <alignment horizontal="right"/>
    </xf>
    <xf numFmtId="3" fontId="37" fillId="0" borderId="0" xfId="0" applyNumberFormat="1" applyFont="1" applyAlignment="1">
      <alignment horizontal="center"/>
    </xf>
    <xf numFmtId="0" fontId="4" fillId="0" borderId="11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4" fillId="0" borderId="34" xfId="1" applyNumberFormat="1" applyFont="1" applyBorder="1" applyAlignment="1">
      <alignment horizont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6" fontId="4" fillId="0" borderId="12" xfId="1" applyNumberFormat="1" applyFont="1" applyBorder="1" applyAlignment="1">
      <alignment horizontal="center"/>
    </xf>
    <xf numFmtId="3" fontId="20" fillId="0" borderId="12" xfId="0" applyNumberFormat="1" applyFont="1" applyBorder="1" applyAlignment="1">
      <alignment vertical="center"/>
    </xf>
    <xf numFmtId="0" fontId="0" fillId="0" borderId="11" xfId="0" applyBorder="1"/>
    <xf numFmtId="0" fontId="0" fillId="0" borderId="29" xfId="0" applyBorder="1"/>
    <xf numFmtId="0" fontId="3" fillId="0" borderId="8" xfId="6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5" fillId="0" borderId="0" xfId="7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34" fillId="0" borderId="13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41" fillId="0" borderId="5" xfId="0" applyFont="1" applyBorder="1" applyAlignment="1">
      <alignment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3" fontId="37" fillId="0" borderId="37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horizontal="center" vertical="center"/>
    </xf>
    <xf numFmtId="0" fontId="0" fillId="0" borderId="15" xfId="0" applyBorder="1"/>
    <xf numFmtId="0" fontId="5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64" fontId="25" fillId="0" borderId="0" xfId="7" applyNumberFormat="1" applyFont="1" applyFill="1" applyAlignment="1">
      <alignment vertical="center"/>
    </xf>
    <xf numFmtId="164" fontId="25" fillId="0" borderId="10" xfId="7" applyNumberFormat="1" applyFont="1" applyFill="1" applyBorder="1" applyAlignment="1">
      <alignment vertical="center"/>
    </xf>
    <xf numFmtId="164" fontId="25" fillId="0" borderId="0" xfId="7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18" fillId="0" borderId="0" xfId="7" applyNumberFormat="1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vertical="center"/>
    </xf>
    <xf numFmtId="164" fontId="28" fillId="0" borderId="0" xfId="7" applyNumberFormat="1" applyFont="1" applyAlignment="1">
      <alignment horizontal="center" vertical="center"/>
    </xf>
    <xf numFmtId="164" fontId="24" fillId="0" borderId="0" xfId="7" applyNumberFormat="1" applyFont="1" applyBorder="1" applyAlignment="1">
      <alignment vertical="center"/>
    </xf>
    <xf numFmtId="0" fontId="27" fillId="0" borderId="0" xfId="0" applyFont="1"/>
    <xf numFmtId="164" fontId="27" fillId="0" borderId="0" xfId="7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8" fillId="0" borderId="0" xfId="7" applyNumberFormat="1" applyFont="1" applyFill="1" applyBorder="1" applyAlignment="1">
      <alignment horizontal="left" vertical="center"/>
    </xf>
    <xf numFmtId="0" fontId="27" fillId="0" borderId="38" xfId="0" applyFont="1" applyBorder="1" applyAlignment="1">
      <alignment vertical="center"/>
    </xf>
    <xf numFmtId="164" fontId="27" fillId="0" borderId="0" xfId="0" applyNumberFormat="1" applyFont="1" applyAlignment="1">
      <alignment vertical="center"/>
    </xf>
    <xf numFmtId="0" fontId="38" fillId="0" borderId="17" xfId="0" applyFont="1" applyBorder="1" applyAlignment="1">
      <alignment horizontal="center"/>
    </xf>
    <xf numFmtId="0" fontId="3" fillId="0" borderId="15" xfId="6" applyFont="1" applyBorder="1" applyAlignment="1">
      <alignment horizontal="center" vertical="center"/>
    </xf>
    <xf numFmtId="0" fontId="38" fillId="0" borderId="37" xfId="0" applyFont="1" applyBorder="1" applyAlignment="1">
      <alignment horizontal="center"/>
    </xf>
    <xf numFmtId="0" fontId="20" fillId="0" borderId="0" xfId="0" applyFont="1" applyAlignment="1">
      <alignment vertical="center"/>
    </xf>
    <xf numFmtId="164" fontId="20" fillId="0" borderId="0" xfId="7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164" fontId="20" fillId="0" borderId="10" xfId="7" applyNumberFormat="1" applyFont="1" applyBorder="1" applyAlignment="1">
      <alignment vertical="center"/>
    </xf>
    <xf numFmtId="0" fontId="21" fillId="4" borderId="12" xfId="0" applyFont="1" applyFill="1" applyBorder="1" applyAlignment="1">
      <alignment vertical="center"/>
    </xf>
    <xf numFmtId="0" fontId="21" fillId="9" borderId="12" xfId="0" applyFont="1" applyFill="1" applyBorder="1" applyAlignment="1">
      <alignment vertical="center"/>
    </xf>
    <xf numFmtId="0" fontId="21" fillId="10" borderId="12" xfId="0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28" fillId="8" borderId="0" xfId="0" applyFont="1" applyFill="1" applyAlignment="1">
      <alignment horizontal="center" vertical="center"/>
    </xf>
    <xf numFmtId="164" fontId="37" fillId="0" borderId="20" xfId="7" applyNumberFormat="1" applyFont="1" applyBorder="1" applyAlignment="1">
      <alignment horizontal="right"/>
    </xf>
    <xf numFmtId="164" fontId="37" fillId="0" borderId="37" xfId="7" applyNumberFormat="1" applyFont="1" applyBorder="1" applyAlignment="1">
      <alignment horizontal="right"/>
    </xf>
    <xf numFmtId="164" fontId="37" fillId="0" borderId="19" xfId="7" applyNumberFormat="1" applyFont="1" applyBorder="1" applyAlignment="1">
      <alignment horizontal="center"/>
    </xf>
    <xf numFmtId="164" fontId="37" fillId="0" borderId="18" xfId="7" applyNumberFormat="1" applyFont="1" applyBorder="1" applyAlignment="1">
      <alignment horizontal="center"/>
    </xf>
    <xf numFmtId="164" fontId="37" fillId="0" borderId="20" xfId="7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11" xfId="6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0" xfId="0"/>
    <xf numFmtId="0" fontId="28" fillId="0" borderId="0" xfId="0" applyFont="1" applyAlignment="1">
      <alignment horizontal="left" vertical="center"/>
    </xf>
    <xf numFmtId="0" fontId="3" fillId="0" borderId="5" xfId="6" applyFont="1" applyBorder="1" applyAlignment="1">
      <alignment vertical="center"/>
    </xf>
    <xf numFmtId="0" fontId="0" fillId="0" borderId="5" xfId="0" applyBorder="1" applyAlignment="1"/>
    <xf numFmtId="0" fontId="28" fillId="0" borderId="0" xfId="0" applyFont="1" applyFill="1" applyAlignment="1">
      <alignment horizontal="center" vertical="center"/>
    </xf>
    <xf numFmtId="164" fontId="28" fillId="0" borderId="39" xfId="0" applyNumberFormat="1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37" fillId="0" borderId="0" xfId="0" applyFont="1"/>
    <xf numFmtId="0" fontId="36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47" fillId="0" borderId="0" xfId="0" applyFont="1" applyBorder="1" applyAlignment="1">
      <alignment vertical="top"/>
    </xf>
    <xf numFmtId="0" fontId="48" fillId="0" borderId="23" xfId="0" applyFont="1" applyBorder="1" applyAlignment="1">
      <alignment horizontal="center" vertical="top"/>
    </xf>
    <xf numFmtId="0" fontId="49" fillId="0" borderId="15" xfId="0" applyFont="1" applyBorder="1" applyAlignment="1">
      <alignment horizontal="center"/>
    </xf>
    <xf numFmtId="0" fontId="49" fillId="0" borderId="29" xfId="0" applyFont="1" applyBorder="1" applyAlignment="1">
      <alignment horizontal="center"/>
    </xf>
    <xf numFmtId="0" fontId="47" fillId="13" borderId="0" xfId="0" applyFont="1" applyFill="1" applyAlignment="1">
      <alignment horizontal="center"/>
    </xf>
    <xf numFmtId="0" fontId="49" fillId="0" borderId="0" xfId="0" applyFont="1"/>
    <xf numFmtId="0" fontId="49" fillId="0" borderId="0" xfId="0" applyFont="1" applyBorder="1" applyAlignment="1">
      <alignment vertical="top"/>
    </xf>
    <xf numFmtId="0" fontId="50" fillId="0" borderId="13" xfId="0" applyFont="1" applyBorder="1" applyAlignment="1">
      <alignment horizontal="center" vertical="top"/>
    </xf>
    <xf numFmtId="49" fontId="50" fillId="0" borderId="0" xfId="0" applyNumberFormat="1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9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0" borderId="10" xfId="0" applyFont="1" applyBorder="1"/>
    <xf numFmtId="0" fontId="50" fillId="0" borderId="6" xfId="0" applyFont="1" applyBorder="1" applyAlignment="1">
      <alignment horizontal="center"/>
    </xf>
    <xf numFmtId="0" fontId="47" fillId="0" borderId="13" xfId="0" applyFont="1" applyFill="1" applyBorder="1" applyAlignment="1">
      <alignment vertical="center"/>
    </xf>
    <xf numFmtId="0" fontId="47" fillId="0" borderId="0" xfId="0" applyFont="1" applyFill="1" applyAlignment="1">
      <alignment horizontal="center"/>
    </xf>
    <xf numFmtId="0" fontId="50" fillId="0" borderId="0" xfId="0" applyFont="1" applyBorder="1" applyAlignment="1">
      <alignment horizontal="left" indent="1"/>
    </xf>
    <xf numFmtId="0" fontId="47" fillId="0" borderId="13" xfId="0" applyFont="1" applyFill="1" applyBorder="1" applyAlignment="1">
      <alignment horizontal="center" vertical="center"/>
    </xf>
    <xf numFmtId="0" fontId="50" fillId="0" borderId="9" xfId="0" applyFont="1" applyBorder="1" applyAlignment="1">
      <alignment horizontal="center" vertical="top"/>
    </xf>
    <xf numFmtId="49" fontId="50" fillId="0" borderId="10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/>
    </xf>
    <xf numFmtId="0" fontId="0" fillId="0" borderId="0" xfId="0" applyBorder="1"/>
    <xf numFmtId="0" fontId="50" fillId="0" borderId="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10" xfId="0" applyFont="1" applyBorder="1" applyAlignment="1">
      <alignment horizontal="left" indent="1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34" xfId="0" applyFont="1" applyBorder="1" applyAlignment="1">
      <alignment horizontal="right" vertical="center"/>
    </xf>
    <xf numFmtId="3" fontId="3" fillId="0" borderId="3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11" borderId="13" xfId="6" applyFont="1" applyFill="1" applyBorder="1" applyAlignment="1">
      <alignment horizontal="center" vertical="center"/>
    </xf>
    <xf numFmtId="0" fontId="3" fillId="11" borderId="7" xfId="6" applyFont="1" applyFill="1" applyBorder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13" xfId="0" applyBorder="1"/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/>
    </xf>
    <xf numFmtId="49" fontId="4" fillId="0" borderId="30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6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13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3" fontId="3" fillId="0" borderId="1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1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5" fillId="0" borderId="1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5" fillId="5" borderId="16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164" fontId="30" fillId="2" borderId="16" xfId="0" applyNumberFormat="1" applyFont="1" applyFill="1" applyBorder="1" applyAlignment="1">
      <alignment horizontal="left" vertical="center" indent="1"/>
    </xf>
    <xf numFmtId="164" fontId="30" fillId="2" borderId="34" xfId="0" applyNumberFormat="1" applyFont="1" applyFill="1" applyBorder="1" applyAlignment="1">
      <alignment horizontal="left" vertical="center" indent="1"/>
    </xf>
    <xf numFmtId="164" fontId="30" fillId="2" borderId="30" xfId="0" applyNumberFormat="1" applyFont="1" applyFill="1" applyBorder="1" applyAlignment="1">
      <alignment horizontal="left" vertical="center" indent="1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164" fontId="30" fillId="12" borderId="16" xfId="0" applyNumberFormat="1" applyFont="1" applyFill="1" applyBorder="1" applyAlignment="1">
      <alignment horizontal="left" vertical="center" indent="1"/>
    </xf>
    <xf numFmtId="164" fontId="30" fillId="12" borderId="34" xfId="0" applyNumberFormat="1" applyFont="1" applyFill="1" applyBorder="1" applyAlignment="1">
      <alignment horizontal="left" vertical="center" indent="1"/>
    </xf>
    <xf numFmtId="164" fontId="30" fillId="12" borderId="30" xfId="0" applyNumberFormat="1" applyFont="1" applyFill="1" applyBorder="1" applyAlignment="1">
      <alignment horizontal="left" vertical="center" indent="1"/>
    </xf>
    <xf numFmtId="164" fontId="21" fillId="7" borderId="34" xfId="0" applyNumberFormat="1" applyFont="1" applyFill="1" applyBorder="1" applyAlignment="1">
      <alignment horizontal="center" vertical="center"/>
    </xf>
    <xf numFmtId="164" fontId="21" fillId="7" borderId="30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30" xfId="0" applyBorder="1"/>
    <xf numFmtId="164" fontId="21" fillId="7" borderId="16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31" fillId="5" borderId="23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6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24" fillId="0" borderId="0" xfId="7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164" fontId="46" fillId="0" borderId="0" xfId="7" applyNumberFormat="1" applyFont="1" applyAlignment="1">
      <alignment horizontal="left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32" fillId="5" borderId="11" xfId="0" applyFont="1" applyFill="1" applyBorder="1" applyAlignment="1">
      <alignment horizontal="center" vertical="center"/>
    </xf>
    <xf numFmtId="0" fontId="32" fillId="5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164" fontId="28" fillId="8" borderId="39" xfId="0" applyNumberFormat="1" applyFont="1" applyFill="1" applyBorder="1" applyAlignment="1">
      <alignment horizontal="center" vertical="center"/>
    </xf>
    <xf numFmtId="0" fontId="28" fillId="8" borderId="3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7" fillId="0" borderId="16" xfId="0" applyFont="1" applyBorder="1"/>
    <xf numFmtId="0" fontId="37" fillId="0" borderId="34" xfId="0" applyFont="1" applyBorder="1"/>
    <xf numFmtId="0" fontId="37" fillId="0" borderId="30" xfId="0" applyFont="1" applyBorder="1"/>
    <xf numFmtId="0" fontId="37" fillId="0" borderId="13" xfId="0" applyFont="1" applyBorder="1"/>
    <xf numFmtId="0" fontId="37" fillId="0" borderId="0" xfId="0" applyFont="1"/>
    <xf numFmtId="0" fontId="37" fillId="0" borderId="7" xfId="0" applyFont="1" applyBorder="1"/>
    <xf numFmtId="0" fontId="37" fillId="0" borderId="9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7" fillId="0" borderId="16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37" fillId="0" borderId="11" xfId="0" applyFont="1" applyBorder="1" applyAlignment="1">
      <alignment horizontal="center" vertical="center"/>
    </xf>
    <xf numFmtId="0" fontId="37" fillId="0" borderId="13" xfId="0" applyFont="1" applyBorder="1" applyAlignment="1">
      <alignment horizontal="right"/>
    </xf>
    <xf numFmtId="0" fontId="40" fillId="0" borderId="0" xfId="0" applyFont="1"/>
    <xf numFmtId="0" fontId="40" fillId="0" borderId="7" xfId="0" applyFont="1" applyBorder="1"/>
    <xf numFmtId="0" fontId="37" fillId="0" borderId="9" xfId="0" applyFont="1" applyBorder="1"/>
    <xf numFmtId="0" fontId="40" fillId="0" borderId="10" xfId="0" applyFont="1" applyBorder="1"/>
    <xf numFmtId="0" fontId="40" fillId="0" borderId="6" xfId="0" applyFont="1" applyBorder="1"/>
    <xf numFmtId="0" fontId="37" fillId="0" borderId="10" xfId="0" applyFont="1" applyBorder="1"/>
    <xf numFmtId="0" fontId="37" fillId="0" borderId="6" xfId="0" applyFont="1" applyBorder="1"/>
    <xf numFmtId="0" fontId="50" fillId="0" borderId="10" xfId="0" applyFont="1" applyBorder="1" applyAlignment="1">
      <alignment horizontal="center"/>
    </xf>
    <xf numFmtId="0" fontId="50" fillId="0" borderId="0" xfId="0" applyFont="1" applyBorder="1" applyAlignment="1">
      <alignment horizontal="center"/>
    </xf>
    <xf numFmtId="0" fontId="47" fillId="13" borderId="13" xfId="0" applyFont="1" applyFill="1" applyBorder="1" applyAlignment="1">
      <alignment horizontal="center" vertical="center"/>
    </xf>
  </cellXfs>
  <cellStyles count="8">
    <cellStyle name="Hyperlink 2" xfId="4" xr:uid="{00000000-0005-0000-0000-000001000000}"/>
    <cellStyle name="Normal 2" xfId="1" xr:uid="{00000000-0005-0000-0000-000003000000}"/>
    <cellStyle name="เครื่องหมายสกุลเงิน 2" xfId="5" xr:uid="{00000000-0005-0000-0000-000004000000}"/>
    <cellStyle name="จุลภาค" xfId="7" builtinId="3"/>
    <cellStyle name="ปกติ" xfId="0" builtinId="0"/>
    <cellStyle name="ปกติ 2" xfId="2" xr:uid="{00000000-0005-0000-0000-000005000000}"/>
    <cellStyle name="ปกติ 2 2" xfId="6" xr:uid="{00000000-0005-0000-0000-000006000000}"/>
    <cellStyle name="ปกติ 3" xfId="3" xr:uid="{00000000-0005-0000-0000-000007000000}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colors>
    <mruColors>
      <color rgb="FF2FC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015D741C-2882-4D8A-BBA6-4B3AE588CB9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07BEDCC-0A43-421E-8E50-39891969A0A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4F8EE3E5-20EA-4F00-B9E3-03626620653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118A3A12-166D-4344-B4DC-07D867D0606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2972F72C-D29B-44A8-BEC0-36B17619D82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72B98D9B-2C80-4AF9-B84C-14D968F2C35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BBA2EF-7379-4F7C-9AA7-5EE90A7675B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6CC5A360-8B52-458A-81C9-85C9DB1BEE7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7CE06CD9-2C22-4804-A325-E0B87020EA6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4BE60EBE-6358-45EB-A53E-33CBFBFBCEE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763027D-2885-4E15-B4DB-44892AA80F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6167C86-434E-465E-AE05-B73954FF63B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19E251A0-DCD2-47CD-AECB-6B588BA26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649D5DE-C561-43DF-88E9-02A7EF5DD4F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9E5B4D7-A49A-4972-BB30-BAD9ACC533E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F56CE603-2913-4211-B116-DF809404A4C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8F63AAA-554B-4612-B2FA-146135E7AE5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ECBAB616-4B16-4DFC-96F4-E65BCA59B1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7D6FD2D5-3F8A-4CB9-BD18-B85E0534D5E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568BE64-598F-4A0E-A7D3-2D1B082594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DA183A3B-726D-4C1B-9832-327135AA579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57C9F73E-AD41-4937-A8DA-C78D7445805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8A3CE05E-B643-45DD-A94F-68484824082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7A9BEF6D-F827-4B45-BA3F-57EEDBDE7A1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1C42A465-8590-470E-86A3-0E9A64A206D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D6531F3-1705-440E-AC65-B5C80949042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7D2D59EF-4B67-45BC-9CBA-31DC04E117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A41609CD-BFB2-465B-AF5F-A8A923D0839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7E423683-0D5B-4FF4-B33E-78E54077BD5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F57679E7-0124-4A7B-99A6-F62402A0B81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E8584AB9-6523-4899-A67A-A3BF931508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23877302-FAEB-4CBC-8E2C-1211B14498E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6E854249-B5A8-44D1-BD6F-4B38412200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18770B26-F83B-424B-BFFE-67F46CF637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AA48EC9-C002-4501-B135-60DE84ACBE9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FAB49C5-A6AD-4B55-9CCC-EB1EA32538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25A23FB-36F1-4CB4-8D81-F24B94AD10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359FD520-BA15-4B8F-A6DD-AFEBD1AC0D3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375D41DB-A132-4676-8044-4CBC7B11C9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C3BD5278-411C-4691-A535-C8B725261E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65B2E358-1175-4C1B-B2EE-0B577ABCBD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423F65A6-DD81-442E-B62B-F8BDA2BE88F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E441842A-BEDF-4CAB-B111-81C1EFA0197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FB61D9C-D1A1-4AAA-BFA8-44F8A42AA0F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7631EB66-C580-4231-84DB-8214A853CA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FA5BE487-BDEB-42A4-AE81-7A7DE127284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3D9634AC-A517-41C7-BB3C-84CB99D8CA5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0978804F-7C54-4EEF-9BB2-43AA476987A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7E614B91-6156-4A98-862F-53D9A91D63F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6F254E83-CF85-4A7F-8499-968CBDB638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62DF7441-F7B0-4E89-90DB-DDAF1909422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195FFA34-413F-43B4-9CAC-3BBDA9CF9AD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8CD5EC16-7602-4690-9C43-C0CCFBF10FC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26979D07-0065-4F40-8ACF-D54B1B57175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5A6668CA-88E0-4B95-BF03-494BC416591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BA6CEE83-DA6C-445E-9122-21F52A7910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8CB203E8-B112-4E88-BC74-E853ED5D9E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C9C8D2C-EDAF-4276-AD3E-0F4F682A281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ED4C7994-AA9A-49F1-9117-923AF35C2A4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86051716-BF1C-46FC-A34D-5BF8F1CBF33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E62D671C-BD6E-4D70-8831-EAC0A28A39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4333A9F9-50E5-4791-ADC5-7755B02DF17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5E6EDD3A-10A4-406F-BA97-E75ACC9D6C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C3A928E8-1BF4-4133-9E2A-C8A5FA39633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9E5967F6-F37F-42B1-B029-882E755B70F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1C97632E-6435-44FB-9465-96711E90804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3DAFAB1B-B1AA-4192-BBAB-754E6E857DF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75F2245D-6074-45D1-8ABC-65CBB7D13C7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2427BA28-3E5E-4703-92C9-AFD3C65E08C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F240950D-2CD8-4C32-968E-B8C65E360FE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5C3C105-442F-4AB3-8DFF-228CFB380C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A3891BA7-8578-4AF5-8818-0E12303E47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059A8A3A-4B8C-45B8-AF01-401DBBAC6D2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9BE39CDD-7CDE-49B4-9CE8-2EF9562AAB7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F6CF1B70-CAD0-4ABD-9E04-3871E826094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AD0AC09-1474-4FD4-BDC7-C9D0C451FC0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626A0C76-F999-4C55-BA6D-9482F07C06E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C2F3ACB-7CF8-4D93-A53E-17C1168690F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63F28987-2A7E-4B99-BDA6-DD58C0118C1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661DA1DA-45D2-4C8C-A694-1B4A79FBC6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E78212B5-9591-4E7F-8AA5-9FA2117E3E4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D5DFEB34-A29B-43C1-AB45-87854FC5907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C539C1B-3191-4301-97E4-73A0404D8EF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A205C58-9CC6-4A87-A3B8-8EB47AB51F9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5F92D35F-937E-44F1-8434-C8B343CA418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771248F1-6887-4A20-A40F-F211E42835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E5212016-61C0-4CE0-AE8A-4F252327E9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4139559-1088-43B0-B4FE-B18CF9F1FF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A8C0E76-EC6B-4562-8EE5-3DF0E32E902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3B8116E4-F8A6-4187-92F8-AF56265A8FE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04F581A9-4D14-4784-A5AF-CFFCE2B33E6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3CA0A207-53A7-4B08-9FD2-C94F9E2D67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98367CD9-4E8F-43D3-B6AE-A8A3788014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A5A5485-9340-4E67-9BCE-845C9AF8E81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8C365375-5A1C-4A28-9621-F4927DF0732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A2941EDD-1091-48E3-AD28-C73B5AE15E9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A20BB7DB-2C07-4F06-84EF-9C18F3C4488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063A7221-A317-4B6C-88CA-B6AFBC4AE74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6AC01351-F11D-4AEA-8975-2BB6E22C689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2798A3E1-E28C-4212-9F9F-0F62A94BB86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EBB0AA19-3340-4E63-A2C6-5B53C12E265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4472E345-5AF2-49ED-91D8-E697A147391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5790D8D-2B5D-4C92-931F-5934F4D1A76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E4D294BE-5F26-4C12-99F4-94F9B511C23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0ED3644-B0AA-4905-BF46-100E24D8562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D443E561-1451-4D15-939E-4771110911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6412D8F0-8AB9-4666-B745-31D7C2D713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71768DD8-9AB5-4B96-A7E1-4D873995B2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CA73B235-4910-43CB-91E2-4252417633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1C82104E-8492-448B-9AEB-062C27E63F5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294B572-3183-4EB7-8A08-E801FEF3F1D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E678F04-2C31-428C-8CC7-C3C83DC1D09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95CFE75-BE7D-41B7-9535-0C714E8BBE1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35823D35-806A-42D8-8414-C6D3162FB7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379683CF-CA77-4A15-90C1-26841DA876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B3DDDB7-F51E-4F0C-8F22-E9B0AA82824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FB96FD01-51AC-4E88-BB2C-E78687A475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8EB92DC-649A-47E6-92D6-5F75E1C346B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C597B308-1332-4226-9310-8E23E6FC8C2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DB5F9539-532A-4561-BD85-4CF83C91A82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8FF5E780-48F1-40FF-8DDA-7D5062B5C9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C8912D71-6349-4A6A-B9A9-BF4822E5AE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8E28A7-5EDA-49BC-9640-44F4DCDF94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416B54D-3BF9-4D5B-9B9E-118DDF1123A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6F45B12C-64C1-437C-91AE-BA77A2359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70098F46-C306-48FC-A160-BFE85B1A3A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AE219CBD-3F98-4F8E-BC92-66494D2FF4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AD2CE2EF-9DD1-4E34-93F3-894A8BC43B7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4FAD941-F9E2-4E53-BBDA-4BB8B01C3F2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2535FD15-3140-42D1-9EDA-43B0A92A9F5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9F25D28C-E6B3-419B-9E2C-E969FE73918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88B8A14A-F7AA-42A5-B67D-8B1F286C86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2728AA08-F1AA-44D4-B28D-5CE36FD649D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4BE03A27-0EF8-4CF7-8A61-716806D34A6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CF91137A-56B2-497D-A2C0-9296E9FB20A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3B9ECCAE-4B0F-48F4-B0CF-828577D127E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D9CF60FF-53E2-42D5-92C0-237BA6F9C62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F4019939-6D6F-4847-84BA-E49AF5EAB4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30C2185A-A20B-4A1E-895A-41CAE4EF95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B3AAF40-BF63-4D91-994C-867401B44D1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933C3415-75B0-437A-BA6E-DD7C6CCF6B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3D27923-F071-4494-AA94-529B2791E6D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F2FBDD-B491-4A5B-8939-D399ECF8ED2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D0967E2F-EA1E-4CDB-B564-C03D5694F6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0975267E-74EE-4FFA-A427-9357D169714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2183F432-6043-4FA0-9239-EB048655CCF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9886FDA-B4D3-4501-80EA-5AAF314E3A0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7E250BE-9503-46D5-9718-48C838B3477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9BA49649-A551-4853-9AA5-81EB8F9A0F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BFFF10D4-C07D-4C24-8A57-D31F8CDF73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AD5AA6A-E2D2-42D0-B301-C34D1C8019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059FEC1-68D8-433E-98D9-A4362B3921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75790A8A-C4C8-48C0-829D-E64371EA04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977B608C-E9E1-4D31-B76D-BEC9994D14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1D14D6BC-9ACE-4E51-B13E-162D5FC1E1D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8877804C-A04A-40A2-A6AB-1D413C5B123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C2E8AD0D-8EE2-47A6-84F7-C26AAB2F4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0416AEB5-97E8-444F-9B97-FB1236D1D95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C19082BA-C82C-40D5-B32E-941B241105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B9507D29-723E-48D9-AF6F-7916BA623FF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3112DC3A-2414-4E77-9881-97E99D5748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0A6601C-BC31-4D2F-A4F1-E65A164E7A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B09820F-A35A-4C9F-9607-7333EDDABE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C65A3A2-D29A-4208-B490-7BFE956311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A73C3473-8E5A-4088-BCA3-FDBF49B4B77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127668F5-E7F4-4972-AE7A-6F7059F9A7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77E388A-B61F-4113-8D3D-D78E30CBAA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D3424316-752A-4EC6-8692-54E8FC2C00F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D8B8289E-90AA-4BDD-99BA-E398FF38126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E4A8A2EB-BC8A-49E0-B168-239DF5B5715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4E9E224-A429-4347-9110-ADC65CB8BB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A53BD14-BC35-4193-9312-4C64296005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E4A6EAC-563B-4202-8DE5-F5E00F3162B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8F0645B8-B149-40F0-8D74-E80B5719D2A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292F8302-E9EA-4EC9-9CDE-674FEACFB8D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11B43CF0-9852-460E-AD84-E004A1681B5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190F7371-9D59-4715-823A-F64D703ED6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7855C203-BA01-4959-8E74-BD9F8C869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8FF1E9D-06FA-4E82-BC7B-99A353D75E2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1D82F370-CC97-4857-90DC-F42E705217D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90BB43AD-4126-4CE8-9C2C-34F9EB34D15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23D9D5B4-D595-4AFB-BD35-7194B9E867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F79E4705-7FDC-4C10-B8DC-D8A81E5B9DB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95A493E8-40BF-42F9-892F-D2DC682906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638BFFB5-93DF-4A2D-B35D-151F1178CFB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142805FD-7411-4715-931A-6B629B6E3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3CFEE78B-6284-4497-9D9F-C6E53F57A33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103A9AAF-D9DB-44FB-882C-FF64337A82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7BFFFB97-8B47-4B58-B78E-0A4A1162FD7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496DF8D-BC50-48DD-8219-9B7CE353015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6C93F9ED-D0AC-4424-8E65-82A2AB5C5E8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C6390057-8240-4695-B2BF-ABEA6D50E0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7C1B4A95-2FEC-457C-8215-5D274F397B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196FADBB-9FD7-4349-B4B5-102757097C5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DC63705D-2E41-4397-9DFF-212B68AB71C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E2D85BA4-EB3B-4FA7-B7F4-5E7F5B06A6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E2932C39-B7FC-41FA-9603-9E65FFF48EA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78496A6D-27C2-4A76-9937-BC010F887B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7493EF20-03BF-4BE2-A878-789464F4B15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B6B67375-FCB6-4E5E-BDBC-C699FCD14E0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7A5581DB-9A67-4A58-A47E-B02E5D61EA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D3EDECCE-D24A-4A00-AFE3-55FC6AA770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19B8956A-D7E9-401F-9233-4757FA7C5AB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36AADC77-39FB-4E7C-AF50-6E956AAA978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B0E3BEAF-F8BE-471C-BECD-095C81350BB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314E0B1C-5993-45B0-9422-A49E6E975B3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0296CE55-5E3F-419B-9C0C-AFC44EE43CE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3F0CBFDB-53BA-44B7-98EC-636380750AB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C14E1BC-2D64-4385-982F-03665C346E8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46B37196-077C-4DFB-B752-B0EF12D3B60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909B848B-1605-437E-AA79-BE742204957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ABCD2E1A-91F5-4315-8E3A-F33DF7D3E42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474B670-274D-4347-AC7F-AA274C46D35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3BF7641-7EA4-48DF-8FE0-08F140634B9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3BF2B132-2A7A-474D-887D-1B08C9A1FAA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6B36BA13-1041-470B-9795-875C58B295C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1731DF2C-B2C3-4C43-8277-CE402A40D8D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C0E0A8AF-6CF7-4DF3-91A7-B0E7AC80F4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3E0479B-7641-4940-86A8-022A5C06420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639ED34E-C8D9-4C06-A475-C35DEE38F1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55819DB9-9073-4E66-8CD7-14EBCE5A0F8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422A3F55-6032-4061-896B-8C34FBB9813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F5E868D-E826-4289-8BAC-13E59FACEFA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A7C5A5C1-DF02-4457-8B9D-218C7AF0519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22EF786F-7DDC-4DB3-80FA-7A895905DDF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55BBF811-683D-496C-90A0-2C5965B0724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58587A2A-4C5D-461B-A32B-D2EC24F642D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6EFEAD8D-DD85-4EDB-B458-DDD9766C7F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979B0B56-E0B2-43D6-9F50-6C10807EE6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26AC16C6-D4BE-44B9-95BE-5A894E73D6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5196909E-4566-4E29-A1AE-78969DA9371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F022D378-2DD7-4E06-B7DC-10945E7CBAD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07EA85A-8E60-4AD6-8883-1C263F21B2C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C212ABE3-6F3D-4BD8-8672-131D8C9B88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F0FFACD-31C0-416F-AB8A-4274C48CB4A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5D487F2-6D89-42AB-9DFF-EC6CF011998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2406FF88-9AF2-4C3E-B0AC-368C576D5A7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D0EAE7E-B7A6-4F5E-B042-75693623B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E513DC7A-3A82-4ABD-8D0E-8146E2447AC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1A5667A6-537E-4711-ACD4-9C8282BB0A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756DB614-772F-432C-B858-198669122C3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27C50D97-AAA2-4A8E-AF68-9338D0E2039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8C506950-17AD-4E40-BAD8-86AD213C27C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8B1AB071-F6C2-4EAC-8FD9-FF3784DA89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EA0C5A35-6B47-44B6-9861-1356DE3425F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1BC76D95-019F-4CEA-9739-2FECDBE7AAC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C463F72-6DB7-4AF1-8D32-0E4B59A5C92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3FB15DB8-AC5E-48FD-AEE2-765D6055CB0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F94148C9-9DB9-4A9E-B83D-DC182FF1C98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512DA79E-31EE-4B56-A9FC-F0DE9F78C17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477B2A22-9645-4A7A-BCD2-4E263BAC3E8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C3B98D76-EB23-477D-91EA-CF67BBA1CD7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7E5812DC-A73B-4EB0-811F-26242EEA22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4EAD8C2-CFE4-4D7F-94C3-CF0FCB4AB1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78887126-409F-4D63-94AB-F70161FBBF9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9ABDA765-2E53-48C9-AA38-4D37174FE5E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1A125526-D0A2-4F72-9E77-5704FFE781F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37EC8FFA-A820-4D44-8CC0-18D2633ACCB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3F0F1FA-498E-497F-B2DC-0BC1D06EBF8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F870130-EBF4-48F0-96BF-715D4C2633A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96A22EE8-EC63-411B-9253-86874E6F10A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479BA7C3-BDE3-42A6-A634-544FD56A813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3B49EA0-7E96-4319-8EF3-4FE9E2E6F01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A66ED12-5AF2-4586-9AC0-19724EC8ABA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E5E6253-BED0-4408-9194-6F296AAF92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80452F2F-4566-425F-8E1B-0EAB90CDD6C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AE43CC1F-325F-4F25-9099-D4B38403E9A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8AF3E29D-A0A3-4464-B669-A134B60E6D3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D670D2A4-FBC8-4BB8-A7C5-32ADAE55A7F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38C860FD-AD22-4F85-A111-8B44497257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8C418AA1-F328-4CCE-AA31-C2A841F9A39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508935C2-7C65-4DB2-B644-E0CCFB52752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BF73DBAB-9B98-4C38-86D7-607B93DDF3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E7B3E78-BD59-42E5-BB20-72CDEB33E07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7C3D6CB9-CF37-4331-AD3C-34B2EF4B95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A4FF45CB-61AD-4D4B-B71E-80F0B920A8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903C9CC3-80F1-4A49-BBD3-C9185FA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E01AF265-A555-4761-9F8E-2820CF9106E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95A0074A-BE9D-43E5-BFBD-AA31D528E5E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ECD7B239-75CA-42A2-A32A-7064EAB60E7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F66BD8A1-5281-4320-91C2-460446620EB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9F903D93-0288-4536-B739-8B1573A37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760FDA33-BD35-4077-8553-A0C85B33E4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E5226096-3CBC-4305-9778-8606ABBBE10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95FD775C-47B6-4F48-BB31-1BAE5CE95B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19FD66EA-29F7-402A-95BB-1905739F626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98311FD7-A13C-4964-80CA-0651938F87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4B6A5076-D811-4139-A122-F268C2D51FD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B0A378AC-14E8-48F4-A08A-412F69209CF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B0862667-D3F6-4A3E-AEF1-44D3BD26E94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A1E24931-2C36-4264-A71E-FEB0A6A8FCA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0F05C5D2-157B-44D6-8CD7-C35B7B6117F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7B6DDDD0-45A4-4F03-86FA-34A67419B7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465E8F6E-5B55-467A-8A3E-D4A89F8B19D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343B425B-884A-4D5C-B64A-39DF8B72C5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161BAF94-62C0-4F54-9B5F-2DA219475E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E2C4574C-C89E-4706-ACEA-BB7C17D7E82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9DD7F2D0-06D9-4729-B870-38B31DC5385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81EEDCC0-B8C4-4FE7-A061-E69DE39F65C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60168670-6137-4E63-BC25-6360389A7C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34F1167-410F-461D-98B3-32FDDBFB78A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EC2506-A4BE-43F6-869C-CABCD79070B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2A5A68D9-8AC8-4DBF-A06D-B6290DC441E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19AA322B-5779-47A0-A9EB-72121D5EFC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DE8951B3-41C2-4B58-B978-2DE0F7088F9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B10C67EA-209F-4C1E-8C26-0C4BA88EDF9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E650A37F-0F76-4B8A-A270-5991839371C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EBE71C8E-6E9F-4540-AE03-4A388AF436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D506B68-DBB3-4775-89DF-C56AACCBD4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CBB5B365-546D-441E-B32A-801957711D4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5C6D34F8-8100-4795-86A9-2D0942493BD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98B49E7A-2B9E-4412-996C-CC7DBBD4101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856A5EF5-A222-4F23-A84F-26538159001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2A7FA0D-4A52-4B26-ABE9-857DC4EAB72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A680B53D-50F2-4184-8F26-65F869DFC4A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43B89F97-1B11-4F77-B02F-73AF1F5B67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E887D738-2CE3-4C25-8AD1-5289A07D5A7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36993C0E-EB00-4F49-A1C9-72674EAA50A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1A14C3CB-9DBE-4A01-878B-DB334658D96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3847A471-AB7E-4AE5-BB68-96C053CEDEE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E8A3915A-CD33-48B4-97CD-5708A2E8F0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54142337-5829-43FB-ACF2-E3C4DF99B40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825FE215-BD54-4B22-AEF8-40F51955180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5C0AACD8-01B1-48E7-9C84-16E0BD3167D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B54E03CB-0896-4D1B-B06E-8E4D7C8CA7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800DFDC0-1AD0-44B5-B05B-9B047645B7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6FC2EAAF-2BF9-4052-AD8A-2E96C03818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FE5EBF0-3E17-4052-AFBF-73B9710829E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59D83977-760E-4F76-B599-DF93D11D160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C3466355-D19E-422D-B920-046EDF365F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6512E88-9C2D-434D-8918-DAEE82853FD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B14D627F-8B02-47F3-ADB0-492F512CF3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DC4D840-8ED9-4786-94B8-2590EF513906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89FF64FA-CD7B-4AA7-A2EA-F9AB24654E3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9F59E991-4D0C-4088-BE62-D3E05ECE53D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CAECFCF1-C5B6-4B87-B6E9-4D2809C9E2A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7C5AE9FF-A3AD-4172-BC2A-BBA6F90EF1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D3D97C34-F3C9-4E6F-A38C-B01F8B315DF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7621C543-926F-4EE9-BB8C-8479C925D68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2FD8A1F7-B9ED-4825-9574-25F437044B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5FD1F042-77C3-4E41-9987-5ACACFB6077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059A89BD-E274-47AC-9E26-F0FCC05F1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590A257-B763-45BF-A537-6A3DF1291DC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6378E8E-FFEA-4A83-A50D-8DD96FBDA8FE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08A29575-BFAA-4430-8E8A-14229694589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F83EE0F-A8C7-42E7-9E17-93A5B6D5F98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78B45E93-405B-4569-BE48-A247F05D5A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10CA2F5-C53B-4FD8-89E7-A5A662BA1B0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19CAD5AA-8043-4E03-9597-08A0097B5C3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12FD32C-61BE-4A7B-9FD7-65768DBE0ED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EA7D5FF0-0595-44E2-93C1-1E360AADAF5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0EB968F6-1467-4C27-869E-21A625D1096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88F0EB31-BFAA-49DB-9ABD-B371E3A2DF7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71CED783-4C31-4A69-BAE6-D67CA3D24A5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9B265A4-8578-41DB-81E9-C87E62E993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1D5AC9A-77E4-4590-8375-EC2364561D0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A605864-9CC0-4D9B-980B-5A04E6A78F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F1ABF9E8-C804-4178-BABC-F546801D9B6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684A526-CBEF-4DA8-93A9-B9B33D7833A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6A2C5A88-846C-4AD6-8310-81C45003FCB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E0252E8-F582-4D91-925B-18464CF3F3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E027F278-AE81-4A74-BD7C-E4EB0545153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D7608835-9D21-4AF3-A57B-D189339A663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3C8F9BA1-EB3C-473B-91EA-178B012BC6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B3092C8B-97DF-43C8-BFD6-CA92A946640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62EAC046-ACBE-4B0E-966F-6FA3006069F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41763E56-D9D5-4777-A3C9-6E0F1FB18F9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AAC9163-658D-4179-9E8A-6E115B6BAC8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1DDD064E-DDB0-4C2A-840A-ED83ABDA1A4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557ACEEC-F71C-4602-8DCA-D285DAC0504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B4A00435-DA11-4136-9368-2972FF95372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E497874A-5D26-4740-8C4C-81D46B2C67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0F3C74D3-07CF-423E-A111-72D6A1C1A4C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096F562D-52A0-4C9A-8D11-AF898884AD9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8EE08185-962C-45F9-9BFB-36A9717CA3E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00220051-AF5A-4721-AB0C-018EA71BDB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DB84C537-65F9-4AA2-8361-B6CBD9B90F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1844AAC6-81F8-4E97-A874-9CE383D655D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6464BD0A-F1A2-4303-9E60-71DDE7CDD2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DFE6416B-969C-4B63-8AC4-B51A908134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1523F373-FFFB-4376-91F4-B90E5916AA4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5317B661-D123-4FC8-9BAB-BE321B7E95D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CB771A00-A2AD-4AE0-B923-C6CCC5F3E31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56A4BC55-2AF6-4D8D-AE56-98D24627AC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66C5272E-6A4B-49C2-872A-25379A313D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01D5C96B-9432-4714-9620-8BF5B9189D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4E525F3A-B1F9-422B-A557-D340991AEC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15CFE7FB-68F9-4432-BC2A-CEE29D590F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9ED277C7-FD56-487B-A50A-90D9CCDA4BD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89C72DF-BFDA-424C-8787-2081354852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C495341C-7C25-4692-83C8-7D27CE2A323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27BE5EFD-20D5-4A35-8C1E-DCC73C5D53F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4268500-1105-462F-86EA-F855745BEA8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F84BAD0-8FBB-423B-8479-572C3AA6457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58DF88B-D8A3-4C67-91B7-845401EC1D0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5521958-4A2D-490E-A6CB-396D434F622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5FB32882-46F8-456F-8F82-26765F3B92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6CAC54BA-EDBC-4BC3-8D58-28E1627093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A46B2F17-02BC-4B86-8B36-ED08E4140E9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1B389AAE-287A-4D00-B481-47490C91C30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F815A738-CE9C-4113-A6B5-A9B3760F147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AAD722CC-FB95-407F-A28D-2B41B4CA57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DB82A758-96EA-48E0-B253-DD0B8B5D411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23C61187-31A1-4C08-AE0F-396793056A5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5551C42-0FE4-4D9A-84EA-9A4B3A9938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C64458E1-4D20-4DE3-955A-47E7317CA07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076E6D6-E315-4C99-9461-71A33145C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D08BE1FD-9E5C-49E1-9657-E747032173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CC01B275-2E94-48ED-A8F1-7A714253DE2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50946FDA-D628-440F-AE65-6DEF99938A0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4931853-464D-4642-8EAD-92F524D35E9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4BC647EA-E732-4E07-B505-B0F0FE01DA7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78D4B4FB-BE54-49E0-9851-8C3253465F5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4E9AE2B9-A7BA-46F4-B756-DB252436E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0F9D553F-1886-417E-ACB2-86A3F0E46C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A3099E67-9048-468A-8678-FFA43C6F99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A879A8DF-2482-4F6B-942A-43551F3535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F915E32D-BE06-4BB1-9716-A9019F2068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2D59A58-82DA-447E-88F1-A83B4641DC8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36443F-B5FB-4CAA-A75D-745C0D9225D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C95F9ABF-611D-4A20-8CF6-42DC23B4875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072F827-10FA-4720-8B04-3ED8FF29AB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B83D9EED-8B38-47CB-9949-21F7CDA887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7E80487D-F30C-417E-B522-71990BF46B0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0264BB49-01F7-4F52-AA1D-4E085011329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453E7C11-BE3A-4AC3-A00A-47780755B58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BD630D05-E02D-41B5-B20E-032582F7AA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D898198E-E1BF-4AFE-8A8D-866ED8C4245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AD73D58D-83D8-4183-B56E-5EEBE33B6C1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2B21E60-83EF-4D6E-8C2B-7787372F20D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09BDE269-18F2-4E45-B184-76B85345D46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3C561FB-5632-46B9-BAD3-03BE9F3A977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FED19272-56E6-45C3-9559-8F4C2139DC1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F7E2521-F882-4E73-8F4F-AFA4689BA53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07C9A44E-2D50-4619-9078-05F419B2B2C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7A8A0B5-F8A4-45E8-8FD4-C6A77F7EF06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BD2830FF-1847-4562-AC7B-948A25322F4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75EBDCDB-41BD-4694-B969-D93CC3D3F1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C231B97D-AEAE-4AF3-A15A-906CF953395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86002CD9-D33F-4840-892B-C8EE245DBF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75FFBDF-B554-49F3-8E5C-C05C854E13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6EB205F0-1340-4C9B-9D3F-79E1EFE94B1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2EF68360-6CF7-4AC7-8657-A9C07B05333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D18404B9-5165-4E29-98A1-FA11D8C17B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F81882F-2C32-4D39-9715-391223C61FC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916A72E0-2B21-460C-8AA0-F6D6BDCD46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AB9F3F9-1552-4D1D-8EC6-A4C5AAE089E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F50A023F-C426-4996-BCF6-2D5D1546E47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B2C2813F-8A1A-41E8-B647-580EB067E0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04F50A7E-5850-450A-8653-644DD1B272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26A7EE7C-B550-45A4-9C69-E104E48EC3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C985893A-6978-4B8D-948F-6E1BFB894B3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18154F6F-974B-4019-ADD5-B6952DB6794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960C4355-C4A7-413D-BF9F-89F370FCB68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E7D2BF7F-83B0-4A42-AB34-38BE2BFA54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14D4B7CE-EC1D-4603-9A6E-2E5440D5D4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B6ADCAF-9BC8-43C0-AF78-552A1D0148E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BBC24A6-D70D-4FB4-8D2E-543CADE02E3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A905E85F-84E5-4641-AB68-562D54FE57E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D9AFA49-B093-46B9-BCF6-97BFC5DC425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5A012F0D-13CB-4E44-B3A8-C7F7710A768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50FE7136-44C9-4A18-845C-04BC6EB9DC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B5BC0F9C-F474-471D-9B0F-649A1BE391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1D8CDCB6-B17C-4F1A-B0FD-525195B3CE9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808FC404-027C-4E56-822D-4BDB40098C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574EACF2-A247-45D9-88AB-F55AFF191E0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07B25AA0-B7D3-4977-B0DC-C358D84F691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AF57395E-55BA-48B1-AD50-4159D99065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9C1182CA-41B5-460E-B0C8-1B72A802539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EB39AD5-0FF6-46C8-82A9-94F6422DC3C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6E145925-6A50-4CFE-B43D-156D3362931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A7116EA7-6546-4751-BC88-4715CDB8A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C3F7733-BA7F-4B03-BFEE-838A070B9E3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96EC2D44-6455-407C-AD7E-D77E18127F6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A13A8877-6CB4-4004-9DED-6C4F73FDE41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06BEC7A2-4CD6-4473-B41C-0CD9F9870B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49823A57-563E-4019-B923-DD6D8210C16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D0D5E92B-2CA0-4B24-8643-1BE3F24068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B571BF56-D695-44DE-A5E3-5BB74EDD42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4164D116-E5BE-4117-917D-A96712B81B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8209CDA6-53E8-4EA4-B323-3CCBE65680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46BAAA42-69E6-4EF1-B5BC-BADDE4F14A4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867D6731-BFD4-4D0F-B2A0-71384648FCB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51117122-2C4F-484E-A125-420F16B180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BA307423-87DA-4E2F-96AD-BBE074C5F56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BBFC6131-DE75-454B-85DA-6CBB11DC07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D3635483-9FB8-4091-8B4E-BA27167F507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A19EE064-6395-4B7A-92EE-340C7C643DD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EA4BF939-9BC2-4B53-8F22-B8F6B58F651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C16FB257-ED99-4F13-B45E-91EBE6C6A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811826BC-44E9-4965-9618-8641BEC10E7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203A7D4B-DA15-4DC4-A97F-C383F7C3781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8A1FD6B4-24E9-45BD-A432-ABEE12178F6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CF6901BD-E3E1-4DAD-A3B5-B00FEC3AC2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501D2DCE-2D7D-40F6-9F1A-F1E2FC9B57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6D16B722-334D-449B-BF04-94F0EF8FD8F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F100EC09-36DB-4B59-A66D-E98250451FE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6C491858-B649-4F5A-A6B0-318E9FE43FB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54A35D31-6C4C-499F-BA56-DD5F02A39D9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0349593F-ECBD-4F6B-9B72-F246689DA66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433EDA7B-A4EC-4027-A249-D44601821C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24F90A52-43B9-4E92-98A0-F602879410D4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7AC298B5-69CC-420D-9AD5-2DA5289E1B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59C78ECE-2536-4334-BBD3-E47ADA08B9E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A6B5DD6B-78CB-4746-91DA-920A342A89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15B12B31-080A-4AB8-9CBE-E2AB9EB9707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4485057D-B88D-4137-B276-A78CE6C0F6D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B2B89F4E-74C5-4E7F-A84C-93AA21F7CF6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6AC3C304-E135-454C-8301-43D6B2B67E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CBC0498E-1664-48BD-8D69-F65E50B53E0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ABEBA9C4-DC5B-4915-A9C3-9FD19B03D6F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FF3612B2-0023-4CB6-89BF-8052C7823A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74D718BD-DDAE-4B26-A267-64C3274C804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A47805C0-044D-43D4-B717-7A47105D3B2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EC7ACD09-24CA-49D8-8380-E8304533FFE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D10AC042-F2DD-4441-BAF9-59CDBC0A7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EB658EF0-4091-4F8D-90A0-05B23F227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91A7398D-7B53-455C-8B33-482D090E5A4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9EF8375C-1322-4590-8849-11E627C2D13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D274C92B-CC51-4F5F-9E3C-0F33370D214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CD71E6E9-0A23-436A-B132-63294DE569E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BC1BDF86-7951-47CF-B01C-9532BDB856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EB3E55BA-33C3-4D2D-99CF-5D5B939AA94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DE32C442-D685-49BE-934B-5FA35E7A71C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17E003F6-48C7-4ACE-8927-F5B120F48FF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96DC54D8-95FD-49B5-814D-3511384D638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58F15B46-9DD5-4AE3-86B5-81A49FC32F5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28FEA629-B3C9-4817-BD9D-4EFF22FD2A4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B47C8B66-3964-4836-97D1-80AB63FC1EB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1CE94811-A9BC-4DA7-AFDB-7C3A5A9E0A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97C6667B-ED57-484C-B031-0C05F4345D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3D106BD0-C331-4B43-9DA9-9D269D7E73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2B89ACB7-E41F-41D0-AD74-1713B764606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F9AE6A00-131A-4469-AC5D-3A6F40C4665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8A5821C6-CCEB-4A88-875C-8C15EC556C1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B7A26684-260B-4868-A707-D3656EAC7E4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C9FE5BED-B25B-4EEB-9DC2-1B94CFD3D9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B7652429-96D0-4789-83B2-44A7F9137F5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E888A249-9C5D-46A2-9637-9F1DEF9ADC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C973E3ED-D80C-49DA-A3F8-82354E6EA7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533BC8D2-557B-48C9-B913-235C95E3C7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2ED77592-D5AB-4198-92E3-35A2A1BEB0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E6B551EF-4148-4FF6-A804-DF86D7728E5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88E79EEE-B82A-4AC0-88A3-A95B3410535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7A94D78B-3376-405D-ADF9-068FD2CB38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AFC6BDB7-1621-44F2-AF2D-347C0851DE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40E89CE9-D1B1-4C3F-AE33-7CA0092E0D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9322FC68-9462-429F-BDB3-8BDCD27B2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945B907A-37A9-477B-8DEF-57D246F314C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533C4702-11C0-4A9A-923A-37C08212EDC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6AE8F1D3-D223-42CF-A16D-1332FE1709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07CCB565-A00E-4E7C-9BE7-D25251F4C2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A56F330C-6752-4981-BB64-7671CF12E04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FAD4CABF-9E12-47A3-B267-54E581D5A63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FFCAAF34-30D7-45D5-A5CC-4CAE5022658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E7E8330A-105A-4203-AC3D-8A61FA19FD4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AC2CF00D-D801-4B65-A484-6145AA4C455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E6148F06-02C5-44FD-A7D1-448A3DDC7F7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B9087110-7078-403E-A71F-20DFAD720C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FE31B1B9-9514-4958-A3F9-50D0BD0F099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D71CF51A-910B-4A07-9B10-445CBE80DA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B76E555E-4605-4DC2-9434-C108CA57D39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D267D898-4891-4621-84FB-881EAB3E31B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C3FA07AA-0281-48DA-8EE9-CFBC247281C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20E60B45-42ED-4A28-9FBF-B9D1B5D91C6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02A725D4-36D1-4330-B500-6AC934D94EE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3BA00F16-801A-4F0E-A874-9E63A46175E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09D58C00-2D03-4E57-B46E-21FA4CB673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2104F663-CB0B-4F95-A1B1-4DFAC50D1A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53750495-08AD-44DF-AF9E-5CB285EA3F1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30898357-F4C1-4CFC-BC01-52B7BCA4E1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9338D009-4B6E-4E1D-9E11-EE9D61EF3CE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219A442A-E353-497F-8C40-7639889786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30544AE9-A23D-4EB3-B684-4F010D5986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BAB313EE-B698-4515-A73A-924117B6D7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15FC45FF-1ADE-458D-8A00-01AACAA6AC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B068AF49-C93E-4B59-A49A-32E2FAA707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6E49C3E9-1D73-460A-BEEC-3210F5A025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E35A1A50-8ECC-4606-925E-18A71C50B0B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B97D6ABF-9F07-4622-AD79-F8FA2486D94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8353F181-71E9-495C-B8D8-B1FAD2AB109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4FE7B200-D4A0-4664-AA4F-20BD424044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EEB52D8F-046B-481C-97DC-7AF0D66107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7496CC9C-E839-42B6-9B43-79C7CFF0FDD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000317F1-4BF8-44AE-884E-77A54EC9792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3A52CBC9-2A7F-49F0-8CF5-8C011C2F5E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967799F2-07F2-4BD2-A97C-88046D31C2A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33266DE3-CCBA-49F2-98F3-9D2C62F60BC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422F5F7D-65D5-4690-BB96-45B752A2A13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8324F840-33FB-4927-8DFE-1E318B324A7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22A63279-A545-4964-8FB3-9E03CB43D9D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F8AE531D-9295-4064-90F4-B9086CB90F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5D287755-8B69-4443-9D7C-9942FB8E9DE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56F103BB-19D7-4881-A818-5621863903F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C34CCB3C-C133-48DC-8DC8-49C34D93B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B59061E1-F10C-4215-AFC2-9AB9E668D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7CEB4066-5A78-4894-8C65-10638886D92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95B07664-DB3D-4051-BE36-9A932C6929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C5DE2D48-2611-4988-B045-D48CAF517A8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F2C07498-0244-435F-81F3-83165244FF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06ED4E82-7206-4D34-A245-EDEF948112A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6C34C9DD-8399-498B-86B6-0F5C8F8CEF9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7782621A-9D28-408F-9DD3-6774BD480D7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936188FB-1E0C-498B-8BC0-26BF6590BAB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2F3F24CC-783D-4F4F-A130-4CCED4E5538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534ADDFD-A30F-4743-919F-0A72BCDFFAC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43BF77BC-F780-46BB-994F-BF9093217C9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E0DA2565-1D44-44CF-9A99-CAF9300D495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9A32C021-B7C3-4E28-9AAC-8F680029399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C55B2D6E-235E-4F01-8E5C-B15A739E28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3CD7F8A2-5FB9-4D0D-AD65-48FF19A9DC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D76F7B9C-3715-478E-8C89-407B9BB2E8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29DC9BF9-57ED-4033-BD5B-BF6DFF627B1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0BEF64E1-F292-4427-BA79-98CF5DB9132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78DAC586-5F11-43B7-B8F9-65B92F12584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DBF786DA-BD5E-4DDC-9134-1855C5A697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203FE43A-B6B0-4D7C-8905-AB1C1AC76C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665059E0-A044-413C-987E-72A4869E440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5AA2B70D-197F-49BC-A0BA-35D7DCF4D86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9F1891F9-33C8-4367-9C05-D0740C1B504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41D184DF-85C2-402A-A63D-904F196644C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CBC5F1D6-3A70-4B32-800B-1633BB13AD0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43BA2F36-3DFC-4872-A1BD-1C9888038D6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55A49483-4CFF-4E44-9547-2E91D1EA67A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327A75AE-62B0-4BE7-8F42-6B18A9307A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F9F0C838-5F7B-415B-879F-1309072066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B6EDF73A-C444-4BE8-BEE7-681A0391DF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C54EF766-54BC-48BC-8844-1EF626B4C4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CD581413-B3D3-458B-A4A0-57C6862033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3500A972-FE2D-48BC-AC4A-7A8E6C3AC3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3341995E-A197-4226-9CD5-7D5D0E7B11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902466B3-7ECD-4833-8B2E-109CE843B4A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94273AB7-70CE-44B0-83C3-B9BEDDCC6A7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0AB1FA8A-D6D0-4E52-8C33-B523F068BA9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A993359F-50CE-4347-B28C-19153330B45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2F5F3D01-CE83-4C53-82AA-D0053E7F8D8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EB40D3E9-A08C-477C-BAE4-A4C719F5093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28369D88-BAD5-4663-8928-EE9DE3790C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330CCF31-F6E9-4F36-9CA3-6A72B64141D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39E3AD54-EA1F-416F-8D12-C810841128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1E092A2F-64B6-4E1F-A662-504A7E21357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A82C7ABE-E86A-4199-9608-CEFA0ED8E5D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F74B1954-81D0-41AD-9BE5-BB8EBD7D2F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9A83B54B-803B-43CB-83E6-D370E0CBD78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BC8EA1A6-B649-49A3-9414-9F7E9BB206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8C3BB422-590F-46D3-B1AD-B82CC76545A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BF912D62-8C9C-4FBB-8F03-2A4C993CDC9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F348CDB1-68F6-41AE-9739-6F424F3F265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A3E30C72-3622-4409-9F7C-7E120A4BDC8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991E17CD-6AA6-40E5-9262-D772C7CDF7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3DC87861-8595-404D-BF7A-9199E3F7079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0AD516D6-C30C-406E-BA53-FA9C6616CA7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74BE80A0-E43D-4AF3-B770-0D3422A140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6E29B535-0CEC-4692-9757-915A5AE5D63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EFE31D05-EE34-49EB-9B46-1C6DAFF87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C22F47EC-51FC-41B8-A37B-FBB19CB5980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DAC90F12-24B5-4B84-8979-CAB40D48A17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F7D788C2-C47A-4A72-9876-CF4CDD6479C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530A0B9B-8CDD-4A6A-B587-D460BF4F0C7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CF844A0F-24CD-4DFF-8DF1-11E2E35A771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62BA47A2-FCEA-46EC-9334-D156668F36C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B55CDF6D-B7D5-462E-ACDB-0F21C6D23F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B9EFDAE7-4F67-4619-984A-6312CB84530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54BB33A2-A70B-40EE-8799-04DDDA7647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7A064976-4B30-4C94-95CD-E3FB96AD6E3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D14FC52D-A5ED-478B-87BD-B785A36A5AB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C15F6987-B46B-4E23-A3E2-3FF69A906B8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14A8D045-A2E4-4695-80FF-55F63719F80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18A3B7D6-6F37-4B1B-BF12-FD798888041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3A753E6F-4D7B-4809-AF0F-EFEA8C78F98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C11C22BB-5495-400F-A2FE-CC1BF8F0B8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B1EE18A0-47AE-4BF3-AE60-AA4F70065F4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03131DC6-A377-4C47-95F6-4441637C7FB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3110A66D-C32A-43B1-9EB0-2C13460E5AD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CB840FAC-000E-49F3-B685-26D2F505890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A64B62BA-307D-4169-BD1A-818CA9F13F3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839DF379-2663-41DF-8F63-53E22256481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A098A317-6526-4D21-AA40-45ED92D4C52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497A01EF-E770-4BFE-9B2F-892D1952B9B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175C7178-BA7A-47F6-B86F-792E8D44347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99A6921B-53CF-4F9E-8179-35A9EDB94F7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50D1596C-5347-42E7-A348-B20AB0EA4E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FD0D2C69-264B-46A1-B6CC-888B5D8A4DB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641ABE94-1DCD-4C64-BEE4-E9FA25A7C6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BD8BC3E0-FC8C-44B4-AF61-0AA175703E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AC12D4F6-86F3-48DF-B2FF-F78EC801007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AAB33000-05AF-495F-9735-1D96B8243F5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DA32AEEB-8A67-47B5-A1B6-C2DD70FAEEB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65617370-3033-4C5C-B3A6-22A5B3265B7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4BBF74BC-2C08-43AA-AEED-F26BC86974D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F2EF29F3-BB50-43DD-A342-ACA4CB1F4E5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70B3D390-6738-4FFC-8BA6-D305369CF2C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023E391A-7C28-43F4-BE5A-127EB762439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DC87E613-8989-472A-8C57-BED752F113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34FF1EC5-0549-4ECE-BB7E-87B20377FE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778BC1E4-DA5B-4BC4-A888-0B1A527A0C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58F5A1E6-7CA8-406B-8DA8-229C911B7D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2AEC1E3E-C440-49F1-96DF-DDC41F2F933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C651B646-7CCF-4D01-A5F0-B7B780F21AA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FE256696-F911-42F3-939F-FB2FB18128D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AC6E338B-F16D-47EC-9ACD-A17221DEA9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EE85FE35-0E1C-4617-85D6-6AA5B69C8D9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352F9BEF-45BA-44CA-8A4E-8A0430F759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EBC258A0-978B-4221-B523-D9CC30B9CD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4D66F672-E96F-40E5-9081-5069A6F05F9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F1EAB585-E739-4F1F-8DC9-CE5CE8BBBA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583A4D43-1E3D-4E8F-A42B-80E7B63958D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72F462D7-9DFF-446B-A935-1A9938EB88E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E5BA582F-B7FD-4E50-A415-9DB0294B285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28980601-8D76-422B-90DE-00F2842BDCB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87B91425-3912-49F4-BBB0-2A5880DA845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C6B014DC-F050-46D9-BC92-75277C7C25B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54F25FC0-E601-4DA3-99A1-1626B0E0376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A93E9E7A-0B0B-423A-8083-C6599586892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F2655BB9-295A-4836-B48E-9E5EE2783E9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74180801-C211-446B-957B-0BDED30EA7A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1AC798D7-4594-46B0-A1CF-C8CCCB03229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9FEC9AA5-3148-40B3-A0F2-BDA808D6E7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61D7430B-FF31-4210-A32F-A609BDF53D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751CEA8B-EA95-4546-A48B-084CA2A91D9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7A30DD3C-9B8D-4C85-BF57-4AD053D8E9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630AC4B2-DAF5-4A7B-9350-40098F9BAC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8CB5C236-89BA-4514-A4E7-E53CB0471F3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8B92DD63-16A5-4075-B3AE-EF1AFF1F20A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99FB6171-F582-448F-970C-F210876549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8236DA40-2A7D-4F3F-9BAA-94E33BD07C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2BA0EA74-945E-4A30-A3D2-475D69E262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AA11BCC2-362E-465D-8427-BE49FCB483E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57B1A2CC-789F-4A21-86C7-30FFAB255A6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5D00C277-020C-4AAE-AFE9-3669722D39D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A444980B-50E5-4010-8587-DA1D4DF2B1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1A11A68D-9F3C-4139-B286-FA4E18A1B4A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5F3EFC03-1ED2-4FCE-8EAD-4779AE6D75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6C9C426C-2A49-49DE-81EB-562D7855FE9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E8586E7E-C780-46E5-A0E5-288EE68B50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717BC6C3-726A-4E4D-AB66-BE82C84A7BD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22676685-E1B7-4177-AB1A-D3332A2ABD8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E4B12157-D030-43D9-A735-1DCAB11A03C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F634EBAF-844C-4F19-8CC3-C8DA893D2C5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D2B4F9ED-03EA-4BEB-9D07-9E994ADCAFC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B6539D4C-6C23-4DA1-816B-D91DBB553C9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D76CB4F2-5FA9-46F4-941B-329462D0EE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7C9FD633-28AD-4EDE-8D4B-23AAC4105ED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760C8EDD-CC67-4561-AAD9-9FBEB2E1F5C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CB6A3EBA-270C-44ED-90DE-F9911C5D2C4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9602D17D-FB21-457E-874D-3F2E636CA06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AA42D60A-8128-430A-902D-1B362E6CAED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2F4DC15C-CF20-4458-857C-6AE1DE079B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062DD566-5AE2-495D-9976-A0F8CCA3813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DA7D3795-2600-4229-A32A-8F0AF1DC29E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8C1B1179-F892-4161-9053-0A627F7F4CE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74D7BD99-F2D2-499A-814B-5EAD478298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13FF8F38-28BA-437C-BE7B-F57B343C784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9C0522B9-BF02-40E3-92C6-AB89A395B9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2553941A-A8C7-413E-AEFF-DE2E958AC5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5A032B38-9949-497D-A3D8-231EFC7BDC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95E56661-784D-4BF9-906F-64B51E5561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66FBCCA5-B56D-475C-A5E0-DF057B71C1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8AC5D462-4418-4094-AE64-0298F4E0210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9A387F55-5474-4E1D-BE88-A22B184EB1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66DE380B-59A4-44C3-8019-00826F754BF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E89ECFA5-F6D0-458F-AC86-C204D8F202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6110B7FA-5D62-4F74-AB69-B2DACE752D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525F7FD3-E1FD-4EC7-964F-AB57340863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AA21DAC8-896B-4D8C-A745-D0687017BC4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11555C99-D010-476F-9196-34ED36D46EC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F49374F7-A2D4-45FE-88D9-83CD9883FE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4CA19798-FBA8-4F42-9736-986C53D6007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1266C046-843D-443F-9386-7C867A33377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70C0AAF0-05FF-48F4-830A-585CF90F90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A32F3CD4-376E-4233-A8A0-3888EEF01B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4C2CAE61-CC8C-4128-A899-87AB0D1775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995D1ADC-1E34-4D48-9AE4-2443D1DBE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F500E94F-9170-45E0-9019-6D38834387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8AB42AE9-482C-4F7B-8132-E839CB25EB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D2272149-CE00-41AD-9E4E-AFA38D54BC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A75797FE-AAE8-420D-B7DA-D28C38A89A8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5AA60CE8-93F3-4D36-B9C7-99624BFED9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1BED5918-1F96-4E26-BBE5-5FF7EC60108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44DEDE49-D7A9-4805-AD04-58732F07086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4DDA7235-77E3-4562-8302-DB969A9999E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49FB8B61-2FE9-4275-81BA-4E561DC3D31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6D3FD93B-361B-46EF-835F-919FD49932F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7362D239-F165-4C0F-BE27-FC765822099D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9611C3E9-1247-4D25-9248-9C26B990B3C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C82D4108-8E25-482E-B1EA-1A59A80E423C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F8AD9DD0-D294-4245-94F1-50823BB8A41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D2BADB40-8725-4F7A-AA9C-0DBD0145326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65DFB586-1817-48A4-9BE7-D32F30BBA58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B39B7032-7387-45FE-A87C-0E2664558CB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FB9A4DE0-E025-4C8E-A0B8-E4A1B99848E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DFAFC778-0EED-43AC-8C2A-7F21E7B25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42AA4754-373D-4014-863E-58FB8D0397F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31E62F4C-A735-4FAA-AA5E-953E05FD246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AB0D049B-8966-47DE-8892-F689DA9037D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2B49C750-1EAB-4DDB-AE42-64179EAF97B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48A9F048-0752-4C76-835E-7393B4E6E3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93E405EF-1BA1-4D4B-81DF-7B2EC17656B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88E98783-2EDD-425E-99A6-6601617B30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3B542C57-239A-4BB1-95FB-96B686947F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483431A7-C3CB-4CC2-A290-D887E398252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EDCB460D-69D9-4161-9F9B-711350D32F9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8FF48C62-D121-4633-9151-01D4CFEEBEB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346E3F4C-DA84-4F5D-B87C-9FA8754C2D6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A992C64F-4BE9-432F-977B-A2B3610D295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DA077963-4EDF-4094-A027-3BAAC0B56D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E258D23E-5E26-420D-B752-7499FE7E023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A1A2CB1B-92AF-4EDA-BD77-D7207A56B0E2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47CFC350-93CC-422C-94E8-E5957A8BF6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C3A5C784-2702-4153-9F44-A2F6FB2F7C7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58F10160-A36B-4975-8491-B2E9621D618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6CAA5FFD-1CC8-4CC0-AE71-B25D225392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D22FB4DE-E208-468D-A447-C4437201400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69A91186-8CFE-47A4-82EB-BB870778803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97896917-B08B-44C4-B632-C9CF7A4A8E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FBC79A8B-F98E-4EA8-A297-3FCE89773A4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496C8F06-A620-4E9C-AF40-124AB039E8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D1CCB63E-3135-45B5-B102-AE08100AB3B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5D2B9F3F-DC98-4062-B214-862756B6848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70B305F3-4A1E-49CE-BCB2-C99FE4B9A4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FBD6B653-DEAB-483B-9FE9-E024601DB7E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0C58B1A0-0EBD-4C5B-9609-87296D4AD9B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B67C6EDC-E115-467B-90D8-80895C712FB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4958D256-273E-4228-83A4-7E4A2AD94A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F20EB39B-8F32-4FC5-88C0-C2A3B2C253D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4CCEC509-B2CD-445F-B620-4721732180B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767E79BF-C7C3-4EC3-8F59-1D4E212B9B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1C6505A3-C0FD-4BAB-AC65-A596E95B96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87455882-B69C-4B60-B52E-0606025D1D0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4C53621E-77C7-438D-BD9D-E260EC87561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04BA9CE0-322C-496E-B75B-5FCDA605E07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BC316386-6CD6-42E9-960B-C6E5FA4E652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2108CA6B-1BEE-4F9F-92BB-E938BEF18A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959C4310-0E3E-4026-9999-BA152895668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92FA0FE6-7180-4CA6-8AF3-A5E42D84B6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869AC6EA-11BD-4DCC-AB48-A5F4E42E963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47374350-39A5-42CD-8005-01501E10E9C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B6F915CE-B7FE-4C11-B3E4-3B7C3780B54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D982B4A5-C5E1-46CA-9441-45CCDE0F60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C9E0F5E8-E546-489E-AA70-871ACE65155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BA44044F-C2C0-42F8-A572-31ADB80084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E5FC50AE-25A1-49A3-BED2-6122AF42AD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1C42ACC4-9664-453F-993F-A4B75E9996B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1841C6F2-9430-4E9D-A294-BE79DDA4AC1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8EE44E2A-F897-4E3B-B44F-53669291289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01D54A20-A921-4680-B45E-AEE428E0B1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C7076ECD-99AD-4952-9CFB-20A7E91BB33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4B71BED9-B935-4D31-85C1-4558C3450BC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CA36EDC4-66E8-4FD0-BA8A-3707D168B7C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C946F5C1-5482-4C9E-997B-5BC8B73F69C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D2F04D3A-9CE4-4B69-82DE-0BA782A7E4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398FCD07-6409-467B-9DC3-2512C79337D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0E63D717-63EB-4BEC-9E15-CFA4CD899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E7E6D91A-1431-4444-95AB-ADC03BE0C14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EDF5A53F-9FC4-42D4-833A-A4C7BC8BD42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2AF3A7FA-8459-4487-8708-427E6D1E83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54B62B83-C851-4B29-93FF-910AD36FFE5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7602372B-055B-470F-89E4-1A8AC10EC78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09151442-9C45-4586-BE86-F2BD472CE12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65D2D6A6-88AC-48A5-A8FE-73F015CBD81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DFCABC46-9FAB-4492-848D-93661DC90B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5593A2BB-0887-4944-988D-E936C60C89B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F92B1B6E-4800-4DC5-A5BE-A4AB65445A5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1D44B991-5877-4AC2-A2FF-0AF07F61FB0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A617CA14-A5EE-42F7-87F8-ECECA22034A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DAF24F3E-595C-48F3-80CF-7F59484010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E7A0228E-70AD-437B-B526-BB049B2F913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258A8862-217D-4C8E-885D-BF6EB68DD0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73B8D6CF-035F-474F-8A32-8D4D1266F51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2232D094-D24D-4DFE-8C8E-90E1F074ED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A61BB139-C8AA-4D44-9A88-7BD3D8D7F4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26EDC72D-28F0-46F9-9DEC-66082979593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31E495D5-77CF-441F-8BB7-EB31C3CDB0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771B58C6-B1B3-44D5-A5AD-C0A48BE6213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3E514FA2-CA1D-42C5-86CB-A38C365906F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89D14B89-35BE-45BA-9212-AECD646CDC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A8EC93BC-7209-4288-B912-E7222F7178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19C629B7-D9D7-419F-A77A-2B16E3C9B48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8079848A-6FF3-4799-A2C0-3BAF4723274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F2B413D3-2C7C-4FBE-9F73-ACF2A77EDBE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A51E136D-5E73-477E-92A5-CF67B13A249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6D6ABA7F-2301-46B1-A375-ADDC0144903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8228A0AC-9270-48A5-B01B-6548922E0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44E1ED89-3A3B-49C1-875F-9F9AAD628E5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92D61081-EF91-4433-8B72-D0B2ABD5F32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D6B87038-29DC-4934-879B-B241DB0189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800C4BC8-F7C7-4751-A324-DD2DE7065D5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42C2B7C4-6A62-42E7-A547-3F4FEF9E203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818F22C6-B99D-4527-9B8D-16FB5ADEC9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7286FD69-3995-4CC7-B523-A0FE26A9B52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A961360E-407D-4F6A-BC13-318ABAB912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FA2961BA-AE63-4ACA-9FDF-5E93A1C5DE3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52C4723E-5302-4D2F-A95A-3A0622652DD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CEEA0567-7810-42A4-BFEC-9E7413DE416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D5305462-3E11-4805-BD32-7D189164C0B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8B532985-9F5C-4978-BD5D-BA0126DB07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46F6E823-E991-4E6E-9E58-7AB9726B040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42278F36-5797-46D1-90FA-00329C0DF04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6710B7C5-A026-404D-A835-1DE9D273AE4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4452D6BC-C484-40E5-B407-E789F086C02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8155536E-A00D-4043-A268-CBC3AB40EB6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8DA140CD-561E-4E26-BE36-528E185A8E7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0BF737FB-CAD3-480A-9262-9BD1AC26A3C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01DE00E0-EB94-42A6-8488-DB164CBF78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2EAAD8B5-587D-4AA5-8201-375DB417E45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7C599E91-B9AC-4FD2-8C6A-311FC4E7DE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D1A9BCEA-7BAE-461D-999F-767F85FF509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5A5F7306-CD3A-4CCD-8F50-7D8361FACB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B9AF69D0-E50F-45BD-9DF8-1056897E50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8974DB30-7452-4554-93FD-2A2DD1AF44D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8C3EFBD8-FCBA-4E65-A1A0-B44D9E8E4B1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71B809E6-DFA9-439F-97D0-B76A16BE82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F1D92D53-F499-48E8-BD4B-947FFA47505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243F6A0F-9528-421E-86DE-87377EAF14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0E0B2407-943C-425F-8F66-31FC8F98891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19430FF7-824E-4E47-9238-D31D2BDEE3D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792BEB68-856F-4AAF-A979-FA2F1442BAC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614D0AA7-8FA2-472B-9B47-004294F6914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E19CDF5B-ACB4-4536-8B56-CD6BD1F538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CB221E16-30FA-4B39-B0C6-802767352F0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73D9205A-BE0F-4E1F-B90F-D99B8BF6CF2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C76FA920-4D17-4694-B04C-E08513F242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C530EB9F-C2B1-4CE4-9904-712CCC45B74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C25E88B4-ADF4-4444-AFE7-ABBDB0DE6A8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6E6D3A68-3CD9-4940-A3AD-501E8F4B7CF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B20C045D-E568-4149-B2C1-29C7DE56E3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A783F5F7-F36E-489D-AA38-67C27471D9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F1D13B5F-6201-486E-9694-EAA24628C45A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BB39370F-B387-45E8-98CA-43D60482FF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7E5A442A-C18B-4697-832D-F2863F9C866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9CBD563D-5C81-47B2-8052-D43696BBBD2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6FBD1D2F-C293-4FE3-B7E4-9FD7AEFE7C5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282DAB91-6094-4396-A69D-C1234464A73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189030F4-DAE0-4C98-8EE8-2752E554E1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A84D33AF-5DDA-4485-8472-47707641BB9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E67C915C-1A8B-430D-BD65-0364793ED6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B1A65666-E1ED-41C2-952E-9C08FE6AE1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303F0785-917D-4841-8855-5DF27DFF424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A08D58CF-5860-42B8-8311-6EB2167E8C4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5D610AC2-DA01-4D65-ACF7-96A95CE8965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FCC5879D-C5C3-47D2-8BE8-24BCF59A950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BCC0A625-6C94-44A6-96A8-E443BDA249A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A87BACF2-9BA4-4414-8D92-B631EAA16F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680C5AE9-6CC4-4BDE-B623-69C528723A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150C355B-574A-43A9-B75F-33D46753C3F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486CD88F-EDAD-45EA-93C0-F994E69E71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6E6C4B68-BEDB-437D-BCBA-95B5EA39DF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D9B3200F-5950-4F10-9732-CABCF11C2E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EC2700C0-0120-495D-9053-F630534C13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B0413992-5F37-4A9B-A08A-987C4DA286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9AE466E6-4D42-483C-8B13-60F35CCEE91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6EF26A77-0A0D-4DAA-9AE5-186E59835F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E8F1E4A0-A3E2-41E2-969B-12D137C8FDB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155F34DA-4009-4A1E-BDE3-38E071D5F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D5032303-E8A0-4100-971E-EF47956C27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3C871776-EDD4-421A-9755-4DAEA66E744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65374768-68BF-4554-8412-38B7E8BEC38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DAFCEDBB-ADE9-44B1-988A-41A95DC40A8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7400DFBC-56A7-4D8A-89A0-E50B32F9884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315CC190-3441-4F21-AA22-D11BC11CCE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74075B73-BC0B-4369-AD18-0D7D66FA85D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EA7EF1FB-D5E4-40ED-8B20-57CCABDEB34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FDEEA6E2-6A77-4A5F-A9CF-0891F5C0A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6486CB0D-9138-4405-B80C-7B358580803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784A7BF2-CF57-4FCF-9B42-2D3385E40F3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F6A8EA56-E380-49AD-88C7-788178B35DA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7A2AC9F4-34B9-41DE-AC88-1C9C5D3CDC7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CA7D564E-EF61-4AA7-96EF-3E628E7904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16D77E1A-CEC3-448E-A503-BDB92A4BFF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9C8EE80A-DD2E-42C2-9D91-BF74C0CA89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55F637A2-4C66-44B0-9F5D-8BCCE99AD5A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DF3DF517-8630-4FF5-84DA-8E30F184B67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83392C91-89F3-4F4A-AFB8-F02071FD303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AD6FD394-2520-4A78-BA22-3776853649D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AA9E74E0-A024-49D6-B97F-4CCAF0AE72E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98FE0D14-CB65-4DB5-9969-920CC204CA0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D653B9E2-01C7-40CC-AA21-D17DBD52F67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F995814C-C55D-41FE-BDB8-E1EF6E55C49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82012BC3-5B5E-4EAE-9831-496AF5283D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DCE1E92A-EA50-4A37-B6A1-87FF9909E1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659E2CB2-D66B-49E1-AD03-0F2DE5818D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09A18EDD-458C-4225-B497-5CC8394F451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C6587BBF-5364-4596-A2DA-E949F983AD5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F7CE423F-06CF-4B3B-890A-4632FCCCB1B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59E22A9A-6FDD-495B-AA16-94059C7B84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444E22A4-2435-4BB2-938C-1A106E6A591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E31046CE-1222-4E98-A368-8CFF780F43C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87FCDBED-EA64-499A-9885-5B2CD0F62FB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9765A634-9BE1-48A7-B5CB-7B142E301AD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FEB98B2F-89CA-4076-A356-968CE4199F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A2727EB4-1E6F-45E0-A0FD-1C5916D63C2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7D85EA24-D736-426E-9FAC-35F84DE3CF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7722B6EA-9E67-4C5F-AFC2-0B6019E13CB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7E7CFF5F-EC79-497D-A8BF-9DF079E8513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33255321-935F-4E11-84E0-7B3C782095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790A4E4F-B980-45E0-982B-5F546CE1AD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C97FE506-9678-4CAB-BB80-4158D05CEF0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3E0BEED1-7A38-4A98-B5F6-B1177A74F24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3025E6B0-2EF5-490C-A1B9-EBA3FC92B0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8963DF4A-6143-44F1-9914-6483396E151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F63EED55-44DC-495E-97BA-AFEA35C0CFB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E8A9DF9E-522D-4D6C-AFD6-14B324C228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DF893936-BE95-4C40-95F4-2A662C315F1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57C8A663-A544-44F6-B136-045D5E985E3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A2AD516D-0B1E-4CEC-9D69-6A95D7A80F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04C9C5CC-EADA-4C57-B13C-4282F2529B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6EBEF545-17E1-4FA3-97A9-DCAA72290A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44747DF0-F472-4710-BBA7-A14192A6A1B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9A004131-8DEA-4457-9D4D-B3A928E5D5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08AA7073-CE70-4525-A027-61D35F1EAD2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E86D2A0D-65F4-489A-BE53-9CA66673B7B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97FDBB47-A8C8-492E-A9B7-7745BD88A6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A6464A75-1206-4A38-88CC-0CF8BCE1059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7F59CC0B-049C-447C-B75E-A0818D7AC5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13AC5FE0-9300-498A-A959-B6E82652E7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ECA0F062-F42D-4BCE-8925-BA0EAC5ED70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6CECBD93-D369-4F6A-858B-2C0DC0041AF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CBCB3796-A146-496E-9B60-AD2AB5CB4C2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99FA4A66-8376-42C3-B6EA-70A9C9B0DF6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FFFDB69A-0E54-4B1E-B787-D233681712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B96C157E-1590-41C4-993D-F3719B85F3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BDA3FF96-AF7D-458D-8E76-76D89D8B331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FCBB5410-2511-4172-B73D-7AE8A7EF899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1E64C2DF-9E3A-479F-9129-B3DF0253780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8559FF87-F455-4780-8F12-83C25C42D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07C4C2F1-67C6-40F3-933C-5D6AC032246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FBC80C06-DCE3-43A1-BA95-1542E8934C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B3DD3509-8EAD-4E94-A17D-45B580CADE2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AE7115DD-8165-4CAF-9B17-CF771DECCE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4492511A-46A6-4614-8B95-0ABECB48C4E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2CDE9F56-FDF5-460C-8B95-E1B00CEA2FF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42CDAECD-1EE6-4099-98A1-C48DAEA30B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AFFB449E-866C-4931-9AD3-61AD726E8C7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1683EFC1-5F71-48AB-B496-6F20682BC2E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4942FD31-E859-4533-B728-F2B1A25D549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24B8308B-84FE-4949-8746-706B651A9FB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BE45FD5B-7685-4853-83F5-BC8B402C03D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9352D738-21E5-4E74-8034-932751CD76F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CF4B0107-BA7A-42C9-A091-0571C7F353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533B1B41-7D68-48B9-9709-7F47DF8C72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9B41FA4C-4586-4E9F-9413-927B4CF1495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19E19F13-8072-4FBE-8815-392F262404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90B19AA3-CE4E-43B9-BEC8-1EEB69FBFC7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F905CB55-92EA-40DD-BCD8-29B1612626C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E4DA381F-06FC-470A-834C-994FC436549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E0057A27-55EA-478F-AB3B-0EFA00176E4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DF981B04-1914-4CB8-87C1-6798361B55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87C8CC1D-96F1-4799-A522-43893C23FF38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F4D60E93-5E70-4175-B347-9FC6F8C86A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2804FEC1-DEF4-42CF-B778-2C486ED1F11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F874F941-182A-493C-950E-EF6C769F6BA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C7FFE7CF-A80D-4683-80E8-3962EB9A0B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D54FECA4-1D47-411B-80B1-E3D5516D0B6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613AC78D-1B1F-4868-AA8B-2D6985AB831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AA36CD68-8E4B-45C9-B8A6-9EE6C9F58CB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2F817326-5F7C-488F-91D1-8EA509925F6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4730B089-2BE4-48F4-B2EC-69A1B914334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6DA8A1FB-3545-4098-A96F-0355E078F62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F72A57A7-3F87-4864-8E56-09FBF48627E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8F97CF68-66F5-495F-8D53-3C4B459971F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71FE7E0A-9028-4647-8314-2291B072D88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1776FEEF-0F12-4BE9-AEE6-D17E6BD407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E002991B-2E48-4E94-88B6-20D79DE1438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50DE8477-EC09-4B29-8DC3-F5FF536FD7F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67EDDF35-BCC0-4593-A828-D1DD590A886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FF884C36-DD56-4187-98EA-942C30D001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560DEB43-3CAF-4012-829E-390067FF287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A32A1F37-379B-4548-B964-5015B4FA07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F94A27DD-03EE-4525-86E0-CA845E74C4B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CC839617-7EFA-48EC-90E4-389F42D316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D18EB5B6-3EE6-432D-8DD7-94845C67AF7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A5D77827-8DA9-41A4-927D-06E86AC72C4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1299B862-0B18-42EE-9785-7EB25D390D6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30D3B3F8-A33A-4015-881C-C763C2552C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ABE605A0-8BE2-4390-B06C-9BBD1886CE1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2C974B3A-149E-4FA7-9153-1CFCD7103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1CDECEB3-F7F5-4A80-B5E3-2F2DD16620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8FAC67A0-CB5E-453D-805A-6DFF74181A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B7A7EF01-F49D-4750-A54B-F2CCB6B50F5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0C57F82A-16ED-4FE0-B56B-C4D8E0E12C2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8D5EFD3D-F4EC-4460-A387-87B0BE1B6A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419AE0D9-E3B2-4C6C-B7E1-149ACFBC3D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EC66214B-ECEB-419F-8058-F89F2F6E570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183ED4D2-199B-45BB-B8DE-F2580D89C85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C065FA1A-ED2D-4F17-96EC-C4A0367A50B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8148E5C8-3547-411F-835A-D41E2D8EDD0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108F6F45-2E7F-46CE-9D9C-6CF74C5D8CB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D806597F-3A1D-446C-85D2-5AE7D3F2AD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D9A8CBAE-3E04-4E8F-9768-AFF46B0DC89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96F76111-2B2C-4109-8DD7-44F2870A66A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66A0C524-EC0A-4340-91C7-BDBFDBAC496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80114779-C6E2-499D-8705-259AE16EBC3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CB317079-3B83-46C3-824C-0701515A793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062B68B0-A148-4620-A8F5-951126266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9D69C7F0-4711-4BDC-9E75-CB2FF08A386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D13AB700-07D8-4168-AAEB-662DAAD5055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9B3A053E-B067-4782-956E-6D05CCC2D6B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04C4B7C7-8180-4E1B-B4E4-20637814954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1E1C15EB-B60E-47F4-B9DC-3BBEC1264FB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E8A5B1F2-7969-4E23-88BA-AF4F54BE7A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67D3F0AE-C513-40EC-86C5-2797A461962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A704E778-A026-4915-9004-082EBE4B5F5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89A2DCC7-92CA-4150-815C-7CF08D3560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0936CFD6-18A8-488A-960B-4296B2DE16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6A48D31B-1209-46D9-8F4D-1013B678BF7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5AAA6B8F-BF00-4E0B-8C58-1BA48A0E649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ED7BB94F-25E8-43F1-9010-DB77462A2C0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A4291139-DBC6-478B-ABCB-F453447E5ED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67750BE1-5462-48C7-856A-5C87994AB4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21247B96-10D8-469C-9B24-E5A6EB1FF06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734657C1-C922-4DAE-8DE0-B0952299816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E60AB182-6F59-479F-9F64-43B20BA239C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53AB52DD-8294-4E2E-B24D-92F7AC6EE90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C5EB0228-FEB3-4D01-BC89-4AF957A1AA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A0D7F03E-773B-48D7-80E3-3A7552E85589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F309891D-1BC8-40B6-A891-9767DA0FD5B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17EA0C60-DFBB-4D10-AB80-2D9CC5B1DBA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659F15FE-2E97-487C-B217-1B6777157C2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A49474A7-D2C2-4A11-87E2-A6CDC264413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A8CB5324-D089-46A2-BCF1-09053046FF7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77EA6488-7FDF-4D8A-894D-257F8CE32D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FA12841D-FE3A-45BB-BC8C-01929E7175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5BBCA36D-C602-4BC3-B6ED-B591E2F9F14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5048BDC5-CD62-4542-9479-C91F7DA374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2C7F5E28-187C-40BE-B709-E80279526A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26260695-9454-4ED1-BEB3-5D5371FAA53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F8652900-D0DE-4BED-A47B-AFC2F451D6B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FACDA21C-59FF-4F7A-B351-17C78EA4206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9769051E-988E-4165-829D-629E79C55A2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FF68133A-BEA7-42B8-9D69-E1E8D3A0488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24A8CEF0-4B6C-4B22-8B63-DED7D26EBD7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F6E12134-B648-464D-8C9F-C57BD14AAAE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694188E8-A08B-4D3E-A984-7E7D3F6D948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FA970FDA-601C-4E2F-A6A8-7AA0FB5414E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7DCEEE8B-E99D-4505-A38D-8386855A46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216C1AF3-0148-4DF8-8F97-33AED09ED3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D4BCED29-32E0-4C51-8D95-A0C6B0FA48E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7C42D322-8C68-41A6-9369-04A1945F27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8138A231-198B-41FE-84F9-39DE41AD28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9A7AE649-FFC1-40C5-9F56-3DEF56D383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8FE847AE-C2F9-4BCE-8D83-1B6381E71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DE931D88-BAA7-48ED-A486-0A179B1E62D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F556D908-50CA-4F73-9559-E4A1972993F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231BCDBF-74B2-4329-B1E9-8E60E75907D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B681E96B-82C1-4D63-8D24-04B92C3AAE7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0627AB4D-F9F0-4E61-968A-82E278B1D2D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3BCB2361-A24D-4365-8C7D-341083A0B4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07FE61B9-168E-4679-929F-761E9AEC588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CC469782-EFF5-4EEA-8092-2D895082BC5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82A017E4-A6FC-4C89-9FD9-1F732793C70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1CC4CED9-C893-4527-ADEC-921FF686D4E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B4AD25E6-5C68-4DB1-BDA6-DCD8949DAE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DD3C7E42-2F4B-4B53-9F90-AABFC1E5B6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CD533481-CF01-4BAB-B64D-CB2F610DC8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19CC8892-0EF6-4922-A46F-E0FDBCC1133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2DD84028-E17D-4B8C-9FCB-7FD8C4F13DE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7F1A1C67-76FC-40A4-AE61-469C49B3B72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CAF5AEAE-E92D-4A05-AF28-FB2C2E02FF0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962640B4-41D0-4214-A38A-89F194F78CC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30B76767-B0C9-4523-970E-509B2D2DE5C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8AF789C2-5020-4E14-A26C-368F3669FE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DE8A0607-2C5F-47B1-AB49-A2C8A49AF1C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DF012852-C8DD-4B3C-B33A-C5BF7400C4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39863341-C94C-4E68-8B2F-91FE60775DD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FACD242E-9489-4A0A-A3A1-3535ACEFB0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02B73C47-4CE3-4DE8-A6DB-4B37D5F2D34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91608CCB-84DF-4EEB-8804-7E5967D437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0E3E7A1B-D858-4B2C-8DBB-09432FBF9F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0BE12DC3-C0E1-41C3-9840-F26BDCEF4C6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45F8A828-17D8-4E78-BE73-0EE7294F62B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E2B76683-2B4D-4FCD-AF4B-2348896051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1A3D4C07-A069-4048-97C2-1472C2CA253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1714F0A9-9FDF-40F8-B87C-553707CA06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CED7BE30-F6BE-4B75-B00C-BECF3364355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F56A6164-46F4-4946-8F24-49489AB5E1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41F36289-E8DE-42EF-96A3-F8EDAE310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DC9CF263-BC41-4476-9D8D-C3CED799AF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10801943-9405-40D7-823A-13E53C60504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4CF67CBE-1B5A-42DB-96FD-40A541792A0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CF270679-59BF-45B9-89DE-59A222E9B89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16F65AAA-2A22-4644-9231-AEB32087B89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8BCE63A6-4F7D-4862-8378-F9ED6FCD2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73EFB6C9-D874-46FF-A9BF-713DD604D56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426E599E-FA47-489F-B5FC-4A00F410EC0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A14C309A-71FF-4F4E-AC99-183329BFF9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A7287321-4E7B-4A6C-B7F8-693EEFBF5F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2108EC3E-5389-4998-9D84-D03306DCD29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4D9BCE0C-DC5C-455A-94CC-ACDDC9D9B8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31DC5AF4-CB60-4F14-B287-A2B58906E6B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E7CC2C0D-6877-4911-98E3-5866A9F7262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EB427BB5-938E-4468-94BA-35EC29C17E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52C8B9F9-E2EE-43AC-A050-1D1D030765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E56D46EB-A19A-4616-BF25-E2B23CF9E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6CC9C7FE-BBA8-4876-8A85-5965D71CB7E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9DEEB18C-AD2B-4425-A664-5C85EED900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AF538B51-531B-451F-8DB9-6DA563E52BE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F8091413-0FA5-4692-9252-F328E000EC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C5E1951E-12A0-417E-8C61-2391F11287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97A0687E-8D06-44B5-BD30-3CE916B98F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1310B874-5E5B-4B77-9D07-7F10708A07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4CD7D857-69F3-421B-BBB8-73231F511AB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6862CD0C-8139-4AB3-AABB-C49325C69B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7E4D5626-EA4A-4656-B840-749B20908A7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652061B5-0EF7-4C3B-8438-399E4A73AB5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317F5A5F-D615-4C5F-A355-9CE4708D3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6EB2F60C-878A-4ADE-84D6-9E689E4CE4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269A4176-94C1-4353-9AC2-F4BF9E7592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63A89804-F46A-4F6E-8894-2687306C27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0A8E6916-7F46-4127-987A-3171239347B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76B8FBD9-D8FD-47F4-9C59-E7E96848416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AED8C438-4BFF-4A02-9604-784E49270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00EF5248-89B9-41B1-833F-99B177A686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2A144DED-3B51-46A0-BA37-DE033C31E39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E2E52F2F-84AD-4789-BA1B-AE8FFF54922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A2C448C2-CE3F-42FC-A39F-087B02BC73D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57FAD579-8774-4794-BF03-88E2F03FA04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38E23C85-DBEB-4693-AFCB-34AEEE35EDC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6DF3B72D-1381-4DDF-8A81-2DA754744E3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25FD3D58-D2A3-4254-9F6F-3DA57A0B3B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E08A983A-988B-4176-8D9B-05389C549B5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5E8980B4-A17A-4F4F-83A7-79A3704056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2A9D241C-6B9D-40BC-B1E6-A757B81C873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3B93ADF8-9A8D-4ECC-AF53-935E779548B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2E33F3DE-9ED2-46EC-865C-5821916B84A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C58C8EE3-6E62-4351-BB4E-E54542E43EE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F21AABA1-7058-4770-A9C1-48EFA8538BE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768335A2-CCFB-4244-9B06-7304D9D5031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1D61841A-8F2B-4429-901F-243CDFAEC70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E665CA58-01E5-45EB-8395-9D7521A3405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FFDF2C42-A343-44A2-9C50-6DF78B57595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A96C6C34-2831-43F1-965F-3075333C652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A1E8F842-562B-4BBB-886A-40415C5AD5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853C6C2B-269F-4F8C-861A-0056F8ADCAF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F0B13004-90EE-45D0-B300-A2E67EA8B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08B21CC4-5D84-42BC-B6BA-6E4103F0BB2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2194ADEB-4CA5-4BE7-B8DC-B3CBA5E876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68F1BB32-96E0-4167-96B4-49E09A6442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E2125FB4-7FCA-49B8-9616-166685D57B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8FD8DD55-9CAE-4206-A486-712A8DAE9B0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ABD64A2F-2368-49BD-A5C8-70A1E282422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AF1452B2-590D-43A0-B621-4677433D6A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075D91A6-F500-4CDF-B48F-8973E1D5FEB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39C2C233-214B-4875-BC5A-3EB9149240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B97EA5C8-93B4-419A-AFB8-04DE5DCDCD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1B4EDC5B-B31B-4793-87C0-0C41EA0E9F5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E1AF403D-E833-4056-8A14-FCA516A564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53D836EA-A75B-41AF-8212-A59BC9724C1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4A712CAD-F246-4F2A-BAC4-DC2BCCCCA61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3B240B1C-4AA9-49A3-8FC4-4DC13AA9ED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A74C84CD-E769-46DD-AA26-2CB6C8A058A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60E0EE2F-8870-4BAD-B8CB-841FA338A1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FF9B6C00-D58C-418A-9B82-04B16266898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B2AC4B8C-43D9-4445-AF57-1F200DBBB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F7377081-15CF-4DF1-ADF9-860D29825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D2FBBB95-359F-4F1D-9742-208917A6F661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BD83CF86-9AB9-4B2B-BC29-B9CF43DAC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AF0847A1-6D95-4C95-8BBC-D238CC756257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B2D707BF-703C-4629-9FC0-B859A81B8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F0DA0DD7-0042-41A2-9B4B-55F984A25A1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E8818037-C7DB-4BA8-B215-1D887797A4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3E23C4E2-3B07-48F7-B346-F0084C2C16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9A2E77A7-6A41-4968-A293-D468835496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54529AA8-FBF7-4CC3-B6FA-7992FD3EA36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B762B9E4-92D9-415B-9B66-9BBF313F86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C8162783-A0F5-4173-A429-2A2F5EA5EBD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D5F1B688-CF1E-41F0-840C-D2DCAC056CA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CC62F9DF-8EC5-4D60-8D2A-47B5A66C9C5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6AC5F8C4-68BC-4FE2-B5DD-9642F8A8FB4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420D617B-9B6B-4204-BB1F-A8C53AD626A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DFA3A8A1-3075-4D55-BA7F-A644E061230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529369C1-A358-4088-8B07-EB735267743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32204E42-06C8-4F5B-87B2-8EEAB33DBA2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691E8889-34B4-4A58-BD0F-10CD9FD4EC5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070A4B8C-EA79-4E6E-8953-87B975C5A4C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1A8114B1-2770-413F-AB63-4537835914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D30E8835-B9B4-407C-9BC2-8239F37764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8FAE4DFF-D607-4408-8571-D718B805865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C87E0F1B-67F8-43E2-B0D2-97B7E82E55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1968CDF8-0E4B-4A50-87FA-04E31909332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E279F4C6-4683-451E-B5E2-E6C6A47311B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0A8DD1D0-E49E-445E-AAB4-E2382187BC1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C36E1E21-6937-4A82-9DD0-3E2EBBF501F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2F9EC560-7420-4058-8775-9AD9C8AA51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5E83AD88-E4FB-47A8-872A-32481E6424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BA31F179-4699-42B8-B4D5-387CA3F456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4BA6FC49-188C-473D-A121-189C47285B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939C01DA-68DD-4ED4-920A-B76AD66C52D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1E8A096C-3EDD-4423-B8EE-EDCE4EBDFB9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6C305E33-D740-4D98-9FBA-32ED9FE57F6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2838CD3B-B0D5-466A-B071-DA91ED7A79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6D92740F-2A38-412F-8931-5522EA76E6E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68DE7DD6-D8DF-4459-BA0E-6A60C55DF24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CF84F326-92EA-49BD-A0E5-4B024D46BC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0918F6C3-636C-4779-9DDC-812DF033B2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0568626E-3F2B-4527-8FDB-55950684C17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8B6A0E96-1436-49C9-BDC6-02DE9B24C41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7597E9DA-E379-41D2-88B6-2DC5063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16792E12-BA7E-4802-B8A8-68A090FD8F7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C2D4C734-3390-4DBC-987F-8FD259EFED6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E7BEA970-E8E3-4A4D-B72A-ECC05732C3C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768D16E4-9134-4753-8593-E607D5437A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C9DA8E17-BC15-498E-84FB-D093F57EB3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95CB1BA9-5604-434E-B942-584BC62D0C6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2FA74CB3-4DE8-4067-94DD-2B27FB2AD54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44CD8059-0A2F-4C74-8072-7A209316E52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D57F07C2-4C09-4D09-81C9-54E48DF9E63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8B53B5AF-5596-40CF-94AA-B1EAE61BF2E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9A17602E-093A-4BB7-BF62-1C34FEAD973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DDFB3CE0-61D4-4B46-BC68-04DF2954D3B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FDCF5F82-6DE4-49D9-8D26-C385BA3BFE2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ED6436CC-1C7C-4343-B7BC-44FE07E82C2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6BC3B17F-7FAD-45A0-B9DB-BE5DDA2767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530CA1A8-F2E6-4EE0-BC3A-B308D7EF04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7A1CB9E0-B2FB-423B-9986-029B4C1477B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C338A76A-F261-48F5-8A3F-42BAC9A5F81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ECE80C55-A47C-4178-886E-FB89AFEA488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100F7D57-A9F7-4C10-9B54-EDC2D984A37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F5235B82-5AFB-492F-9CEC-736673E4AE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B617E2BC-11B0-441F-AB5A-AF47E731E16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4C4DC3E2-B2C3-4E7F-A578-595512A98E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B14C07B8-434C-46A2-9520-E9412CB3D3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80443ACC-63C4-4EA7-8630-FA920DD8D64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6657B56A-0B93-4E17-A536-20B5EC0B919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065D79C4-AE78-47F1-9889-4478ED97E1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0F63E761-B83C-4274-8FEA-2EA25165258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7E909F15-9935-44E4-8CA2-F3695A5FFEC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1B187A9B-E8B1-4C4E-A6B0-12B51F0D3AC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3AE78DDE-4C5C-4D0A-84DC-1E165E64100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56AABF16-8A70-49AD-AB2C-B45120FCAD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576B20F7-506B-4DCF-9795-8354F6D89E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2C27F674-EF8C-4382-89F5-736FFC3651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C72723EC-22D0-43BA-9706-E2D5992ACC9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BE17A9C2-29E6-4FA7-BE08-4C5BAA063A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51B7D413-3D62-4563-85B7-F64889BC5C6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69745DE4-6FA2-465D-A4B6-A097FF99A13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EE0055E6-0062-42C3-B1A0-8BA552940A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8B860499-C76F-4A97-A438-BF89B14E0CD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CF0F4331-8B2B-4FF7-9EB8-321DC6A5CB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B5E5428E-32CC-48EE-8826-D3C16D462A3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DEF90F10-AF59-40A2-8A22-37ADF4C3E02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13FCF9F7-75E3-47D0-B178-0F72046F1A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93D1234B-4FED-4B82-9754-F9D0155F15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462EE4E1-892E-44BC-9AAD-08FA3125D0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0DC70DBC-3A00-43C7-8C57-538975896A4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9965C03F-0AE6-44B0-9E68-3FE9FA061D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AF2A9C11-9D4C-4E84-A349-328A5EC74B7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9C7BEBFC-1939-46B8-9E06-B1CAB4F57A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474B899B-30F8-4E36-BB81-EB8C542A1B4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B3E023BA-4441-4DA0-89B3-AC7D8B6748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EFD49564-30B3-46FC-B566-6E11B3C2E4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7D090252-7CE7-4AC0-9231-FEDCFA99DD3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B03220CC-CB30-4B86-9AA0-1DDA67AC8E2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6844F9C1-FE5E-4724-9A59-BA83286F4F2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757D2976-615A-42D4-9364-78A8F5EA1EC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970C3A10-9C09-4FA7-BB6D-06856FCD6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F1AA56B0-AE95-4C49-888C-961D88AA0B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220F7E26-8B00-4220-AE37-17148FD468C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81305F44-F1DB-43D1-BE57-3C2B23EDBF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98DBE7D9-DE7F-4DA4-8441-4AEBD067892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DDE9F084-F5F2-49ED-931F-E08F0E1D7AA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7A646548-8A21-456D-AE42-52B3701A33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ED460EB8-B119-4E3B-B6BF-B25D22D62377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29A70B2A-FFAD-4F55-AD84-7A0C2785C1A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A462C7BA-B1A9-4CB9-9148-73B525BC114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07100773-0E4A-4AFF-8A8B-4D44DF8C5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CB9B14C6-C9B8-437C-AACA-EE050C6C02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A784C170-6A24-40BE-A5EE-E0F9A806CA6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97B283D5-C26B-4539-B7AA-2CC1671B6A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337483FD-2969-4BE4-829C-72B13AFCC97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7B055AA2-699D-4982-BD35-97D0E3B071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39E28350-6957-4364-BD9D-04E3D15E84D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44F65A1C-A2E3-4ABD-A526-ED32C38D320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5B9E46C9-1351-4C55-8F60-2BA223818E2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9D0919E9-36C8-408C-AE88-60C11C64A43F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CBD00FD6-582E-425D-860C-C5E0179F92A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A6FBD764-3835-43FA-80E0-B6BE1776198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EB5F2406-5C67-4827-96D2-E39C792C3CA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25184A93-5EFA-4260-8413-35B8F1E6807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44676C39-27B3-4A95-848A-CC492425D8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C5A1A5C0-7B8F-4333-9611-4011483692C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3C2A7A2B-71E1-4BD4-A06C-47C09217E83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DE1627F1-7855-4E10-AA1E-1375ED389E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29F5B542-F56E-4AEB-A951-9C5DEBA31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EFAE2250-41B5-4FB8-A8F5-2004C709A7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3AD9FC96-911E-4CA7-B431-E1A908D06F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0EB695BF-F832-4AF2-BBB5-1AEAEBA583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514B29E3-0A0B-42A9-95E0-9A1DEA2797E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82957D8C-878E-41A3-B8F5-8151842BEAD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7624CB2C-4427-42B9-BCA7-F8F5FD89A4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EA23F1D1-F511-4B11-865E-2ED84CA343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C779F193-7D07-4AF3-BF1F-CCD58951D5D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7BD3DC72-AFDC-4D4A-9C8E-CDAD7F092EA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4498FDBD-D351-42F3-A0B4-209E0EFACD6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DFD75E93-AE58-4E53-927A-DED1C5B9F1F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22FF98D3-A859-48D6-B0C1-9B3A3680D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F1A7A876-7B36-43FF-BD1B-81E17884522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22745E5C-7491-442D-B9D3-E911BC3179E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DC98A7F8-6DFA-43CA-AC27-668D3926F03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F60317C7-7CF3-49F5-BA89-2AA43BAA64F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DAFDA9F4-67D3-45B4-B05A-5D5BAFF4DA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FC89C6DF-6E21-407F-9FBF-5E65A5DFCC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7FD6F7D2-450E-4764-8EE4-481BBA85B1E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A9C9571F-CD34-42C8-B330-788A8A89D34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5957AE68-9F85-4BE6-8FDC-72B3946733A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A53B77FA-23F6-4144-B07F-7BF35851264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948AA4EF-A697-4F0F-8315-484A2D62C90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1A633100-18B7-4A6B-B5D8-254544D3B81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2A5A67F4-ACC0-4F77-BF40-C5737C3D79F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67497EF0-BF19-49DE-934B-83F6EB9845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97754337-AC94-4B2B-91EF-EDCC97C660B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559DFC84-C036-48B3-8BCE-388EA4854BC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143834B0-8BC9-449C-AE9F-544D5A52798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2E559058-42F7-46FE-BFD7-5C8BA7B1F44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6179497C-D594-468A-B309-0C336F9A5C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4CE93603-6CC3-46BB-ACD3-FF29CA2914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3E464368-FBC9-4937-9346-A567AF4182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9C75849C-831D-42C4-9E4B-E42A18132F0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AB69613C-8D84-4D57-82BD-B98A130F11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CC9851D7-AE0C-4080-8B62-008BBCC227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76DB350F-25D4-4207-BC88-97F757A04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0DBF470C-7AC3-4AA4-B245-A7BF8E11AF1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682DE8CC-6DB5-4BA3-BFB8-322ED78C11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4BE4384B-0004-42EC-B2CE-5280FC16AC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9997ABC3-B3FE-483D-9C22-B3159D2F78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CB781338-8A45-4FBE-9B54-E94D908D3A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6448ECA5-4C83-4D08-A69D-91585324795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756C365E-84A0-4FBC-A6D4-28C2D290D0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E14D7661-B197-433C-BEAB-515549FCA3C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E759B0F4-370D-48A4-8412-453431E071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FCB87587-A370-46F7-BB32-72009035C1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A7594802-683C-4A3B-8889-4E51BDB8D07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89CEEEFF-2EE5-4747-9F71-7D5F2DB140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73566CAD-956E-40C6-9E3F-43029231C26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4B05F990-9AF6-417F-A48C-6C7A14FE962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742A1F2C-752C-4C93-B8B0-C3FEF5E88D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D2EF334C-D6FD-4CA7-95A3-B0D753C401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0B221E42-0149-41F4-B4C8-DB4938299D0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D6E4AEBE-8CD4-45C7-8615-F62184092E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62497CAB-7BA6-4165-B31D-D52C1362E62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75BA7EE4-6202-4496-A28C-523275682FB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1ACB0A53-B878-42B2-889F-5FBCD2E263C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985D555A-F0BA-4852-B6E1-F08435F2E3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98D4DDB8-33C1-4CEA-B0D5-505F65CCD4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2F236A94-EB83-4ACE-BB0D-31255EFFBB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106778F6-FB8A-488F-AF77-737309A1C1F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BDA2AF49-8E7A-4B87-A565-E6EAAAB761C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83017BF4-C31C-4B73-814B-8F6042DEEC6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426C6651-B2A1-450C-AF35-14916F7860D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F90FE6EA-2805-4821-B502-BA62EBD2CB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90DC43BE-A1F5-459E-AE3A-2F7A6EB8B18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FB49EC70-FCBC-4C43-8300-B83BDB27BDE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1A4D4671-EAEF-4757-AC85-A723EC03F1B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E5E139EB-B9C1-4959-A8D4-92D382DCCE1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BA0A6288-DC8D-47E5-A211-FB86FD0DB03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61BFEAA9-B5A9-4EB1-BF49-DEC8211AF3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E9BE8842-F3D5-45C1-96DE-93553553391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F7A5BCEB-830A-4E80-B2EA-4D079AB4AE6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8EA29808-055C-4A8A-9DE7-8FD853ABC22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621B59D9-4E33-4E2F-9A4F-B523F026272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06A042E0-D584-47B6-B0EA-51E0450BD4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A60D5D1C-5281-4FB6-B592-3449CE1EB6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99DF94E4-8B4F-4EEC-B748-5F653580FF6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D612AD61-CEDC-46DA-9D6E-F465929895F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C846B0F2-2DFD-4CE5-9B91-3E1A16D045C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A71322F7-8EE8-4E31-9C44-F28D0570CF2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4489C979-81D3-4E7C-AF0E-AD0FBAE1F56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9369B081-DB42-4D0D-B0F1-5B963B66CD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B4CEA1A1-15B4-48DF-9316-3D50D46C68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1A94BC3B-3ADC-4A85-8B7F-11B23A82BCD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F594B70F-4EF8-434C-9A92-753FCBE0F0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A2BEBF43-4F16-4478-A819-5789E46E2E6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EEF5BF88-E649-4E82-BA04-CF97401D8E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30872E96-D839-4796-A232-9B6EA31821C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F44B64A7-D0F1-443B-B131-CFAAE994672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4287EFDE-D221-43E5-A802-AD1A415D934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258C3CFD-AB2E-4D64-8959-3B5EE3D2EC6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CF01224B-0A82-4091-B284-4FAE7D243B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D1DBAD76-B042-4919-A0E3-420C1E3421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172DC2C6-BF13-4EF7-9F0A-2B6275FD0CF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891DB52C-D39E-45F7-A2BE-5AA7A7AA183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964EEA85-447C-4122-A5B5-D8795442016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161D44AB-7E2E-49B5-87A1-829A0F90534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07E5F2F4-5B87-4203-80FC-87D376A5A69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B51DA734-B288-4609-9C25-E2118CE5A2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548BF526-6AC7-4689-8F2B-55BB5FCE3F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EEC62462-D499-45C7-9015-EA2FEA386B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3601EEF3-5A41-4624-B1FE-A4EC2797114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18937D8B-23CC-4461-9348-D33F2DFB3A5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B215BA1E-7F44-4A35-80EF-69A9CF20D4F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B06E32BC-B444-44EC-B8E1-0382C4E382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FC5BAF20-80D6-4A5D-A077-3E1D459ECF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F2540BFF-D6CB-4D96-B7F5-3658F54077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ACB7F110-B438-4725-8116-BD0C6957B04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211494B2-C842-483F-BD31-967DAA67004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C8C9D47F-948C-4797-B3B6-B0DB8CDCB7D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CC5BA0F4-1A63-4BD9-9312-62568469DF6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5BED7117-0488-4A25-815A-5E24A8403AC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C3A51A38-9D9F-4010-9CF5-85AD2F1D82A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C4555766-547E-4DF5-BC79-6646A0222F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C316129F-FA3D-43FB-94A9-D9C46CF76F2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2B895D42-22CF-41CC-AE31-6D6023CB90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F7F60C47-E88C-4437-B66E-D02228D509E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9392F6B6-8AE1-4942-AA50-206E9A03E26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ACF5A050-06D8-44C8-BDFE-981E20B521E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C0DD8BBA-903C-47E6-98D2-A349AD2246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1C4221DB-A3AC-42B6-8F0F-AE1304F674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59052C30-2271-4516-BB3F-320A0F9EAE7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4BA8B227-C744-4AE8-BA95-B24FD3F4721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F354FDDB-509B-4531-B15C-150F397E022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89BC6F7C-AB7D-44FC-B375-203E6A5DB28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0B598285-1532-439C-A585-58C584493CF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199AEC9E-4A7C-4CC8-ADC1-5CF85BC61C0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E4D44006-AE06-48C3-95A3-780862D4815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525BC535-A3FD-4E54-8D74-E54739BB6AA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597CAF23-F72C-4A35-8C42-165CAF25757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12619C08-353F-4616-9B40-75AC8EF76A2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456D1BDA-F554-4A52-A8B2-3AE04ED4E2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A6A5C0D6-6A3E-467A-B501-06CF755DD4D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DC4B214D-F2A9-4557-8CBD-2A786DDE289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421E983D-334A-40D3-A749-982E0B5831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40818B8C-F52C-4C2C-A40A-2EA5D8D3488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73A9AE7B-A240-43E9-8149-D04CFB58D9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9FF56646-41AD-4B6D-84EC-F724F93C4F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27A92653-2DA5-4488-B14F-FDF5852550F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F7762CEE-8148-4FC2-9F95-4EF78C00C70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6447E081-8589-4B74-B326-AB8FFFB09D6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A4CBBC3F-33E3-4083-A927-BA5ED855917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16A00084-A2EE-4E58-AFD9-489C1A43E34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2A9D465E-5C74-4611-9EA8-3658867F196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93D83C39-451A-42F5-AC96-D514095F9CF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7D658469-E50A-462C-A6E8-EE4E5A26360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78CD22E5-D72E-463E-B03E-45D70E32F9B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C1784D2D-963E-4B79-8304-A5CC84A6E2D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AF2CAAAE-1072-4DB0-B953-DB4C1416C14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D459DFC1-9612-4FC6-A304-2724C27930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9FF8F3EF-FF87-4C1D-9CC9-6027073A0D3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DD753A14-C0CA-4B16-854D-597EFB68CB2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224AB799-C91A-4FBD-ADC8-F833D40814D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92F75628-A87D-47C3-846F-2D12000256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5086BF87-DE7C-42FE-AE5F-71359E7664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DECACFE3-2833-4392-A163-0B867C2F309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DDDC6295-2CF1-48E1-9719-42958C9EA3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5EA8E312-72CA-455E-85D1-65680BD3002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A127F354-6237-4909-AA2E-CDF8BB6B52E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102D722A-C7BC-496A-81C0-0FF37E53732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D7B17E5A-FDAA-4A07-9DC8-6EA984DC8F0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F5B9563D-107B-4186-AFD5-06158298748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83AA8879-DF81-41A2-BB60-6CED4F1B82D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DB2CD413-9A54-4E83-91D7-24ABCEC9BF3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8F2A715B-AF11-4A9E-BA06-5C38AC64B78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C303F36F-6866-46AE-A599-44B7C0DAAA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F82A4664-DAC8-4F24-A992-1D162BCA664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A9CE4F73-0FDB-4834-B364-A6D0A87AA63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7B75E277-3932-4284-8925-AEB2E58DBC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5A62EB62-D23B-459B-9F49-EC71266D8D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DBC11B05-F8B3-4BCB-95A6-47B14FD52ED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108E9539-6677-45A9-AEEA-ABD3F6C07B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C8793606-1B8D-4713-A920-A66131FE9EC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86F7F452-AFDF-494B-BEC9-7822F211CD7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6B20502E-4289-4FF4-BC48-85D7E999490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C0368C26-0D76-422B-BA4B-2F124C63826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1C4E4335-7D40-43F9-924E-90074696176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30F51933-888F-47C0-AF89-5F627208E61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09A62F68-B8AA-45B3-9A60-5668011AA00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A13D8A84-0FC0-433A-B5BE-AC696ED6A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43D46F2E-CCA5-4545-86FD-A5B0506DEB8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C293FFAD-AEB7-4CCB-B07C-09E4B803DB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F8522D76-4738-42E8-AA2F-74F28EA5192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15D65F87-7D38-41F2-AAC5-C93F676F5E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C9BE7F39-4EFD-4FC7-BF85-A53A5FCA11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5AFCEBD9-2B9A-4BB7-9965-8E363F6243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B5AB37EE-894E-4DBA-8A08-A11F8F62C6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DDA8CECF-DAD9-4232-AD2F-A2A570DA4E7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21717DFD-332F-4F45-ABF8-217446B976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401889D5-09DC-4FF1-A9BF-8B6F04154F2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BA938608-BF14-470B-B0A4-FA3EB263FF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EFD1322C-D347-41BC-A8BA-C8D3C21A36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68CC65E6-28F4-4098-820B-CD024982392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E31A5F7C-D7A0-4B54-962F-3AF6719E5F1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3316572E-AB23-4791-AC15-633474F7C5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F989EE17-852B-4F4F-B74D-E28FCA7BBE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C07FC834-D46E-42FD-B355-65C843AEDF7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C33115B1-4CAD-443D-B636-80D6B697ADE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15EFF1D4-42D1-4BAB-997A-2DDAA30EA45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11A2F846-39AC-4397-95C7-E61BAEFCC9F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284E55C4-B99F-48AA-ADD3-8BA7552292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6D0AC883-98A0-41EC-ABE7-FC223ABE13E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7F5C94D1-50B7-44AB-91AD-9973A721879F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55E7BFB7-0906-471F-A423-9E7D6CB594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1FEA7ADE-3EF4-40BB-9597-1475B873C6D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43A9997A-C0AD-42AE-8AAC-A27FBCE8F11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C7308E15-F6AF-4638-967D-EFD7E026E12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F6200D14-8F50-4FFB-93B2-8E1B59B8548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384B8543-D6EC-4E32-AAFD-1E6337B3042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376BE3D1-56AB-48EF-AD6B-F85F9B2E66A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5C618087-6146-4227-8370-3B83190569D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13370B33-FAE7-485D-B3B8-55348BB7B1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8F97F6FF-2BE5-46BE-B485-4E23806B85C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EF5C1FAF-2485-4A73-8AB5-FD01C73329B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345AC7C5-7351-4C07-89EB-6B3541E8411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4A9D3F81-76AA-4A1B-B815-BB8A11D778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700E873B-F33D-445A-BB4A-D1484975BF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23DF9952-BE1B-4946-9387-FFD9B2383A9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962EDA2C-6486-4C42-A245-FE8DC4EE28B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C0494628-4CDA-4819-B33F-2426CC83A28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9AC95726-88FA-4069-A54D-78AA1CF84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7199B914-CA5D-441C-847D-109225338B4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6DAD7DA5-9DD3-4CEE-8D97-FA9FD44C771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329718B0-D5B0-42C2-BFE1-635EA412E5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40E17F8A-18ED-4BEA-8915-EA14FD43F25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818DE918-75F8-4B69-8DC9-F9AEE527D2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C169F070-CA80-4173-91B2-92C56CD24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CD699D93-4CDE-4B9D-AAA0-BFAB991A669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7DD32DF2-382B-4A73-B1FC-E2A1CA91A2A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32EE98B7-5A5F-400D-9A07-F5C5B2014F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EE381EA6-BFAA-4526-85C9-3E101DA89F1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94C72679-7630-42BC-B124-42642976667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3B2D19E2-FE4A-4A1C-AD51-C1B98F79AD6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6162B0EA-4711-458E-ADA0-5C2083D49B7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8C73B68B-C02D-4BB9-96B1-F7A168D44B3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3E00B506-9A89-495D-877D-E3E0E7AF89A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DFD4C911-6447-441B-A748-5955DC7F11A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BC2A6662-91BA-4E46-90A5-F9A4E9D9BEC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916B3039-9940-4FA7-B6DC-92D2FFE8690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9B25F895-5E36-42BA-9593-E7291BB5422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78389778-1309-4B74-8A5A-A8A96EBC0BD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0AF22018-D14F-48D4-B334-B69D091E093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9CEF9A59-1ECE-4624-91EF-AD3020E14EE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825B143A-663F-41E9-8394-7B8F9E5CFA2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F9183469-AA9A-4E5B-8648-765AB691FFD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30C896F4-8E37-4E3D-A67A-F1B5392C4C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5FB240AA-DF9A-4FD6-BFE1-B06C2926F9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5C564033-07BE-4DFC-849F-8B9F643BC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2E1AED6F-AD99-4908-95E4-93411B643C4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6A48CBBC-EFCE-4358-BE87-A902D8DD64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6DA3921D-51BB-4AC1-B5B3-4844382D8A0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D1638CB8-31E1-4D6A-9F3D-7FB0B48E07E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E4A04B21-05AD-4B28-ACAF-719A29D3D81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736C57DC-EC1C-47D8-ADC4-1A13CE6D811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7BFCD89B-B012-46E8-B2A8-08571D7A6C6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52A33341-B6C0-4BE5-820D-5073EC6F263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BBFDA1A7-EAC9-4697-8DAD-CF8F7ACB20E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27EAD3DF-22ED-4965-B2FC-1864402432A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B64102FD-A9DC-4DB9-9D90-5B9B0252EE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F45F6B38-A2E3-4F3C-A66B-98F317EADB6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D4CA143B-10CC-4359-902B-EAFACA137E7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D2AE8DF8-9034-4F36-9D3B-BA05FDBAC66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E2E1E74E-0046-4981-822C-7D749BBEEEA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A4BA133D-0C35-4C93-8CB5-E1BDA929E9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03397624-EC7E-424C-B241-EBE12BAD05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2E7C43A2-FD43-4755-8483-FA9E132DE6C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8B61E4DD-9C03-4D03-9BD6-017E97361E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AA9B615E-091B-43B1-83CB-7531B16CA95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218B7206-F156-4EAB-84B9-0C1AD0C9775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CD924B60-8662-43E8-B0C6-AE6A30F2A9D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A13F3AE1-973F-4E19-9197-A2FB4CA3494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8B4FA8D4-350A-4F57-8AB2-CCE6277A3CC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FB25992D-FE6D-4C37-81D8-1E9C0D54BED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D883B32C-FC5C-4033-B62A-4DB03E32582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9F05DC83-C125-40D7-8D63-8A5ACDF11BA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C5506BA9-F42C-4D14-A83C-BB25013B6FC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BE2F7A52-C422-4C53-964C-DDC4B2076A3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6D6040A8-BBE5-4598-8351-B37C344F10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5F8B49F3-DF1D-4573-ACF7-CA56FB37A45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88FEA525-1F9D-4800-998D-B9B328300F4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97A923CF-EC70-4F22-85FF-FCC45A85246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3F07D722-D3AB-4FEA-873F-8A15FE18B8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4FF4CF5A-7F12-4006-AA8A-7D2E65F6D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58FC44BE-7CB1-4757-9245-9B2F0BF1F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46661367-6C9D-41EB-9A87-CE21196C2F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B0D93DA2-3B1E-4689-8FF3-10B7D258B48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69CCFF8A-5EFA-4A46-8BE7-ABBBC89557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7B3A676B-BCF7-4408-80E8-FF3C5C2DC22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7E063630-B5F7-444C-A68E-1F845B8734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A275041F-BB82-4693-B1F9-442B664547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F2E09072-ECDA-42FE-8120-79BB8B1139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37D07315-7849-4CFB-AB80-AC0FDDCDEE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484DEB73-C243-491A-8BDF-6E283CAFB1A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5872A699-6619-4850-8A84-7D58F73E8AE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B7D2ADE4-1A7C-4021-B253-D9710F3F563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1DCD960F-16EE-4C86-9678-0ABEAC9DE97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5E96270F-3514-410C-98C4-FB72185472A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5B517B6D-69E2-4D5E-AA6B-01146095006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C4204116-FFA6-4BC3-A8FC-E6848A9637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4C30FE3F-AB8A-426D-BAA5-CD453F25DB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B5DCA0FE-8291-43F8-B191-DD977D9B6E0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8942C30F-D6F8-4010-85A0-EABE0154357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B7A8AE0D-B255-45A2-8CE2-C0D9A188929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CD0C649E-DF61-42C1-B608-E5BEDEAD1B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45F3CEBB-01E0-4B8F-AA7E-B12D62C846D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B9B48201-A149-4585-962E-73CDA0321D8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D1887700-CFC0-41B0-A967-F5403EEAABB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52DE7FFE-141A-4FCD-A25C-D0F76AC957F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6ACE882D-5286-4E3A-8D3B-D9E1D46AA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28641F49-687B-48E1-9A76-045415181E3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0C725CCB-78DD-41CD-A2B2-94DBE4D7C8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7EB1BD4D-BD51-452D-8B2B-A5FB111E98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985AC8FC-4B45-4093-89FA-B196BB41D8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7A6A01E8-1DEA-4CF6-B0D9-995B4F458B0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5FA1DF34-1C12-4857-90DE-A3D79B59BEF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E3823CBD-C496-4BB7-A1BD-BF06910F16E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C882F5AF-D0A9-4851-B301-D371EF6CAB6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803E9F05-A99E-4FD9-B42A-6925285DB4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31E8A633-6A39-45FF-BB36-4A6E3CFA883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64E36C0F-F982-4F6D-8710-7AF6C6DDBB9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D2EEE934-94F3-4B80-A479-E0044DAC445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A5127B50-C614-4B0C-838E-80655515E79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0F5564DD-3B05-4B74-87B4-74DFAD7FB6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8AE9C09D-CD50-4770-A8BD-110AAFFC5EE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18165270-E143-4961-9FED-EFB5009135F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6994AEBE-4DBD-47BA-90C9-2E6AFBD9E82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9193983A-0901-4591-8911-1A3B6B65DA1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62DB8463-DA22-4A8F-AE34-FCD27EA935A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6B21AE94-A8DA-42BC-82C9-BA76D48547E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68E32642-3B48-47BA-9D0E-43812EA388A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B183619B-573A-4933-B95F-EFA8275E7A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9C8DEE1D-BDA7-4D32-B2C8-FAE8AD7E8F9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FE67FEDB-17C6-44F3-AC96-FDCCDCE78AF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6161D5F5-98A0-40CB-93DF-A9834580A11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52FBCFFB-9CC8-4347-AE25-FA3DCA3935B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4322BC8A-0922-4998-ACA4-CE6F9F8A9E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82223341-E1B0-404B-AAB7-30422B9E4F9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5FC2CF54-D7E8-4422-A6C0-56DC185F58F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C20A70AC-A8A8-458E-95A8-6F7C4C84C7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276493FF-6CCA-4230-B7EA-F823C91EB0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07F200E8-C872-4C16-97C6-34AC392C4A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E61F1CA7-5081-4366-A0EE-C78883C0F3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15F55800-2772-4B86-8CC5-0EAEEB3781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A500997-0489-4FC4-984B-7683F2E499D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22204716-395A-4607-9C89-B0D6A437D73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ECCCDC54-A37D-43E1-809E-9CA5A7259DD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18DCF2B-B59F-4BC4-A345-E64C7639A14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111FC68-4F93-4439-86E4-B435031D2D2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7718CCE9-95F5-47B5-B54B-23437D00F5F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1997C5A-5E59-4815-8BCF-29A99BC60A4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D4D05650-7854-4E38-9988-6F392784C5E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C7F648EF-B835-4DC6-92A6-D524E4524B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B4EC7691-930B-4AE1-A624-49933BBF93B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F3082C58-980E-447A-BDAA-6FF4F1445D1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828CAF1-5270-42FF-8554-D00D677B3CD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7DA9C4B6-F0F5-4D2B-B68D-3BEBB085459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1A7D5DF9-E042-4EE7-99CF-89A8A5AF814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D8C4F35F-7EF4-412E-AD80-623E39DEA78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28DCBFF1-91E7-47A6-9579-1FA4D80108C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B0B98B2C-3C0F-4D46-9E83-24F9FC8A66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A4D88C99-7C35-41DE-A903-6CF2181AFD5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F9E7064B-7D24-4E24-A3D3-F4D51AE95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1A4D28B9-219D-4D8D-8437-580B735316A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294E2D1E-F835-445C-B833-B3F271262D1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8CF44E09-5EB3-4A49-A96F-AE15B436D88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725670C2-2180-4B29-859C-1CCEE075366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BC2DAC51-0A63-4442-B767-879A2E631AB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F59806ED-11B7-4D56-8DC4-D63A51150D7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B2925EF8-AEEE-4E10-B76F-D4AD99CD6F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59C5F394-D212-490A-95E0-D4E0F50D7B8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C9061E5A-32F4-4694-B073-81B3ED85A1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E98366D9-7E6A-47D1-A26C-F0F3798F924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631AC834-940F-4FA0-97E1-0542991A7CB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D483B368-49EE-45BB-9737-D46901100A6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058F04B4-8BDF-4059-AD50-E9966543CBD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8D048EBB-A6F5-4E0B-9083-EFB3D9CD9A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D2C6F6C1-BB1C-4575-A43F-A7CF9D1781A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9CF9ABFA-7032-4436-A921-53C6D3FB1BB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362D7408-4C3F-4419-AC69-158404DAC56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A39D0F13-AF75-4823-ADF7-72B329B43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FBFC3EC0-D39A-4D46-97CC-55CCC2281D1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EA73A306-9C5C-4A2A-8CDC-3703D435850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0942DB7B-AA9A-46CB-A28B-1421E1F06B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7D39B230-A1AA-4DB1-A914-388C8059A2B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FB96C664-3096-479F-A065-5B5C70DD400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C43090DE-474E-469E-AD56-0DC30E783A1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E33AEB29-7E60-4BA3-8702-9212B795F7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7486888-41E9-4D6A-87AB-5E3F7D2CAB2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33E8CC05-C1CB-4ED6-8F7D-0853D49BAE0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0D2B45D9-5AEE-4781-BEB0-8AE7FB82415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258BEE8-B0AB-4EC7-B04D-B953DF2CC8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48CD2393-E1A8-4655-9AA0-58DA2BB6591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0A2C084B-1205-4E30-B487-44B340D72ED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C2895940-13D1-44E0-A5C9-21C842AC31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494BC757-430D-44F6-8CEC-DA8E28E8C8F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C3DFC8DC-2529-4FEF-B756-32FD43B61A2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A8A31A0-A3C4-4CF9-9325-8E5F64284C0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FAE6D4CA-822B-43CD-8B54-DE02E8190AE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EB40DADC-8FE9-4C76-9CD5-4CE6F08C085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C8F016F6-32B9-477A-A831-F8957C720A0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BA53E072-C096-4E32-9AAB-E27E370FE5F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B495CC32-2073-416A-AFEE-4E9D8B0EFE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61329BB-B070-4AFA-A73B-F47726A4DC5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2CC2109F-BBD8-41F3-9FC3-5CAC4826DB9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9E551DC2-C0C7-4BBF-81B4-4A18676BD9F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1D5E0D31-10DB-4CC4-B3DB-A989CA1D0A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7457B1B7-BAF3-494D-91FC-046B922DD6C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37198831-BCD3-4DD8-966F-1599C35983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320F2EFC-265B-4C47-B87B-515F45EB5DF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57E06C4B-F295-4AAF-81A2-73C0575155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B7414EFF-AA66-434B-B179-F88ED0DDF12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66365F25-35E3-4F31-9456-CFACF172BA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296646F-0F79-4CE2-863D-847A8D2F5ED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5BE8D39F-4661-4A9A-800E-D4270B1E93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3C49A379-F318-403C-9546-21288A53144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4B67B84-7E57-42B6-B5BB-61E89725BA0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858B85D1-25B2-4962-89A7-9F5140AB058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1E5CFCE-FBAC-439F-A74D-2A85BFDCC69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B41317A5-2231-461A-8060-B52E1C7AF7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1B39DDC6-F7EE-4D9D-95C6-58ED454C320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5A2352FA-6DAE-411A-A9D1-E1E3000483B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C49ADD12-D203-4E8D-8EA0-1D18FA4B29A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5F0C38F6-BF95-4871-B539-D8022AB565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3426CEC-A6DB-4F24-9990-09F0B4A0ECE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158C1FAC-50DC-4527-8001-356CED9166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16B632E1-7440-4F50-BBEA-20FD69455F5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8ED273B9-2FE0-4297-8F11-D518A72C92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E07C1587-DEF6-4D58-9DB8-40FDD9AB162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F5EEB4B4-C264-4DA3-8E38-39F905275B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55CF041D-F375-4BB1-A974-16BCC4F5EF9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4B6EC3B3-E367-486B-8371-C920F30BE36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1FF944B-5CB7-4B88-B264-7F0743D178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8C3F4A8-5B62-4252-B8C9-1CC8C7AA4CB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CC8E5C7-2DF7-4CEE-B2BF-D8EB3C80980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BEA28D3-FD25-4C50-9F26-C0263C63701A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0395DB54-63CE-4CB5-BDEB-10C4DC095F9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6C3385B9-0AF5-47F1-86BC-9D13664DF27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63916F30-736F-4420-A8E8-26A37D99957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99ABFE25-A51F-425D-A920-436DF38EA4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EE11E93B-46EA-4339-BB04-70C8438256E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29CABD4-2CC5-4181-A548-36095B8352D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5AB75494-E0C5-4672-A7B6-EA224B3E085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007C5D82-59B2-4192-A051-B2DD292EA8B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B12F8C24-EDEB-4B16-8C49-67919E12FBE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C318C0A5-61F3-4FAE-941E-76C714333D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A71E0840-C309-4D08-A644-92363D332E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9C08B2A-D69D-444A-971E-781B048A83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E40ADA4-5094-4079-85E9-389C6C23902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E25730B-ABBB-4A5A-93F6-C350F7E5B4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9422204-C468-46C3-ABA5-C10AFCB6938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4CD0550-12EB-458E-AFF5-9DBFF3A1E3D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276DEBB-D65F-442E-B6B9-D5A709FA264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A2C9A6D2-DE0C-4C2B-875F-57A2D99AC24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4FE7C57B-BB19-4C67-BC5F-CBA0767A990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C7D3758C-0AD3-4660-97DF-319F977AC24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E62880E4-1380-4B24-8B47-4600C565D4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5A1A419-5216-48F0-81CB-648FC969FDC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DFCA7DA4-E1BF-4112-A39B-0602F34AFC4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D33C1409-776D-45E0-A4F9-D1077B4E861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D9B9C56B-8AD9-4C5F-9B1A-6CD1D466905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B4B2217A-215E-4BE9-A487-340E0E76369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E95AAC4D-603E-40D3-ADD4-865638C08DB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D1D3C6D0-5208-447D-B587-403015945F0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55B89A76-06D5-44B2-8BD4-EB8C77743B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F67303B7-9069-4CFA-9E47-7A2B48BF95F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E949D8F-2EBA-4D1E-9DF5-11B94E7A142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A69F1310-26FA-4318-86A8-88314D35E6B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4DCE0108-C713-4E3D-836C-773651E9CE8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1F48EE76-77FA-4D2C-9AF7-3E6C45A1AFE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48B16A21-9BD2-4DC5-890A-2DCEE5BEA2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7647FB5-3C77-432C-AF56-C4D3D1DFCAB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9BAF204E-967F-419F-897A-DA48DFD346E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BAB0B0C9-2E86-4FD8-9B23-72A9DE2EB08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3840E09B-574C-4CDF-93A3-DB6AB7FA0F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A058208-0952-41EB-8D19-99F30B5BC61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15AC6B89-A40E-432D-8579-00D7188299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D2CA5439-B1A1-4A0C-A7A1-5D1EC99CFFB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F4B4615-AE18-4A88-A181-B10A5E0272F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46ABE456-4A6D-4B22-B11A-638F4FA7845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16CB2C-8BD7-43D2-BE7A-1AC5ACFA60A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B9FAD99C-DE1B-457C-99DA-639CB76041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D1C5D750-1102-4F74-9A6D-FD20145ED45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FA6A9382-FE26-4388-9D2D-D7B940D4EEA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54EBFF58-9C7A-405E-AF52-F626BC00BE7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40778DA1-F26B-4779-906D-A2C291F5AF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FB194DF9-B98D-4869-B8F3-01240D8951C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AAF25145-EF97-46BF-A6C0-C8CF858F3E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26FD0E-AD08-4334-98DC-4BF554E14B1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A89779A8-3A36-4ED1-837E-47B1A52B2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27194-299B-451A-BC69-34F1F5B419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9937B89B-7D87-4AD3-91A1-11E256203C3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5DAF950-33DB-416C-8E05-9C12C083C8A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4EE0DFD-0DBA-4729-8667-2B6C6B3DD6B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A5FAF9EE-173A-4AD5-8F77-8D2B68312A4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556B9CE7-1CB3-46CA-A5E2-C6753302BDA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28D72C5F-0534-4AD5-A3AE-EF724D19927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1A58FEB2-AD27-4619-BE2C-8E04E088D9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6CAF04F9-99D2-4633-ABF2-1D3981235E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EEAAEECC-1795-4371-B7D1-7FC4B2A55B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49741F1-255B-46A2-B244-56B3908A91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6E126E94-F05B-43A2-BB3D-A5CAC2DD77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73A01E2E-DDAD-4F42-811B-20D761443C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A0E37449-D6EF-4E43-92A7-B4C58C88045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089BE94-59D3-4351-8D38-BD3A917756F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969CA7D1-5B06-46F2-A39B-2FF24ED7A7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A80EA085-94C3-41B3-9105-79DA98C1AD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A8371C7F-3530-4466-927F-5C4E4446D26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758AEB3-CF6F-4911-AEBA-06877F36A67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3674E02E-90F9-44CD-B683-FD46698A6FF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F2439591-62C1-4934-A387-A35314B8FF9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3DB1230C-70CF-4ADF-A454-2EC93C57B02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7503A6D-5BB5-42A6-BA48-653CF0D4D8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B003AF3-599C-452F-BD25-BA19380F206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86420E8D-0DEC-4973-86D1-D5182C4D2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A042652-F758-4A90-87DA-3325537EB80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A996B44E-CCF0-4431-BB9B-920C6FBE458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D6019AB3-D1F8-4DC1-955D-603A23E019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E9BEB342-997B-4212-A0AE-3D9388D959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7AAF20A1-A8CD-4C2C-B20E-F99B8A0A48A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7F7FEEC5-91F9-47CB-922A-05244C5FF50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B49399F-0BCD-48B3-897F-A61192CD107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3263DAE0-9666-40E4-BAB2-A1BA5FF578F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7A9F3D74-3668-4D0E-90E6-B692D20E790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C051510-C05C-4FEE-992C-D34F901F22C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5BA1E0A1-15D6-4AFF-8E9C-68EB983A39B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B31B8961-556F-4ED4-9B9B-8CD4130B0A3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704B9A54-80F3-4F98-87F7-192C13E136C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B6735074-BDA7-4A2C-B462-643335535CD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32FA7CB-A99B-4B69-B290-A70EF1B69B4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3D079E0E-02B5-4281-B99E-CB02CDC3A49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5B48E899-7918-4BC5-90E4-CFB219E74B9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98237D74-3D95-47DE-9F40-29FFA2A252B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EE1F7E4-E6FF-40CF-BEC7-DBDB7882054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FC061D46-0BE8-404B-9DE4-EC2B80905FD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426E9F4E-ED9A-4426-BBEE-6E9C899FF7A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A895E73-4AF0-4049-BEB5-5751AF212A5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204348B-E376-4B24-9C55-16A9D881004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DD7762-9381-420C-B5E3-5D6B3C5A5F1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6CDD450F-3A22-4B97-9EC3-F55ACB2A4DF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0882FD43-B62A-4D0C-B1FD-843EE774BA2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8CE6037-2825-4C6A-AF84-1C5EC9C0E8A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C0060E61-4EBC-4FD4-9E63-12E522CD4AE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B050E50D-D1AF-4856-8215-A9169CF888A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95081F8A-EBE1-4079-A4A7-972886D1352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A8CA0CE1-489C-42A1-92E8-66A7AFD08AF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DB3D4D6E-9BE9-4651-ACD9-04E43520C7C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979B81C0-2F70-41F3-AB1B-13FC96DA6E6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30EBA81C-E8D9-48E9-B82A-C781488B27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F06DC373-AE8D-4883-A58B-857691EFA5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669CE845-6CC1-4347-8FF0-F9CC6DD5AB2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6494EE7D-F647-4513-8A38-CCF15E81E7E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C38B4A7F-DDB4-477E-AFB6-7852D1327A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5C604F41-DB47-4B73-AA44-EB0E06F000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21AB4FB8-CE77-4A5C-9730-F7BA192549B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0DC9ADB1-1CB3-45B5-967A-09235772BCD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15B9B79-6DA8-4E23-AF88-968F5909638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BE25F2F7-3A0C-48DF-AFA7-3FE1D378261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C012D942-AD38-44EA-A95A-B03B6E521C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55F3DFA-B08B-4DBD-8DB8-EBC39D8D4A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4992419A-0047-4EC7-875C-5DBF181A2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86621627-F830-4602-AD3E-F6689D6CDBE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6BB4FDA7-514E-40CF-95CF-C75795AEA56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BFC49E32-7038-469E-8154-8B132B1B0B9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60F6376C-6CF7-4CD2-A318-B5AF13B71A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0D32E6B8-ACC2-4B51-889E-5A5C4CB3B02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5C3C9B5C-566D-4665-9126-7386EB2C6EA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6FEDA94-DC0D-4CC2-B6B9-F6DB64D1493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F998A23B-5626-4410-9E8A-3F62FB80E5F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5F62C39-0592-4DE1-93E2-7E8A40E32FA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FA6D5F0C-2ACD-4410-8F96-C33A5A6B105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2B1AEC9E-B73F-45F3-A9FE-D1AC743FABD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8CA311EC-452F-4F1D-B61C-298AD8A003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6F5AAF50-BE09-4472-8B59-B50000C5227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49835E9-645C-437B-A552-6BAD3B77EB4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39345F9A-B171-4EBA-9B85-ED3569D0D7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9DF1F8FD-777B-41F2-99A7-A33560690C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EBB8D443-D316-46D6-A7D2-4E484C6855C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FCDB815A-26AF-4A76-A7E2-4E9BA6687B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E93C770D-9ECA-4515-9E05-57130DDD7B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944A20A1-6BC8-408E-B7FC-44E0909F133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6AB76F9F-4822-4F59-83EC-A398A71112D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8BF4DF-6943-440F-B46A-8E04FE5C2DC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1204582C-0192-472A-80BD-C96AD9D318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5E8EEBDA-5C8D-4863-B74C-AAFE68A0122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8A5851C8-7500-41D3-B37E-2C9D2B11C36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A8EBD71-E167-40E2-A4D3-3DD1DEE642A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9603A237-0257-426A-B01C-7F797A1795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E1C06C95-D982-43B5-931B-435C84EBBA8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B5E7686D-156B-4514-9914-6532BBCB3DD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A7902DD8-71C5-4FB5-9C19-8231EFE956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F980FA83-774D-480E-AF4D-B8DD20C3088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E5D1197-FD22-490A-8778-B442FB25A8C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913CD88C-4927-407E-B892-A756F9E4F24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BCC9A54-CBDC-48F4-94B3-79D878833D6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072669D4-4A33-45C7-86EF-A377156CF9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954B3056-90C8-44CD-9917-4FD908671C0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7C2678C6-11B8-4FC6-B4B4-888C7C3A61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15DF55-9CF2-46B4-8BD1-470AD02B71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D49D2E90-6D0A-44F9-BD5C-E97DDCFC8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585A53BF-63A6-4593-A54A-E18666AB1F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4DAD1056-1EA7-4990-A3C6-D494758D638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661515D6-24F1-4AAC-8CB5-7B8588E87EC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92820AC7-41EE-4184-95F6-667ED1753C8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B6458B6-303C-42C8-84FB-25A3CF06255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B519DC14-5D42-4BB1-85DC-43BEF0823F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180FE92E-638D-4983-90A0-46DF0CEB4F7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B35D26E8-AECC-4A34-A473-24509343C56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FCBD36F6-BAB4-474B-9904-09D9FA3B94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D4914D8-9DB7-4D4D-8601-E6202F57FAF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AD4C5787-FA70-4A39-B8EB-AD803E430E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24BE8193-452D-4700-829D-E6458DB9878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1F942D6A-6D22-4BAB-B569-EE612166D0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A06EED3D-4D7E-450E-889D-DF53F36821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D081D01-0085-4A23-AFDA-A157FC6B0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1116302-12D4-43F2-B1BC-6A51F5D1538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03968F40-35FC-4326-A770-0E7104E0C32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525EB319-2B74-431F-8EE1-FB5D250C4D2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6F8C1C14-B124-4917-AD75-1F22E96918A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48224C57-0113-4322-9325-F63E96B6D6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B0F1FA6-A997-4E13-8182-B1F6A5EC8F5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0C78E7AC-5CF8-408A-94ED-32C775EF9BE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097BD51-BB2C-4258-98B8-B4322915E90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4887000B-70E4-41B9-8C07-AAD1F7441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36C3CB20-B723-4B21-998F-C51A8680696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382566C5-7BC7-4273-8756-43CC78DD84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DD0B500-047E-44F6-9A33-EDFE0C289E2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5249DFA8-AB61-4BAE-8322-76226A8337A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4A7C399-D691-491B-AB3F-125C0511E67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3604967-3548-48C6-8BB7-779D5FF1D7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3B8773A-8B61-45EB-8CAE-28F426B6DA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EBCF53E9-6D8D-4728-A52F-E886C2455F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5D2ADE79-8DA3-4D46-A426-ED5C0D9CA5D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D6CFCC6-577D-4E2B-8593-82221E8D28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76616F03-63D7-4EC6-AE72-90D0ABA59F4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8652779-4D4E-4AF5-9791-A4F2DC10D1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DC83CBD7-0F7C-4A14-A3C7-F2E1B3DC942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642DEB8E-DF9C-44CC-9AE1-56B1D01BD2F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47257722-7940-42E0-977D-C4DB49BFA9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983BB1C6-0F58-47AD-BE35-2C3F277DBBD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BE0E0FD6-CBF5-467A-8D95-3ED06DB65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2D2C411B-7DDE-4A96-B97F-F4C4FE285F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8164CEEC-51B0-432D-9280-E126B0A949B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791B108D-16CE-48D0-87D8-E26DFA1BFD1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B5F58B9F-4992-4F27-A105-67A6F6F4643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C38701E-2067-4EFC-919D-F340A28336B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2284664-F2CB-46AC-BAB6-A090BD0F3D0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143536C-D02E-494A-9079-EAE51993D34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A88C6C75-606B-41EA-BA9B-A63A93403C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3A139787-00A0-4CA2-A76E-CCC20A3C9B6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620E770-3EC6-4AD2-8111-C953AE3C2C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666CA0C-C9BE-4D9F-92E1-ADE5722D3D5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03799219-B113-4E8A-83E2-56FA0C9AB9F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656F1235-E851-4721-9F14-80F9958B07C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38E1EF0D-442E-4F8D-9514-99C1C556CE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17C9CE72-F2F2-47FF-97D9-9B6E3EB54EA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94FCA3C-A47C-469F-B929-499B357BF03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90A6174-D630-45D3-B4C3-17C77E798D1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4121742D-4309-484D-A77A-2B6107DE57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A867B30-FC7B-4C19-8DCD-1CF72F72AB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1A8E2902-543E-4F7B-BE03-95D1488643C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4D4E804-E244-47BC-9031-59CC90E354C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2EBB521-285F-46C1-A1B8-954354EB214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B231DB94-7A47-4DB5-A0E8-153B531C334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E18502A9-EFB5-416E-BA88-E31927F6E2A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348696C3-17EC-4527-BBEA-4EEBEFAE0B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C3AA3DA1-37E0-4042-AAAE-B71232CB20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9135F468-65E1-4BA9-BE05-D9C4DFED9B5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D354635A-066C-4381-8667-B154272024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38F14EB6-FD21-4249-86B8-FE5D92C979D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E5BFE941-9DC9-4459-BA3C-7F87EF02170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6807D60E-FF79-41ED-917E-B23DFEE46A5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2A59035-04D3-4F89-B9E4-18693619416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62658C3D-301D-4A46-9F3B-957671096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57E87663-3732-417D-A8E4-886041CDF1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FCD0F923-ADBF-45D7-B6AC-38F789620E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B5CCCF3B-133C-4F2A-8A77-1A605D5D9D1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8E877CA8-E45D-473C-8619-A5CBCCDEFE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19051619-154A-4A0A-B310-3D1A91F9211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91391C9-CFF7-444F-BB41-5D78A03DC0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565D1CAC-BBA9-4A66-AB57-40E1ADE2A1B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6C8BEEC-0351-412B-9223-D4E690C300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D020AF2D-61B4-4BE5-AD46-3F141286D9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CB73E72E-3E16-44C8-A506-40FE07D7DD5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6119C64C-BE76-4954-AC38-290798F1A5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8CAFECB1-5FF8-4D50-B773-6026538CE6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F49F1457-F2AE-4CAC-A28A-152EE4FA116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846228EB-12DB-4DB3-9223-2397D96C29E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969760AB-AD9E-48FF-83D1-D1E383AC572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9D74DF2D-9E0D-4F11-8AA1-77F0DB2D976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49A1282C-E1A9-46C4-95C3-412A2015761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183102E5-B836-4753-89B6-49B59A1DF20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38DE373-E9B9-47C2-B2A9-047132B392B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E1ACB3EF-A1A7-4630-A324-383447CB839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A4CBD250-8BAB-4F20-B93F-A6B0A93554A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D4C7AB62-50D5-4C61-BB29-5CE684CD72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51233BCD-C883-4835-81E2-2248054D198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04CEC4EC-1216-4159-857E-B51CD5B659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5ADD2FC-4BB7-4F4C-8D50-7D10DC9B2D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05404F21-8CB0-4592-A204-39280B10AF0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91FF6FEB-3234-4D9E-A77E-08E4A14AC1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A0E33D1E-7C4E-447A-9367-58C01ED89C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E41631CD-C05A-430D-83A1-73820D13EC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DF940A58-971C-4E85-8600-02B607D07C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A3A6DE35-8C40-47F7-AF94-5D6BA5488C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15236407-8796-4A95-ABF5-A21994503F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31C593A1-2B3A-4AE1-9178-FF2FE5D4D59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447EFA-C533-4B6D-AD87-8EC6765263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D65F4EEF-99BD-43E2-B551-7D56639993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334A42F-577B-4086-9574-17AB7CC567E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282C62E4-8FA3-4E6D-85E6-4D020CBF5D4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068C392-1254-4887-8E31-2B70D58F017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6BC2F05E-774F-44E0-B270-71C19579A91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0DA9D0B-25DF-4AA0-8FDC-E825A48AE0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F2EE68E9-3377-48F3-9871-705FCC944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A1422592-936B-413A-AD49-D6DEC283277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EB6B2AF8-5055-40E8-9200-EA117AD57DB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02579865-8812-4A9A-BF67-02DBB7CF2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3AB51E3-E33A-4B0F-BC04-68BA4F904EA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C7808992-4BD1-4391-A46A-5C497AF3CA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C8354218-D9B1-45A4-A841-95DED53AC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704B331C-8972-4789-8C36-52FAE1DAED5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591C3248-A86E-42CF-90E8-75228FC43C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66A08004-DBAE-4745-84C3-149E0368B58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8C3FA88-650D-4BD0-A87B-10BEC877EF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3E75D5D-161A-4BCC-950A-A577B695289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D0DA13D5-121F-4FFB-9894-1B5B7C19724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08D8D9E-BE7F-4596-A109-8BAA56F29A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BC0AD4D2-41AC-4A00-AB96-81AAC51986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098795E2-736D-407C-9B9B-F0A894DBEDB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6D091F78-4EC0-4104-9FF6-7422308E0C1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43FE2F3E-89D8-4E8E-A634-361A75A795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B67DBA8C-D38D-4366-AAFC-D1DBE21433D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B9004DB-B87B-4AB1-8B7E-4ACA8F5C44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000FAA7C-D092-4BAB-980C-74ED1C68E95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63B118EE-DBA9-41E2-87CC-763EE18E103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313C2E6E-1642-4B3A-8895-15A46B96AF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90C0CFE-8CC0-4A2E-901A-60A2393E9E6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85B2B45B-DBC1-436A-A74E-571D877E9E0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2CEFC671-BFD5-4828-B29B-199B1AFDA09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F41ABA2C-E771-4FF0-A34C-086CF51682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E7EEE514-A59F-492B-BABA-F1F8FC63C3A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14EFE9AA-A10C-4FCC-BF6B-90BCE22D03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927AD08B-5DDC-4629-A31F-CD166F03CE5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1C34E6A4-1139-4863-A9F9-1BC56C15D8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731C8DAE-942C-4C3E-AE95-F3CC979B9F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2361966D-B3B8-4BA1-99B0-8E139C70836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9AB373C1-28B0-4DD8-96B7-6F487DE64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9F7CEDE2-6879-4EB3-87E4-7FB8C71EB3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9F67CCC-B845-4417-927B-A21101C4CAF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F75DEFD9-41F4-4A41-9031-788F4D7C50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70D0ABAC-17F5-4781-952D-F87BF3A008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58609AD9-C693-4F1C-9891-D6F3E30EDA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E88C6696-8805-4AD7-BEE8-CF9D9EBD864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17721353-A68A-4DF3-93F1-02EE76E01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D4775B82-C2CF-44FF-9CC3-FA2D1853605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2B60EFA-0FCB-49CA-BD81-4CDA3BC6978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787AEB5-9117-4497-A1B3-958261D0C24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1C1E7F12-0485-45C9-9CFF-D7B007424CA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D2D6667-6CB0-4F0C-8F39-E4E6DF3D9F5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8A04CE51-92D9-408E-A680-3D63A110F1E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D7624-DA91-4E31-A14F-A70DFC5C0B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B7CF65-AC80-41FB-9EF7-BCD2BF28D1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1C99C449-1917-4AD4-B908-5C1CC8E4178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80B1330D-85DC-4DF4-8A90-143F0FD4573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4FBF4216-E9DB-4BAC-BE1D-EF77CA0727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30F537E-E264-41C9-91B2-0DC311CBD1C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6F3C2EB-98B5-41B8-A511-17C2F2C9FA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CBB06D2A-5E7A-4EEE-BE19-C00302B1E9D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AA80AAF3-AFA0-48E5-BA29-4C568ACB872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93EC2636-3349-40F4-ACC5-D9809B54897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9272BBE-C53E-494B-A90D-B56006F366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5E543AEB-514D-4AC8-8285-2EF7B10FFB7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A89EE4D-2E91-4305-8E98-F3FD04AC56E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A236164D-48D1-446A-A35D-5252AC3C0CF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19EB30D-01A5-464F-89C2-A2586639EFA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AADE3753-5232-41BC-A530-DCE981874C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6DD45504-6448-4E24-97CA-FE794C93C7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860BE86A-D37C-4314-A24A-73331E7EDBD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2CE12531-EF57-4745-819C-DCFE056766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FE9B3CCE-9CAD-4CAE-AA8B-739018A0BE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6970B3A-70DE-4261-BCFB-0DB0761CC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2C54F73F-10E8-4A38-8016-2D0318D725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BD536340-7983-4869-85CC-2234AD79B8D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B550D704-6BAA-4257-812D-A6FC93C90B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6B4F7232-55C4-425D-B7A7-F761EC72953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E15B99CA-54BF-4B52-A8DB-70BA53B447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0AAE472C-C902-4EDA-980B-7F8A228AA970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A5D087E0-60B2-474A-B4EF-693FEEC822A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A9DE6C34-3EC8-475A-9716-4977D0E183A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4A8D6141-33B3-49E4-A648-CAB565DB6A2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97273D0-E258-4E24-9354-ABB8FD5B152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78BF33E-B965-48A7-9EC0-68FC6E228A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95C563EB-1F22-4062-A089-BE508A46372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3CCA4E8B-8275-4C30-B9B2-EE89A61B857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2E7A6A94-F70C-42B7-BF42-E7D09CB20AA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A9BAFB1D-5DF8-4B00-A7D7-EFF22024353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B39F21DC-0C13-4F23-BCE3-30321324740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8E68AD78-2838-4822-AEAF-FEF6A8906AE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AADADBF2-1E47-450F-888E-7514D812D75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D3A5337C-206C-4880-B96E-92C7BC9B867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C33E6013-5CC7-4E8B-A09A-21139F1EE2B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F967AF4E-6BB0-4DF7-BC84-96E98F1E4F1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F443F95-4A12-4414-B611-30F07F333F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70FFC7E-A4EF-46FE-A077-1F49966350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9D55366B-E674-45F0-B569-47DC990BAAE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B5819E11-7867-4B22-A885-663639E818E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9D756991-8CDC-4A38-B0BE-DA9C57338FB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ECE4A764-189F-4DEA-A8E6-87B9B717284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FAF373D0-CA24-4197-B454-B25FE327F3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7D172DC-109C-4881-8F94-29B0E309A20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99711AE4-E340-4306-B6C5-3F8DD14C92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477C4248-58C0-409F-86DC-F1263C3D126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4E620520-FF57-496A-A9A0-4500BAD2001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96CB0037-714C-4869-AB0A-8CBC5C88DCF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269F8E9E-7CE0-4A5D-AFDF-044D0CA868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B6348DE8-640D-4DCE-9E87-542B5909F0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1247CE04-B723-4A8D-BA79-43E46EF8C58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CB48CE62-3F2F-49F4-A654-0B6ADB6EA8D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6B74F343-EF35-4232-8DCC-A3F62EAD72A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BBD872-7C7E-4F28-BFB6-D2CE2DFF50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ED0EA078-3626-4459-BB5A-CEA32C86A2B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4E88F2CC-4128-4A7A-8BFF-A43D8B57D3A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6970660-D461-431A-9005-EDAE9443AB5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599CF7CB-81B4-4E2C-91D6-8F23B848533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93AC1346-5D6F-42BE-8D94-CE88F987E7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C8EAC3E3-8B2D-448B-9C56-D064185FDB6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1F081CE6-E837-4D3D-A488-2BB67E25ADF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513688F4-5C53-465D-AD22-9A9A4FE51B1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C8EF5693-DAEF-4D0D-B1B3-E51109AFE92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42C02146-FA90-4C27-9E5A-5EF2740C69F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D89C62A0-5A13-4409-AB27-058DBBAD62D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5CB3A3E7-5909-452C-AD15-8D60F83DBE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A06BEE47-4846-45D0-AC34-02902B9A3CF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E97649C-D7B4-4ED3-AC74-1A75CEBF68E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A005BCD-769B-4A8C-894B-59BAF1FE91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E53B57E9-2238-45ED-A825-39E21C7538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237A60DD-A4DD-42AD-B8E5-39934555F6B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CCEB78-D48B-4DB5-B282-915697909D9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13D38D15-A8E0-437B-AA15-A29CD74DC21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AB1F31-8055-40D4-8755-08B0218A77F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F8D19EEC-72AD-4E95-82DF-42959A9A260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904D341A-4FB3-4CB9-B21F-D9B469CE87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2572A7A4-CAC1-48C6-AF7E-2833FAFBBB2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7D21C83-FF09-4518-8316-95D5B5D9400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E3F2E132-6BE1-4C82-AA8F-3DFE03F36D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BB70CAD5-AD3D-432D-99D5-7FFC0B6466B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3F288EA9-405B-479E-937B-0A74AB8C446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930C6FF6-0D20-4859-B6B2-14CA1921219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BC7BF73-F6A7-4C35-A106-A956F16405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C063A6FB-B470-461A-AF98-10FF7542E1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FDEB3C1-35FB-44E1-9560-487A86DAC71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84F79A6-21E4-459E-A0C6-39FEE490BFE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015B62DE-12C0-420D-9351-7B76673E57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13701E7A-E86D-489F-B849-D65764DDED4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A1ED39F5-86D6-4EA7-A10B-BC0B5DA6D65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05C617A1-FF7A-4420-BE43-1EA929F6D89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8502406-8AED-40FB-B426-C939A02AEE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8132F6CD-B433-40EA-8679-7770D02C77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BC3B6A7-0704-4CE0-B090-BC508D64088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86D203-263D-4EAA-8FA1-8A71AA3445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B0CA745E-A96C-45DA-AF14-8007B26EBEF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201CDC8A-B53B-493F-8B9F-59475779F95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E3C67748-0D8B-4E4D-8E8E-EE49B17D701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4185DDB7-6E6C-42D3-B247-763532437D9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D022CC70-0DDA-486C-8D17-927863767C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6D40F6DA-2E16-43FC-AE50-5F0DCF9983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CD43D34C-2897-45DC-9A7D-791E0DF77D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DF72C8F1-E9E1-4701-82F3-2B4CB97C523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18C9F20D-B1FE-4913-ACC7-BEC42807435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EF027017-A72F-4E14-8BE3-F2DBBF0F19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5F66DA1-A6DF-48E4-91A3-CE315A3C99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F91B1E4-FBD4-4F0B-88D6-888A73884C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4BD198D8-C91B-4DCB-98AB-7B445AB767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3CC24D4F-E07F-4A71-ABBF-4012CC08752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36ABA52B-6965-43F0-B4E1-50ACA6CECE4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A192EB0E-FBE2-4ADE-8155-76C834396D3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3A0F5521-4C87-42F3-9148-1C7D1E09F1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53680AE4-B92A-455B-8265-040A0117A0C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21FE2D6F-6ADF-4500-BD73-760E15BDFFF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0EEF45C8-24A8-4A66-A0CA-37B064D276F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369DD24F-46A0-48B2-AD08-5B4450CA7D0F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3FC1960-B193-46B7-B41F-1DB98AF50FF7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90A046D-EB05-4D61-922B-C97B8C285D1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C99B7126-33D3-4F0E-8F7F-E40CEE84F38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E5B92CF9-9A43-4277-BE3E-3F87E072C6EB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0788C64A-05A5-41B8-837C-E18870A5356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7078162B-716B-4CE9-BECF-66BBFCFB7CE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1A5640E-FB44-4F51-BAC5-3671EE48287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63882B72-7EF8-4AFF-93C4-65CB5317B25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B4BEBB88-CEEA-409C-A16B-77D25E858E6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529E9332-DCDB-4CDD-B989-F58632C34979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DB86EB5D-ADA8-46D1-860C-42371FC53A8E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CAA5F3C5-9773-4FD2-9BB2-469FADA31D1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EB01885B-74BD-4344-9735-0BCA5E3C3E0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8550103-3C80-4F63-B3D3-AA856B18C3A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A75E6118-DFBA-460E-AD39-622432A32BF4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9B648E6A-D69B-40D4-88B2-BACD4CCAE68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5C6E87C0-6BC2-4C37-9B49-056D3E4D29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83FF42E-EDE9-4AC5-B3E1-ECAEC24201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16F6E71A-C5B5-4B66-BA30-379AE918FB2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1205406-BB4D-45B3-BEF4-108F0B29A10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40D5A358-0068-4282-8B0D-A7E8F37CA9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B9E469A2-8D3B-4E00-BE59-984BA614FB7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42324349-BA9B-4364-BBC0-5F9E1740E0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F93C35AD-F270-4C1B-AEE2-20EE987EF38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650A776-7148-4FAA-BDC7-80AB8D16F4E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3A8DA2CB-6505-455C-888B-9BF157CB75B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5D3DB89D-60A1-482A-9058-E5F261A2763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CEB42B72-DF44-4370-A3BB-E44AD546E61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B5BF132F-E27A-452C-B978-22CE2886F55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A50E8F6B-5537-4CE7-B03C-89BF1D86573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77309EAD-ECF1-425E-A697-8AB0852143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844EA71D-4AF4-4595-8EA8-FD91B7FA9F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E783FDA4-2935-4604-AE32-B4CBB6B9104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34EFC744-8E48-49A0-8FB9-95555D8B10C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897DE859-E64F-4772-8478-BCD75C5A332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3D74C73C-2595-4C3C-9CE2-5464BAB4E4A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682B2821-426B-4AEE-ABBB-00DDA66450E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81574708-2F51-4BAD-9394-1E124F2A208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2F2A6C1D-735A-4E65-A9BE-CF554F67D45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BA02269-E772-43A0-BFFD-A28111F3F7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3AF9AD70-B9AC-4A4E-9C0A-F15648CBB4C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36C55AF5-6AB1-4F58-BB65-25C6DCBD91E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AB2297BD-09E9-4276-A412-7B2DE79A9FE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CAD9C85D-07D4-4689-9D6B-A8880287AC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0BCC93E4-C257-4BFF-8EF5-A7C5686B986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0FBB5C1-9172-4D08-A592-E81A18A86FF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ADEA3E69-B8AE-492F-A627-7E3E5720C40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68F24E41-1091-4A79-965F-C45227DBFE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9CC28A08-C2BF-4D37-969C-A4B72C6B758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2AC7C293-0FA9-41DA-8FAE-3366B9207A2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711661A-2879-4AE0-86E8-56E04310F6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5A33FB17-D9CC-4632-9F35-9FDEBC9C1D2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1D6CF72-3752-4266-9B80-8F3379CDC2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825885B-88DD-492F-8628-9538166F5DA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5BFAC86F-D57C-4F0A-902B-734DB252E03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CAF096A2-2CB6-4573-8D54-4B7F7A9CEA3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3FE4204E-3BF8-4F7C-8A45-2503B52433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B4F843F3-B5AA-468F-9FF2-0AAF96C097B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0CE4CD25-A0D3-41CB-8DDD-A61560FD32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EFE45998-374B-4079-87A3-F24F750CFEF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87AEE434-6850-45BE-95CE-FD40CE856D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3888E65-9651-438B-9916-B97C2C25DF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2682CF-8019-4D08-923A-4818C6B05A7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444617F3-583F-46F3-99AE-2DEFEC77AA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9A3C3B3-8EF1-460E-A0ED-56F411F242A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61F16A1C-AB8E-440D-B3D5-C4294D02862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5C6839A4-94BE-4ED8-8DCA-89AB2646F8F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06124B6F-75AE-4BDF-951C-2D12392385A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9DF6F175-8FB1-4A58-A0E4-EC7A281A200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E64BC970-798A-455B-A4E0-C0B1711AD7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656A09D-EB47-47CE-BD78-190E77D1D8E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C281EF0-79BE-4B61-B064-C8AEB9AC510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6D6EBB6D-D561-4ED8-8E06-2653DC98C1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D29678F-54C4-4747-9249-AA515A9F6DA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2C4215C-131D-4FEA-9C38-1D49A896FCA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6BC6AA2-6A94-40FE-AEC5-464CBD925AD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68A0456E-EE14-4471-81CA-EDA50E1D04C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2B2EB2CB-D3D3-4717-AC5A-46D6E15C343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6D96479-16EE-4B54-BDBA-5D1C51135F8A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DABBD676-CA7D-4100-BB9E-F63927F6303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67BB0218-37A4-486A-998E-7178245019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E758DB01-877D-4A9F-91F6-B06F63278CA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74A3610C-2755-4697-AD4B-E21B67110A5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CE18B894-9A37-45FA-9E68-10885F7E494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082A0AB7-05FC-4292-9E52-A2166F683CC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9533DEE7-1BCD-4F68-AE00-2799BBA6AF8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BEC7A472-0FB5-4A6E-AFFF-CEE167C6845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453312BD-8275-416F-AA09-1CC51A074FA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75E3F306-CC3F-4EB0-8958-A43318102A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DEF49D5-8D6D-4E89-8A1E-F734A88468C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569356B4-8226-4F2E-8895-7D2BDC6CDE1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4C9E3E95-5729-40D0-A12B-CBF46F508F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1A31235F-E55E-41B3-AC71-F8857DA610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102BF1CD-46DD-4333-8AD4-3E84A219EC4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3AE265FB-38F5-4A85-8508-8227F52FCF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D4981EAD-EDB6-4C43-8EF3-965A7F2D55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8C2DA99-96C7-41C1-9287-4232A222F17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7E6801C9-3723-4B28-96C2-9D09A7B98C1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4CF1718-3755-4F8A-9508-0FDFC1F694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0034EFDC-D124-4EA7-A4DF-7D95F132564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E025EC7-EA0A-41A3-A2DC-1140D2C35BC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9AF347C7-8956-4435-9F22-B2D3E7D54A0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ABB98E42-6589-4EA7-AA54-7D4691A9806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32C86AA-32CE-49C5-9962-303AFB3ABC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9C52147E-27A8-4125-B4E9-7C9EF6AC16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54C86B2A-A073-4AF6-B589-02F2C25B98C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05E4F25C-9D6F-41A2-889A-78EE7F9A99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318D1EA5-8FDF-4C10-8F0C-5C89FB5F67A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9C26200B-81BE-4795-833F-327BF45A3D8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41D933A7-2D8C-4B79-8A48-80007F8377E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CCA2503F-F1AD-4746-BEB1-BF420CAD11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4912113-51A6-4887-BF66-28224C73FF4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4CEF6BA-D0A9-437E-B70B-3740DBB8788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8E4E40E-454F-4A7B-8F1F-3DF590312CA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B51DE23-6B39-4386-9BC0-C43DAD78461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45741958-594E-414E-B094-2EE02DBA340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CDF9ECAF-8BA4-4F01-8DCE-72EC9EA2BE2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E747D84-46FF-4D94-889F-5AEA77D0E11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0E77D538-023F-4BC0-975F-347CA5B341C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2D44FF9F-F18A-4D90-984B-0D7411D89F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7F823986-2E70-473E-A2C0-54B64CE6EF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DD9CF95-D41E-4DCF-8747-62D87B98066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6CC1CBA-8BF9-4F37-ACFB-231A94F5E52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C22A26C5-9E96-4D23-8BBB-9F59059D7C3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537C0C0E-129C-4976-96DE-12FDF87DFA6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FDD0042D-A59E-412A-94A1-95D2E0B10A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11F5CADE-B2A0-4ABD-99EB-C9D6A699A50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9A841A5-BDD2-4136-AA9A-4B2A7D2A139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1922F85-075B-4522-BC27-1EE6AB8E385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D189F39E-4A09-436E-8318-FBB8A6010C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C5739DC-228E-4757-A053-863174F7DF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1D5CABB7-FE1F-4305-80A1-82B0BD362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3D659BC0-10E0-43CB-B0E3-0EB2C98242E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BA266A4-1C53-411D-92DD-509A7716A5A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3B1E665D-155B-4084-B893-EE29BC60955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B885ACB-6110-452A-B514-80277B7DC0E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564B27C4-047B-4B41-BDD5-96BCCD63450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D283E336-A4EC-4772-9D65-20EF8D79593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003D5DCB-FF08-49CB-B15D-EAA8292D36D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F1DC3943-689C-4BE3-A158-BFF984E1A8A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FFEC6DF8-7FF3-4317-95B2-40B7F41FA49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0FC3115E-F34A-417E-BC17-42085D55DB7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2921C346-E7A6-4B85-A73C-656653C9A6D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BF3F89D0-6465-46C4-AE8F-D662F64E7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BCF0E542-FE99-4F65-B397-65BE4A82FA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06579A24-34C4-4E86-B7EE-8A665B46833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D01BEA03-D3D7-4014-A409-24FCCBEE35C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4C62A0D-3AAD-4EFD-A2D4-F461B1AD94B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C226801E-7335-48AA-A471-75005A5B38B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CF06A5BD-17E8-480B-B1C2-E4FFF9AFCD2D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7B098EE5-AD15-4192-A83C-3AD55834CC5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02883D90-BE77-4324-B4FF-7A3C6971F99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1A0D2867-A195-4DCB-852B-1AC3532F717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EF82097D-D2BB-49C7-9AF3-65FBF91BDA1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ED8580C9-B334-443D-B43B-0286B18B990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AB388A43-144F-4246-A8ED-1CAC506691E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E91A2E5-5373-4991-A351-10B876EAA41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A38DD66-DFCE-4D2C-A61F-05F418CD22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94BF7EF1-0CD7-4D68-BF3C-108AB33411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23203CF1-5F57-4659-9761-45A95967AF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9E8D1480-4CE5-4F94-ABCC-27F05C67C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5E26DAC4-43FD-41C1-8A0D-997527BB9D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ED7CBC6-819E-4FAB-81BF-E84B3A7A6D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79CC9156-6A9E-48E2-A1CC-0EA927A605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7F626850-0724-4A33-A509-0B4B92E0574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D8EB5D2D-CCE4-4205-9E44-16D49B4DFAC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D799F155-686B-4B35-A56A-2465FF70628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B4FD6D01-88FD-4A7B-8B40-858FEA3E813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D01D512A-34EC-456E-BBCE-6B1DFB0709B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D6162AF9-97FB-4775-84A1-E0E689AAA50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EA8AE25-78EC-4D33-8921-FBD8137A43C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24FE4DBD-CDF9-413D-8645-B7F798CEE47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9FE177B-DFFF-4EFF-AE2D-3675F172D78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A4766342-79C8-4944-B572-6C3103A6293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8B42417-C399-4F6A-BF26-D87F54162E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31467EC3-81CF-4EFF-A0BD-93074C89E6D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67242F57-2F1E-47B8-BED3-8BE63F3D067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8F86BB2B-AFAD-4D6D-B597-FACEBE18A9A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F8BC08E3-6085-4661-BCC7-9BBA5A818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9598EF7F-943E-4B45-8235-F584A4A410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A8AD5114-67B4-45FE-9E70-E4EE1F665E4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D4B397B3-698E-4BBF-8067-E66F479B50F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22B96F9C-F07E-44F9-8279-EBEBDE07537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7F33FE81-4158-4CC7-B67B-5F18CBCC2FA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32D0D489-A0DC-4909-B774-5184954EE0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D1B46FF7-B2B7-4AFA-A559-F0C6AC5E8A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38ED7282-5B4B-4759-B6C9-D6E1AF8EDE1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5C6A2F34-D3EC-40E1-BF77-4AB017D1F7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EC78461C-A322-48D1-8F63-E33228AD77A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58551AD9-EBAE-4C6D-8EA3-7A31F144027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4FDCA72E-9132-458F-9A2B-B526277EC2B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734A452-9F82-4439-860C-D18BA146409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77A0F6-8552-46EE-9689-7EE16D70390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9B043F66-C6E2-414A-8567-C417E67E03C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AFF5E3E-D6E8-48F1-B5F1-25621620EC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F11E7-5DF8-453A-A5A1-20EE5234084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1A015605-7899-4F7A-B18B-DCEF9A14B42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ED3F15AB-E28E-4529-BB1E-4871921A2ED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C719ABD0-CFA3-4C2D-BF45-538ACE20FBF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F9620C29-54CF-44D3-9555-5D8BBD4E743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8E55250-45DA-4CBE-B68D-C63313E2A04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8C0A808A-42A7-46D3-9814-87C8E34C9AB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165BB7C-DDA9-465B-8880-BDD7FE5847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F34A171D-6C23-4E3D-8845-F6BF596272C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5C6E11B1-FEB1-4598-9E3C-50E543D97FE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2A844297-E338-424C-BC18-CB8329F651C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FEB8CB44-5279-4E5A-B1F7-73D694A6605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3B53657-7A75-462E-B47F-BC6A667348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CC83EC6F-6E6E-4A51-9647-51BFB3322D7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60B64310-DD82-4BAD-9964-67714676B56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148290CD-DE11-4097-B123-553B044B5E7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CDE569E7-59DB-45A4-8015-989DC1D545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66994DC8-A0F6-45CF-BAE8-36AC3866DA8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C4A8842-EDCA-45FD-9F54-43AAC3BC326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F79F0D48-ADC9-4FC4-9803-D731AC49AC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BF1027D-7051-41BE-94C2-D416723BF7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E7114E4-313B-4D91-9CA6-5C375960664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B9E32511-377C-4D37-9C82-DCEEF4E621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898A6E0F-D565-45F8-80B8-28AA61E11C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0CD0E74B-14CB-43CD-9365-8B8FD38A461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27D5EA25-4874-4E27-B127-1DF8FB608A6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F6F71D06-4817-46F8-9EEB-48E2965BF2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7C16489F-6C5A-44E2-82E4-8F62F9679FE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4B659765-0B5F-459B-948F-6CAFD3BF55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992202F-E560-46C2-A679-74358BADB27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218F2DCA-F7B8-45BB-A100-34F9AE2C71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D4A07773-3F96-4867-8A2B-7D19EC0145B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5B9DA0B1-6087-41E4-AB98-9734FB8383D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BE05E482-27DC-4D7D-8EA7-D0CD370E817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8D053637-A1E8-4A63-8729-B98A4C13BEC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88C48D0B-EF17-4FE1-A2FF-8A9E499D054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23A6875A-CDFC-4F3E-8CBE-A6CC35CB36B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011BCE7F-DA36-4451-8FCE-F923E951C3A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DD5FFB8D-4B54-4830-B82B-B70D6C903DF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1D4FE056-5B79-4DC0-846E-E91173B57E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59C21BB-1985-44E5-A239-20478BCBB0E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58689065-5351-4E04-B404-1A1B37902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D7B88B1-0EA2-4DBD-800D-704D13122F2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46EF639E-CD47-4550-B1DD-3E4E9DE6E0A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34643395-63F6-4CAE-B570-AAED0B82A5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50BF13C8-C57A-4BF1-96CA-B929D711224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E476CE5C-614C-410E-A3D1-03CBF9EA7D3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EDC3636-2BB7-4B19-BFD6-CFBE271E9B8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F5590350-AB07-4FFB-8B8B-B7C74C0206B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871B2B02-9CDA-4617-9A03-17DE4D6A76C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637E06DD-45C3-42F1-94A3-9AD82728AF0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94CA7A86-A288-4D32-8C5C-AD8D584E989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A0A35EC6-3ABE-482A-90DB-BD5FF8D1BCD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5AAD30E-D542-4142-9163-A1DB478977B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B8D170B6-5647-4DB3-8BC7-0F5DE3DE7B2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31167A7-C67C-4347-B6E8-6C408DE924C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CBA686AF-A35B-47A8-9353-D4C13E6EEE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6CFBF535-7420-4A46-ABF3-63C83AC460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F74F716-F3AB-4DDD-BB12-6AC07C706FF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B1C20DD5-C1A8-4FD4-BAEA-40C51B2C6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135DB574-C67C-4C04-A563-E973C051232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D3CF5EE9-1E53-4AD9-93A8-67A68C47BD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4CDB30F-3A7B-464F-9A55-A5223996D4E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158C77C6-67DE-45AA-89B7-F2E13642949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5C97809-1E19-4FF4-81D4-F5EA9976C81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E0972781-BDCF-4AF3-BD86-FB1A0284142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B14D70C-61A7-47EA-BDAF-6E3B9C67544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977AE256-3EB1-441E-9E4F-1601AE0E1E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2579398E-DC45-4721-8E61-ACA6379A6FA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4AD0BF3-70B1-4CB2-B1A8-8349601DCFC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F087DB01-81F4-49CA-A3FB-4C3720FDE8A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2B890A56-627A-4F3D-B118-52CB08C108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EA97211E-30AC-4668-9AB0-E74B6264969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F2781976-37C7-4C06-ACAD-4284D5ADC70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41B6C33-646F-4856-8BA3-F3EB41C9891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CBACC986-107E-49B5-99A6-C1B4706CF1B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58E03128-8FC5-4AB8-A157-60E45C3326C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B1A06E28-B09B-4973-8B3A-B8D1DC4156B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92B66565-D9BB-43EF-AB07-8C287A3E29D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A2782A6-3A65-4FD9-A6C5-6DD1AB6B81B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3A59CB5B-6DF7-4D3A-94D2-520D84BE76C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D443CADF-5ED4-43B1-9B5F-AFEE44FEFAC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66E26960-6E24-46C2-A70C-C66DBDD6411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D2B40427-6902-47A1-BA40-A42F3C739E2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E984C3DF-BF63-4B2C-9EF5-A5E8D964539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AC2F4643-E523-4197-8096-0766CA90F70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438AB55E-9C63-4386-AE9C-DF4CE8F6A4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7C008963-39E2-4261-8078-FA31E0F44F3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496F863-01A7-46D8-9D50-622032661D8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B9ECE888-4E28-4D22-8584-6C45B16E25F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9077725-A994-419C-8132-8E0C4B91514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5D0A9009-9D49-4A01-BE3E-8566C2B785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B02142C3-68C3-494A-B6BB-D173204602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FD471C1-4E2B-40D3-A9CB-3CABCB421A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D5144F5-AC03-4339-A6AC-3228741762F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9401CCC8-6389-4A22-BD46-FE5FF2EA286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C8A47FB7-6E8D-4225-8970-914786C1BE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562B755-816D-40F6-A14F-E4EB9679D9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23E667E6-F0E4-4113-87AC-F88278E7CC5E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796445F0-B73F-4314-88B4-97902805983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AA86593B-C592-4B44-9760-18DB94526AB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B5CE30D9-5874-44A9-87CC-653D4A02671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F22064F7-F0D5-4C5D-856E-CA37E018FD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29E7F618-8EE0-4141-A904-AE6425ED4C3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4D4650AF-9C44-4FBD-B4D5-12DEDA5FBAC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0ABF2FBC-F4B5-4E98-B628-8B0CE8C56E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01FD4FAA-4906-49AF-8839-1BC7F41FD1E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A6D44669-9B8A-4C93-B85C-8A36E34D641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311FF9C0-3569-464F-9AF8-C8B7DDD6AD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D9F5B5C3-3A1D-4AB6-A8A2-870AE437B5A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3E52288C-56CE-4B60-AF46-28CC69E32B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E9ECCA62-0165-4B03-BDB4-2800B5483C3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ED9AAC5-FF00-446A-8B81-170BE5E35C1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226E53CF-220D-428D-91E3-797B90CF7DA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B2E17B2-4532-4A0E-88D1-BAB1D749FA7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3AA572F8-E923-4D49-8DB6-BA2DD6E154D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0A6EFDDC-3582-4FA3-B512-05D89BB2DD5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ABEFE961-E9AE-447F-A8DB-E1164DC0FA7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10958CC-4719-4A3F-98C1-BA89E43EA3A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25C90BA5-3D9A-4F8B-A97E-29E4CEC379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2E54A17E-82CF-4EB1-A802-8954D648E80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329A2C35-7278-4BBA-B352-C6ACCA0AF21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C42E8FC8-EB25-411A-BC86-B2DBDC705EE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38AE7B51-DF14-4E21-A41D-C499F09EF7A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804B5730-42A1-4418-9D51-75402364086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1DA4A176-01DE-42C7-8FE0-8BED4F8F3E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2E69FA88-91B3-4C09-B38A-351498A0238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F304623C-2B36-47F6-867C-7C51669112B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A0B71A76-A7AB-4228-8184-76826C0856D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EFAB42A7-F255-4118-BCCF-A1362C0784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78F398A5-B610-4557-AAE0-F410CDC2B6F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EA6EE42A-A9F5-48FC-8E8C-5D55B737AEC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36E95BE-E872-4353-88D2-C026EBF546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75B73E2F-1921-4A8C-946D-E20E74C8014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5708E085-D17A-444B-BEAF-BEE7AEA25D6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551EAC18-74DB-4609-B8E3-F474D8498D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D052656-7C26-45E6-9AB8-B784D4C360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5BAE7D70-EA6D-4D58-9CDB-E2376AB18D2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665D1B9D-FE46-4D8F-A219-185D49A21C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DFB6FF50-753C-4864-B2D2-C6D568E445E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68173518-2F13-443C-B1AA-58F8BE58C14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98DB4DC-34C9-46CA-B092-50D314D3101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F53E2433-873F-4B69-8405-6C9E4E0EC89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550ECB53-4B51-47B6-BBC9-359CA243EFF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6DFEB578-68B5-4634-8793-5E1BB4EC0B2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9E2D566C-86E5-409E-97EE-5F86FD5CC02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5C7572ED-5FF7-4720-814B-B5F46832BC2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69F86871-D6DE-4F21-B836-74D5DAF456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F954C2E1-F836-4E15-8256-475ADA9B2C9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46DF06F-04DA-4B06-8B45-1D61651F0F8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2C0FC91-49BC-4202-BE1A-EF70AD96B1C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1DA9574A-89A2-4E73-9BE7-7F905D51CD9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F32F4CBC-3CF5-4ACC-949D-35E22ECA012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3178F6B5-AB3F-49D5-B44C-05E1FE0C3DD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0FAAA65-BD2D-4BE9-9545-5DC442E644F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BBEB0559-6898-4372-82FC-3AC57C6E1B0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BCE1165B-C3F2-4BE5-80C7-522C0A1BD51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E3F39CD0-F331-4247-992E-826791F379B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BE62FA2E-2E4F-4525-A4CE-318AE458E23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7759293E-AF55-46C1-B0DC-87B2EF563D6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1360E89E-104C-4AFE-88FD-6C36EADC325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644CF97C-F56C-4075-A01E-10E7BC33BC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E5BFBE1F-A07A-4AE3-B902-5A59A82422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25B8C1C7-B572-4BE6-ADF4-C1B3B2B3B66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0E0920E-8E53-4A2D-A08C-9AC2A0A13B5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0BA983B5-349A-491E-BAFC-7C1E1AF9D4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39A3F82-7F95-40AE-884A-69DD1A2BCA4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BD8763F-83C7-439B-BFD5-48BA5E5223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54392E9B-D52D-4B6B-BC9C-09A2F7FB64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4D0FFF0-E2DA-4511-A22D-A64A4188391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88BCA68-4F7C-4590-8279-F007421F56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5520D9AA-1618-4A3E-B4A4-F927CD5F73F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1B8D80B8-FBCA-4040-9377-8EB67D1B2D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9F0839AF-D138-43A5-BD9C-FDDAC0FFC21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330AE66E-922A-4DB1-A3A7-0BD9A250D2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A7639C2B-E1AF-4A3A-BE2A-1EB1C05E19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91C25B-F1FC-49A7-8642-3DACC4940A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53B31422-6872-4907-B8C9-6B5A4A8BDD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9889D40C-75E8-4F20-8ECF-A89A8DE3107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7D384707-4F3B-4458-AC61-DE7778D5D1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3763BEA7-2DCD-45C9-874D-6FFA41AF916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95F5232C-0422-44C9-822B-3427E4D3F99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6A9F2B1-EC90-4A58-B80F-AFFE80A1F72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8520C70D-D45A-4609-837F-9A48829067F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8C75D026-5CE1-4982-BC51-5E31B8EDFF4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689289B7-EB76-4700-B9B8-B7CB55BC8D5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947C2B4D-6C86-4D2E-AA4E-550C4D391D6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976E23C6-2426-46CE-A92E-1CE2F9459D5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2470C356-0208-4B65-8354-3489E646767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055EC3F7-8147-40B4-9A80-3EF8E3C9B4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9332B41-A6B9-4D67-BAF3-6253F26B89D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726552C-355B-4646-945F-881E669EB59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7B7ED836-F097-47A3-8209-FC28052883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1F44F8E7-2577-4F12-B097-0DF834D79F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450BD398-933B-4E0B-89F0-F9580AF84E5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9737ED39-8061-47D6-8469-4AF3CE5462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CAF42F5-87C7-4592-BF93-D9059EA08F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423727FE-8128-4BD6-88E7-0A98F127753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5041F75E-2BE1-4816-A19C-804F860F92E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69FDBAA1-18F4-470E-AC27-4466235E96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2A4518F2-F346-4293-8886-0CFEB77CF9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0260DDD6-9DD9-42B0-8987-CA92F99654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675275F5-206A-45A3-9002-CAB49D39F6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E446935F-D7E3-4D7E-A239-D5BD49CCB1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24F7695F-0213-4BEE-821D-F29CF090E1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8622DF86-E1C4-4F04-AA4A-2A50280FE0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BE8E0475-E961-4120-A7E2-F1173C6A87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7051752-F4B5-4D32-BF09-FEF2E0F212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619000DB-393B-4F59-A5F4-928C38E241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4055BE2E-AD8F-469C-8091-8CEB79D06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C7E35444-DA86-4DCB-AB68-0B474BBB3C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B6577EA9-128A-47D8-8ADE-C7E754A6641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B48B819-CB63-4440-9C42-DD95EE77FE2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F5749DC8-9926-4A39-B93A-F9D8E56313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40826727-7D4E-4B25-A825-9C1737431D5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8E307D64-00DA-4E81-AAB3-9BEBE7DC0E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E6ACE4-69BB-4B6A-81CF-D22C078053D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26B1FCE2-DFA7-466B-9EA0-24D3C5C95BC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752D35D7-9D1F-443A-814A-96C379F817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B061D28-6BD4-446D-A641-D22FACA3C5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2DFCC2DD-9B41-449C-A331-1B4DF14A37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AAB05E02-B81D-4C2B-8695-DB2341216B1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CE56DDB6-B91E-4555-8200-070AA6E1277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4876119C-DBBA-43BC-BF38-D2D8DA78538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AB5FB81-A183-47A3-BB6B-7505A2449D4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07B73AC-F01C-4D5E-A6A2-C960BC3C93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2CE918F4-BD8B-4A7E-B165-59E7AC1609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2F341F3A-A28B-4D94-BEDD-26C1A5259CA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9DFB10ED-FB3C-4396-AF8B-79C74E78B6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23253C4A-7348-4F6F-A1B2-796005B84A9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7FC85C5-C6BE-48FA-BA8E-329A0AA1AE4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5B37A3F-E39D-4554-AA85-AF1B8C71E6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37EA0EC-CA53-45FF-8288-0278F31E8B9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DF3899A5-736D-4888-9B69-2B0600361F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9277EC26-AAC9-4F2E-870D-A894BF03835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077024DD-A55F-4950-A794-A6BFF5DA19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C7AB5234-62EF-4BDC-87E3-A46C4585298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E1915AAA-A26C-4814-9ABA-C4AD8916BB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B3FB1FB3-935E-4B89-84F7-C8DD743A351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70F5E072-1B32-48C6-9B5F-06D24782A8A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5A57D4D0-95B1-4A4E-B134-3D456BF84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E6D3E864-EE45-4938-870F-0A2FDCBFBA1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AD2060B1-CF23-4476-A4EF-2A04157E1D7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BC92B195-E305-4105-96B4-07B2FFC2EF3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A99321C0-910D-4D34-A936-C8C16732004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5DB703A8-A23C-49A5-B314-67EA825E257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661E8584-9A91-4161-B2CB-84A7D4955BC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265CD69F-FAEA-4E8C-82C2-4A8324CEE37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58CB0C0B-B12B-4EB4-A6EB-E3E86776110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40E7D18C-C5C8-4256-AC89-6359F73E211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502D7E03-8622-41C1-A9B5-5C3BBD4FCD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AF09B26E-B690-47DA-AB5C-3BCEB30714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EA49AEF5-69F3-4C74-A67C-3733B21094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A5F2F33-13A2-44FF-9C67-2D2404DBA8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20792B50-A72D-43D3-98B5-686547F2206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46B68F8D-8405-4E69-8D7B-14CF81D99B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A3A9B25E-9772-4891-8B4D-ECDBEA7AF0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08B11C2F-DB50-4B96-A28D-925EC927EC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90B1B6E3-BF5D-49A2-B6E6-48C21A1A9BF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A8DFA334-942D-49DF-AC5A-AEBE7405A4E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3EEBE897-53E8-4653-8125-1BE6743CDB9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28B793F0-4424-4A96-88D9-4E0DA060123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2A7BD542-DB30-4C62-B02F-28DBB7CA16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CCC03CA6-5524-480A-8D49-DE6B949792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D8DE4D76-685D-4653-A704-D0754A09CD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DD6473D3-6404-4D9E-AD0D-BF5314CB25B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EA4FD4F7-2C74-4D63-A1B6-C5400760BD4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1F6CC8CD-05DF-4C63-886A-5C822A1F07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AC04546-937E-4BE0-815C-C8E90CA890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7BAB4678-E90B-46B3-9167-641D947FD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5205688-20EE-4490-935B-33EEE98B9A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54DD53A0-768B-4284-952A-64265B319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0FD293B-125B-4E6D-89D5-1FB6E585A7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096D081C-5330-44EF-9D25-654EC94F082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B9CDA7B3-B045-4258-87A7-C806144589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8869CA52-C258-4CC1-8E13-7E62710149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478D9768-DDF0-47EE-A454-9AABCC8161A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6B81F018-F000-45CB-BAB3-9B1E9FF9399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078315B0-BE4D-4058-9C6E-32A7E38878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48F710F-E28F-4EF6-B15C-AFEB981EBF7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6F444AEE-609A-4C96-8490-7F30E2E571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E9C7C689-88AD-4831-9838-6C340B09660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FC3EBE05-69CB-4D71-B67D-7994386E485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D8449DC5-04E6-44BF-A9A5-6889E15A12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0F633360-BB24-4EB8-9E1E-203BF8E383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7CE3EA79-7F33-4D04-8246-9D548EB5BF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987E41B6-D4B3-43BC-8376-96245AF63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5F63D0BC-E966-4A10-BC2B-6D50B51BF7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068633A9-1AF7-4315-94F8-364976E7C8C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6B59154F-630E-42C4-8D48-AB41C524224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79E626B9-39D4-4018-8891-692055809F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57B9E38B-73EC-464C-8E0A-1C46CE7BCD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726E6837-4433-44C1-9230-A62379E743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A1A44DD3-8BDF-48C3-B840-6B06F5710C3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6EABA3CD-053B-43F1-ADA1-E43985DA08F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CB390696-0037-4E80-AD40-6F3DC4847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9732F8D4-AB30-42E0-A380-1B213F84F6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0560746C-82C2-4D2D-A414-8769CC8005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D8B36A3-E19B-45B1-BA48-6E3891D02A4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7F91A333-EEDB-4D8E-845C-5AD28A6A1D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4A377A03-3D63-43E6-96FC-229AD1E0BAE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18BBAE39-4310-40F0-9789-44E2B96924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E886FB38-DED7-420B-B919-C5B4755993F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3DAF3DF1-2C54-4757-B4F7-C5D5A721845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910AF7A-10AA-4F18-9F96-05737B3E1F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2B8D53E-9BEC-445C-ADF5-A270DD39302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13113372-C7E5-4266-9E64-122F37F4D1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3E5AF6CA-5727-4E1F-8CAD-9DD5B8E2FCF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847ACD4A-7060-45A4-9194-1F59B03D407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980D97A2-4724-480D-8444-6764E35DA1D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4B6857C9-2AF5-40C5-92DC-E40C9124AE6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C3AE1508-E210-4E72-9CFE-F3224B39834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BF30EF07-2F42-4D40-AAD1-01F95BD1718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D85EEA9A-5037-4590-B837-0A85933077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AFC369A-CCC4-4F44-AD7A-F18964AC97C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02895CB3-EF17-4C09-B30E-7EBE5EE605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7A2CADF0-6EFE-4802-8AD9-A6DD1F89F2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64D5DB7D-A395-4D5B-ADBE-DD000187B50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CBA7656E-E16B-4FB1-87C2-EF792167CA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459A6FA3-98C1-4BA0-A9B4-932255C002E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CF7142A0-A996-4EE5-A6F6-9CCDEAE724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C006E67-EFFE-4969-B128-CA4FE34090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BE0133F3-2A49-4FDC-B50E-49293E75E5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46F47E2C-64D6-42B2-B2D3-D7FA24848B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B872E1F-FCE7-462F-9D8D-4E7CB320C7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40C20CB2-90E7-41B3-8C36-3471FF4766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C2DA0508-F98E-4525-A4A3-2B27C917AA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24B1CE8-640B-4DBD-B88A-84E02DE5C4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BF1F2FC4-CC98-446B-9D2A-40F82E6C4A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491660AA-B6B0-4C67-ADD0-A2308CAC129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E9F4098-0D9D-4C74-80C6-B8475E7B56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1A17C5FD-1261-4A47-84A5-3035917050F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37902807-FB26-4C37-8978-564B05B2D9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BEFAAD75-7FBA-4A11-B554-789B07C543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DAF0AFD7-4F75-4CD9-8E3B-57CAA4BB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B6C4A19C-A810-4E39-A8D2-03FBE066CA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B919B2F-459F-4037-AC6D-F25B6EBE093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3CE91DBB-C26A-4A9C-B983-FDEAF26C33D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A098FCE8-9042-4D47-A987-817F6C48642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A751AE4B-84D1-4F84-8FA4-DE96937B4D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11D5C7CA-3BC2-438C-920D-867EB5E0611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10D40804-4C78-49D1-A476-E16FD409F6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15B9FD34-732B-4575-BFFF-3BEE34F9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770A1A7-2D19-43E2-B437-EB3E1B7A506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F56F472F-51BD-4C06-850A-9B7E270603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5FB262-2AC3-4FDD-94F0-687A7F849C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73592E87-0F37-4B4E-B339-8ECAB553C7F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B9E929A2-02F9-494F-95CD-55EE6D04DB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193968F-3979-4D12-A0FB-277EFEF482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6D0416A-34E7-48C8-BB63-65A5E19D231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78ED4135-4973-4DEB-A632-EA0EFE21F2C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2DF46664-C086-4BDE-9020-21DD71FB4A7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FB02B6F-3276-49AD-A00D-FF9FA63EC2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F4E4826A-1BC8-493B-82EB-B7A7ABEE071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800ABD02-404E-4D19-8CC4-A7A1868C9B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7D406DEF-04F6-46D6-A6A7-1A425913EEE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17B01CA-D8FD-4D8B-B0E9-79321A4E178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3D75AA1A-4306-4D62-9AB5-EB970448F9B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CD78BBAB-70FC-49BA-9473-7021679C32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BED70CEE-B2CA-42B0-A6F9-D8E85092212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E0B45C5D-9151-40EC-A176-8631E462FC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787B64E5-FFC6-4468-A6F2-3BA5B10414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44C70D8-CC87-4381-B7B2-3F69C6D4C4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69B55AAD-F831-419B-9793-0DF1C5B5C5A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FC4F9E5A-1313-43EA-93D6-74BDD31A9C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B58D7567-D637-4902-B796-34B6705308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386C285F-149E-4388-8959-C51A464BDFD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6" name="Oval 112">
          <a:extLst>
            <a:ext uri="{FF2B5EF4-FFF2-40B4-BE49-F238E27FC236}">
              <a16:creationId xmlns:a16="http://schemas.microsoft.com/office/drawing/2014/main" id="{2402E128-E565-4699-BCD4-6F091BB238F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7" name="Oval 113">
          <a:extLst>
            <a:ext uri="{FF2B5EF4-FFF2-40B4-BE49-F238E27FC236}">
              <a16:creationId xmlns:a16="http://schemas.microsoft.com/office/drawing/2014/main" id="{AFF7D90E-2942-4BE0-8904-89458261563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8" name="Oval 112">
          <a:extLst>
            <a:ext uri="{FF2B5EF4-FFF2-40B4-BE49-F238E27FC236}">
              <a16:creationId xmlns:a16="http://schemas.microsoft.com/office/drawing/2014/main" id="{C00B7672-60F6-4454-9A0D-0259037605C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9" name="Oval 113">
          <a:extLst>
            <a:ext uri="{FF2B5EF4-FFF2-40B4-BE49-F238E27FC236}">
              <a16:creationId xmlns:a16="http://schemas.microsoft.com/office/drawing/2014/main" id="{C51298DB-A4D7-4816-81D1-E5A6CC8FCDB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0" name="Oval 112">
          <a:extLst>
            <a:ext uri="{FF2B5EF4-FFF2-40B4-BE49-F238E27FC236}">
              <a16:creationId xmlns:a16="http://schemas.microsoft.com/office/drawing/2014/main" id="{CB1F9265-BCB5-49F5-ACDF-7A2DB116B91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1" name="Oval 113">
          <a:extLst>
            <a:ext uri="{FF2B5EF4-FFF2-40B4-BE49-F238E27FC236}">
              <a16:creationId xmlns:a16="http://schemas.microsoft.com/office/drawing/2014/main" id="{2858DA79-ADBD-4E05-ABE4-5804D71F6C1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2" name="Oval 112">
          <a:extLst>
            <a:ext uri="{FF2B5EF4-FFF2-40B4-BE49-F238E27FC236}">
              <a16:creationId xmlns:a16="http://schemas.microsoft.com/office/drawing/2014/main" id="{9AE40A9B-573C-463F-AF97-01796B7D823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3" name="Oval 113">
          <a:extLst>
            <a:ext uri="{FF2B5EF4-FFF2-40B4-BE49-F238E27FC236}">
              <a16:creationId xmlns:a16="http://schemas.microsoft.com/office/drawing/2014/main" id="{CEB952E8-5BA0-4068-914E-A0E902648C7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4" name="Oval 112">
          <a:extLst>
            <a:ext uri="{FF2B5EF4-FFF2-40B4-BE49-F238E27FC236}">
              <a16:creationId xmlns:a16="http://schemas.microsoft.com/office/drawing/2014/main" id="{8E66B78D-8CBD-452F-B32C-783926C683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5" name="Oval 113">
          <a:extLst>
            <a:ext uri="{FF2B5EF4-FFF2-40B4-BE49-F238E27FC236}">
              <a16:creationId xmlns:a16="http://schemas.microsoft.com/office/drawing/2014/main" id="{D8C20491-F7EC-49BD-B82B-B3CAC0A1B36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6" name="Oval 112">
          <a:extLst>
            <a:ext uri="{FF2B5EF4-FFF2-40B4-BE49-F238E27FC236}">
              <a16:creationId xmlns:a16="http://schemas.microsoft.com/office/drawing/2014/main" id="{480BE929-32C4-4E57-9FB6-3FC402781A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7" name="Oval 113">
          <a:extLst>
            <a:ext uri="{FF2B5EF4-FFF2-40B4-BE49-F238E27FC236}">
              <a16:creationId xmlns:a16="http://schemas.microsoft.com/office/drawing/2014/main" id="{968F2430-2E56-46B0-B287-17BE13C995F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8" name="Oval 112">
          <a:extLst>
            <a:ext uri="{FF2B5EF4-FFF2-40B4-BE49-F238E27FC236}">
              <a16:creationId xmlns:a16="http://schemas.microsoft.com/office/drawing/2014/main" id="{FE5C39A0-1499-4016-8E4B-A5239AB3EA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9" name="Oval 113">
          <a:extLst>
            <a:ext uri="{FF2B5EF4-FFF2-40B4-BE49-F238E27FC236}">
              <a16:creationId xmlns:a16="http://schemas.microsoft.com/office/drawing/2014/main" id="{F5B40F39-6F21-4103-8D37-0BC4E513D7E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0" name="Oval 112">
          <a:extLst>
            <a:ext uri="{FF2B5EF4-FFF2-40B4-BE49-F238E27FC236}">
              <a16:creationId xmlns:a16="http://schemas.microsoft.com/office/drawing/2014/main" id="{FCBB92B5-6A86-4F4E-87FC-0212357A64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1" name="Oval 113">
          <a:extLst>
            <a:ext uri="{FF2B5EF4-FFF2-40B4-BE49-F238E27FC236}">
              <a16:creationId xmlns:a16="http://schemas.microsoft.com/office/drawing/2014/main" id="{55294B13-2FAE-4403-9508-A8A25710FB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2" name="Oval 112">
          <a:extLst>
            <a:ext uri="{FF2B5EF4-FFF2-40B4-BE49-F238E27FC236}">
              <a16:creationId xmlns:a16="http://schemas.microsoft.com/office/drawing/2014/main" id="{6E3C3DE5-F748-4BEC-BB32-E66500108F9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3" name="Oval 113">
          <a:extLst>
            <a:ext uri="{FF2B5EF4-FFF2-40B4-BE49-F238E27FC236}">
              <a16:creationId xmlns:a16="http://schemas.microsoft.com/office/drawing/2014/main" id="{A7A707B9-FA57-4244-B02D-FB8B6003D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4" name="Oval 112">
          <a:extLst>
            <a:ext uri="{FF2B5EF4-FFF2-40B4-BE49-F238E27FC236}">
              <a16:creationId xmlns:a16="http://schemas.microsoft.com/office/drawing/2014/main" id="{C64AC6C2-ACA1-48BC-91EC-D8FC8A37C19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5" name="Oval 113">
          <a:extLst>
            <a:ext uri="{FF2B5EF4-FFF2-40B4-BE49-F238E27FC236}">
              <a16:creationId xmlns:a16="http://schemas.microsoft.com/office/drawing/2014/main" id="{08A0BC71-F156-4A09-B665-34BEC3A6F78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6" name="Oval 112">
          <a:extLst>
            <a:ext uri="{FF2B5EF4-FFF2-40B4-BE49-F238E27FC236}">
              <a16:creationId xmlns:a16="http://schemas.microsoft.com/office/drawing/2014/main" id="{72776C31-D00B-45B6-B041-5915A028BDE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7" name="Oval 113">
          <a:extLst>
            <a:ext uri="{FF2B5EF4-FFF2-40B4-BE49-F238E27FC236}">
              <a16:creationId xmlns:a16="http://schemas.microsoft.com/office/drawing/2014/main" id="{173AAC48-30C1-4535-8DA8-4C3CF4ABFF7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8" name="Oval 112">
          <a:extLst>
            <a:ext uri="{FF2B5EF4-FFF2-40B4-BE49-F238E27FC236}">
              <a16:creationId xmlns:a16="http://schemas.microsoft.com/office/drawing/2014/main" id="{D9FD6595-A18B-4683-A1C3-7188E36533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9" name="Oval 113">
          <a:extLst>
            <a:ext uri="{FF2B5EF4-FFF2-40B4-BE49-F238E27FC236}">
              <a16:creationId xmlns:a16="http://schemas.microsoft.com/office/drawing/2014/main" id="{FD79D220-7AB2-4CC2-95DC-425561510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0" name="Oval 112">
          <a:extLst>
            <a:ext uri="{FF2B5EF4-FFF2-40B4-BE49-F238E27FC236}">
              <a16:creationId xmlns:a16="http://schemas.microsoft.com/office/drawing/2014/main" id="{EBB6E3CE-BB34-4F9E-B759-61A61261047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1" name="Oval 113">
          <a:extLst>
            <a:ext uri="{FF2B5EF4-FFF2-40B4-BE49-F238E27FC236}">
              <a16:creationId xmlns:a16="http://schemas.microsoft.com/office/drawing/2014/main" id="{E1B75219-DB4F-4739-9C24-885106FD049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2" name="Oval 112">
          <a:extLst>
            <a:ext uri="{FF2B5EF4-FFF2-40B4-BE49-F238E27FC236}">
              <a16:creationId xmlns:a16="http://schemas.microsoft.com/office/drawing/2014/main" id="{0BBDD4B8-4AE4-4409-91FC-4820B932BB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3" name="Oval 113">
          <a:extLst>
            <a:ext uri="{FF2B5EF4-FFF2-40B4-BE49-F238E27FC236}">
              <a16:creationId xmlns:a16="http://schemas.microsoft.com/office/drawing/2014/main" id="{BDFD0570-1670-4E3E-AEF1-24F8ACD53E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4" name="Oval 112">
          <a:extLst>
            <a:ext uri="{FF2B5EF4-FFF2-40B4-BE49-F238E27FC236}">
              <a16:creationId xmlns:a16="http://schemas.microsoft.com/office/drawing/2014/main" id="{2E9027D2-B972-4E69-BBF8-07AEB0E0CD6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5" name="Oval 113">
          <a:extLst>
            <a:ext uri="{FF2B5EF4-FFF2-40B4-BE49-F238E27FC236}">
              <a16:creationId xmlns:a16="http://schemas.microsoft.com/office/drawing/2014/main" id="{A83C71EB-65F7-4EF4-B9E8-3634FB4DA3A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6" name="Oval 112">
          <a:extLst>
            <a:ext uri="{FF2B5EF4-FFF2-40B4-BE49-F238E27FC236}">
              <a16:creationId xmlns:a16="http://schemas.microsoft.com/office/drawing/2014/main" id="{C904E78F-A3E4-49FD-B42C-3D22828E3B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7" name="Oval 113">
          <a:extLst>
            <a:ext uri="{FF2B5EF4-FFF2-40B4-BE49-F238E27FC236}">
              <a16:creationId xmlns:a16="http://schemas.microsoft.com/office/drawing/2014/main" id="{BB27C37E-FC49-4BB9-97D6-EDAB732F0C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8" name="Oval 112">
          <a:extLst>
            <a:ext uri="{FF2B5EF4-FFF2-40B4-BE49-F238E27FC236}">
              <a16:creationId xmlns:a16="http://schemas.microsoft.com/office/drawing/2014/main" id="{D2109BDD-741D-4943-B6CA-181C9A471FF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9" name="Oval 113">
          <a:extLst>
            <a:ext uri="{FF2B5EF4-FFF2-40B4-BE49-F238E27FC236}">
              <a16:creationId xmlns:a16="http://schemas.microsoft.com/office/drawing/2014/main" id="{83A07CD3-FA0D-4A34-997C-855BE5780CD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0" name="Oval 112">
          <a:extLst>
            <a:ext uri="{FF2B5EF4-FFF2-40B4-BE49-F238E27FC236}">
              <a16:creationId xmlns:a16="http://schemas.microsoft.com/office/drawing/2014/main" id="{66F66393-9B98-4C75-B6CE-8EA6AFBE0EC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1" name="Oval 113">
          <a:extLst>
            <a:ext uri="{FF2B5EF4-FFF2-40B4-BE49-F238E27FC236}">
              <a16:creationId xmlns:a16="http://schemas.microsoft.com/office/drawing/2014/main" id="{A2D0E6C4-DB65-40EC-B612-EAE4A7AE7B0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2" name="Oval 112">
          <a:extLst>
            <a:ext uri="{FF2B5EF4-FFF2-40B4-BE49-F238E27FC236}">
              <a16:creationId xmlns:a16="http://schemas.microsoft.com/office/drawing/2014/main" id="{A01B18BA-A8E6-479D-BE99-AEFD788A2D8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3" name="Oval 113">
          <a:extLst>
            <a:ext uri="{FF2B5EF4-FFF2-40B4-BE49-F238E27FC236}">
              <a16:creationId xmlns:a16="http://schemas.microsoft.com/office/drawing/2014/main" id="{3FC551E2-DEF1-4965-8A64-F581CE92B96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4" name="Oval 112">
          <a:extLst>
            <a:ext uri="{FF2B5EF4-FFF2-40B4-BE49-F238E27FC236}">
              <a16:creationId xmlns:a16="http://schemas.microsoft.com/office/drawing/2014/main" id="{3E0543C3-FB38-42EC-BD03-D4A7427B5D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5" name="Oval 113">
          <a:extLst>
            <a:ext uri="{FF2B5EF4-FFF2-40B4-BE49-F238E27FC236}">
              <a16:creationId xmlns:a16="http://schemas.microsoft.com/office/drawing/2014/main" id="{E0644CD8-8474-4AE4-BAEE-D566F20821C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6" name="Oval 112">
          <a:extLst>
            <a:ext uri="{FF2B5EF4-FFF2-40B4-BE49-F238E27FC236}">
              <a16:creationId xmlns:a16="http://schemas.microsoft.com/office/drawing/2014/main" id="{03E09A14-AC0E-479C-A6C2-D1B81862B87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7" name="Oval 113">
          <a:extLst>
            <a:ext uri="{FF2B5EF4-FFF2-40B4-BE49-F238E27FC236}">
              <a16:creationId xmlns:a16="http://schemas.microsoft.com/office/drawing/2014/main" id="{57F367D1-8122-4AFC-B8FD-4782F7A8E0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8" name="Oval 112">
          <a:extLst>
            <a:ext uri="{FF2B5EF4-FFF2-40B4-BE49-F238E27FC236}">
              <a16:creationId xmlns:a16="http://schemas.microsoft.com/office/drawing/2014/main" id="{5DDAAAF0-D6D3-4AFF-A4B9-2D1236D58A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9" name="Oval 113">
          <a:extLst>
            <a:ext uri="{FF2B5EF4-FFF2-40B4-BE49-F238E27FC236}">
              <a16:creationId xmlns:a16="http://schemas.microsoft.com/office/drawing/2014/main" id="{A7655195-ACF4-4314-B3BA-3F90DF5B6DA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0" name="Oval 112">
          <a:extLst>
            <a:ext uri="{FF2B5EF4-FFF2-40B4-BE49-F238E27FC236}">
              <a16:creationId xmlns:a16="http://schemas.microsoft.com/office/drawing/2014/main" id="{533F157A-7304-4AA5-8E2F-7E9FBB8C1F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1" name="Oval 113">
          <a:extLst>
            <a:ext uri="{FF2B5EF4-FFF2-40B4-BE49-F238E27FC236}">
              <a16:creationId xmlns:a16="http://schemas.microsoft.com/office/drawing/2014/main" id="{21CE4E19-816C-481F-A9E6-F8FB595165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2" name="Oval 112">
          <a:extLst>
            <a:ext uri="{FF2B5EF4-FFF2-40B4-BE49-F238E27FC236}">
              <a16:creationId xmlns:a16="http://schemas.microsoft.com/office/drawing/2014/main" id="{A332CD8D-7A8A-41FD-9800-1F2B41E841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3" name="Oval 113">
          <a:extLst>
            <a:ext uri="{FF2B5EF4-FFF2-40B4-BE49-F238E27FC236}">
              <a16:creationId xmlns:a16="http://schemas.microsoft.com/office/drawing/2014/main" id="{D8FA66EA-5F08-41AA-828E-733BC90663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4" name="Oval 112">
          <a:extLst>
            <a:ext uri="{FF2B5EF4-FFF2-40B4-BE49-F238E27FC236}">
              <a16:creationId xmlns:a16="http://schemas.microsoft.com/office/drawing/2014/main" id="{BC94FF56-6719-4466-B92E-1CB0970A016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5" name="Oval 113">
          <a:extLst>
            <a:ext uri="{FF2B5EF4-FFF2-40B4-BE49-F238E27FC236}">
              <a16:creationId xmlns:a16="http://schemas.microsoft.com/office/drawing/2014/main" id="{9CC720B4-D01B-45C6-8C20-7605B98E9E5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6" name="Oval 112">
          <a:extLst>
            <a:ext uri="{FF2B5EF4-FFF2-40B4-BE49-F238E27FC236}">
              <a16:creationId xmlns:a16="http://schemas.microsoft.com/office/drawing/2014/main" id="{E0462A46-05CE-4D79-8376-AE9D1E3363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7" name="Oval 113">
          <a:extLst>
            <a:ext uri="{FF2B5EF4-FFF2-40B4-BE49-F238E27FC236}">
              <a16:creationId xmlns:a16="http://schemas.microsoft.com/office/drawing/2014/main" id="{0CEF2FEE-2D8E-442D-BC4C-9EA2E433CA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8" name="Oval 112">
          <a:extLst>
            <a:ext uri="{FF2B5EF4-FFF2-40B4-BE49-F238E27FC236}">
              <a16:creationId xmlns:a16="http://schemas.microsoft.com/office/drawing/2014/main" id="{4D16EB6E-EB0B-47A1-B3B7-AB27A584BE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9" name="Oval 113">
          <a:extLst>
            <a:ext uri="{FF2B5EF4-FFF2-40B4-BE49-F238E27FC236}">
              <a16:creationId xmlns:a16="http://schemas.microsoft.com/office/drawing/2014/main" id="{1E20EAFD-FEBC-48DB-AC12-B26D569FC6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0" name="Oval 112">
          <a:extLst>
            <a:ext uri="{FF2B5EF4-FFF2-40B4-BE49-F238E27FC236}">
              <a16:creationId xmlns:a16="http://schemas.microsoft.com/office/drawing/2014/main" id="{C6F2ED65-C371-4828-855B-1F8E446D57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1" name="Oval 113">
          <a:extLst>
            <a:ext uri="{FF2B5EF4-FFF2-40B4-BE49-F238E27FC236}">
              <a16:creationId xmlns:a16="http://schemas.microsoft.com/office/drawing/2014/main" id="{5C69D4AC-572E-41CC-8594-03D580D08C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2" name="Oval 112">
          <a:extLst>
            <a:ext uri="{FF2B5EF4-FFF2-40B4-BE49-F238E27FC236}">
              <a16:creationId xmlns:a16="http://schemas.microsoft.com/office/drawing/2014/main" id="{59904E68-38D7-4D5B-B6FB-0CB69D2A622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3" name="Oval 113">
          <a:extLst>
            <a:ext uri="{FF2B5EF4-FFF2-40B4-BE49-F238E27FC236}">
              <a16:creationId xmlns:a16="http://schemas.microsoft.com/office/drawing/2014/main" id="{EE6DE494-2EAA-42DD-B470-2795924285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4" name="Oval 112">
          <a:extLst>
            <a:ext uri="{FF2B5EF4-FFF2-40B4-BE49-F238E27FC236}">
              <a16:creationId xmlns:a16="http://schemas.microsoft.com/office/drawing/2014/main" id="{234BB09D-B6C6-4B78-9789-649324F80E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5" name="Oval 113">
          <a:extLst>
            <a:ext uri="{FF2B5EF4-FFF2-40B4-BE49-F238E27FC236}">
              <a16:creationId xmlns:a16="http://schemas.microsoft.com/office/drawing/2014/main" id="{1B52701C-4886-43C8-8D68-D915035705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6" name="Oval 112">
          <a:extLst>
            <a:ext uri="{FF2B5EF4-FFF2-40B4-BE49-F238E27FC236}">
              <a16:creationId xmlns:a16="http://schemas.microsoft.com/office/drawing/2014/main" id="{73045C62-4E5D-42DC-8E05-CCC4C6D9AA2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7" name="Oval 113">
          <a:extLst>
            <a:ext uri="{FF2B5EF4-FFF2-40B4-BE49-F238E27FC236}">
              <a16:creationId xmlns:a16="http://schemas.microsoft.com/office/drawing/2014/main" id="{2A9B34B1-B379-49F6-8936-29B7156B3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8" name="Oval 112">
          <a:extLst>
            <a:ext uri="{FF2B5EF4-FFF2-40B4-BE49-F238E27FC236}">
              <a16:creationId xmlns:a16="http://schemas.microsoft.com/office/drawing/2014/main" id="{F99944C9-7EA2-4053-B96B-342E483B902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9" name="Oval 113">
          <a:extLst>
            <a:ext uri="{FF2B5EF4-FFF2-40B4-BE49-F238E27FC236}">
              <a16:creationId xmlns:a16="http://schemas.microsoft.com/office/drawing/2014/main" id="{07BB7926-1ECE-4ED2-A83D-661855063E5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0" name="Oval 112">
          <a:extLst>
            <a:ext uri="{FF2B5EF4-FFF2-40B4-BE49-F238E27FC236}">
              <a16:creationId xmlns:a16="http://schemas.microsoft.com/office/drawing/2014/main" id="{674511A4-C399-490F-A888-E3A8B3586AD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1" name="Oval 113">
          <a:extLst>
            <a:ext uri="{FF2B5EF4-FFF2-40B4-BE49-F238E27FC236}">
              <a16:creationId xmlns:a16="http://schemas.microsoft.com/office/drawing/2014/main" id="{2CEBF597-C040-4F01-8844-F41B47AD350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2" name="Oval 112">
          <a:extLst>
            <a:ext uri="{FF2B5EF4-FFF2-40B4-BE49-F238E27FC236}">
              <a16:creationId xmlns:a16="http://schemas.microsoft.com/office/drawing/2014/main" id="{CFA0800C-D5BD-4530-A2FC-14A88673018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3" name="Oval 113">
          <a:extLst>
            <a:ext uri="{FF2B5EF4-FFF2-40B4-BE49-F238E27FC236}">
              <a16:creationId xmlns:a16="http://schemas.microsoft.com/office/drawing/2014/main" id="{DB4DD55F-9D78-42ED-AD86-21FCDA2C4DC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4" name="Oval 112">
          <a:extLst>
            <a:ext uri="{FF2B5EF4-FFF2-40B4-BE49-F238E27FC236}">
              <a16:creationId xmlns:a16="http://schemas.microsoft.com/office/drawing/2014/main" id="{34C61BB5-88CA-4D0A-9226-A4ACFFBF5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5" name="Oval 113">
          <a:extLst>
            <a:ext uri="{FF2B5EF4-FFF2-40B4-BE49-F238E27FC236}">
              <a16:creationId xmlns:a16="http://schemas.microsoft.com/office/drawing/2014/main" id="{AAA9408E-B52A-443A-A918-972FF757C3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6" name="Oval 112">
          <a:extLst>
            <a:ext uri="{FF2B5EF4-FFF2-40B4-BE49-F238E27FC236}">
              <a16:creationId xmlns:a16="http://schemas.microsoft.com/office/drawing/2014/main" id="{1B54F209-0682-446A-9116-C38FA69C4B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7" name="Oval 113">
          <a:extLst>
            <a:ext uri="{FF2B5EF4-FFF2-40B4-BE49-F238E27FC236}">
              <a16:creationId xmlns:a16="http://schemas.microsoft.com/office/drawing/2014/main" id="{9F75D368-7842-45F8-95B0-CC9AB853F61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8" name="Oval 112">
          <a:extLst>
            <a:ext uri="{FF2B5EF4-FFF2-40B4-BE49-F238E27FC236}">
              <a16:creationId xmlns:a16="http://schemas.microsoft.com/office/drawing/2014/main" id="{F5E07913-0FA5-4D95-9DB2-D2F48A2F4F7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9" name="Oval 113">
          <a:extLst>
            <a:ext uri="{FF2B5EF4-FFF2-40B4-BE49-F238E27FC236}">
              <a16:creationId xmlns:a16="http://schemas.microsoft.com/office/drawing/2014/main" id="{11EA8732-8559-4899-9174-F96396F683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0" name="Oval 112">
          <a:extLst>
            <a:ext uri="{FF2B5EF4-FFF2-40B4-BE49-F238E27FC236}">
              <a16:creationId xmlns:a16="http://schemas.microsoft.com/office/drawing/2014/main" id="{FE8264E6-F693-4603-9519-5D7FB7CD3A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1" name="Oval 113">
          <a:extLst>
            <a:ext uri="{FF2B5EF4-FFF2-40B4-BE49-F238E27FC236}">
              <a16:creationId xmlns:a16="http://schemas.microsoft.com/office/drawing/2014/main" id="{35923A6B-B46F-4CB5-88A0-A7D36349DB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2" name="Oval 112">
          <a:extLst>
            <a:ext uri="{FF2B5EF4-FFF2-40B4-BE49-F238E27FC236}">
              <a16:creationId xmlns:a16="http://schemas.microsoft.com/office/drawing/2014/main" id="{F09D963D-730C-4FD4-A731-2C425EAE7C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3" name="Oval 113">
          <a:extLst>
            <a:ext uri="{FF2B5EF4-FFF2-40B4-BE49-F238E27FC236}">
              <a16:creationId xmlns:a16="http://schemas.microsoft.com/office/drawing/2014/main" id="{9E92B2C6-DD89-4698-8756-FCCA53C8F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4" name="Oval 112">
          <a:extLst>
            <a:ext uri="{FF2B5EF4-FFF2-40B4-BE49-F238E27FC236}">
              <a16:creationId xmlns:a16="http://schemas.microsoft.com/office/drawing/2014/main" id="{EBE8A87A-9122-4565-B809-ADD42126018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5" name="Oval 113">
          <a:extLst>
            <a:ext uri="{FF2B5EF4-FFF2-40B4-BE49-F238E27FC236}">
              <a16:creationId xmlns:a16="http://schemas.microsoft.com/office/drawing/2014/main" id="{FF3A498A-A3B9-44B6-AFBA-2DFD44079BC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6" name="Oval 112">
          <a:extLst>
            <a:ext uri="{FF2B5EF4-FFF2-40B4-BE49-F238E27FC236}">
              <a16:creationId xmlns:a16="http://schemas.microsoft.com/office/drawing/2014/main" id="{6601C483-4887-4B9F-B2B8-17F2ABA0DCE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7" name="Oval 113">
          <a:extLst>
            <a:ext uri="{FF2B5EF4-FFF2-40B4-BE49-F238E27FC236}">
              <a16:creationId xmlns:a16="http://schemas.microsoft.com/office/drawing/2014/main" id="{4FD37DBB-081A-41B6-A020-2EF42E8A050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8" name="Oval 112">
          <a:extLst>
            <a:ext uri="{FF2B5EF4-FFF2-40B4-BE49-F238E27FC236}">
              <a16:creationId xmlns:a16="http://schemas.microsoft.com/office/drawing/2014/main" id="{2E623C78-1DF1-4DC8-AC36-5C58B39205C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9" name="Oval 113">
          <a:extLst>
            <a:ext uri="{FF2B5EF4-FFF2-40B4-BE49-F238E27FC236}">
              <a16:creationId xmlns:a16="http://schemas.microsoft.com/office/drawing/2014/main" id="{1F1C44F2-25E8-4744-9AD0-610F2A46CC9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0" name="Oval 112">
          <a:extLst>
            <a:ext uri="{FF2B5EF4-FFF2-40B4-BE49-F238E27FC236}">
              <a16:creationId xmlns:a16="http://schemas.microsoft.com/office/drawing/2014/main" id="{8A02F71D-23D8-4EDB-8907-D398195B6BC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1" name="Oval 113">
          <a:extLst>
            <a:ext uri="{FF2B5EF4-FFF2-40B4-BE49-F238E27FC236}">
              <a16:creationId xmlns:a16="http://schemas.microsoft.com/office/drawing/2014/main" id="{98F9FFD2-1097-4DDA-98EA-00A3FA25931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2" name="Oval 112">
          <a:extLst>
            <a:ext uri="{FF2B5EF4-FFF2-40B4-BE49-F238E27FC236}">
              <a16:creationId xmlns:a16="http://schemas.microsoft.com/office/drawing/2014/main" id="{5EF5F3DD-E59F-4602-A93D-5425D1F2083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3" name="Oval 113">
          <a:extLst>
            <a:ext uri="{FF2B5EF4-FFF2-40B4-BE49-F238E27FC236}">
              <a16:creationId xmlns:a16="http://schemas.microsoft.com/office/drawing/2014/main" id="{7AC3479A-5DCC-436F-B635-D55F654D7A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4" name="Oval 112">
          <a:extLst>
            <a:ext uri="{FF2B5EF4-FFF2-40B4-BE49-F238E27FC236}">
              <a16:creationId xmlns:a16="http://schemas.microsoft.com/office/drawing/2014/main" id="{951D0810-9F2F-461E-B0F7-30C5F595F1D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5" name="Oval 113">
          <a:extLst>
            <a:ext uri="{FF2B5EF4-FFF2-40B4-BE49-F238E27FC236}">
              <a16:creationId xmlns:a16="http://schemas.microsoft.com/office/drawing/2014/main" id="{7770392B-459D-469D-B657-15B0F79C304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6" name="Oval 112">
          <a:extLst>
            <a:ext uri="{FF2B5EF4-FFF2-40B4-BE49-F238E27FC236}">
              <a16:creationId xmlns:a16="http://schemas.microsoft.com/office/drawing/2014/main" id="{CDB56244-2049-4237-96A4-8C371B2E29E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7" name="Oval 113">
          <a:extLst>
            <a:ext uri="{FF2B5EF4-FFF2-40B4-BE49-F238E27FC236}">
              <a16:creationId xmlns:a16="http://schemas.microsoft.com/office/drawing/2014/main" id="{60FDF722-5BF4-4008-AA0D-14F71BB056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8" name="Oval 112">
          <a:extLst>
            <a:ext uri="{FF2B5EF4-FFF2-40B4-BE49-F238E27FC236}">
              <a16:creationId xmlns:a16="http://schemas.microsoft.com/office/drawing/2014/main" id="{6CF44CB7-A350-43C8-A75E-5B8C0A144F4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9" name="Oval 113">
          <a:extLst>
            <a:ext uri="{FF2B5EF4-FFF2-40B4-BE49-F238E27FC236}">
              <a16:creationId xmlns:a16="http://schemas.microsoft.com/office/drawing/2014/main" id="{6239CF00-BDD9-43D5-BE83-D7EADE5AB3A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0" name="Oval 112">
          <a:extLst>
            <a:ext uri="{FF2B5EF4-FFF2-40B4-BE49-F238E27FC236}">
              <a16:creationId xmlns:a16="http://schemas.microsoft.com/office/drawing/2014/main" id="{D504C507-3833-46A4-BA76-B5454787F68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1" name="Oval 113">
          <a:extLst>
            <a:ext uri="{FF2B5EF4-FFF2-40B4-BE49-F238E27FC236}">
              <a16:creationId xmlns:a16="http://schemas.microsoft.com/office/drawing/2014/main" id="{98ABC363-2CC4-4840-9245-294BCBC37CF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2" name="Oval 112">
          <a:extLst>
            <a:ext uri="{FF2B5EF4-FFF2-40B4-BE49-F238E27FC236}">
              <a16:creationId xmlns:a16="http://schemas.microsoft.com/office/drawing/2014/main" id="{C65501AA-C1E2-42B8-933B-0DFA4C1706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3" name="Oval 113">
          <a:extLst>
            <a:ext uri="{FF2B5EF4-FFF2-40B4-BE49-F238E27FC236}">
              <a16:creationId xmlns:a16="http://schemas.microsoft.com/office/drawing/2014/main" id="{AF8752E3-3C8C-42AE-97D0-6D9FBCAE47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4" name="Oval 112">
          <a:extLst>
            <a:ext uri="{FF2B5EF4-FFF2-40B4-BE49-F238E27FC236}">
              <a16:creationId xmlns:a16="http://schemas.microsoft.com/office/drawing/2014/main" id="{EE12F0B7-D66D-427F-A8CB-D472E7F5316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5" name="Oval 113">
          <a:extLst>
            <a:ext uri="{FF2B5EF4-FFF2-40B4-BE49-F238E27FC236}">
              <a16:creationId xmlns:a16="http://schemas.microsoft.com/office/drawing/2014/main" id="{536BE392-4C2D-4409-A857-836F10E47F9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6" name="Oval 112">
          <a:extLst>
            <a:ext uri="{FF2B5EF4-FFF2-40B4-BE49-F238E27FC236}">
              <a16:creationId xmlns:a16="http://schemas.microsoft.com/office/drawing/2014/main" id="{4E7323D8-EB5C-4BE1-AEA1-F8EAA4C08E7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7" name="Oval 113">
          <a:extLst>
            <a:ext uri="{FF2B5EF4-FFF2-40B4-BE49-F238E27FC236}">
              <a16:creationId xmlns:a16="http://schemas.microsoft.com/office/drawing/2014/main" id="{5CF5892E-225F-488D-A8B1-83D2DDD59D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8" name="Oval 112">
          <a:extLst>
            <a:ext uri="{FF2B5EF4-FFF2-40B4-BE49-F238E27FC236}">
              <a16:creationId xmlns:a16="http://schemas.microsoft.com/office/drawing/2014/main" id="{002146C2-CF62-4EAF-871D-7A59F8AD908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9" name="Oval 113">
          <a:extLst>
            <a:ext uri="{FF2B5EF4-FFF2-40B4-BE49-F238E27FC236}">
              <a16:creationId xmlns:a16="http://schemas.microsoft.com/office/drawing/2014/main" id="{09886FD8-13DE-4D3A-808E-075C3A5EFA4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0" name="Oval 112">
          <a:extLst>
            <a:ext uri="{FF2B5EF4-FFF2-40B4-BE49-F238E27FC236}">
              <a16:creationId xmlns:a16="http://schemas.microsoft.com/office/drawing/2014/main" id="{47AC99C1-A979-4B1A-AA8A-64C333A84E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1" name="Oval 113">
          <a:extLst>
            <a:ext uri="{FF2B5EF4-FFF2-40B4-BE49-F238E27FC236}">
              <a16:creationId xmlns:a16="http://schemas.microsoft.com/office/drawing/2014/main" id="{AFB217B9-0906-4526-A06D-FEFD4EEB3D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2" name="Oval 112">
          <a:extLst>
            <a:ext uri="{FF2B5EF4-FFF2-40B4-BE49-F238E27FC236}">
              <a16:creationId xmlns:a16="http://schemas.microsoft.com/office/drawing/2014/main" id="{A4ADBEF2-B6D0-4288-A69D-A7D6454BB3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3" name="Oval 113">
          <a:extLst>
            <a:ext uri="{FF2B5EF4-FFF2-40B4-BE49-F238E27FC236}">
              <a16:creationId xmlns:a16="http://schemas.microsoft.com/office/drawing/2014/main" id="{AABA3DE0-D325-41AE-A4DF-021728D188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4" name="Oval 112">
          <a:extLst>
            <a:ext uri="{FF2B5EF4-FFF2-40B4-BE49-F238E27FC236}">
              <a16:creationId xmlns:a16="http://schemas.microsoft.com/office/drawing/2014/main" id="{942D0ACC-8364-46C3-A46B-8F7DA31018B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5" name="Oval 113">
          <a:extLst>
            <a:ext uri="{FF2B5EF4-FFF2-40B4-BE49-F238E27FC236}">
              <a16:creationId xmlns:a16="http://schemas.microsoft.com/office/drawing/2014/main" id="{FA8E831E-B677-4083-9A83-590F688590C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6" name="Oval 112">
          <a:extLst>
            <a:ext uri="{FF2B5EF4-FFF2-40B4-BE49-F238E27FC236}">
              <a16:creationId xmlns:a16="http://schemas.microsoft.com/office/drawing/2014/main" id="{380D3554-CD43-4D69-97B5-DA4FECC9C2C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7" name="Oval 113">
          <a:extLst>
            <a:ext uri="{FF2B5EF4-FFF2-40B4-BE49-F238E27FC236}">
              <a16:creationId xmlns:a16="http://schemas.microsoft.com/office/drawing/2014/main" id="{38A1CF8A-A6AA-45DD-8EED-175CC1A7EE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8" name="Oval 112">
          <a:extLst>
            <a:ext uri="{FF2B5EF4-FFF2-40B4-BE49-F238E27FC236}">
              <a16:creationId xmlns:a16="http://schemas.microsoft.com/office/drawing/2014/main" id="{FAE3F294-D82E-4F22-8034-77C01B36F70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9" name="Oval 113">
          <a:extLst>
            <a:ext uri="{FF2B5EF4-FFF2-40B4-BE49-F238E27FC236}">
              <a16:creationId xmlns:a16="http://schemas.microsoft.com/office/drawing/2014/main" id="{260C0329-8CD6-472A-838A-3402E713CC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0" name="Oval 112">
          <a:extLst>
            <a:ext uri="{FF2B5EF4-FFF2-40B4-BE49-F238E27FC236}">
              <a16:creationId xmlns:a16="http://schemas.microsoft.com/office/drawing/2014/main" id="{2EB34AE5-56D8-48D6-A69D-14109C43E1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1" name="Oval 113">
          <a:extLst>
            <a:ext uri="{FF2B5EF4-FFF2-40B4-BE49-F238E27FC236}">
              <a16:creationId xmlns:a16="http://schemas.microsoft.com/office/drawing/2014/main" id="{0D294E32-853E-453F-B974-EC82812202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2" name="Oval 112">
          <a:extLst>
            <a:ext uri="{FF2B5EF4-FFF2-40B4-BE49-F238E27FC236}">
              <a16:creationId xmlns:a16="http://schemas.microsoft.com/office/drawing/2014/main" id="{C59C095A-F54D-4CF5-9F90-A2EA038D5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3" name="Oval 113">
          <a:extLst>
            <a:ext uri="{FF2B5EF4-FFF2-40B4-BE49-F238E27FC236}">
              <a16:creationId xmlns:a16="http://schemas.microsoft.com/office/drawing/2014/main" id="{D606D1C5-09DB-46A1-AAEC-1C65E24265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4" name="Oval 112">
          <a:extLst>
            <a:ext uri="{FF2B5EF4-FFF2-40B4-BE49-F238E27FC236}">
              <a16:creationId xmlns:a16="http://schemas.microsoft.com/office/drawing/2014/main" id="{3E62B32A-C692-4B15-8AFB-CF5EA11C7A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5" name="Oval 113">
          <a:extLst>
            <a:ext uri="{FF2B5EF4-FFF2-40B4-BE49-F238E27FC236}">
              <a16:creationId xmlns:a16="http://schemas.microsoft.com/office/drawing/2014/main" id="{7EBEF1CE-E73E-4D87-A99A-DAC3F71290A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6" name="Oval 112">
          <a:extLst>
            <a:ext uri="{FF2B5EF4-FFF2-40B4-BE49-F238E27FC236}">
              <a16:creationId xmlns:a16="http://schemas.microsoft.com/office/drawing/2014/main" id="{B7B6EBC6-0E58-491A-9CCF-3B770ED84A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7" name="Oval 113">
          <a:extLst>
            <a:ext uri="{FF2B5EF4-FFF2-40B4-BE49-F238E27FC236}">
              <a16:creationId xmlns:a16="http://schemas.microsoft.com/office/drawing/2014/main" id="{2502BC4E-DF0C-4221-881B-DFB6B0FA42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8" name="Oval 112">
          <a:extLst>
            <a:ext uri="{FF2B5EF4-FFF2-40B4-BE49-F238E27FC236}">
              <a16:creationId xmlns:a16="http://schemas.microsoft.com/office/drawing/2014/main" id="{90B0D3DF-6CF2-43CC-AA78-B0D93048F1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9" name="Oval 113">
          <a:extLst>
            <a:ext uri="{FF2B5EF4-FFF2-40B4-BE49-F238E27FC236}">
              <a16:creationId xmlns:a16="http://schemas.microsoft.com/office/drawing/2014/main" id="{CA27E3A5-2603-44B1-9910-DB9BC000159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0" name="Oval 112">
          <a:extLst>
            <a:ext uri="{FF2B5EF4-FFF2-40B4-BE49-F238E27FC236}">
              <a16:creationId xmlns:a16="http://schemas.microsoft.com/office/drawing/2014/main" id="{69B8A9E4-6267-4D87-B017-5BAEA81B0C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1" name="Oval 113">
          <a:extLst>
            <a:ext uri="{FF2B5EF4-FFF2-40B4-BE49-F238E27FC236}">
              <a16:creationId xmlns:a16="http://schemas.microsoft.com/office/drawing/2014/main" id="{783BDDFA-A7E6-46AA-8A62-BB06356D41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2" name="Oval 112">
          <a:extLst>
            <a:ext uri="{FF2B5EF4-FFF2-40B4-BE49-F238E27FC236}">
              <a16:creationId xmlns:a16="http://schemas.microsoft.com/office/drawing/2014/main" id="{4A403D57-B5CB-4AD3-8537-F4259AB890F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3" name="Oval 113">
          <a:extLst>
            <a:ext uri="{FF2B5EF4-FFF2-40B4-BE49-F238E27FC236}">
              <a16:creationId xmlns:a16="http://schemas.microsoft.com/office/drawing/2014/main" id="{96C95B09-D94C-479D-AB2E-2ADD95CCC3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4" name="Oval 112">
          <a:extLst>
            <a:ext uri="{FF2B5EF4-FFF2-40B4-BE49-F238E27FC236}">
              <a16:creationId xmlns:a16="http://schemas.microsoft.com/office/drawing/2014/main" id="{E05555CA-28EA-459D-BADB-A260EC79EE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5" name="Oval 113">
          <a:extLst>
            <a:ext uri="{FF2B5EF4-FFF2-40B4-BE49-F238E27FC236}">
              <a16:creationId xmlns:a16="http://schemas.microsoft.com/office/drawing/2014/main" id="{D27EC8AF-4370-4427-AC76-30F7A06FDFB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6" name="Oval 112">
          <a:extLst>
            <a:ext uri="{FF2B5EF4-FFF2-40B4-BE49-F238E27FC236}">
              <a16:creationId xmlns:a16="http://schemas.microsoft.com/office/drawing/2014/main" id="{266B2329-1F32-40A3-A300-47D7266BB34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7" name="Oval 113">
          <a:extLst>
            <a:ext uri="{FF2B5EF4-FFF2-40B4-BE49-F238E27FC236}">
              <a16:creationId xmlns:a16="http://schemas.microsoft.com/office/drawing/2014/main" id="{52D9D7EC-A145-4388-A236-780DFCAF7C6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8" name="Oval 112">
          <a:extLst>
            <a:ext uri="{FF2B5EF4-FFF2-40B4-BE49-F238E27FC236}">
              <a16:creationId xmlns:a16="http://schemas.microsoft.com/office/drawing/2014/main" id="{389F32FE-2A50-49BE-A8E9-09BE6A38028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9" name="Oval 113">
          <a:extLst>
            <a:ext uri="{FF2B5EF4-FFF2-40B4-BE49-F238E27FC236}">
              <a16:creationId xmlns:a16="http://schemas.microsoft.com/office/drawing/2014/main" id="{BEE97D10-D43A-46AB-AF75-E00E36033FF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0" name="Oval 112">
          <a:extLst>
            <a:ext uri="{FF2B5EF4-FFF2-40B4-BE49-F238E27FC236}">
              <a16:creationId xmlns:a16="http://schemas.microsoft.com/office/drawing/2014/main" id="{9CD28DC9-09EC-458F-806C-1B8380DB6BD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1" name="Oval 113">
          <a:extLst>
            <a:ext uri="{FF2B5EF4-FFF2-40B4-BE49-F238E27FC236}">
              <a16:creationId xmlns:a16="http://schemas.microsoft.com/office/drawing/2014/main" id="{E83A8A7F-9FCA-4953-8095-1906BD0950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2" name="Oval 112">
          <a:extLst>
            <a:ext uri="{FF2B5EF4-FFF2-40B4-BE49-F238E27FC236}">
              <a16:creationId xmlns:a16="http://schemas.microsoft.com/office/drawing/2014/main" id="{A4009E2F-9BF8-4A2E-8415-1CA81051CFF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3" name="Oval 113">
          <a:extLst>
            <a:ext uri="{FF2B5EF4-FFF2-40B4-BE49-F238E27FC236}">
              <a16:creationId xmlns:a16="http://schemas.microsoft.com/office/drawing/2014/main" id="{F7761CF3-149E-4B0D-A976-1D8B4F5DF20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4" name="Oval 112">
          <a:extLst>
            <a:ext uri="{FF2B5EF4-FFF2-40B4-BE49-F238E27FC236}">
              <a16:creationId xmlns:a16="http://schemas.microsoft.com/office/drawing/2014/main" id="{1858CAF5-76F2-4519-8815-C48FAD1BD9C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5" name="Oval 113">
          <a:extLst>
            <a:ext uri="{FF2B5EF4-FFF2-40B4-BE49-F238E27FC236}">
              <a16:creationId xmlns:a16="http://schemas.microsoft.com/office/drawing/2014/main" id="{822B4CB6-4E93-464E-8A2C-9E0E43FA96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6" name="Oval 112">
          <a:extLst>
            <a:ext uri="{FF2B5EF4-FFF2-40B4-BE49-F238E27FC236}">
              <a16:creationId xmlns:a16="http://schemas.microsoft.com/office/drawing/2014/main" id="{5DCBE88F-7864-4E7A-9F58-23B3F32060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7" name="Oval 113">
          <a:extLst>
            <a:ext uri="{FF2B5EF4-FFF2-40B4-BE49-F238E27FC236}">
              <a16:creationId xmlns:a16="http://schemas.microsoft.com/office/drawing/2014/main" id="{57298DCA-7853-4FEA-AA7F-42F1A8C21AC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8" name="Oval 112">
          <a:extLst>
            <a:ext uri="{FF2B5EF4-FFF2-40B4-BE49-F238E27FC236}">
              <a16:creationId xmlns:a16="http://schemas.microsoft.com/office/drawing/2014/main" id="{0EED83F9-CDFC-48C4-ADF4-436729EFE7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9" name="Oval 113">
          <a:extLst>
            <a:ext uri="{FF2B5EF4-FFF2-40B4-BE49-F238E27FC236}">
              <a16:creationId xmlns:a16="http://schemas.microsoft.com/office/drawing/2014/main" id="{398F8790-12FB-4108-97A0-7C63A16616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0" name="Oval 112">
          <a:extLst>
            <a:ext uri="{FF2B5EF4-FFF2-40B4-BE49-F238E27FC236}">
              <a16:creationId xmlns:a16="http://schemas.microsoft.com/office/drawing/2014/main" id="{78660BDB-5B94-48E6-8399-10FF3DF866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1" name="Oval 113">
          <a:extLst>
            <a:ext uri="{FF2B5EF4-FFF2-40B4-BE49-F238E27FC236}">
              <a16:creationId xmlns:a16="http://schemas.microsoft.com/office/drawing/2014/main" id="{E01C3718-F1B6-4055-B5A4-84192A6BA9E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2" name="Oval 112">
          <a:extLst>
            <a:ext uri="{FF2B5EF4-FFF2-40B4-BE49-F238E27FC236}">
              <a16:creationId xmlns:a16="http://schemas.microsoft.com/office/drawing/2014/main" id="{330AF3A5-0D98-48A2-A73A-94D7EFEEB33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3" name="Oval 113">
          <a:extLst>
            <a:ext uri="{FF2B5EF4-FFF2-40B4-BE49-F238E27FC236}">
              <a16:creationId xmlns:a16="http://schemas.microsoft.com/office/drawing/2014/main" id="{4314698D-0CC3-40AF-9AA4-DA5AFD27A1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4" name="Oval 112">
          <a:extLst>
            <a:ext uri="{FF2B5EF4-FFF2-40B4-BE49-F238E27FC236}">
              <a16:creationId xmlns:a16="http://schemas.microsoft.com/office/drawing/2014/main" id="{496536F1-3911-4FD5-B2F9-F0666B757F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5" name="Oval 113">
          <a:extLst>
            <a:ext uri="{FF2B5EF4-FFF2-40B4-BE49-F238E27FC236}">
              <a16:creationId xmlns:a16="http://schemas.microsoft.com/office/drawing/2014/main" id="{4ED05326-FD11-48ED-ACB0-9FF26F45A7C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6" name="Oval 112">
          <a:extLst>
            <a:ext uri="{FF2B5EF4-FFF2-40B4-BE49-F238E27FC236}">
              <a16:creationId xmlns:a16="http://schemas.microsoft.com/office/drawing/2014/main" id="{A6EC7298-AE76-41F5-80A7-D0AD9C0F9F4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7" name="Oval 113">
          <a:extLst>
            <a:ext uri="{FF2B5EF4-FFF2-40B4-BE49-F238E27FC236}">
              <a16:creationId xmlns:a16="http://schemas.microsoft.com/office/drawing/2014/main" id="{74B4ABC8-434B-4CF0-A262-EBEC05012D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8" name="Oval 112">
          <a:extLst>
            <a:ext uri="{FF2B5EF4-FFF2-40B4-BE49-F238E27FC236}">
              <a16:creationId xmlns:a16="http://schemas.microsoft.com/office/drawing/2014/main" id="{A222164D-C64B-40AE-8FE4-77242F9479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9" name="Oval 113">
          <a:extLst>
            <a:ext uri="{FF2B5EF4-FFF2-40B4-BE49-F238E27FC236}">
              <a16:creationId xmlns:a16="http://schemas.microsoft.com/office/drawing/2014/main" id="{8EC5D5E1-7EA9-423C-9C72-8B04B2F9EE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0" name="Oval 112">
          <a:extLst>
            <a:ext uri="{FF2B5EF4-FFF2-40B4-BE49-F238E27FC236}">
              <a16:creationId xmlns:a16="http://schemas.microsoft.com/office/drawing/2014/main" id="{21BD0801-CAB2-4FFE-BE8A-41B80F90A84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1" name="Oval 113">
          <a:extLst>
            <a:ext uri="{FF2B5EF4-FFF2-40B4-BE49-F238E27FC236}">
              <a16:creationId xmlns:a16="http://schemas.microsoft.com/office/drawing/2014/main" id="{384895B4-32F9-48E3-85E2-6E7F087A35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2" name="Oval 112">
          <a:extLst>
            <a:ext uri="{FF2B5EF4-FFF2-40B4-BE49-F238E27FC236}">
              <a16:creationId xmlns:a16="http://schemas.microsoft.com/office/drawing/2014/main" id="{E969AB3B-8AE3-4C1A-83A8-4B58DAB051A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3" name="Oval 113">
          <a:extLst>
            <a:ext uri="{FF2B5EF4-FFF2-40B4-BE49-F238E27FC236}">
              <a16:creationId xmlns:a16="http://schemas.microsoft.com/office/drawing/2014/main" id="{9B3DE5AF-5742-4B31-8752-ECA60641CB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4" name="Oval 112">
          <a:extLst>
            <a:ext uri="{FF2B5EF4-FFF2-40B4-BE49-F238E27FC236}">
              <a16:creationId xmlns:a16="http://schemas.microsoft.com/office/drawing/2014/main" id="{074CCE94-6B76-49D3-BF57-C2756CBB9E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5" name="Oval 113">
          <a:extLst>
            <a:ext uri="{FF2B5EF4-FFF2-40B4-BE49-F238E27FC236}">
              <a16:creationId xmlns:a16="http://schemas.microsoft.com/office/drawing/2014/main" id="{00887025-5CBB-4DAF-8592-74E39EDDE62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6" name="Oval 112">
          <a:extLst>
            <a:ext uri="{FF2B5EF4-FFF2-40B4-BE49-F238E27FC236}">
              <a16:creationId xmlns:a16="http://schemas.microsoft.com/office/drawing/2014/main" id="{D2A629AF-341D-4A26-A9A4-8B62F8A0018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7" name="Oval 113">
          <a:extLst>
            <a:ext uri="{FF2B5EF4-FFF2-40B4-BE49-F238E27FC236}">
              <a16:creationId xmlns:a16="http://schemas.microsoft.com/office/drawing/2014/main" id="{53691CB4-DE75-4A3A-82F4-593E1BD806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8" name="Oval 112">
          <a:extLst>
            <a:ext uri="{FF2B5EF4-FFF2-40B4-BE49-F238E27FC236}">
              <a16:creationId xmlns:a16="http://schemas.microsoft.com/office/drawing/2014/main" id="{02A1E1D5-35CF-49B6-A253-4FAC7F23F9F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9" name="Oval 113">
          <a:extLst>
            <a:ext uri="{FF2B5EF4-FFF2-40B4-BE49-F238E27FC236}">
              <a16:creationId xmlns:a16="http://schemas.microsoft.com/office/drawing/2014/main" id="{CB424A51-7BD7-449B-B0FD-2E6F24DD8CA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0" name="Oval 112">
          <a:extLst>
            <a:ext uri="{FF2B5EF4-FFF2-40B4-BE49-F238E27FC236}">
              <a16:creationId xmlns:a16="http://schemas.microsoft.com/office/drawing/2014/main" id="{3A0C27B7-5A57-4BCB-BBA3-E9D7D9DB0AF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1" name="Oval 113">
          <a:extLst>
            <a:ext uri="{FF2B5EF4-FFF2-40B4-BE49-F238E27FC236}">
              <a16:creationId xmlns:a16="http://schemas.microsoft.com/office/drawing/2014/main" id="{47C013CF-F0E2-44DC-A4EA-B07E3073CC0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2" name="Oval 112">
          <a:extLst>
            <a:ext uri="{FF2B5EF4-FFF2-40B4-BE49-F238E27FC236}">
              <a16:creationId xmlns:a16="http://schemas.microsoft.com/office/drawing/2014/main" id="{0A8ECF22-E036-4CC8-B3C1-F3E9078A64F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3" name="Oval 113">
          <a:extLst>
            <a:ext uri="{FF2B5EF4-FFF2-40B4-BE49-F238E27FC236}">
              <a16:creationId xmlns:a16="http://schemas.microsoft.com/office/drawing/2014/main" id="{D661E265-97EC-457C-B366-8AB6FB04AA5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4" name="Oval 112">
          <a:extLst>
            <a:ext uri="{FF2B5EF4-FFF2-40B4-BE49-F238E27FC236}">
              <a16:creationId xmlns:a16="http://schemas.microsoft.com/office/drawing/2014/main" id="{DA049C12-4416-4DF6-9B89-5713EAEEEC4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5" name="Oval 113">
          <a:extLst>
            <a:ext uri="{FF2B5EF4-FFF2-40B4-BE49-F238E27FC236}">
              <a16:creationId xmlns:a16="http://schemas.microsoft.com/office/drawing/2014/main" id="{92A9EA12-7FC2-48F4-915C-0DED55FF339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6" name="Oval 112">
          <a:extLst>
            <a:ext uri="{FF2B5EF4-FFF2-40B4-BE49-F238E27FC236}">
              <a16:creationId xmlns:a16="http://schemas.microsoft.com/office/drawing/2014/main" id="{C863A19D-4E3D-483E-84DA-9C16FF120A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7" name="Oval 113">
          <a:extLst>
            <a:ext uri="{FF2B5EF4-FFF2-40B4-BE49-F238E27FC236}">
              <a16:creationId xmlns:a16="http://schemas.microsoft.com/office/drawing/2014/main" id="{B878D03A-C9C3-4B2A-A2A8-B96D688131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8" name="Oval 112">
          <a:extLst>
            <a:ext uri="{FF2B5EF4-FFF2-40B4-BE49-F238E27FC236}">
              <a16:creationId xmlns:a16="http://schemas.microsoft.com/office/drawing/2014/main" id="{760A79B9-8541-44CB-81F5-734B693839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9" name="Oval 113">
          <a:extLst>
            <a:ext uri="{FF2B5EF4-FFF2-40B4-BE49-F238E27FC236}">
              <a16:creationId xmlns:a16="http://schemas.microsoft.com/office/drawing/2014/main" id="{FFF0F5E9-B924-48E7-9C86-0B278DE1873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0" name="Oval 112">
          <a:extLst>
            <a:ext uri="{FF2B5EF4-FFF2-40B4-BE49-F238E27FC236}">
              <a16:creationId xmlns:a16="http://schemas.microsoft.com/office/drawing/2014/main" id="{2A7E7848-2F4E-4995-B200-2D42A9501A6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1" name="Oval 113">
          <a:extLst>
            <a:ext uri="{FF2B5EF4-FFF2-40B4-BE49-F238E27FC236}">
              <a16:creationId xmlns:a16="http://schemas.microsoft.com/office/drawing/2014/main" id="{855C1FA8-2EBF-486E-9F52-F76A5431754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2" name="Oval 112">
          <a:extLst>
            <a:ext uri="{FF2B5EF4-FFF2-40B4-BE49-F238E27FC236}">
              <a16:creationId xmlns:a16="http://schemas.microsoft.com/office/drawing/2014/main" id="{3CD16A6C-CCAE-4EB7-816A-E72AEA97DCA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3" name="Oval 113">
          <a:extLst>
            <a:ext uri="{FF2B5EF4-FFF2-40B4-BE49-F238E27FC236}">
              <a16:creationId xmlns:a16="http://schemas.microsoft.com/office/drawing/2014/main" id="{FBB76771-84EA-49AD-B22B-7CA5D1B84CA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4" name="Oval 112">
          <a:extLst>
            <a:ext uri="{FF2B5EF4-FFF2-40B4-BE49-F238E27FC236}">
              <a16:creationId xmlns:a16="http://schemas.microsoft.com/office/drawing/2014/main" id="{98C66E61-7C00-4B1F-AA63-EB05712A98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5" name="Oval 113">
          <a:extLst>
            <a:ext uri="{FF2B5EF4-FFF2-40B4-BE49-F238E27FC236}">
              <a16:creationId xmlns:a16="http://schemas.microsoft.com/office/drawing/2014/main" id="{B814B8AD-8CB8-4973-AD8B-4BC2A7B2E41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2727A01F-BF77-4836-8EB3-B1B8DCA81FC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B4383AA5-63EB-4A27-8A89-8A1441FF03B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C105067-9ADD-4383-A80B-BFB2FBA09CD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F5EB0C3F-9E7C-4C03-918B-5C08CAFB9D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4D5BAEC3-867B-485F-9FA7-B59D761224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C4D9655B-14E4-4485-AE8D-BABDB851012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953881AE-8995-4F25-A245-E9FFBB7A6D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2D914A54-844F-47BD-8681-38AE3D6EFA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74D33E1-2BF0-4074-BE0E-2DC9DBB0E1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72A0A3D1-A785-4253-9424-695333642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B456CC65-A4BC-45FD-B3A8-3902C24C44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EAB00D1-0DE5-4A5D-ADC2-1ED2D90545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2828D792-355E-43B6-A1F8-F40136FC7C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4CE34DD-09BA-4446-880A-1C984499540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5F582C0E-1A7A-46D7-A15A-A142578CFB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2FCAFC8-C2D1-4EAB-A61A-C8FA941CB8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AE7BB97-08B0-427B-A6FE-DD64828F454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70688C48-B4F4-40D9-BD66-8568DB8603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24519FCF-03AE-45D6-B4E5-02CC6C02CD0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4788D953-59CF-4488-B962-ADA1C004F1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7F141FF1-51F7-45FE-9C9A-C8A8D0173A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2A3E136E-8B29-40F3-8088-10A4C297DC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DD957542-3808-4D51-9967-190CB87A2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55DE5FE1-D4A7-4A60-8607-4117C854AE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6C54A055-3089-4AA5-B8AF-B2E070BB0A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DAC1E6C1-1B28-49D4-89A8-4E4743F5F82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891D0413-3923-46AC-864E-ABAD19E2649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9534D295-56F1-4C6A-83EF-CABF878BC03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B7656755-E337-4779-85EB-44F333C37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5A851364-969D-474A-830E-4A744D8521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49DECDC0-3EA8-43C8-A48B-462CAFCC0B7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A7E080B2-426E-405D-80BE-5D7C169B353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1BB17C09-B44A-4F08-B68C-E47AE035D4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4972777E-CFCA-4375-912A-22007AD40C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23298CF-F6D7-4E3E-9F66-923A3C5A0F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7B665BD4-D41D-4FEC-921C-2D8EA25D00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49D7AE73-938D-454E-9E8D-A5D95BD403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B635E5FB-0EDD-4928-947A-2292D3025C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C7D0049E-CEEE-4A3B-9EF9-8ED798B569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5073F600-0180-4D54-86EE-1E216A584B9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B63B5FFE-8107-4F1A-A47B-FD7CE21083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17E7EE1C-55B9-469E-88F7-D145951C61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AC34D4ED-56D7-4C01-8D89-271DCA62B17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533129C-F9EA-49B7-88D1-58D5329BACF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6578DC6F-83AD-4EB5-9AE2-A604894FD6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76DB6D1E-FF83-4BD2-8E2F-186A2B9F78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2817DC4-724B-4385-B44F-D1002F8E034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F10A73-9F42-4F0D-B27B-E4143C9F6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1FA4322-9B3B-4A92-BF47-61969D7223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C477584D-ADC9-409C-AD3E-0E34F5C88F6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28381FCB-4B96-4579-B7CC-925523C60C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98DFC58A-EA26-4516-ADAA-4ADD70A1C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6C07E283-D8E8-481C-8A45-6631E7523C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0B505E2D-4D6A-497B-998E-522775843E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8FF12648-BB0E-4703-A5D2-3A813A45433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366855AE-2F57-4DEF-B10D-A4216DCC52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EF67B278-C3DC-42EF-8735-1DB55E56CBE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B83430B9-3574-45CB-B29A-6F313688156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8C8B8F84-022E-4E34-9F84-4E5C0B000E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BEFDB54E-9D92-47E5-8DFD-2C286CCE0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D734FB3B-4586-43F8-92B9-4CCE25CDEC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EEEB6907-383F-4A58-A148-8B9735BE07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27A030A-943D-477A-8626-679EBCEDFB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F27D1908-5B1C-47C1-A4E2-E21AB3E8F0D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F89E4563-1764-40C7-AB74-96722D0A895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F89684C8-1547-408C-9064-3E45E3A5B7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A7A0A17B-8A59-4B6F-80CB-F495F726E40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8AA9808-5AF4-4A12-93F5-48B8015894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524D0FE-C3D8-4AD4-AFDD-4B12D20D14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AAE30060-460C-4AF0-A7AB-96B569D2CE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0C15E3EC-602E-43E4-915B-DEE653CE49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1F514B3-888E-4484-BC10-EB0545FCB1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CC82DE8C-F412-49B3-A6C8-BCF720EC6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5F6561AE-0D40-4B93-8F64-A00EA5140A9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3AEB6E59-1EB3-4BFE-809F-3297F70C8E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BFB51D0-21A4-48E2-8499-0AC1B2884D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F58F2292-400F-4407-9C3D-DF6674CB69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0D6208AF-E6F5-4DD4-956E-7AFC7118C9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10B6F1AA-91AF-4AA2-B52F-997F6D7055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89D70A5F-20B1-4225-AF65-1800B4B0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598C67-083C-483E-A6A5-1103336FCA3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37FA581-8084-422D-BA67-29108A760C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F087CDF-C732-4B65-A0DB-CC104ED554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6C4AE6F9-1A87-457D-A326-CDCE2B72A1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CFA20F75-8F3D-48B1-B8B7-A06353E0F1A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35E384A-83E6-4753-98DE-B72B3CFDDA4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46B3BC8D-EF9E-4F09-84E2-1257A21891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7FEB90B-1172-4043-AC4A-957DF2CABB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DD8E540-5B89-4D08-A1D3-F8B142D9FE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B3CEB320-D004-42FF-B144-0B23F7E6AE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ADA529FA-DAAC-44E3-BCBE-3E89841B23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B90E7E8F-D57D-4C60-8BF8-6F9DAADA9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026AD1F-91A0-4D6F-BB41-E0EB4052D3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362A776C-EB1C-436E-95DE-A472B38927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D0E698C3-75FC-4F92-ACF3-71DCDF4095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05831FA4-105B-4F85-A010-B2726827AC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5B6F5CE4-6BD4-4DDB-BEB2-18DF35E7AE9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4B1D4904-88B4-4C6A-87E7-55D53DCA438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AB243911-96C6-4B99-A9F5-6C54E30767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44255BDC-0451-49FA-8DD0-2F1C7C19EE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9981090A-1EFA-4BED-A97A-C1181B3B286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2692BEB9-97C9-4D33-98E7-AF9083FF37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90B2CAC-9D9A-4090-8221-A944B4C133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29D7B3FC-3873-4997-8AEB-DE2F04299D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5C1E3FCC-E9AE-4BB9-A5FC-6BEEB72F64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29C29BD8-5128-43FF-B5A2-B1E1CD6A93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90A2C964-E495-4E4E-8DCE-9CE01A5EE9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9BA60542-8CF9-45FA-B930-FC79217C54C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043E9293-A08B-4220-9881-38E2AE7E2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AD6BEDE1-6753-4BFD-AA9E-B28279F14A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2EC5D180-D6D5-46D9-82BB-D559A45301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666D547E-518D-478D-AE4C-C1966DFC6B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9C0AF921-1399-427B-AE8D-BFB123E4D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098D237-8A33-42BE-B100-07AB56319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F6CB9890-9D40-4242-905A-04249C232D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34021133-7CD0-4633-A56B-53881AAC37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3A04056-C106-44D4-A90F-8360B45D39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90BA1696-DFA9-4992-92CE-EB001669E4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B8A5EA9D-C71D-4270-8A85-CC4113B788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A8AD430D-C462-4812-AE0F-C96AF5DD61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C8D3CBFD-9EB3-481A-BCE4-5A39B4F08E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B15FFBFF-9C68-4831-BF54-A25FB34A125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DFE723-E8FE-4E02-A76D-378C871EA4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0DBD95BB-6753-42A5-97EA-640DEED1AFA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D032FE6D-6A0E-48E1-BFB4-4F04A889C1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9B7269B-FCC2-43C0-BB37-B0CA1AAED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229A4949-3C56-466D-B624-AB3FC5B5F8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B6CDF85F-ED42-499B-A58E-E0171E9AD4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A499612-5551-42B3-881B-C71631CD03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0A755C46-ADAB-4A7B-BBF3-205C6C8BCE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03070A5B-833B-4FB7-B5EA-76151BA124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28E44DC3-6829-4B5D-87E3-550603F9AF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B42B3622-B5D4-4DE0-AA43-A13B7BC0BB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F32A1B7F-5321-4CE0-826E-CCD3A1C3FBD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44060E74-EC03-40AB-9062-8263E09F07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4F57EE43-1149-4DC1-AEEF-F5E6C3AA069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8B88934A-BC7E-447B-8523-926F0A676B9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67988530-F847-4B66-B65B-32CD4B8572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86E51751-224B-4800-AFAE-AE0019F105D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8543CA9C-63B5-4F21-9285-BB489BF97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8AB36F84-E0CA-4A35-9613-C3876D67DA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DA88692B-1671-4DA1-BC06-CFD26AEA9D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4148211-0514-4949-A514-4283E29AFB0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54F0D5B6-6BDB-4FD6-8590-0E6D11214D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DCA509E7-FD43-4CB4-9488-78C267DDE4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9BF58CED-D72C-400E-9D51-7DB261EB835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6804562-2D25-40EE-98F4-242580631A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E408A2C6-6A8C-4542-9F88-44D9D41AAC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2CEF0BC5-8FB1-4135-A240-2BC8B9E38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625B000-63F7-4858-9D1B-22282B378A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99A113EB-7FE8-479F-AAA8-F09B13089A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6146133-3829-400A-8099-227218702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952F5FC6-CF74-473D-93A8-B1808E5AD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873BA0DC-EB9E-4E71-80D7-5856B37FAA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0C3AB9B7-AB11-488D-A36E-5B9CA42C51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A291D64-8CE3-44CD-A552-F4814696059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27AA56-EF5C-4BD1-BDF7-FD2DE4C9818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1D4BC0A-B908-44B4-9C9E-538587826A6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779623B-D0F3-4ECD-8FB0-54E5D58750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7078102-3CC5-4C58-8BC2-E097E5CFB1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DE624BCD-8AD6-4EE2-9B88-C4CD8E64E04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64B0FB9F-5762-40CE-85BB-B73FDC02C4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6A330AA8-26E1-416B-A723-4C142CC3B66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5F900710-1D39-4264-8B78-605DABBA28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FC5F3D9C-E3ED-411B-9BA7-BEFBF7B127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9F48CDFA-A8B2-4217-A0B9-56655C69B1D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6BF60BFE-AC6B-47E4-891C-F9565F1FDA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A4EAF1F4-E485-4994-8FDF-FB0BF3EA6F8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307B1F9E-0C97-42B7-96AB-F271F73560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DFB43F98-79B2-4B97-B4F3-B988658D32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A8EF5B8-1BB4-40DD-9A14-902D123CA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7B18BAFA-87D1-4CA3-AA11-51E779422D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6CDCAEC6-BBCA-4A30-B95A-CA7803F4DC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CC3A7598-C1E5-49F0-B4FD-4DA089B47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46DBAAE6-B512-42F4-B688-EA613321A0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A5BBBE25-2622-45B3-9C1E-3488F80D0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01D3A04A-8B8F-4BE6-8149-9482EFC1F3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3EFCA3CB-B28D-40AE-AD9D-5EA355C025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FC81A60-F22A-424D-AD8D-05178D11590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0F59469F-9148-424F-8674-C48637E5A2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F0C70087-7C65-47BE-A0C1-152043D81C0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7FC297CA-9D94-4B3F-B54E-8702DFEA86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E152E5A-BCF0-4CDD-A3EE-85D9090A94C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6CA1F4D5-DBE3-46A2-A4BC-3C1024FE07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4FB03452-FF08-4397-B436-793E9DCBF7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75406D0B-424D-47FD-B0FB-9460CD7EE6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2D12C5E2-1485-48FA-87A4-632E7B3292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A478CEBB-52D6-464A-A6C6-3722C9F1F6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72B52F8-F25B-4547-9D30-12BAA5B6F5A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F79EB9B-56DB-4DA8-9E79-7B9C9E7D10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CB0B327E-9363-446A-9FDF-4D83C37FF0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9D60370-8F47-455A-BFFB-13469BAB68C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6DE8A9A7-8742-44A4-A8D2-1C742F22A5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F9453F9-FC20-4D4C-848F-FF2E1FD6C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445F435C-B390-4711-87E2-15BFFEE2116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41A6767C-5044-4C05-BDEE-0FC73E78B4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9B9BBA91-A431-4A55-9D6A-2F5D42DEC9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9D3131B1-156C-40B7-A4A1-219C169576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8DA13834-14A0-4A9E-B7D9-493FBF1AED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13F20D7A-0C4F-406C-96D0-CEAADF277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E0AB8251-168E-4C23-B903-17D0610871D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0B7AFE56-62CA-46BA-827F-852A30BAD0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D41188CB-90F6-4C82-B2B2-A08B8CC9D9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4221572-C4C1-4D39-B689-9F6150AE3D0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D4920D4D-DF30-4AA0-89DE-73CFB7DF79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28C57F73-2536-4AD0-B956-1F18A7A0788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9CAC5B76-7DA7-41AB-9E72-85150ABD2E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C583A4E4-A6E5-4A31-9872-2D8EF7C7B0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D4A45697-9C52-47F2-BB23-14F33238AC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55740D0D-433F-4A8D-9DEA-B245C577D3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06206C05-382F-4521-814F-24A8362A196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74ABC25E-B59B-4637-B886-F80417DFCB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9A81207C-A242-4EF5-A113-C9D3B8540F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8DF23B24-0594-452E-915F-0B8640C512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5DC26B5E-ABE4-42CF-9AD9-7EA22A3D2B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BB640AAB-AA6D-40BC-8E75-09787E91DB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8E70256F-E55A-49BD-8D5A-EEB3596FA21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51E590FE-C7A7-4A1F-8176-C599C14421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36E3D93-65EA-4B0E-98E4-A9F8DDCBA6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004F3CB8-BBD4-4DCC-91DD-C1430D5530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D6526AB8-02EB-4E4F-99B8-15E7BE496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E6C36D8D-8277-48D0-B8CD-9DDC304EAF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7E80CA3F-8E77-4BD8-B33A-24484BEACA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33642732-21A8-4A6E-B66F-6C66BCA5DD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8CD201A-B14E-466D-83AB-3617B3A0DFF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C66E12F2-9BE3-4FB6-9C32-171E52F3A24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970C316B-D786-4799-98A5-3553DEAEB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86A08EBF-8351-48B2-80DB-2D89BA78F5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742F13F-FB51-4C70-B9A3-E8B111A2A5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F1D70763-D3DE-4449-827A-84165E51FC2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2B449DB7-A63C-4BF6-BAD3-10EF717854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CD7E5E8-DAD3-41B8-BA76-D77940E096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6B6367CC-B921-47EE-B3FB-BE54D7ACAE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9BC35554-4914-42F6-B7C2-BB774EA5B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609FDD3-5276-43CE-B682-BB2ED51E5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9E73761-DDB4-42C4-936B-0E297B45CC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975EB52B-F9AD-45D1-BE31-019106C82D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4500175A-4F6C-40C5-A8B7-32665F1C3A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5353C5B8-812D-4651-AF71-C5ED5BB53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7BCD378D-10BB-4E47-B7C6-8EF22112D0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0F11B38F-10EC-4D91-9ECE-81FEC7AB09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E5C4F217-71A2-4FF5-983A-D4A87B906F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E713BE70-35CF-4886-9D52-B1E3A3A23D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1D5D1716-1932-4AF9-8127-873D5E3231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598BC766-36A3-4AA7-BC84-4B8E8DB64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AC9DF77C-898B-4E42-A58A-221699D651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748E35C-2A7C-42C4-9757-032EF6D8FE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242ABDA5-05CD-4DC2-942E-2F5CBCDBCC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264D4488-CEAB-4D44-9BBC-B70ECB7EC0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1DB84AD7-AC54-4A6E-B383-212744EB4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BE3C764-7C12-48F4-BF9E-2461025F20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34803EBA-DCC9-4F25-80B4-693B370975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E5A802CC-E921-4DF7-85EE-1CF1F9AE4FB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8EB42DC9-5FA6-4FE1-8DD3-08C4ACAF809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DF0354C4-375B-437D-878B-D26F7DD569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C018385E-5FEE-4160-9AEE-C2A6A78125B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75CBF940-9A4A-4491-9BA2-3E37CA09714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AAF4919B-A696-45D7-816D-E83B4706A2C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CE80E5D-CD2A-4B67-8F86-21148547F56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BA896236-2DF4-4D5A-8BEC-D57C1E931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F57534A6-C680-4A5E-8C6F-F39D09E4E6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E6B0DFD1-D326-4235-83E3-28E0BBACEFB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24FFE76D-E162-4C92-98CB-C87B061229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358798C-07D5-47DF-8BC0-87E1F71E300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136D4CD8-0893-4417-8DE2-AF1421817D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A6BC572E-F538-4D6E-B0D0-4123E22E22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F5AF0EC1-4CE3-424B-95FC-CB5033F02EB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CA39D197-27F8-4F22-B3D5-C0A746BC07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339D49FD-2160-43CB-8837-29D00C23E8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065F3CE0-5210-4AFE-903D-7F7789B815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2DF1879F-2450-410F-B463-CD04F80C6C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45709DC-8296-4CE2-843B-F91FF6D1F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DF6FE6B0-109E-4EB0-BE64-7A4B793416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A1BFFC52-CE4A-4B49-B192-9DB1C404AF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635B1095-138B-443D-BF41-907946A97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94F94216-92E4-4A4E-AA7F-EE39786033A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7B796D8C-7EA7-417F-8E2F-D117DF0631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2B3D15C-0671-41C2-9A6D-4D63F26900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FD98FD2F-1F34-4B14-9B40-BFF705F59DA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05EC63FE-F263-4CC3-93D7-2B710E10BC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29AB6EE1-2292-4526-BADA-62A21273FCD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50ED6A6-459B-4AB9-96E3-2B71F9B8B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1A1E984A-FFA3-4CBB-B725-D9F0665DB2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21AD632B-D5F5-4499-A9F4-4C0E15531C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A5C176E-8D3E-43F0-9E1A-FE14AD9712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3B7794E-10D1-4F1A-B56F-39649C6D8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DC5FA1F0-34C1-4255-802C-A644323FE5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8C9BE7F-C46F-42D1-9544-35E5D3314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776DE6C1-FBC7-40F4-A7FD-E4919F75CB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5B60651-4FFA-4E44-AC5F-5DC4A6C335C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7793F267-8C23-40A6-8736-834BDA173B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A859A17C-63AB-4DCF-9080-F957166A2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A6C97887-A1EE-42DE-B73A-F05FEEBC4D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C27BC1C2-5E73-46AF-9F89-B9EC65B60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CD1FAE48-76D9-4755-8E20-4313F21F29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8DC998CA-2ACD-4B04-9AC9-0ECB954431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184C7693-7488-446E-8B0B-EDB65F5DE2B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D46F0A5-8FA1-43ED-BF1D-34D623B95A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C0AD9283-12A6-42A1-AB38-2892404FA3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8516F4A1-6A95-4E2D-B6FB-E565BC536F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DA73981-A4CB-4E0A-9CC3-FEB90FAE12C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C83A6C38-CBED-4F9E-9664-A27ADD5C691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B6EADD4-4F41-494F-9803-4539B1D7D2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4CAD9290-6D32-45AE-AA42-D19B63C159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F2FEE35B-F3AA-4665-B983-F9BEA00E05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F2925429-E694-400E-A98D-157422ECD6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38954B6D-AB25-47CB-B098-8E93910418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A56F2274-DDAB-4A9A-BEC4-9233B8A952F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49CB03AC-FF50-4FBB-8D61-1083583004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2AB6E8C-CBD0-4FAF-B59E-B9BB60B612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C01294E8-EE89-4960-8214-CD70F7BE52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3ABA3F8-716E-43B5-9A6F-1459BE96AD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92276E50-4EA3-488C-9FF2-434483A765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E378F574-3400-496D-931E-4BF7AA6343C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927EB6F-ED8B-49BC-B4A4-62804E3A16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D5F35545-0A0E-4E91-9239-C7C3B0EEC6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C610AA4D-5BDC-41D4-B12E-FCB656B0179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DEB8E4B8-EF14-4BB1-B85B-66BD03B28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B77598DC-D864-4842-BC33-191361212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2CAED206-69C8-4AA9-842C-3A0CCF2DA7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F3214CCF-9194-486E-A7B0-0E213D05212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61F6DE3D-E615-4712-A49B-7BCC60F3DED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2AA3A877-D306-4751-88A4-CA76A2310D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34EDE484-9628-48D6-BADA-82C7D05DF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73454E06-6D5B-4954-81ED-822440F7CB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66980025-F9E2-42DC-8C11-82791ECA37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8AC5FD57-79EC-4302-B02B-B52CE3499B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350CBC3-78C2-461C-B271-5E7EEAA4A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96CBBE5-FBFF-4D77-8C2C-33703A447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BEB6D71E-C88B-42E0-A4BD-09853BF5DA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B51E045-E839-4133-832B-D510D2F6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5167D789-1073-4D4B-8242-C3004C1B09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5B90BFC5-A2AD-418F-A3E1-69C26137F67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5A2DCD2B-1FFC-47E0-904F-577E8B39E0B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79BFBC-696A-4C07-8EBA-EA335F31F8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71A4604E-6C4A-446B-880D-D645B4DC27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1B801E-D59A-4404-9A9A-EC40388567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CB8DD372-B1D3-4810-9494-9424E22C01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3A4AE5CB-D95F-476E-985F-CDA8E49DD2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EFC642F2-1FA4-4C9D-A547-684F67A306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0CFC81E-01D6-4ABB-A713-B546ADF82B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4F7687E0-7358-4D2E-956B-F389DD697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EC44EE2-1D76-4BE2-9ED5-72B8250F40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A740BF6D-523F-4AD0-AFAB-D189D2403D2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1751E8DE-9B34-4C14-99A1-2326FE70D85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92184D32-7F9F-4D47-AA41-675BF2BAC4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4A341434-0263-4779-9569-7C7FA757E5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ABC4DD4A-0CA2-4C25-9CFD-F90C591B4E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95CF074-E6B1-419D-973F-57BA976E0AA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7CFB8BCB-9755-4B24-A980-FA9086ECFAB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5FE297B-F307-48F2-955D-4273D947C6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E43B70F8-B65C-4686-832A-F6087306DD6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052D79C3-47B1-41B1-B204-FEFB172F14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37F42F58-3014-413C-A8C4-563C7AA349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83D3711A-9CE7-4C6A-8C15-74A4AD3FCF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0881885-33D7-4583-B6E2-54EE3206D2C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184BFD6-8D47-474A-80BF-A7CC1CEBA3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26F4CF70-85AF-4545-B77C-ED3E2B5E2D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682C9F4B-CC63-40C1-BDAD-D995A00B3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5BB9DDAF-FAB4-4645-AF40-2C067B33D7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00BB73B4-69FA-45EF-846B-6AF2766B551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AB8B6433-0CB5-4503-8C0B-ABE088E2F6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B9A59AD2-9E20-47FF-ADD2-299CBE5C16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F2DBBF09-9828-4713-82AA-21691FAA62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57EDF716-BB0C-4C5D-AB46-5D5B147D583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F866E9FC-B840-46DB-9C2D-FBB3E7BC923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86D26F61-E77E-49F7-991B-76655C5A412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182815D1-26E1-45BB-A1EC-0EF7AE95CE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80D0FAAB-B2AF-443B-B55B-A429E0C586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C6280A88-9723-4BDE-B06D-B72474E7FA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C269E07D-C193-4890-AF25-2F66A29438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89E0EB7-D216-4218-85B6-153E744EDE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2434964A-ADDD-49FA-8276-9ABF870542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18C44E64-C2AB-48FF-AEA5-D65DC32175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4880591F-F985-401A-9C4C-0F6A487D07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70678F0F-5B4F-4DAC-96D9-47099C60A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5B7569BB-02A2-4E07-BC17-26BC60BF0F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06D36D60-D6E1-45F1-B1B7-D7661CB4AB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74BC01EF-F7E4-439D-85ED-B40A03E506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479ECDE7-B68D-4850-BFF1-D074E7FF6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E4A6DCA6-D327-405C-91E9-BF53B85030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0E26C3CE-9BFD-4D3A-B9F6-26F1F8C7A9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D12A4C17-8BFC-4644-B99A-83194332AA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A6CFD6CB-BF23-4FA2-9D15-845547D447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40FCFED-0427-4480-B0FB-5863F3F5AF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C480335A-21DA-43E0-8E8F-4A12D08E52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B19B0305-855D-40F0-8A9C-D2181E3535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A0005753-D21D-444A-AE18-5BA87A02F9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6662B2FB-2005-40FB-97C7-4B17E55143C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CC97F88-B281-4AF6-A8F8-67C1AA5BD1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1FFCA198-0853-4454-BFEE-01796FB162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FEE5354-2E8A-466B-A1CD-F51C4FDC3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0728AC4B-804F-4AD4-9C98-02AB62D9EA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6E9D157-B866-409E-945D-E6670B4D83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F2F81E2E-056D-4004-AF35-076D092111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A7837B4-950D-42D2-BB30-0603E8B8C6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24F996F3-82B6-489F-B8D3-49726D8A59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BBC67524-DB82-475A-9570-2BD95CF9F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C2AEF7E4-E27C-4A8E-8FE0-A4CC8C3C2D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C7C03DE-3544-465C-A5EA-BB6A8726F41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46F86BBA-F235-41CE-88E2-E5AB25FF7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E1AC39E6-0053-4ED4-91F7-3EF1840AB11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21A754C8-2E79-4576-9F28-7AC6029A64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B28AE8F9-D2C6-4104-9D62-72BBA289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4EF71DA3-5903-4163-AF56-5206106C2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5B4414C-521B-4596-830B-10427AD5D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6D35BECF-2EAB-4F2E-B893-31576B2F8F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5AF59D5-3676-4485-B6B1-5874A8961F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0D7520B9-7172-4D3B-AED3-64A1A82E79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18129F3A-D071-4008-8E67-A6B7F55E37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F563688-A108-44E1-8941-6C2F61CEB4D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273E0D09-2F3C-4186-AE81-77887E13E7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06399012-0D58-4A12-A8E9-686AE2404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0BDF2D1F-9D0F-4889-B4AC-35783C27D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FC15E38-5E48-4112-9C20-19AEF204E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B1317EE-09E1-4B6C-9857-DAB093E4AF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21E54E22-186E-4E9F-9AB5-73EEEA6DD73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BCC9C733-958D-4D5A-99F3-607E54403E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F010BF6D-DCF2-4D53-9617-8CA3630AF9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00C194A-6311-4221-9F1E-C9ED584C95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DF5091CF-DF98-432E-8470-A717AA4BBA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DF7BA900-A50A-4099-9C8A-A5A8EDD21D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E9ED95F5-97F1-4308-A716-57249A5823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00602F9-BFFB-435D-969D-A38BBB7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18E9DB46-7745-4F60-AD14-F8C1A7588C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E4F581F7-D0D6-4AFB-86F1-69F37B53DA4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439E0C79-4364-472B-8E14-F84B7A43A3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FFE6474C-30CE-4628-83B2-071748A5DE1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FA2533C2-D386-471E-80B4-7EE95E301B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6D48E9E2-8BBA-4887-8294-9A6B17B39D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15AC668-B100-476F-8C60-D1BAF195A6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58CE1CBC-38A2-4687-B3FA-2E58F60BFA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D1BF0F9D-576B-4EC0-A63E-AE978372E2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FAAF1DE4-241C-4E66-B3BE-B49140EC5B2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EEB2A0A6-9460-4E69-921A-941E49949A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7E49A1B0-C905-45F5-B2E1-80BBAAACF4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0CA79E51-5476-4447-84FB-ACE496CA39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8F9D4A65-0FAC-4047-8C12-FC8B11DBF87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F7E8B5E7-61F5-4A19-A6C0-0C9C8BFA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E40CCA8-EE56-4CDB-BCB3-9DAC61C9D7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BA59C90D-9F57-41E1-B55B-0A175A7A57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16C1BC26-2D5C-418E-9912-04C0221AE5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C287E5DE-8293-4480-B43E-F50B9D3E16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2FC49F25-BDB1-46B0-B199-2B2C1E9A02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C939B251-0111-44A8-A068-16F5A9788C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64172D-49D2-4D84-B25F-CFC6E56E1C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4901345E-CAE2-4220-B7D2-DEA7EBC4C5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EC8B4C65-1ED9-4A96-9312-41C095580B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24A918BE-740B-4D13-9F5B-667C107F14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CB2DE5B7-0C9C-4BE2-8469-23887B74C4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0715B74A-6A3A-4C9C-B3D5-B045B58AA4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2AD6B8FC-F229-411A-A9D0-7B098D6F95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27C51A04-694C-4D27-A76D-ABCC2C62F4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96D9E9A-D02E-426E-917D-BF3F7649A3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CFCC08D8-7D29-444F-B17B-86CC6A871E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37BD6464-566F-4C68-AD32-F1513D8F7C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844CC0B8-C999-48A2-9919-1AABCB2A7A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BF1C80C6-45F5-42BD-B6FC-C173262F87F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6451CEF6-1D19-42C3-81D8-1A6C5CBE33E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DFBAD9D9-8238-4D65-8DBF-7D75E37B83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8DDD21C0-343F-41C4-8D2D-79F6526BC6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733C40C5-D8DB-4D36-8852-AE3A0E04F10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505D58CD-8D51-47D1-A1D5-654A86029F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C355A404-0228-4A75-882D-8E56B3F6BE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32768F97-D9BD-4A2D-BB4E-B3BD8F9C6A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DC687D02-A706-4E4C-AF57-C2892EFFE2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0D4D7FF-5758-47BF-91A2-15D1C5A47FA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74233242-953F-4436-A4F3-AA57A0D8AB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6E6F326C-B50E-435B-BFEF-52C7D375EC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3AE53B0F-2FFE-4AD1-99AE-F936CDDF82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E48CC89-9602-4920-A311-CF61030E33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79415B3A-F3E5-4C3B-9EB3-E0EF96CF84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38C9224-9EE7-4635-8496-BA2D717F3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2242BD9-AAD3-43A3-8C0F-509D8D6346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51C99544-7D47-42AC-9197-E6F36FC813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61535FF-E481-4AEE-A945-6FAD22802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7151C7C3-7CF0-4D93-BB99-CDA1C6B2C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30E23497-58F9-408B-AEC1-14C7BBC2D0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2BBC7D4-4CFD-4420-AC4A-CA754C1107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12B03990-D065-4208-B9A7-95C3C8DD6B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6D806F23-0D96-4EB2-A531-35A767579E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8E089B03-5280-4F93-9C8C-C3AD9924CC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6469D9-397C-4E46-8721-B88890691F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C469790C-4F62-4735-BB60-66CC97E983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D094A802-7C45-4564-A8D2-D8C0835378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5F025F24-A5F7-4A92-BAEE-278167837E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13921AAC-3846-4342-9C31-E16D377ED3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01E84EB2-9D04-4E35-A2AA-F0E4BECFB7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200C898D-F8F8-4FE7-AFDA-D563D580D4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D363E83-AF81-4833-9C69-3ED746949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96265A79-44BE-4C27-A787-736F7A418D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B23C33FC-2461-4220-908A-D10A0285D8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99588A78-B0C9-4877-8E9D-8CC4377B1B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E5528654-B9B6-49BD-9B8E-CDA1E929AA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07BBB0E8-FF61-49C7-89A4-42252C83DE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F88B2E47-6FE6-4208-BA76-086476B106D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FCE684A2-EF2C-48CB-A7AF-87431C68C3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EDC90436-D9D7-436E-BF4C-447F6522A43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47D9FE61-9401-4443-A810-D0D0AEAC7C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01ABA19C-C785-4D22-83CD-D4D4D994F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5F722F23-5312-41B2-88F7-AC39261740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407FB18A-1845-409C-A38D-C6378E0728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5B9E1AF4-4C80-42D2-AD7C-59C511D3BB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DEA2049A-3612-464B-9490-0BC60107B0D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9F9E70E-453B-42E0-B7F3-737100240F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08DF2619-15D1-4B26-BA64-3A91455936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F980D748-3BF5-479C-A9A7-8030E6A3D3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136BA6D6-4D86-4285-990D-5EAFA623D4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36D01C4C-C4B2-4850-A54F-AC7F5E333F8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4715B6-3E7B-4D3A-B6B6-B41DB01B9BF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F5364994-A931-4B26-84C3-F1DA6FD42F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2E17705B-CC75-49F9-A45F-35554474E4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51145225-BDA5-4E79-8742-C7BC21325DD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E6F0D549-A302-4337-A635-A739E162FB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6D3B00CB-A4AF-4E24-B946-61543A42A5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D132C343-FCE1-46BD-8F44-A92FEEAAF7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3E956446-BA2D-427E-945E-DF74555584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C760CC1C-DFCE-4ED1-BE32-843B5C0731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53638D8C-C80D-48BE-9258-8D6FF9486F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7DE19E2-6ED4-4E69-85E0-9CD6C0F4AAD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F365603B-9454-460A-A0DF-399930E0BC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B9B6E3DB-5877-4FF8-B42E-C71DADA860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D21774E9-7631-419E-A487-19FAF7E005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1BA36BB9-836C-4266-97E4-B3311523D5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FB682BEA-50FD-460D-A6E7-9BED6D34E3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63F0F73C-CBB3-4EC8-A087-52D00E5C2E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883F1EFE-3663-4C37-834B-33B82DAE35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94681E74-92A7-468A-8220-AB3A1C6A119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9F7AB1BA-6DA8-4B95-85EF-6B0960DA5B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9EE98B78-ECA4-4F02-BEDF-300C11917B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02D175CA-A556-421A-933D-9B4C555FBA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767D74EF-956A-4928-8674-A2792A59092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AD63E003-EDBE-40D1-877B-D9FE6A98E1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4E014D3-9370-406C-A632-232BC1D2509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AEFB99E9-7084-4E07-A763-F4BCB92BB0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2966D7C-C957-48EA-B888-217922266E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D2B57CB0-A10E-47ED-B960-E59AA7B972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9699D6E2-F309-42C2-BB89-0E9FF30BB1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A8536E2F-8BDD-4E7C-A2E3-B1AD21E8AF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A17F6BCF-4415-4CB9-A979-37147A9B40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97C683BE-58B6-48F6-B853-5C4C39D89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4222CB64-68C1-411B-9C58-1BC763AB47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B1E47C5-1E97-4A8B-A117-7725E979F7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4C4F3B69-3E19-4035-BD13-C80FFA918F0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B091B02A-E90D-4D59-8861-F2942B8F3D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432B386C-7E25-4A65-811A-71847B3D5E1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BBD20EA-EC40-401A-9BD2-14552DD08B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2B837B0-2E96-4C19-8B75-D9B2D7D2E7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63E151A1-3678-4436-A41B-5CD2B2B596E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C3CD129E-0459-4BD2-810F-03232C5832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C2462344-1EDF-45CE-9475-9C045F9242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A6C3135E-A4FE-4FF3-A5AC-5B3548DE69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E01C9464-27B9-43EF-AA53-9AF809796AB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4E72CBA7-3CCC-415D-AF2F-A58D843F0AE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B11CF274-A720-4FFF-9F21-F2FE51D642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352936B0-D5D4-4D06-AD03-1AD30C0656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E8AE702D-10A9-4ADA-AABA-E8696262D3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45976877-4A55-4E85-981D-2DADA67F24E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A9EDACA3-E766-4E39-8FC5-F6EAA6FEFB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38ED7497-7963-420C-A10B-24BD2989220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6EE639F-7777-4F95-9849-2C0094FA6F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11DD7C1B-B2C2-475A-91CE-D69483B29F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930E4E1F-44EF-49D4-86AE-0CC9B1AE1B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1E0920D-0C56-4597-ABE3-95B7138F06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8EA74542-ADA0-48E6-946B-A6F529F965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F0946E9-77AC-445B-9590-603261073F7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8D02C10F-8286-4666-B24F-EDDB434623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DF057AAF-67BD-46D1-88F9-BB3B3674363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9ACD9A7D-5880-42C6-BC42-CBFE677C5E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47E63D6B-6258-4745-8275-08F595A08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B605D1B2-ADB6-46E1-A68A-F829C11E4C8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4CF6028-02C9-4843-8293-EBB086EBC2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C87B978-37E8-4ECF-9874-E9B2AD5DFB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4A0EB87-6A6A-4DDD-AF72-CCA8CABAC8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ED94DA3-A16A-4B95-A313-3E85193985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84CBE624-3C11-4128-8C12-41D5E0F3E5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33D44287-2EC5-40A5-9C90-03897D3AA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469CB673-8348-4BB3-9B9D-41EDB71860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03E0EE09-C057-4DD2-BA99-6538BA3C1CB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143D95AF-A405-418E-BA94-6DF74E279B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750DEC7A-666C-432A-A709-92FF255519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A95EFF7A-9CD2-46CD-A918-B79907423A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030F692D-28E1-4AF3-99AE-394913E2391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2F6FCDD2-882A-4F33-84C6-26DB636DC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73019726-4E1F-49D7-AC68-F6E4EA70A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F15E2787-686F-404A-81CB-D988D497D4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F48DEC1-918E-4E99-B960-D9D9E60DDD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F00F32AE-4856-4B86-A808-089C822127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E418C05E-12FF-4830-9596-189322C7BE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0E78802-860E-4A78-A710-163CBC35CC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BEF7EAEB-5D60-47EB-93AD-B1236FF9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4246B872-BF9F-48B5-B42B-E265FE4C0C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AEF0512D-3468-4DE7-B011-56C7000DA1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B29F6C5A-F289-4604-BC36-28381C7ACB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BBDF51C7-3F5D-437A-8FA9-898F52B887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FB670403-7864-4607-95B0-F11D53C7D7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3E3952-BA42-424B-9863-79EEAE98D14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D53CAE38-AF05-4526-A603-5AA29F054F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46070F0E-8BDA-4D61-B127-7CB609C537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A24A4575-228F-48E4-918C-8AD62D56F8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F03BDF9E-24A7-454E-9220-9478793400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66A3C10-1839-456F-8551-6C124323DA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2FF85C86-6BA8-4B92-9781-FAB9281CF8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A5266B7-2683-4D30-84A8-64ED3A605D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92E7B3AC-D534-45AC-B70B-547567C167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E8789F09-53BC-49D5-8746-3E7952FDFB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BD1D1E2D-0A2B-473B-AE2E-4FFB19D96C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680D777A-4A66-4A36-A57E-F98DB49F085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29DCAF8-8525-4010-94E5-B6825608E6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4B4A20A2-D595-4E71-BA6D-75E27705E0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0FA30D09-5C3A-4D40-9B42-0C375F24EA2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1CFB3F9-2B86-4CEE-AFB6-0A0C239213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BAF848A8-3EB6-46B0-A2EA-6E1CA99E4A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C14C17BB-F3CF-4D3A-9630-4F5891CC3C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34F8DD09-E06C-4878-A0DE-C30AEF5950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0140BD17-719C-405D-817A-75907901DA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F1EDE2DC-7E02-4B11-BE3D-444C657DB8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4A11ED15-0795-4231-B5C2-81262FC3DE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BEB277A7-24E5-4892-B526-AD952A77F9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11534F4A-80EB-42B0-AE5A-B55D31DEB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0DDC687A-7348-4EEE-A704-65C5458796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EDAD1A59-DFE1-4A8C-9A57-1C657B0012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AB84A082-1C1D-4074-8F2A-F025692E2F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5892462-E647-489D-89AC-874C4BDB9F7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BC1B69A2-54C8-4218-849F-20461B8441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BBE7FA8E-0313-42D6-B1F0-3D9E7415CB2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31AA6A41-B515-4407-85FD-8A86BFBCCF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E4A25C4D-314E-4FF8-9971-3E0845A5B4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90430C9-5A60-443E-8B1F-C5C9EE3826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0EB02FE9-DC72-4B4D-9AA2-A7C6167D9E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67B4C07-87EE-4B0E-83A1-B31AB3C24BA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35C5B98F-084A-4892-8C14-178AD3059A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A5406A61-25D0-41C6-BE2D-AA6E8C4682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29D11841-21E8-470E-BC01-23C5FD4069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786935C6-445B-42E8-9B86-1CA909B8D46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210DCB0F-0212-4469-B37A-260C3F7043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C3003DFC-36EA-4E57-BEA7-6EBBA3721C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D9475C2B-F299-44C1-BFE5-DCC01446D0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10E96154-44D8-432E-9B77-749DC8B343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0D470F1-3190-47B0-9132-660C14BC77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52A729B-76AF-4923-B63E-18CAAF0A75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F0BBB5B-BCE4-498D-8CBA-80C055C3A75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5A331D1-3FEE-47EE-AD5F-43530DD7BEF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FEDB4310-7C85-4398-BD96-A559AF9087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EB0E49C-6EA8-49A9-98B2-3A75E8F600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E3BBA763-0E5B-4C9D-B11F-D9942F7FC4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339F975B-0981-4AAF-A6AE-C3514EA7B77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C31020A8-6924-423E-9157-F6BA5D1C2EE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D6AEFA3F-27BA-4651-8B78-1E29CFFB5A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9EDB34A2-1A02-4ED2-902F-33F1ACC4DE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4FE94846-103A-402F-BC42-9D961DE8528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6D6C2D14-F92C-4FE9-9B39-C9DCD245384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AAC846F1-6A62-4936-BB8D-3194BAC5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4F98C06B-151B-4C6B-8293-224087415B7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7B377B6F-280B-4DF7-A802-C4CDA4F6A36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9698C564-A461-41E1-861F-5FE725BFC7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FBA3436F-583D-4619-BCAD-3D9DB66F1C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9F991071-CC71-48EA-BFB9-F10583C3D2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D051F6F9-7FFF-46D9-BACE-F755ADA8D4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BD52791E-E361-4CBD-9CD7-C99364B3C6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B8E4AAA5-5445-4AF2-A362-1EBDC7FACF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ABDC2B10-87D7-4EFB-AFF1-EF2D7C214F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4C1D2994-06CF-4701-AD8F-F55EA57118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45E40103-47C0-4CA9-A7D4-EC9E1BB6E4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07DA9A9-C1DB-443E-A07D-D3C09CB06D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902D999B-8C8E-4F2E-B5AA-351F768D4C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E4C3B3C9-D088-408A-97E0-1D94BDE2D4A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34BE8360-34CB-4767-9706-AAF7B9A2E9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F2520538-C326-4FFD-AE64-D8D7743B81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AF0752DB-E266-4E6B-8590-E555EC5D2F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C6CD0504-E3E0-4A80-AD09-5540355075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BD9571C-6598-4194-9F43-E31471E6E5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047374BB-9A64-4A9E-B88C-B928F36D22A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80DC0D64-13F6-4B8A-81D6-F35AB48EA9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DB45AB02-396C-4335-A95E-330D79515E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D74D2687-DFED-420B-B387-B07E6C0B5BD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B0B550A9-90A2-4404-8CC8-79C4396CF9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52153EA9-8645-4478-93F4-D0C257CBB20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FD347F64-51BD-40BD-AF63-1EC3D264A40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50A23176-F3EA-407F-B4C7-C56E162001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8CAFFBE1-8EC0-4FF8-92B2-EB5222E4C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0459D516-5EE5-496A-B828-B13C804D2E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3DD091E1-8FD8-4592-8CB7-D950ED8BCA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3EDF25EE-3EB8-43CF-BD3A-16F23C15E2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FFA2502-D909-400C-BDAB-66E6870C04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DA3B5502-F3A5-4690-93BD-1A4E9EDCA9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52CAB4A3-17D7-4D19-BC5B-FB33C33BE0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BE15A2F9-E643-44AB-8C16-03F4D52AA1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40942A99-A387-4227-A745-B61DE50961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BE6B95-8799-428B-A0AC-6D765FC198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7530A600-B04E-4052-8B1C-2FCBCF67CF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7AA5ADFD-8DD4-4391-9D54-12C0E0255F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DAEFA0BE-B44D-47BE-99A6-1C3964A586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B17D5C6A-0809-4899-B7DD-C77654A7D1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954D333D-A44F-40BD-A208-8CED33D300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60DBC3A-FD5A-4C31-BFF8-51B9961138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E0735046-DDCD-45E3-B982-FE52310B2B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CD2A6A7-79C7-4B21-B625-079AA99F5A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38DA7790-2ED6-4762-80C7-C8D640BB2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030C1D63-CBE1-4B7A-B2A4-A19ADB5280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BB4835B8-D5AC-4CAE-A69B-403C6C3E29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42F85094-4B5F-47B0-92B9-BEAE15DEB22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5951F499-9E49-421A-9C8D-B2504D293C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3281F847-3242-4868-9648-1A7F94CB6D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3E4379D2-0EE2-4E3C-8189-9FD0F23BFF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C492E51C-DBDF-4318-9088-90B83B7046B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815AE6C3-FA6A-4FF7-A112-CBF4BFEE078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E7EBEBB-FF68-4F43-99A0-71D6BDBC23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42B2DB09-32F6-4950-A664-14D2D68E1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B44B8C2E-52DD-4618-9508-E49CE38A40A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EE9862F8-B22D-46EA-B679-11F04AC42A9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5F97EFE7-D509-471E-8859-1883B9EF78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E9156DF0-1ABC-46D6-B96B-EF67FD2A13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7CF2D7F0-5906-4DF4-B570-7FC62CBE23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4EB7D03C-6796-43EE-8580-0A9009E50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E80FD34C-93E9-4FE6-87C5-0C8A647D39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08A6FB1E-DEDE-4D90-A12B-ED1EAD2B9D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58A6960B-7FDD-4DD8-8A55-F38384FE17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6FD1C59-A31E-4D9D-B753-C48AAE69FC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13A821DB-6614-4097-9BF4-F83AE6A900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1C4B76EE-C803-4B5C-80E1-17E72B9973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D0619532-A7D0-44D7-BDE8-3EEB662876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DAB5A925-0402-478D-B36A-DA2EE63FF0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F3058E16-60BF-4006-BE94-DB342B9FC04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C77F3213-7BCD-4953-BC19-313BF1D404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0A8867AA-A059-475D-B12B-4E831ADD91B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2E8C77E6-6200-4D25-96AF-71C37D132A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B5191AD6-535E-4DCF-9F78-E67F3D1D49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4E12706E-1EFA-4E9D-A1FF-0193CBD22B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8B3AF0B8-2408-4D48-BDE0-A059967F5D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87B72587-F66D-40E2-9B18-C0537273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5068C6EF-9B07-4F00-853C-6613F84109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AD2EF6E0-12F4-4B42-A2EF-0464432B79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3E1F5E00-AA34-4B37-8F8A-0C7FB4BF47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0EAD1304-9487-4976-B1C1-9DDEF29AEF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732907B-744B-46D1-8C2A-C2EC26885F1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BF193FAB-68D1-4B30-90C2-D0B1A08712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A499866F-2194-4A88-A2B8-8B83BD5657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6855B73F-D3DA-4BF1-BFFB-9EEF5F605D1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BF13C88B-6BE0-4362-9F1D-6617319802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B910E54F-447A-4DEE-A588-4FCE288954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A4948291-E2D5-481F-976D-832442B79E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CE9BBFBD-8B01-4BA9-A51E-154F156869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B6F88C43-A643-4CA9-B222-976D99B07E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627C1A3-56EE-4447-A139-5BF7713748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893F2B62-364F-4849-A5A2-E45CCA1CAB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2E1A6177-97F1-4FE9-AFA3-B39C31C984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97B6B214-75A0-48B7-8469-8AE2B791592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8097B673-2A9B-453D-9FDF-313A00B673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5BD93FF1-7EE5-472E-BB93-42B6B2DD21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B881E968-4AC1-4DDE-8814-C1A895CA0A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66EEDA1-A4D7-4128-B17C-6A7E088D9C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80A93167-208F-41C5-9A67-E07CC4EA57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2F13828-E6A3-43B8-BA83-498A077431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E2C69A0D-8634-4B7C-92B4-E34664F7FE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98545E6D-2A02-4527-8731-588CC04D47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91F898C5-104B-4C8C-97A4-894BA7E101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142838FB-2E91-43A2-93DB-4D78CB523D5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B637CCF2-EECD-48C3-92C1-5A7647999B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4033AB2B-7905-4C7D-9FFD-3EC935436D8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31042D5A-AA90-419F-9705-2D249645814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F198850B-05E6-4FD9-AB01-B70BF319BD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9D123F52-91B5-43E8-925A-2DCF14713C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371D2B5F-110C-4F2A-AFD4-5F86E0668E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EB474465-F2ED-4837-BD63-57778A575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9B000DCE-D485-46D2-8395-1A88D0C38F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6FE7B55-EA7F-4234-B156-AA4F1D62B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7B65D811-35CA-4813-AD15-6289CE727D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6F163808-9C47-4187-9184-8208302CAB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FAC7165-D9E6-4DFB-A89B-CD5EF92A3C7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A24DD94-B5DA-4E39-87ED-29223E4CF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DA70F424-5A12-42CA-AB3B-23ED9C7101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A5CDEB3D-E14D-4DAF-8951-D3B34258D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8968FECD-8062-46FC-B17B-4DA2F08375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66563655-10EF-4BF2-B99B-E43701A737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0248B6F-D0FB-4572-A1E0-AF023B1664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9B2C28AE-D55B-4625-A2E0-128322F80F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3199FE5A-2EFC-4DA4-9906-3890968888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4872020B-44AB-4B91-895E-02BD8830C2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464369FA-88F5-4E7C-B72D-AC4CA23497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F4E550CE-3303-4F30-80A4-699342DBB4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B8853607-AC94-49EA-AA67-6D2E7D6BEF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1814873-FA44-4B86-81E9-0727D0934B1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0E3FDAF3-1D03-4DA6-92B1-E0B74E1BDA6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4F6E0E24-9F3B-4713-BE59-F961B3758AF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138D14C2-8F63-48C6-BD52-42A5E56117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AAAEA929-F352-401A-8F5B-1FA78012FE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3177BE32-E00F-4AD2-AB34-8009DEB5F6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79268C79-9FD5-4D40-AD2E-0BFA6B1235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338BDA00-F7C7-400A-AEEB-25A46E1794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252331A7-BC9E-46D8-865D-5302BE486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D3D8DA81-A0A8-4C0D-BC09-DAFC3A639B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F4EA281-94A5-4C5F-BF36-A5227AD3A88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A10A1C9-12D2-4617-B841-636102723F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7F847B0B-2DF8-4972-845A-67D5913675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61A1C8B5-B0AB-401C-90EA-FA80C500297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B689B69F-F5BA-4D8D-93B8-3B5EC24BB2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112EE0F0-E53F-4C13-9DFA-B64ED42CA6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63BA1337-D43D-4130-B17D-1787265645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0A785DE4-986C-4902-85DB-44A662B71A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32DDE73-D657-44CB-BF7E-E031EE03B81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2CB4401A-0CD5-408C-B94D-5311226FAC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BD6AC361-FDA4-40DA-92ED-38557B720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546745FE-6745-44F4-9C9F-38660DFD5AA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AC615706-7DCA-4265-82A3-21B2E373F9E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E95D1855-FF6F-45F6-B90E-B5CAE81395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89DC61C-527E-4E8D-8AF5-5643F17A8EC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84A6E99E-0574-4A0F-B218-4CF805B0DD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6F254258-4538-4703-B731-FA91975992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230689A5-63C8-4117-9D85-F1B3BF568E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F72E063D-2E6D-4102-9C1E-236C1408E6F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30E3C114-73FF-4F42-A9B2-7640031100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C4D39E55-6A7F-431D-B07D-7E0B85BC7F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56B40A54-164E-4E44-BB39-88978C0665C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F3591024-CEBE-414D-8BE6-C82A67D36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526BA258-7BCC-4172-997D-4AE36306DB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A886DF99-74DD-4517-87B5-DA49C2CD11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137644B6-9CF4-47BA-A50A-27A3AAD18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8D29A4BD-F025-477B-A511-CA617D9A2D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A720AA1B-5073-42F3-902D-D22E30107A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3A91BD14-CE6C-4D78-A8D2-9F09AE8B30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8F01C943-CF10-4975-8243-2E626D8AF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FA382D32-2B85-479E-9668-65D69EFC4B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697952F-759B-4277-8E9B-C98AAD7EE5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FAE7D22F-7838-454E-85BE-B048A30130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99D59186-8B71-48D9-B7C6-30F04396414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8C41721-8916-47FD-B26A-331E67A6CA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8C9286EE-5BCA-41A0-A384-0C7447068A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38D88C79-49B4-4983-8C10-B5CD24FF98E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30AA534A-3B4D-4365-8BC8-774E87BAC6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4B6B20F6-CB0B-486F-BC20-5D0B54604A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ED792244-11A8-4D56-98B8-BC498BBAC5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BC9DFCC6-ED91-4B18-AC44-D9F11780C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492D298-1F1C-4587-9BCB-28BBA7A9AF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CA4A7C76-389B-4CDC-9EF2-65E74548C02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F3CE11F-5A99-4DC9-86D0-8192C29A3C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D197AB4A-D2CB-4E00-B661-83E0D4A5D0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9C9012C2-99AE-43B8-9D5E-B2BE8D00E3C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A4FE08E-7CD2-40D4-8B05-1B684551F6B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17BBF63-2493-4781-B23B-641EF581E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98385C0E-C19E-444E-B7A2-00D79072D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932DC80-B393-45A0-8B51-B1452F09F5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3C3984B2-6AE8-4A96-ADB7-99CC55C7BE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BA1FA4A4-07A0-4355-AC2E-613652A654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B2CCBFDB-41EA-498E-993D-27C7716550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3FA23251-3868-40EE-99F1-6964719814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E95343A6-0C55-40A2-9063-F2B030A5390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FE1B93B0-0353-4E71-9C74-B5F16CA0DD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539DEC20-37A1-44EF-9264-0B76C03CE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850805BD-2882-4DC7-9928-9F72CAE1AF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111D94CA-F856-4262-9A60-7EB708D343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35EF0C3-D372-4F7B-BB0B-0756CED50E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C71C4FB8-A5D1-44E4-B809-52B1CF95BF8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AAC1A1F-2F83-4893-A6C8-8A560BB756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9BA6BBC2-5C1D-4AD5-87E3-7443838E33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913FE94-58E2-4991-B72A-C5EC364E2A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F251A76-2F10-49A1-AD7D-F5B35A1B99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36F8CCFE-DD52-4B26-8E11-2307BB3A70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7FA3C73E-B8BE-488D-B709-A8BEEE99E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1440E760-CE47-4F37-A1BD-ECBBD12133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8FA0FC98-859E-4663-B07D-D7D4833A54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5D71591-9EE0-4071-8039-C937855AC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D057F7FC-22AD-4F62-AD2E-67CE76A567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FECEBCD-91FC-4F95-AA14-9E5DF6FFB6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22715A1B-95A8-4825-AB42-330BA6D2BC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AA707842-3F5D-4EB9-86AD-73B24BA3F2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840881F9-72CA-4C7A-9C37-1A3C8C1C34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7F6EDDC4-ACD2-4FE4-A6FD-123F1FA7077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FF5A1F46-BEA7-41FC-AA28-54CE17EFC6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192DF352-205C-4C09-B715-5B87979815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FFCF4-44AA-4F52-BF49-97D9802D3B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4DAA835-564D-485F-8C0E-5484819E5D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CE3B4C39-7650-41A9-BBCE-5074336E9A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15F4CA61-C5EA-4BA7-9A32-B52398599C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98C1F29E-1377-44A8-8D2C-C2ACC0B43E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680F9F56-FC5F-4757-ADEC-FD3C2D168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A3F3D78-BA53-4277-AFD4-3CA66680B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7798F33D-65EE-4FA6-ADD9-52D4B05694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7C18C41B-4E80-430C-8E98-71DFB210727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4BA22AAF-9585-47B1-B9D7-4D4EC4E7BAD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4A392BF-81F5-4D0B-8D47-CB5D5AAD9E6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BA770E48-14AA-4B1A-8AA0-31FD05C8D9A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84652AD-80B6-4F3E-BCEF-A51405E5C4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6F582CBA-02D0-4C32-9E56-DCDCC97B0F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B30F446E-2101-46B2-BC0F-93E97AF9FF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9900EEBF-F855-4731-B1F2-395C36755F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E6246359-305E-4569-B644-AB5D6FE6F8E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5B17890-4B99-4836-AA9A-AAF16AD413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A0A3194-D45E-4F04-BEA4-8AF59DFAF4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E1832AD-FCB5-4BD6-8AD5-C2ED5B6349F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BA9F7B50-AEC4-450C-AE8D-493657F503A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C6574AAC-77F9-4329-81C8-38D869E7C6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4211526D-4638-4C81-B3C0-4667156F00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1F9AABB-1623-4FBC-9C1B-803EC5797B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C153C18-3742-4097-97ED-B7D81ACBF5E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53D868F-1562-4C26-A8D7-D5FEB19536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FAFB2903-0DF4-43CE-92C4-6E4DF89DA6E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75CA34C4-31C5-4780-9B5E-EC09FF6289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AB8D1EB7-A1AC-4DD3-97C4-11B817E0973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CBDD7C44-8F12-4209-B437-45181A756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01290ABF-A7AE-4115-9778-DA2EB8DA8E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AF65C9D6-8CCF-4189-BCC1-816482A69A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3027301C-2E41-4F31-819E-DC22C3328E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7F2DDAC3-64FF-4698-932F-666B83B7F71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16FC349-5F35-46B9-AAEF-7BEDEEA1EE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7E6F6C43-9461-4950-8B09-7BBCC20F7BA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D2DAA1BC-AD2C-4745-8B97-7F6DBB2B9E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90ED3F1D-CED4-4A4E-89C2-508692629C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95D3EE6-966A-4D59-A4FA-AB15F346F1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DA29864-3FD9-4C1E-B169-BD0C10C169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FD50DD8E-29A0-4E6C-B76D-50C9513C343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B827E3EC-5BCF-49AA-8A39-7366C0E1F0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53D8D7DD-57F9-413C-B814-EC82A75935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219ECF0E-768C-4DCF-A74A-C6945E8240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2AEAD1BF-F775-4001-936F-E7CA5FB919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4987DBD-2C39-4AC8-80F8-CD9DE45284D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086F7311-B42F-4DC7-8F4F-7E09ED4AC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B1E54DA-1E1E-472C-AC96-D0A17568766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9D3C7B48-1827-4F15-951F-1A806F3710C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679DE327-A3C5-4D37-8AFB-432490845B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54072522-EFB4-449D-8A79-1220D7C97C7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FE7F01C9-DC6E-427F-BD0E-884C42574A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EC7D0C4-4B18-47F0-AC08-1B22A51475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914E2FAF-16F7-4026-A9B5-14E797B5BCB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2BEF623B-C792-4AC8-BD43-AE1C3471C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3DFA6C17-6E09-4728-9AFB-2613272E3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68162B73-428C-43D0-8F0A-12F6348789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F15162B6-F93A-4180-AF49-76A9F77733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5F62610C-CEDC-42A8-8F78-D8337B91EC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25329A3-5B7F-492B-94C5-D20C16E45B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0C4BC781-1E55-4824-A6CF-137714078E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652B3818-6FE4-4AF9-8A2F-05A75E0CA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4726DD4B-2386-482D-8D02-8C1E057154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B9BBA196-8712-46E9-B883-E0F77B4087D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46C0F2EE-0944-4271-919B-2D42899A185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FE7E4FE-6D4D-4DEA-AD18-9D1488697C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ED936B02-7CBE-4249-87FD-96D90F9637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A33689D-885F-4073-8323-B631A49797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F3E81C0D-5BD0-4A57-BEEF-72A8B76A04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1CB6028E-C5CE-4F27-A90E-F877E53AD2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2DB25606-D573-4FA4-B325-42F666A47C7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7722BEA8-994C-494A-807C-7ED77B3FD76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1EB7E04F-B745-41C9-AB7B-0DB57D9A36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CBF2056A-9FFE-4C30-B0BA-1C95182DA2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E3B9C710-4DE2-49CB-AFAE-4EA5B5A5C8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B793A212-8B11-4214-B04E-599BAD8895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1268D4FA-BE95-4183-A92C-CE83988F0D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8C2DDA3-A5B2-429F-8C5D-032F6ADD1E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2E4CC3B3-7AD5-4D0D-8A88-1389BD6BB9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680EAD26-70FF-4870-9DD0-90FFE806C8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9B28E3AA-8BA3-4FF6-810D-7A2885EC0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2FCC8043-392E-429B-B136-58F0AFBB52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079A4C8-FBB2-4D31-BACE-C3093E3B4A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C59D09EC-345C-49CF-996F-2E26EAFE0B5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C727D66-58F4-4A91-84A0-1FCFE18BF6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CF04D294-3AF4-43D0-9740-B7621DB9D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09C70AD1-C826-43FB-88FD-B21B07684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AA9B828B-340E-4225-8AA0-3649439A23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DBD90817-D319-4136-9C3E-45D1BDA48F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B19FA52A-FCD1-4903-8B65-82B6C5EAB9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F5C7ABAA-F781-419C-A377-E094234946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D5F7E0E7-F286-49B6-B4BF-018FF75F1E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DDD91813-D815-424A-A6E7-E75E0EAB71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1E837FF7-8428-4FE6-9871-92359105BEE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B52E49BC-654D-42AA-BA33-B427F40C29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689C033E-4FD2-4D00-B8F9-1D04A7BF29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393D51A0-C056-45F9-B35E-40526098A29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F36F6C71-73FD-48F8-ABF7-C68AFBE7F3E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9AE69D3-B55A-428C-87CD-95E957EDE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B1206C9-6A02-4375-8DD5-7A2A61D8B7C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A2F261F9-3852-4F7B-AB5A-4C594512A0F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0E8124B9-0C75-4BD0-BEAC-3BF715183C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B8C9DCDB-E880-4D01-A0DF-77FA112B3F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35D2CFD7-9274-4F43-926B-2ED6CDC44C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AD517BDA-2F4D-411F-BC5C-7C36535C40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7B19269D-DE44-4ED8-9515-81B419D928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4760A94F-BCF3-406C-8C80-D604E67AB1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C5FE611-317C-45DB-B00D-FBB7E49A14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3D1FBE36-4F73-4077-92EC-8E73A9E326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D3AE785D-35DC-461A-B270-C2B6E0C817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C14323C3-1EE8-4746-87B1-1A91E73465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4403C46A-3288-481C-84A0-9004387A4C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AF267F05-EC4D-4052-9AD5-B877042A7B5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EBDCDDD7-3D7A-4F29-A838-4A70CB6DB2B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51F00175-7C9D-4C81-A183-3621288FC1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AAFCC04B-E531-4773-B87C-B7BC4C692F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98454185-1711-40C4-907E-9F84D264AE9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2AD5721E-6734-47F9-851A-A64EB633F6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E35BDC00-6BAE-4E0E-A649-E385011BF8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6A0B0179-482A-464F-A0A9-29BC8C3B50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95CCC27C-886F-460D-B5C6-791B2966D3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3C0E37F4-E844-4951-8B0A-164A754DDA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51CCA4-C9D3-4B84-A819-1C7ECA3021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10EE85CB-41BB-4A24-A373-D5C00844D1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351811EC-A46A-454D-8E1C-E471AB85E0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2072EFAA-B004-4597-9126-DFA2481115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D6905696-8137-4DDF-961D-8BBE18D96AF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EDAD80C9-EB61-46A7-A071-8273CA5507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668E9D4-E97B-48CD-A411-7083F72693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40B366DA-EA52-4E18-9D17-ACE5BD09F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EF65CF-7A13-4861-9BEC-6B41575D8C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CA99A24-27FD-40D5-BBB2-28009B5C13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FDD4444-ADF3-43EA-A0C6-2E9C4D4353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D5A192F-4CE2-4A9F-93DA-491A67695DE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41AA5198-22F7-40B1-A448-B8168FDD12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2E54AA08-8028-479E-8CB7-6717E1C0A7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4BF70589-9961-4537-8324-9B25CCF0EC4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622514DB-EEBA-408D-B6C4-761763769FC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10C83D16-C5C2-4821-84E5-0F74DB33AE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DD96222-7971-4D88-8594-03271F48C0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CD222C9D-9289-47D9-A64F-C0FC02F2BB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FBB1BC8B-FFA8-4A45-9EEF-30EF9DE946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6B119F7-3467-4463-9503-0625F44ADA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14DEBF6F-46D1-447F-A1D7-AE8C128CD7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373DEA4B-58C1-4D5E-B6AF-6AC8102B0C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53B1A085-3A41-49BB-A10E-584E2D26B8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3E82DBCB-7204-480A-A8B0-6F8FCE13F0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7BAC2395-C6CB-49C6-810F-A1F71111C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6ADDED0C-1C8C-4B31-BE03-F9935C3BD0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3008475D-72F5-44DC-8D1C-F9105BC60C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FE7A57B0-9E0D-4661-A912-E5D06550D2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951316BF-2EDA-4060-9D5B-42A4E19243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CEDFC036-3F79-4B31-9EA1-D7EF5D4D2BE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59999040-E4DD-4B18-8A35-DD3C2F872A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2CC19C1F-A8B3-4665-B1AF-3E81FB1E29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606E9776-0420-4E62-B207-ECDE45C4A1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31E3FFA-80AF-4223-862D-DE3C8A9FBB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82E5F195-14FE-4F5F-93D2-5A05AC95A64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A63897B8-C38B-4B1F-B853-11EB1F31DF1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7DE4B394-BD37-4040-9080-C07B42C4503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C4115A2F-A90A-4398-A6B8-4FFEE47EC0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9DC22A9F-65EA-471F-BB56-BD232834D2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C690F8AC-E796-47EF-8FA4-96D13AC79B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7A30F32A-A76D-4322-9FFE-0DFE21392A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8B18303-386B-4522-BE0D-280BDEB37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F8A3AB74-7290-4D3A-8A42-4FC6A5B050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2993C878-23D8-413B-91B5-5939601811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99459F2D-D90D-4A4D-8018-136E7ECD0B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5396AE9E-2FAE-4D73-8AFF-D75616ABF5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92EF2C24-1C2C-4994-BBA6-D3E2235E208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74289829-12BC-45D1-B583-F3308408ADB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F60164FF-5335-4C61-A5A4-8CD1CE63B5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5885209D-EA2B-4E44-8A4A-34A5AD6AF0F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271701B4-22EC-494C-9416-F830274662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7E0AF99D-640A-4439-809C-C8933F6037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A8DA5C66-7F91-4854-B5B3-4477DB63185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14D5AD19-C679-4A9B-9E2D-1F8FBC1314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362C3A61-48BE-4C02-A9B7-BB0B5FB9D74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6E71B8BC-E025-45B5-9A47-4676333489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9F2A8221-5E3E-471F-AF34-BD4859A86B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F8E79FB2-130C-455A-9CDB-174B8EB81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35267747-3512-4C29-B862-6CE6AAC1D6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46D9B567-CDA1-46A0-A602-FA200898BC0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EB4508-3842-4F08-879C-459B217D1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9DC1C46C-67E6-45EF-A3F9-A19872D3E7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63CDD2D2-9AD3-4710-BF25-9965FC4E5D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714C7496-F766-4120-8190-6611FF07FB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F92BA2D5-F2B7-4B09-8470-B5A1AF0E46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BC700A7-3BE0-448E-B1FB-10C7B36813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8821A619-5C03-4340-9C48-7C80BC2D456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05513E69-BB3C-4CD8-A5D0-615080D506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8C32A918-8449-4FC2-8209-A314679D62E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5C98FC00-40B7-4E69-AD3A-25DEF7CD82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60ED447A-0421-474D-A1F6-E1A710ED79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FF4CCD7C-F48F-450D-B0B0-54DB27A5FCF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C4D315F2-DF22-4CE9-8DA8-00540414117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A8103026-7277-46B8-BB4E-367A2D742A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DEB61B-A0A8-47B9-A8F3-3C692A418D8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8DABF98C-22E9-4C10-A80F-85B2575939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C102D9D-AF29-43FB-BE03-AF1865F2A7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BCA02F87-8AD7-4D78-BF76-C7B84CC8F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406B06F-C459-43A3-99E4-2AE3480AFA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A0A76208-18EA-4623-AF6E-23349200BE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DED7A128-FE42-4284-8EB5-A9171FD2BFF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6FF18A54-CA08-4F01-8756-FA549FB54D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50D0CD68-417B-4D97-A487-927E96103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EEA04428-435F-474A-9706-5E4D03054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FEB45EDB-C8AA-4F65-B132-10D68D8FB4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869DDA2-BC6B-49DE-98AB-3F036C211F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053C684C-2A2A-4C1C-9DD6-C267C617556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93DB1CF7-27A4-4716-9638-77B0773D2F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950E48CA-CCCF-458B-ABF2-FDCFF30067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B3C796D-87F2-4744-84F0-7E36F69B59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EF31FDF7-9FB2-412F-96B5-FC45A16024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0B45663F-2812-431C-85A1-1EDD6CB0C5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43A2826-17FF-441A-AD1B-D818E234525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E5B6803-6EEC-410C-AC21-80EEB5BE87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28CC55AA-5F19-4C53-9C20-1DFFFEAB41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654029C1-88F5-4BC6-B4A4-DD3174E85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A8E83254-6CBD-4480-B594-952079E68A6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0F54F001-4835-415E-ACFF-48BF851942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25F0776-A011-41A5-B08E-DD15D8BC6A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603381B5-931B-4A10-87D5-CDAC6A1A46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5E3E54C-5FC2-4860-80A6-719B20E22F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D396817-9CC8-4955-9AD6-3D08778F34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5970412B-A69C-447B-8486-072C077279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1F3AE152-023B-42DE-8C34-8F729C85B1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8F6EDD03-925E-4F0C-8545-26A010F08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8FA4573B-6BE8-4465-8E86-6BF4B68EDE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0DDA2AF2-B62E-4CB5-ABD5-5312236FC8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3CFF9A0-A84F-45C0-A686-533D94FEC1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92F736E-EE6D-4E9D-B6E5-3C5FE7529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CDC9E51D-5EDD-4857-B1BA-11F6BB0419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92FEC0C-5CCE-4E7D-9653-C46DD288C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92FFB13-2D3B-41B6-8984-F3A399D67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C541167-4806-451D-B4C9-2F181194B1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AE3A4A02-0784-4A59-87ED-5077C3F61F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89FCD29F-FCF6-43A9-9D06-35FA970062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07EA5BD7-C964-4BBA-AA43-C493E04A32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A42131C3-774B-489E-8358-2686560988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0D58087-B30E-435E-A20B-8E05C822EB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563745D4-EA41-4F4B-9A6D-E1B6A64379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23D426-0AD5-4FCF-807E-8746BE0F54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CFE26203-2ED3-46D7-A505-F85E8231F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79F22714-344D-4C6F-B07F-A554C71900B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6C015C47-64C9-44B9-B41E-669765660C0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248EBF5-19D1-4A29-800B-EE5BDCC877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EFD87744-039D-41FA-A8B3-CCC191689E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77C18BE2-6E16-4F10-B738-6AC3B9D69F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0330F93-CBD2-45CE-89D0-210FAA778F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F34C60EE-63BA-467D-B609-75086DFED1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4F8A908-FBB3-43CB-975F-32A84006877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87B19CA-02AB-4EA4-A776-493311577F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6268DF44-438A-4D43-8864-28619B6B81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10474675-0055-4201-8798-4980CFF981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DF9D0D1-7861-414C-9209-C5F859491B9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02382E01-299C-414A-8655-2A9BACD5D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BA3C8E27-CF53-4FC9-B1AB-2BA9977CA5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1205F948-F254-4804-A9C3-B18CE4DA7A1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613D1CB1-BF28-487E-BF23-00242EE135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63B3E802-4D85-43EA-B489-3E57CBD92D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B450D043-B60D-4D05-9FD1-5426FB3FDC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4F15CC-E5D5-45B7-9A04-9F08FD28B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E570A39-3BF6-4BCA-BCC7-B5B3FE30032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25521182-DF9E-4D40-ABCF-C6A5BE9120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B8705365-5C16-46C5-A170-1426CD49B8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678BEE62-F7A9-41AE-B8F4-1CEC55133E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7C310C70-5B11-43A0-80D6-332275C7326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F9E5165A-0607-4D07-B6B5-D34CA2380E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9564439-7E48-4665-AED2-5A835FDA8B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493655E-2EF3-4AA8-9A78-A7650D97186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D19699A-F2F6-4D5A-AD24-121E4DDF5A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4926D96-AEB1-4C0E-AFB2-9C5E0E1400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33446B6-458F-4E19-82B3-284C4398DE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943D2010-945A-48A7-A02C-B6F7BDFE01B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EB688845-F2CA-41B6-8DC7-B59A9E0B0D8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101E3D2F-399E-4D04-90A4-AD2F14FB67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1DB93B5-5FA1-4395-9DE2-324B48CBAC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2504E14E-73B8-4740-B8DF-179FE51FCA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836E3869-C5CD-45F6-9047-F6E115B4DD7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657121E2-9E12-4727-9157-B7DECB1699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4CB14F3-E8DA-4A88-AF96-DBB843C15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302C66E0-6C8C-4AD8-912C-1F05B8DE07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CD417DEB-5837-4279-A8A9-F423B58695E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A4F7414A-E39B-4AEA-AF5E-393F0B1CAF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220497FA-FF74-4846-82B8-DD1BF9375D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7C6ACDD0-6D51-48B1-B218-4A682AC117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F808392-3974-4B46-9AD5-944307E0B2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D7E84E21-8E03-4525-801D-9AAFB33DB5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1B872498-910E-47E1-A150-8BF6164AE5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2B388F46-C38F-4A21-998A-569C4215DC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9D15E743-0C0E-41A1-A173-4A8AC7AC5E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111D7165-889C-4048-B584-99FAD8F704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DFB8FB1B-0E5C-45A4-9E69-C771DD08DC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F9FDBF0-1727-4372-8AAC-852E720D6B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EB8F1BB-9D56-4A1E-8728-6A84CC8BE3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8B692A7-2E81-4526-9482-BE011616A7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E24A7673-A56F-4CEB-B68B-686233D0427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61EE3D9-5C9D-4DB9-9DB8-AEDBC9EC3A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FF0E30A3-4F1A-4F32-B2D9-4888887D9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CEB3BC00-B64A-4E5E-99C4-BEB2D8947D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8571EA46-E7A6-4851-8517-004753CAE19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A318F0A0-4386-4AE5-B49C-4E8BBD9B53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B876B6AC-7A1E-4267-B2D6-27C8EDEAAF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245B3FF-5DE0-4FBC-A6EE-C45F94777E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E665784F-BFD0-4B7A-A821-C159D63247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9C64BBB5-0102-4FCD-8310-4CA30810CF1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F8FDB21E-13DE-42AF-A5B0-7211B82253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BDFCD7F-2343-4616-BF63-9451DEA7D67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0A82E6D-85A3-4015-9623-F38D6FDB67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72CF65F-CF37-499C-A40E-FB48E8FDC1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05488502-E63B-4FE4-8DE1-C2C2E0F9046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9C6CF220-736D-4DDA-98B6-B7CC2DEDF1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D367A313-FCF6-4AAA-A2F3-52BD3FB6AA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3999E743-5FD4-4C80-AC79-C8285890C74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C3CF2AF3-84C6-4155-B5E3-826A3A875E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07A9A3E5-E399-44BF-A018-45B5502E32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94D07E00-193F-47C3-BEDB-1800016EFA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83C8591-8329-4CFE-99EA-8A231D5B7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CB8476CE-F70A-4324-97AB-FDD16FB3F5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8EECA161-A26B-4337-86D9-8D402CD282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9365D646-9831-45D3-BC63-949D962FC6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2A9B5C10-82F0-4804-AAE4-01E8DBA6C2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509C0D90-33A6-41B8-917F-9416C1764B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B61B8ED9-2ACD-4D57-AF7D-748B53C73F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FF1CDF9-FB0F-4517-B971-EC36A292C5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31441231-C242-4A38-9E63-5351B22D90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ADC9483A-58E7-4CA4-B9EB-95DA2BCD017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BDC6FF18-0154-458B-BCDD-82A8635AE9C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CD585E7A-76B6-45D8-B25D-0B9C60B5B6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63AEBBA1-650C-47CE-B6E1-1A11D6738F0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E9A6070A-CFA0-4CDF-B00F-95D0A9DDFC3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FB654988-EF6B-4C79-ACBD-6012C9AEB5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3AEE8F54-8914-4431-86F9-BE2A0C806E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B31FD6C0-7EC5-40CF-AD90-B191627EFE1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8DF88B6-EE1E-48D6-867E-A8B429F232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3C39F1E5-6A62-436C-A2B1-3E2140C9CB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3D0E4062-1283-47DA-81A9-732E283022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49D6C8B-CCBE-4BD2-BB60-F1AB1BE8D2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A41FEC1C-A62D-4A01-8E0A-26365BBAF7E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3521A39F-AFF5-4215-832B-E81F88AFB7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BB7CAD1-4BD1-4764-A535-428CA03AB3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7FAED044-1CFF-49F5-8295-350EEACB1C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5D98E6E-2A7D-4B9C-B51A-B0C3B98A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500FE6E-5A98-4ED1-B1A6-77F0A5A1748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65CC9569-9DAE-4E7C-8E4B-E6ED551741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A99D9161-64CA-455D-95DC-0941F5867A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F9723AEF-3E1D-44AB-BEA4-CDC03738F8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AF09FCB6-8D9F-46A1-95C9-A10E96DF59C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4672372D-5940-455A-BFBF-3BC9A819953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70C843AC-553A-4AA0-9D4F-10C7C8AB59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77BE2ABE-7E6A-46A9-954E-205071862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F4462E9B-6793-4AA9-A062-E4164B23E4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CBBA948C-4C2B-4070-A6F4-E8D532C3E5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A957023E-E481-4FD0-A253-4DB73D1F78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91E1D441-8290-44BD-BB81-9B06CC3128F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BA6F96C3-6616-44BD-9A6C-BD38875029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90FABD02-3C26-41FC-ACBE-9FCF102D9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D99D3CA2-88D2-4E75-BFB3-A75BC9F0F9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5D459EE5-C2D1-4330-9225-6E68F3B206E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5E9CB38D-BC49-4065-9121-FBEE1217EB7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E3ED4683-385A-4D42-A464-C8AD91FB324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B0D28B58-231E-4B12-9120-7435B64E1DF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2F33ADFF-6B00-40BC-A442-EA3AE2DE54C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6DAA6FA6-D74F-47DE-8CBC-7B7E96B67C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5DF5918-5DE4-4643-A566-32270A1B74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E1BAACAC-B01B-44D6-A598-12D5B11D6FF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A371505C-11DD-4B0D-831E-72ACD6FF07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A7176ED6-9992-460F-B588-0695FA488E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7F05F7C0-4D1B-4562-8ECA-22301DCCF4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8AE5C4BE-8263-42D3-8722-253BAE62A8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C75A823E-F0A9-443D-A1E7-BC6945FE6B0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72C07A35-22FE-4063-98A2-429063A2AB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E4FAE5E-333C-44BD-BA64-434252F5F9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4B3E613A-615B-4DCD-80CD-6431E33DA1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12DD8DD-3341-4661-8E60-A6E280161D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38CC6817-C269-4704-AB43-9DBFB9F2B8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6337886-0D92-4DFA-9788-834A83A8A4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6E7B1C4-F3BB-475E-B8E0-9EA66B8FF0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D63BE9B5-A0E6-4FF7-B6AB-400A17A913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EBB13817-915D-412D-A812-302464934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0C1B9C3B-EB89-43F5-80AD-8C3ACFED8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B57BDA7C-FE2B-4E37-856D-D884347F9A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ED96B445-D239-4D5B-9E81-B16239519D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98401963-282D-4C0E-9A25-17ECE258146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478EA97-6FDF-4289-84C9-39B4957B625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1FAAA-E325-419B-887F-2DD09A81DEC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82DC8C97-C13D-4B23-9E91-C08AE02670C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3ED0A497-8086-4EC7-A59A-CFCFC1A2A6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15909725-FB13-4DE7-B1C4-45F75548DF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60F4EFE-6961-4115-8CCB-E7D0D91673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9F6E1944-A534-4F35-8D26-28E6B48EA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272D3D34-08E2-4867-8A7B-B53A653B65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8179AA5D-27E1-4825-A0BA-8662E58F8D2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51F9F53C-4436-4DAD-AC88-34DA899295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A5F71E4B-5FE4-4ABD-98C5-571C93B68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56B77911-FAA0-4306-A30E-2F7FB34E99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B365476B-9B61-4422-A4E2-FDE3116F6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23B4A77D-6377-4F16-B0D8-48602CA3F1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933DC888-9AD1-4FDA-9079-AD08006DF0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E16B9CDB-8D40-4CE3-A0CF-8C6D3E38FF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67F07DD-3A9E-4F90-A3AE-3DFD491554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9AD83838-196E-475C-BED1-6378301B8E0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BDB7F468-0184-4E27-A09C-FE8DD847F1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C944E96-D639-4632-B17B-0D59B15E09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65CC3479-AECC-4FCD-A5C5-8971FE2584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4ED08188-0510-4F9A-A0CC-8599B599CE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A3E4D9C8-D469-44DB-B943-E3DDE1E78D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DE226CDB-ED70-49A7-AF50-FFEBC481FC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A618471-2B79-4853-84DA-5F00757F5D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F7B12DE6-80A6-4CB3-A637-63440A885DD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65E251B3-E3DB-4173-B564-8C35780C977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3EA1B28D-1223-4BEE-87C2-5F44A91664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3B4381-A740-427D-88B8-00E018CFE7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995ADEC0-21D7-4C3E-8A53-24182CD8A5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1C900006-25DE-4097-8DC4-5D66FFBB7D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323E2C49-EA92-497B-A312-F62F1A985D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C2F99979-3DCB-4863-8DCF-523F8C21AC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EEE58A84-81DA-4005-A69A-3D8A2A0C81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1D0BA268-8580-4ADE-978B-5E86868BD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A8D29919-2872-46BE-A6DD-287E005AE7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F68140B8-21C9-4CA5-BD43-509AFE5144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78A6DC26-6CF1-442B-ABD6-2576AA7EB1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8F950E3-BC03-41FF-925E-5B7373DFAA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9C52C91-3BF4-40F5-8870-C756C72DF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A552851-5892-4825-B1AA-679E8FF2328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6705115-0E74-4631-8551-2B842FCD11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E924FA9B-20E3-432B-8985-F362819C95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E6D633D-2122-4A2D-B794-ED1BF06D62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1B89F283-A6D3-437C-80C3-C10D3F9544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1D275F06-7ED5-4E0F-9BA2-63A7A9067E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911D6D34-BE24-477A-A249-D76F9DDEF7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D6DBA9B-6A7C-42ED-9583-17E703DC09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7A7FB20A-DCCC-4B90-A05B-FFBCD43D59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8C76CF81-7288-4977-B9F3-4CDC91A14C7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527F9F1-34F1-497B-A917-659A6B3727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6128FC60-5BEE-4715-97BE-A8B9D723254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8008A065-A3EF-4AD7-83A5-93750D236E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D6752525-90DB-4101-AF33-318437627F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1B0ECA4-D356-4F2A-90AB-8462146FA5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324F9AC5-BA9C-496B-80B7-E53F717892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8E10A987-C75D-4177-9B06-AEF10EF09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8D076C06-11F7-41C8-948B-7B032CD770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7B78B57F-B99C-4D82-A7F5-796D2F42B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84D03C3F-8831-47EA-8C21-276617A94B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89852B9-36A5-42D1-A8BF-D7662EF3CC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AC8F40C6-0770-45AF-ACF3-7E0E09D16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26B1A922-9AD2-4CFA-9F0E-1102EFD747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06BA9AA0-B89D-44FD-AD5D-F3DC85F993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6BDA7C7E-7EE1-4842-919A-ACAB769B429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B72AE698-8B3E-454A-BD90-C1EE600711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F44D8872-E1EE-410B-A45B-252AFB5488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E745E4BA-2FED-4B7F-BFD6-12B9E9E862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1DB813E8-D078-473D-A412-B0C30B4CA2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2EBA98BC-B839-4BBC-BCB0-A850E316C7A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0AFD235-56F9-4BE5-84C7-D9E979020F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42E76458-5DC3-40F1-876C-A87D1050DD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813784FD-5EA1-4980-8AE2-D7BBCEE817D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46B42495-8856-4958-B0E8-AAB3FDFE13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4F6C440-09FF-4BA3-96DA-C9E41BCEED3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DDB27AD7-CFA7-4353-9FA8-F32374578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6B3C669B-50DA-4329-A90B-7E9B36A8BD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924A12F5-831A-4908-A06C-9B0B1A8F0FC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085E25EA-40BD-4918-9DC0-EA9686CBAA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022EA3AF-F5BE-480B-A2DF-BCEE77D21F5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1D6EDADE-D798-489F-A719-C3161272772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702DAF6C-08D1-4D56-80C7-30A23CCBA1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EFDA9CD6-A1A0-4B87-AFC3-2DEED36E03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0814E7F8-1BE9-4C8C-94E8-D73358464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A64BDB2A-06B4-4292-A1A6-A46B1C1D49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3EC8536A-D51D-44D3-8E0D-E2432B06A1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2603B88-2AFD-4A6B-9E3C-9ACA3F2A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B7E74B2E-2B7B-40F2-B41F-10074DBA0C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7B352906-C032-402B-8395-CE9050A25F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E1FB08E1-A35F-4EF5-B749-225D3FE12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6CBCA8FE-1541-4FF1-A676-62CEF902F2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98AA2CC9-3322-49E8-8175-22D3C9F7BC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645161C2-CF0F-46F8-9DEF-FCDE0E465D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4E54B999-0B1A-4EEB-9165-30C0A84293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E8CF2D1A-0FF2-43A7-9C35-DA737FA36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EBCFC955-B68F-4D32-952E-7DFBE7B3481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6B5AC88-9BF0-4D0F-8846-F2FE1335D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42AC7D64-F37E-4A39-B303-8562184DF7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6275302D-C109-48BC-B231-028E9F698DB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D24F78B6-D8C9-49AA-A0D6-124F1462EF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3F7AB531-6BFF-4C00-8B2A-5F5DF644CDB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E39639F9-FCB7-435C-B5EC-EDDE3ABA9A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9543F753-0A5A-428E-9D68-6273066ED9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C2B84AF-38A4-47B8-9892-223E98B486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BFA00735-1052-4F87-9A3D-7A56E13EF6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8043FC90-C894-4F21-9963-B65AD3363A1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A74AEC09-E667-4BAA-99E9-3CC19D6E7D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665A1CB-67AE-4E69-882F-DA438C858C6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71FEDF6-5DD7-4866-A301-5A2EA86B805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263AD05-D976-451A-9420-125A50AC9AE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366A6BBE-6C8E-4B2A-B843-14536EF830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5C710BB6-8B93-4534-970E-034249C5E9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FF9ECC52-4727-408B-9867-DA8B3B462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0A3CD7C3-BE45-4623-9796-B1912BF95AA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0E8CEF86-5075-4104-8937-36D8B268938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AC51F7BB-0B43-4965-ADF4-4FD2DFE6F6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7647889D-6495-4243-B7FB-5BBD0F6154A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41C2E845-0C79-458E-B6E2-80D66099761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3E06849-A997-4C37-921F-A0517D10FDF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DE3F74B-49F2-4C90-AA6A-5378BDB84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BC6D686B-972A-48A7-99EF-4FC8D28888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C4A39F8-463B-4BBF-820A-7461C8EC3A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1D6400FE-C70A-45D7-973A-46DE9C953DA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28247F6-6AEF-41DF-A26B-FDE26E02AE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B5E54A9A-95FD-4AD9-B684-A163143548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6D0D7AD1-F6F6-4D8D-BD4B-14EFE6D0BF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1954034F-1420-490F-99F9-F9E2534A40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4276B573-48D6-474D-968F-BA8B9DB8CC7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CB2FE97-15C1-403B-AC9D-FF2962EEE1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35AF50B2-6EBC-4255-AE21-D45A1B8AA4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71F764BF-8269-49AE-B233-3EAE3D61EEB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646AB7EA-3179-43E8-87C0-9D8D8AFE3B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F7521EEC-3B8A-4345-A981-B89AC75596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C093A346-0BE5-49A0-AC73-6EB685683D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886FCC86-E1EE-4588-B381-9D7D271A808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2EC7A370-9E6F-4970-935E-FD986C1AA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EC1A0751-00A2-440A-A77B-B1E01E53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CC404FD-CBF6-4BED-B2FD-A15A3B466D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D27F3072-7738-474C-A398-8551E34BAC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AC324AC7-ECBE-4DDD-A61D-9AFE7F03B1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2B321D2-894A-4F3C-8030-74345FC8023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BDF546C5-60FD-4F0D-B452-115FA819CC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F612960-377D-4BC2-A85A-BAD3490CB9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74BB6CAD-6EEB-4D70-961C-81F0B15254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C0A439B-96EE-41E3-8C42-FCDA05D9163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71A8EAD5-E337-4232-A82A-A6B4846D5D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7D396021-8B75-40A0-8978-A501781B75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CFA228BA-B884-4EA4-8A14-C03E7DEEA4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77E1A9EE-E101-46FC-9C9C-5CBF0CFC0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E252A258-5770-4AC2-A070-037E7920D8B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C35F2A48-6F1B-4619-A178-4E831E660CB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F48EF55C-173E-40F7-913A-B321991375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4B39D8E-8179-4A74-858F-04E42C6027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83DA37C9-AF0F-49D4-82B1-DC881D3E6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B2EB0713-6352-4394-B73F-425E7FB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C4E5121E-C2FB-46BE-923C-A6029CD284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5FF22EED-FC2B-48B5-BEE1-673EF7F1A1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867A44C-CD4D-4D5A-A098-01B27780AF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462C5C56-2892-4387-A262-DB25819209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C9747D38-D8B5-4C90-A719-8DAF3A70DC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A3F5B5C6-C671-41F8-99A5-3325129A1A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D71D6B56-EE46-4DAF-BEC3-989286B505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4190C981-F69B-46E3-928F-E12AD2C4362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610B9AE9-A01E-4158-B319-9AAF1140AD1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D6315B3-E71C-4B3F-924F-EDC618A8C9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CD551879-A4EA-4B89-9B0C-17BEDF084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A339A612-FD2B-4BBC-B208-2657E8B431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2F06116-956B-49D8-96A5-FAF50F89DCE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368772FD-8238-403F-B953-19F5E59ED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3FAF6380-2EDF-4330-8124-089A37E002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72350701-0B56-45C7-BF11-404C3E73B1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4DF4A0C-F610-47D3-8ACE-BBDD157DAEF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8611ADD2-D8BC-4798-BF05-5781452851C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2DAA31CD-AD47-4D3B-B289-270DC7EE0AB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CDCDA8B2-EBF9-4925-AB80-65DC94DEDA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5FB5F324-942B-49FE-B175-E69F6FB36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296AB7B6-9FE0-4A02-84B6-D05A1249717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0A794D1B-4558-4FA3-B81E-F603FCA8E9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1AC935AC-7C4F-4F99-AD82-CA9914CA62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2C1E7CFF-BE46-41CE-B663-EB24F13EADE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8D23294-2916-47FA-AF52-78CC346B4A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C1CB39BF-97CD-4249-BF52-100004C95D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29B63881-3557-43E4-BFFA-CC11A44085A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8FA4A90A-8EE2-475E-95F0-650870820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419B8EE-AF34-4C0F-83A0-E01D2157B9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94FA8F6-24C4-4DB6-86D1-C993851B2DB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3199728A-883F-4916-A471-743E2302DA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C9239E7F-5685-4BCD-8B3D-6C52F77F59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522290FF-8B82-4C32-AB74-B0422AF14E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3A8205FF-7B20-4206-B80B-51F29831D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0B117DD8-58FA-47A7-8EE7-5025A980863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309EF91C-D27A-406F-8A7B-2F6FC1AF254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756F411C-A93E-4857-8129-347582AF99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E6B39721-18C0-4C1D-9A62-9E131B129A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2AA82CDF-BEBE-4649-8D9F-5F077BE6D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B02C19CF-1BA9-42ED-A54F-AD66C53BA04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00CBC94C-AFBA-47C1-B5E8-DD19BB6CDA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89194B00-85B5-4967-82C2-328C8BEA72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9E83360B-17E5-4FA5-84DD-FD154F007D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B50C8CCA-23B6-4351-9E57-6FA9CC54A4E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D38C8B8-04CE-4E2E-B0A2-2ED589BDD33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69DB1CFC-BEC6-4CAF-AE0D-5F89C077E7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FA57E8E6-CDE5-43DF-BF39-986F1124E1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A54845E8-BCF6-440A-888C-E226051F8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D55561D4-8F4A-484F-8168-8904270E56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2E7F8B5E-95C1-4059-A246-584D9AADD3C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B6535D9B-6603-47FE-9442-4800595DEF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BC07D84C-3640-41FB-87A1-F6CC866D9F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DB0C78CC-8CDE-496C-8FFD-8F3095135F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E099B3A1-3C05-437B-864E-1F92C51046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74A1AB91-8F6A-4CB4-9EA7-D656419ACF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0DFC6277-CBA6-4C5E-80DE-5D194AD9D80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F193429C-3415-4484-8290-BE88693C88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E5E14863-7B5A-487C-950B-D9A28B05E7E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3A34FDD1-5209-4339-89B8-8146BC445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B8F9C594-BC7B-4E57-AA12-605352B693E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C66C57A9-FE1B-4F04-B3D0-FBBC58A532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7E8F3D62-90C9-4150-9B49-6E72BA9B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C53376E3-D606-459A-9BCB-B462FE3113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57728D07-C49A-4786-8F7B-7AB5440F87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DD4F0540-E717-448C-A264-1C47EC64F6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8F43C41-8A3C-4600-B49F-286085E65F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B093F861-6C51-49F5-BA3D-272FBBFA70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EA131F78-A730-42D1-BF44-45E751C2DA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8EDF696-9D2E-4823-B298-302FC09986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A1807300-AE9E-41A5-8E17-0F1B45D60F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EB885FFE-08C0-46FC-A191-60EBD6B30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5B090203-EA21-4969-BDDA-80BB386214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F16BC376-A79D-4079-BAC8-81132F8999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A4A6BAC2-1DE3-4596-8115-6805EFBD96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6D197CB-0DFA-40DA-8ECE-3DF2F9D6565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DB843AEB-513E-408E-B394-26D3153B0F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1F4162-4FFF-46BF-9304-41C9B2DC51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41772181-9B3D-4566-AC92-CB311F0A95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2C60234E-66F5-42A2-8C8B-7B92608F78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BFFEEBE-E4FC-43CE-A6FB-DDE95F2924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94C102C5-CACC-42F7-B5D5-C40F8445CC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0C39A1C2-1BC0-4BBE-9F06-F11AE32E55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AE1142FF-3A25-4261-8927-489830AB58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726FB50E-F0D8-4A4C-8644-004D7D07D2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C223D57D-66BB-4071-BEB5-899BCFF0D0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EA55C4E0-43E5-4014-ABE8-46AF6A1B8C6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8736635B-FD50-4530-A336-1761F78B7B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3A15DC12-225B-4E69-9768-353E57CF69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D26609EC-9EC2-42EA-82F3-09689313BD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D4E13E23-CE59-46C4-B974-AF6A633C655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E8F7E60F-F825-4F66-A830-5E3B9174E9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2B004CFF-9D31-40EE-8539-9F1CC3112A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D077D149-4A58-4C7F-9B19-FEF389B2FA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E6457BFC-5B6E-49FE-ABF2-BDD3C24B257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917F0F47-3BA7-4FDE-B7A5-65D6DBF3B3E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F4A869B5-DD12-4A55-977F-EA620E04FCC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8F670185-771E-415B-A2D7-1D543D1BFB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9C2C769D-4F1C-4B6D-9268-313998C355C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273DED52-C191-43B4-92D6-F3CCD40943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AFBDFAD8-C40C-4032-BFE8-36BF53529C9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2B158F13-45B0-446E-A8D9-A032222327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6F1E6588-04A1-46EC-8EA2-3912CCAFF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10629E34-B500-4057-9FF0-DC8B211A7C3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A84B2845-EC81-487A-AD8F-13CC4AB08C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0D156E21-1D78-426A-BA7C-A1CA8DC16E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2F9618D-0AA1-4CBF-BEB2-CF6E5CDC2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456CC724-98B1-4556-A902-69FE1E14868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DE514D5A-2B1C-4BEC-9AE5-277700C09B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02DE3D50-49F2-47EF-8591-ECAE8C9D0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E9C376EE-4A28-43F4-B04D-F0D365603D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CF5B7501-A682-4982-A6FE-D6690EB4BA8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56A594E1-E566-407D-A191-C6BEA8971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78386653-0D49-4B44-9FAF-AD9E38D609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E49B7ED0-6F50-4F27-8E22-51F43E8B279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F2641D-A2A9-4B0D-939C-5BF801896BB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9B19A4FE-03A9-4CF4-802A-875E505FA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083B0246-03A7-452C-9DA9-A3C2B92C59F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1E7C3A35-5869-4BB6-8EDB-AE1067125E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6D21D84D-BF3B-4DC1-908D-A0407C4DD3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DCC3A4AE-1BF4-48D6-9444-572EAA51B5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89D28984-5A75-45C4-ABCA-083CEC2D8D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02BC53D2-821D-4367-A790-6B894F3C5F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1190D433-D437-444B-A30D-26C6F2C348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B56D1FC0-BE10-4939-B767-34F74214B5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01B98E99-E994-4FF6-9731-53B12F4F8F7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52F8BE4-A33B-4957-9A55-ECC13CACCD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C8F93B42-9AF7-4031-B0BF-40AE6B980CA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60820E9F-6D82-44ED-9BB1-6465241B8EC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2AB6BAFF-94C3-4FAD-9755-9D70C9672B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076914FF-FE5F-4D4C-B637-8D46BCE7C09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E4DDD12-216F-4963-8784-FC9C7CBEAD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549138B6-4D55-477A-868F-F455932723D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4E4274B-FC54-44AC-BD4F-B30CAABCD66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A0E980FB-7224-4AE6-A683-9DB29CE8A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C7C5ADAF-E980-45BF-9595-548CAC9E8A8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3630DAA-D90E-4A6A-9491-F518F38F2A8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CD213871-2856-42C4-9F1B-E10FE28B0A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D0B02577-EF9C-432A-B305-FE5E768331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ED3C0F98-B8D8-4124-BF85-5203B21767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1DE49F65-4E97-4C00-8C41-011C1A8309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FDB3E0E-D32D-4AA5-8CFF-9A33AA509E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4746C16E-2E44-49DF-B008-0858DF5F99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0B9F02A5-47FA-4F01-9ECA-9D731F146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102E4F51-6A55-4E57-BBA0-05491E1C03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FCB11CB0-C527-400A-8474-1A58B922F3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4D0B9382-4D91-4382-9CD7-AE66455473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20A9BDCE-96C0-44F8-BB28-87427D113DF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98B1FDB4-48FD-4E15-8253-622CA5555C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CED9FCAE-A84D-410F-8442-96FCE5A79B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C76D034-E48C-4A37-A84B-FD186D997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7D2BBCC7-0BD5-4492-8E2C-7FB79FC170E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5388DD59-9C98-4086-8690-A403E4AD6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8208188-3B93-43DC-9148-400C0417271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5E569757-0357-4E77-BF20-B13D6CD8DD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5756217D-70A8-4CE1-BD31-2AEFF96B24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4F92BA0E-C694-415F-A32C-5635A641EF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028BA8-5335-4DCF-9D5F-FD8BC393E8A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642D156-2064-4BE5-A5B5-C108B75316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7E90676E-25DB-479E-A4AD-291E3029FF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872B4D6B-CCE8-4934-9789-85A1BD2137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6FF0046C-0037-4015-B9F7-A7876F69B5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239FBF6F-E25C-4292-8974-0B794053B2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5C7CB5AE-F7F6-4675-9BEA-567B456272B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ED3FEAC4-2191-47CD-B6AE-E768D121802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6076E31E-B428-4386-994A-0AA0CC9DF3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355854BD-9379-401F-ABA1-C3AAE5A905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F285808F-7E74-4862-978B-570BEC44A2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930E2B62-09A6-491E-8A11-6D5A5571F89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24D1CA95-8AC4-4E91-811F-C549C2852B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D8E62149-EDF6-43F6-AFC2-45765154E7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04BF672A-D9C0-47EB-BDB9-82559A7C8F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6119DAFB-A5B7-465F-8265-2053A700F7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1A8C4FEF-8FB5-4E67-BB68-2443943E080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7A255BE2-0704-4DFA-A568-FEDAD086D2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030E13B-80A0-4D26-A254-CA154D3500E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A0E3E83-AF22-4AF8-9AC6-6D164E8DB7D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8224CA38-3DC3-454B-B9C0-BE4F10C9C95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9E027E03-1C69-44EC-A7AC-30509F7CC7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B602720A-66D2-45FD-BE1B-D3B99D99B1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DE5878A-DBC1-4882-894A-0EFEF0D89FA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88C62180-708E-4A72-814D-7D26F73EDB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E8365A1D-7623-47C2-B9FC-E7F5EC47323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BFABCB17-053B-48CA-A9FD-B6385CE1D2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1B91C1AC-7E1A-4EAB-AF5D-D8CA0DE06ED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13631E75-6423-47CB-9879-001B53A5AA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150DBBE9-F0CC-415A-946E-28888D58D59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61D36243-017F-4912-848C-EBB6C41A16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68361087-7AFD-40FA-AB45-CF8DE0E177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73E2D1-1A5F-4DE7-A6C4-54EED186F4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5B011986-F710-4FDB-99F6-3F28DF7FB1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BEC639C7-B3F7-4D3A-BB4D-596C110AA1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780C9E68-9558-4101-9A79-2812665B80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589E284E-6748-4E0D-8E1A-3B5ED7F3EA2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133E0FA6-B313-4A52-8F5C-F31A956196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92528B52-E6DA-4F99-B3EA-242D90ECC9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3E94762-2E42-437D-94A6-B166DFB5D6E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F54CC773-F9D1-4701-A6F8-8973E50184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369CC322-2BE4-4144-8DAF-833E1881A7A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7CFD7BC-0F6D-4101-BD47-F973368B2EC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731BFF1D-0C06-4EAB-91BC-6D7E8B65434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415BAA34-0142-4293-9313-03EC8A2E7B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31D72BA8-0B6F-4928-97CE-B45B8D85F7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7D26E593-A990-499C-8564-0DA8ED7B8F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05245F6C-686F-4C10-85E0-56611CF2F72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2CF3702F-8283-4D54-96B0-577104753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A9BCCB72-6938-42CD-9CC1-C4A5AF1E8FD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E95ECACA-03D2-4783-9880-EAE91565582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1E754FEB-F6E6-49D3-8AE8-5CBB08474C5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12FB569E-D37F-4CE1-9DF0-539AC7360A3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8BEC31C1-6F89-4993-8C5E-BC6680B151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0E7FC73-657C-4AE1-9CF5-B233238A22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DD16333-6604-4CD1-9872-F53237376C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31F04A40-F368-488A-9298-E4ECBB0A461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1BB1875E-58A7-410B-BD71-9F3C408B31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1FDAAEC-C698-475B-8CA5-A0C3F3ECE7D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6F081751-6E6F-4CEC-ACCF-FFF5C65015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B1E6BDFD-5EDF-461A-9E6F-2FA6011424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7CE64728-AFBD-4378-B758-F8A9CAC196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D0C9FAC4-D04F-49EB-8C1B-ECA7A7A74D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5F21924F-ACE5-4ECD-B040-32806ADA59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F6BAB9D-9CB7-4770-8246-4BC45AFF79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17E49949-6F33-4857-8BDD-6E7CA5771E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B4F8F85-2F89-4325-89F9-D8DE5B24531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A6910FB2-13B5-47D7-9BE2-159A4ED096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2590E6BF-B037-4515-B403-721867677E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B98A857-C9D0-41F9-97DB-C69BD996B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16495473-24CA-49B6-8D26-E98844237C7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7DA009C3-A0F6-4C09-80ED-0949743FF2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50D69B41-59A3-4336-85F2-E60A1D7DB3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1C5B03C6-BDA0-4EA8-A046-9B95CA6680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A3A345AF-28D9-4C0D-94B8-72BF9F69BF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F5852CAB-79DF-462A-BBBE-E2B1B4F8AF4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2EC0066C-5F37-4456-A248-B5AB3478025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954E688-CDC3-47D0-915A-1FDF539C8D1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477CEFF1-BB0A-4E58-AE7C-3B5C115613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5EF57C13-5B29-42BE-9870-DF53334797E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4CEE3044-53B6-4EF1-B8B7-47C15303A1E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C09129BC-8932-4DB9-B277-F9DCC874CD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D93E0F73-84DF-4DB5-8E6A-1B0D51A75B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F3A80E43-21CA-4E7B-A7BD-8392BED9C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40934AA2-F3C5-4E7D-B849-1474C6488B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AD9B012F-5446-48D2-AE12-BAAEBBBDD97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009B1A94-01EF-4573-8651-6455F689DA1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8537E78-8550-437E-88E2-625EBE11354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56378C55-8839-4527-99A0-0AE147C3F1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BF0635E9-64BC-49C3-9025-3849BF2973B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98C4267C-F549-41AE-B7DF-4EFCD9503B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2EE5ED10-29EB-4C3E-A667-977B0426FE0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E64211A5-51CE-437A-B04B-08304F0F0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529A5865-8E0A-425A-8228-9C2B469010A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9D0F873A-42F5-4274-891A-E7D1C6DA98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1D41190C-A9F2-42A1-9DF3-68A6DCA8612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30033F6F-C7D6-4BD8-B42B-8CD6375ED6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0BECC903-B642-4C18-9E7C-186617533C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AE9336A-59BA-4A68-8702-83932D7375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F272493F-B443-41AC-AB66-C91D80184F4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5A2C763B-3B12-468F-BDF8-235B18F60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8AB8D82-0D4D-4565-999D-2ACFB6D13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68AC6875-6A1C-40A5-81FC-85539F97D2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EC0D5689-B2DF-4D2C-B526-84E55D78F6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A4F73CD4-2631-4AB1-BB5D-A6C019251A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65453135-6CE0-431F-9885-27E8EBD9828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368B336C-E91E-4AE9-B646-90FD939B620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F7385A8F-A169-422D-87D3-F6462B51CF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C870D94A-11DD-45CA-92CB-A15D644C15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78EC0B6B-190F-4A72-AE55-A57C1A5B90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E65A2556-BBBC-4F47-8A1D-F402A9D2A7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54B70FD6-D727-4F80-B24B-96ED97E856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11A67440-DA90-4885-8675-285805D1B4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23E7D87F-9F82-4D29-9CCE-3B4A0AE268E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80C64109-EBCF-4AA9-AAC1-D4C1122636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B0EB064-C97C-4ED5-9C8A-6FAB8F31965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13C5A11-4A9F-4A02-B688-D6FF543AD3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BDEACD97-2EFB-41C1-8F2A-1C3DE5C17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59BDDA1F-607C-420A-BB0C-5344C4DA89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7D9783C6-C590-42EF-82FF-F3E6A7780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96FC8636-20D5-48AD-95F9-8F57DDDF6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2ACA2F67-5CF0-4C72-8E4E-C741F62A7C6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9F35A0A4-B58E-4DBB-AE37-7F44819995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D440BD0F-CC80-49B2-B755-5205B146E5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16FCF071-EFA5-405A-A8B6-BBE7495A0E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CC4604C3-9F30-421E-9BDB-9E4B9A70A0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6224AFFD-BDD5-448E-9889-276DD1439B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4668FB1D-C426-4C2E-B571-37C05AE4A50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1C0D7894-B24A-40FF-A84F-DEDDB778038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8D36CAC-5AA0-474B-A487-2DFF425CA0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2DF6D47-C388-4888-B2B1-1031B4DB0EE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C0E50A66-D785-45A8-A468-DD569B90A1F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33C7205F-0C83-4F4D-9BFB-557D8AF86C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6E281863-31E6-43E2-A8A7-D430FC94DE7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1BFA800A-698D-4F07-A0B1-B36C0030405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3B852693-6FA3-46B4-8605-E6DD55966B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319FC6CD-AFDA-480B-B92A-5022611016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061FF883-D668-4BEB-BA29-FADFEE3349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7A6B0F0-5783-4BBF-B696-9E04FE9433F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EC13C2DE-AF95-46BC-B991-CF0BA6EA83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5D02967E-523F-45AF-9259-DDB6B56E425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E0504C11-E2D3-4761-BD66-63D4DCA73EA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B739E15D-2DED-4423-B795-FECF054AC0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8C0D2C4C-8C5C-4C77-B41F-8ACAE3C8D8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673363A-4920-42D0-AFF4-9C88DA743E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060D0F98-8992-404D-B8F9-1C73E7B73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9D72475-E2B2-4FF7-8676-DD93D3216A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46A2497B-A16E-40F6-A689-7EA1FB3F3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414B85C3-C942-4FC3-BAA3-E64B60A53F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B4196E91-F49E-4B82-8168-13304E2F7D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464A38C4-034F-4611-A453-28E0A3985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86BE4331-EC7E-48EA-B842-6EFD706F58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9317491B-E525-4ACB-B86B-6DE428F9F0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BB9DD635-9C31-4B99-9CDE-A2BF496D32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AA808772-6D7A-4422-8C08-6972029458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EA3E0858-27D9-466C-B785-8F31BFEE5F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BFB48172-F963-4E2E-B7AC-D3F837D9A5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FDFA549B-A559-4824-BC2F-C7526DAB7E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A98BBD19-E4E7-4210-A4AF-D4E65A1992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445AE962-A93A-440C-82EF-CF50159618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ECF390ED-19F5-4481-8890-7021CD7F80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679A2B8-A78D-4288-A1AE-3137B368D4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EA498C3B-7103-4E80-90D4-55C70E7A64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26CE4B2E-CF46-4D22-8FC6-0CF75DA19F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021038AD-E6A9-4ADD-AB2A-FB4535CD3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535B7C5-36C1-46B9-9A3F-300DE269A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BDC58330-9FEA-45DA-B5D7-E77B792032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450BF1A1-35C9-49D7-B372-8AD4C6DB7C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109DADBF-E6A1-45C7-A474-7C880D7660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0F92C76-AE97-46E5-ACA7-4DE79E86D3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87D3801-EE0D-44F9-9D64-60ED8A8296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FF51A795-06C4-48CF-81AD-5E29DBD616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85D6BBFB-6386-42EA-B499-50DC10E7B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F4A6335-626C-40C6-B792-8838277CC3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13011C8B-5C73-47DC-A5D7-67A99BA595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6B9A84A7-A283-4EB0-B503-FA8D6D2DD8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1DCEFD97-B5BB-4A9B-BBFB-2E4C19A85A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F476A23-2059-4AD4-8CB0-1B7709F6B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FABC9957-06B7-4647-9CC7-1C3CF58FEA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9B64E0E3-0B9F-43B0-9438-239939DE21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B85F2B-335A-4BC1-A246-E029D0C1CF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5D6BC7DF-0539-48B2-86E3-346392EFA4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49968DEB-D59A-4BEA-886C-E4F016E7D33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D022A406-6FFB-4FD8-80D6-BB28FB88C3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E5BBE1-4EA5-4C24-ADF6-A562050E4B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2688F2C6-CDE7-4236-A44C-304A3AF371E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C4FCCCCA-19CB-4365-95AE-51D9312135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44CD71A7-EB0D-438E-B902-A184244B0A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70754D19-122F-482A-B27A-E0C705A7A2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0B276B2B-4489-4F0C-852D-1B4444953D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EA7C0E01-FAA8-4A73-B5B9-D960B6A512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66A8C690-9C3B-4F26-BEA5-051F297DDF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24038337-17A2-4A13-A16F-B6A25C8052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DC4EE49-2820-4308-AD1D-DC9DB475AC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5ED18401-193C-49A5-9D16-331B717F66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F88F49FE-93EB-4AC7-83B8-C53079FE24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9C5FCFFB-77A2-4E7F-8A45-EA0F9D3306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1DD1300E-FD7C-4ACF-8D0B-F9D171E6EA6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D0356C1D-226D-4701-BDF0-5AE6443707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5F96FC76-5909-4FA5-9156-39411C4A4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B4C529EE-EE28-4BA5-81DE-C24D4BDF03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5800337C-6463-467B-8375-FECB94A910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24691FA8-187C-4C73-B7C2-EE1D99C3DF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CF0FF174-3320-4017-921C-4285E2322D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2C3788E-F60D-4F27-9966-6C2C199D4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D4851A76-5F3E-41CC-BF47-DF7A71264F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127A68F5-7DAC-4D84-A038-E8F6EEBC95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0F30DAC-0048-4BFF-AD6C-237F2560E6D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E3273DA6-06D7-46B9-8CB3-424C89DD7A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4B014831-563D-4CD4-872E-B391F5B20F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8FA1C89B-66DA-4C06-B195-726C403030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9E20EDB-F3BC-49C0-A379-96A7E9554B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CE98DC9C-B3A2-4ABD-A6FC-2C15115BF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B1B745A-2A71-4ADD-AEEC-DDBAFD7050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4FEB7AA-82E9-4E46-931D-FF7ED39A4E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02C26F5B-0C76-4F38-A227-BACD139937F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051F7F0-C65C-40B0-BD50-B68B417788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6773DD11-C83F-4AF6-8063-F2AD51ED862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1CEBCBA6-8548-48CA-A305-75659BD629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5CBACDE4-1F85-4554-B3E9-AB0C5875A3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EE998614-AD4C-47F5-9509-7F80240395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D5029773-5CE1-44BE-ADEA-5873F52774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13730518-C2C0-499A-B706-4D84D2E6C6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69118E68-DE9A-4446-8EF9-D290F8296B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4435CBC2-9C19-457E-A2F6-B07835A145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E9991392-239C-4BF2-B12D-1FB5948905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CCF41701-889F-4383-A7AA-6A2C5D41B9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BB9EA814-3D6C-410B-8A11-C23E2EF1B99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85BD565A-7F09-4DE5-8060-4D5662535B2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47287C5B-6AA3-43EA-921B-ECE919F29F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5661BC8D-1D68-456C-9CB3-3EEA68BAFE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D9278D23-0A53-42C7-944E-65146ACFF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859D8591-CD9F-47A6-97E4-FC22A2D25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E2BE6A80-22F3-4F1F-9E05-BEE40508114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0297ED23-3E69-45E6-80AB-03B3A105BA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35715596-3239-4FF4-B99C-1246E362680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41087FB-2DDF-4CCD-B48D-F2F44FC36F4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B91FE5-E297-48B6-BBC6-2C7B492035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20518689-AD49-4429-8AD5-BBC02DA19C5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3C9061E-E3B7-4DFB-95EC-271540366B1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1E99A152-0EBE-4DD3-91CF-4CFC6301AB7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B7D86854-0888-4EE6-8C9B-3B9283007B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FECE6FB9-6868-48E7-9C6C-F5630FF2F4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558C89DE-5CB8-4308-9652-ED709B420E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C8A781C6-E47D-4113-87E8-643D11E46C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E606AA8C-0371-4DA3-BF4A-502FD3C116D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EEC24936-EC56-4043-A811-616E78DFE5D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CE08A6CA-AAF9-43B6-B3BC-AFA47DCCCD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C281D86E-072B-43DF-B8FB-F4941358E45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F886974E-C85C-427F-9C28-A6E5038D4E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F307B9D7-E03E-491A-ACDC-60AB0715DB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5854CBD2-E6B5-4151-82A8-256616722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1C72CB2D-9088-421F-BC81-423DC0FF552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BE3ED947-EFBB-4ECE-90C1-4D944DF66DF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66F84D30-0D95-41D4-887C-FB20C9B387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9AF8B24-365E-429F-A4D5-B73640948A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E40C5FC-B236-431F-8EFF-06FC21CF0E2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FD04604-F3A1-4B23-91D4-8DDCCA6FD2C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0EB508B7-803D-4819-9BF5-C914911755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4494778B-2850-45D3-9565-DAC8CC2A51B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1F6A61DA-0008-453C-85BB-B3206A6DC3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4A337183-930C-4761-85F0-914EAE7E7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208C7D1-B664-4F0B-B1CF-7F6CE9C452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45AB65F9-E0BF-4C6E-AD99-2B0AA9C06B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0AC61D6F-2461-47CB-92B4-F003A837B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DB44A298-DA06-481F-BC43-1A5BC8390F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A142854C-C155-48BB-9253-9E0DC5212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3DD958C8-9EB1-4FD7-B1ED-7F6C5A2940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29075473-EBF8-42A7-A7EF-7D3694A69C7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FAA8C11D-B49F-46BC-8C52-D19B9847F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BE1D3C97-2E05-4FC3-B961-708FB394F90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5BC49B6-6232-4A56-A1FF-48E034E7B13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2B3F84D4-DE0F-4D47-9E74-9DD09A8C6C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5625F7AB-4891-4712-A2FB-AAA8AC1B1BF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2DDDCB93-B53E-41DF-8F7B-EAC820BB90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1FD23FAA-13A8-4AC2-9237-79CADCE310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BD84269F-A612-4E8F-AD18-93AD0C35718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C6C4CBEF-9A1D-4407-BDB0-D6DDCDC25F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8E07E1A1-CA50-4144-8990-C581E9F91F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841D367B-60FE-4479-8C07-FB3E7EADD0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B7AD2D14-C916-49A7-8C49-35E69D3712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96E8EAC-9FB6-431F-B0C1-02475841A8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674D8795-0E05-4C54-8AA6-A619438CEE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03C886EB-9D36-4069-9ED7-4C6FD7DD40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8757A611-DB26-4666-AD76-649EA7FF02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5D714070-FDDD-49F1-A699-BC22AF6447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03CE0964-41D1-470F-9173-CE38B5006D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A998266C-6563-4118-99D8-ECEDBCE82CA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AAD7AFC3-0A7F-49A3-9929-39B1CA176C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B92ECF0F-CB6A-4753-8841-DC84ADE615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445E8D7A-59C3-43B8-BA1F-280305816E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3798422D-0789-40A3-9606-746046754D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B8AFC2E3-FE90-4E57-9D75-8427DF2B73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CE30430-8632-4CBB-9605-D0CCD45ACA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363775A9-F5FE-4325-AA09-E66DC816E31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EBCA4818-9EED-4D96-B7DC-BB27D088D9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98ACB18C-F870-42B2-9D93-81546B2668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D5D7DBFE-E084-4209-82BC-2042BC4227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EBF46A94-83C8-4589-A3F4-3C724464ABB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0BF4121-61BF-44D2-BC59-7C1DF36D3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92890881-9F56-4E8C-A1B0-94204CCCC8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C34DFBB6-0DB8-473E-A4F9-E7ED242AD7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37A6FED8-F347-48A8-9A35-A7DC5108561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61CF87AB-B101-4330-B515-D67FE89F0D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66AE882-7F68-4F6C-80F5-588194D6D3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7777710F-87E5-4480-8912-E402665E40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4C7EAC55-46C8-4108-AA43-7DE0E8AC11F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42DC87F9-F55D-45F2-99BA-7835F025BE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F4771FB4-04E1-4867-A41A-CD1C6604C8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44E57241-42F8-4F12-98FA-DA73A9A453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9427F01-64B0-47CC-8DBB-DE1514330A3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147ABE-2DD4-46E2-A045-0C42CA0AFE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5245396-13AD-40E6-A492-26FB2CAD92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434A417-E599-47DD-A2FE-15D9BAA2B8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A025499B-E35F-4793-8BC3-20FD5DB94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3DA28BD-2FAB-481F-98B9-9C0A47714A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FFE33FF-9EC7-4ACD-9BEE-83E34F8F538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3C344DF9-BE13-4779-8979-B4BB93E327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DCAC4D22-6C8F-47C1-A379-4A28CFDB0C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0D106CF-B2CD-486B-99B1-742A1EC7FE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C57F85A-1F91-4F55-BD09-B1F47BB9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A666EE2D-B4F1-4499-9349-9D073D30A5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BD262DC6-8507-4CAC-8540-493E0684EC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BFEDBDBE-15B8-4DAA-B41D-8E2BE5E439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D4D0BB4-2A78-4E90-AD4B-AA43CEE611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35A52DCE-3C9D-48E2-9CEA-16A2896E5DD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E0D55289-144F-4F00-BE4C-93FDFCCD8C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9B092CA5-4934-4C21-B679-9E19DE156A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6A0669C4-4992-403A-9A1E-80DCADB30C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DD4B34AC-ABD7-4564-BD06-CD8802B0DA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56B89411-96F9-4E93-B8E9-6693B3FE5B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CF6BAA1-89F9-4A16-B3CE-37D93FAC6F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CB25DDE2-A3B3-403F-A8BC-CE86B6ED8D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7184600B-7800-4A15-9B18-2CF85EEA2D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683E2EDE-C248-4E3B-8823-C6E16BFB35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D70E6B17-245A-45D3-964A-3F8B5B623B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BE9D2FAE-C986-4E2F-BAB5-7D1827D57A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A9BDD294-07AB-4ED0-9D6F-9EE7C5779F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0E8A5EE9-B7DA-41B1-B89F-9083A085F7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2AF9D09C-A095-4263-9D88-332ED64208D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5B3FD4D1-84C7-45D1-ABF3-53AF1D7F94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7C4A5BB-C409-4B8D-A26A-F3BDBB24998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8F7FE508-CF90-4A7E-B9B3-8BB72C5D58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215A2DC-E4AC-4B20-9FA4-034A936623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482BF06D-0F38-40D5-99CA-2AD3713B05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81D7CC8D-BD88-4AD3-8068-BCC288A613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377408D5-4837-4B07-B525-ABED596D7BB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4D756104-7E1D-44DC-A66E-8B948478537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8FB7F947-D89B-4012-97BD-F9CE6EB032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C5578A29-AB1D-4836-A12F-23EF3E6820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3B43C2D1-854B-4885-BF5F-F5BAA2E09A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3A2AFBA-7C0C-4013-B560-22C0D2BB29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CE3C3C5A-8F85-42E5-82A1-22C99D7326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A831DAE-A5A4-4DC5-B629-B2D93BFA9D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0D1340E8-DE15-4A29-B915-8CC17181A6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455E86D1-5C56-4984-BFF2-9197FE9DE0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3BCE364-567B-4783-8D3E-8140834603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D5C1D338-18EE-45FC-A44A-57D21CB2B4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D256E863-6F8E-4105-835C-D117B57AF7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06757280-1E77-49E7-BEFE-C376F347132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19E4394-B51A-45C0-92E0-6A732BBFC3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B5533A-0B4A-4BB5-8626-DB5F7F6C03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1DBEEDF8-B2A3-49B8-BEB6-69F7BC1AEF2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4E80C350-5E48-4D17-8D02-7EEEF1D9DA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05A532-226D-4711-A56F-18C574C7FDD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6DE2418F-41CA-4976-B7E7-F688FA3319D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793D665D-2040-4D74-AAE2-A368B5E929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16570F1-B2A3-4E86-BC5F-715C10280D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DC65024E-07B4-4492-95B2-3F707E5F039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6F262F70-95F7-49A8-AFC8-F22C1AD004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AB491385-6FC0-4426-9E1F-04292CE617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29459E8C-7832-4403-ABDE-0BB39504D3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2F79A155-73A9-4176-AF89-4B95AD5FFB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3C104ED5-1EA4-43C5-8AE5-D4B2ACFD66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45A8A48D-A869-457E-BD1D-DF56DF44549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081D691C-5A0E-407A-84C8-DC31C8B754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1A4619AF-A080-4245-9271-9A5D537C75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7973CD70-4FD8-4056-9D0D-F046E1528C0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9D679C7E-ECA0-4233-988F-F7E9532169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61E45AC6-E74A-466C-92A3-2E344FE198F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F5ADE92E-D115-4461-AC03-BFC32F5E03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6D44BAC3-A94D-458D-97C8-4B899B7CF4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192DA1F4-AF79-48CB-84BE-D02B7B77D34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14FB2E25-8C67-4E5B-94C3-CE3604A95B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0F0A5D03-3EA9-483F-B7A4-054C1CB370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2961424D-242C-4737-B468-292568E6B4E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07C0F589-FC10-4C5C-A043-F9B465AE0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02FC2834-7BD5-4EF9-BC16-74198C14E53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BB6149AA-7171-4381-89E6-6ABA027D00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EFB12728-B44E-48D9-A051-7A60BCB551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39C1E91-A9E1-4113-AFB6-148B92BA27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319CCE77-1DF2-4511-8874-C04B12ECA1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F49808C3-71B7-49C6-A7B5-4102F7AA2EE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4FDDAAE-BA6A-43F3-8A19-D059715574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67FE993-672E-4D77-AF85-37FD9F2D07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30420C95-7159-4B63-A538-6B01E328F3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2FC275C0-BC29-476B-8FEB-34C54AB85E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2E3F4BA-4EE1-462D-98BF-8CA56D1A08F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1992D9C7-35CB-4BFF-9BF9-2EECCF1EB5F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D5D3D58-1C6E-4E63-8FD3-2773A9F5BF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6342957-B352-4733-9068-0C72EF54A04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765553A9-8B19-45EE-A7F7-1F45C5FDAC4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FA323DCA-92EA-46CC-9AB0-803175D607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E0946AFC-6186-40C2-AAE2-6F36884017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AA08EF3-15FC-47C5-A312-AD995B762F2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B0F566C8-B26A-4327-AE24-D4154B611C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6ACAF99A-152E-4211-B97E-677580FB73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F68F64F7-7C3A-47F7-90A8-67112868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3A1AFB46-922A-4C48-AF9F-4A5D02F5AF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85489738-492B-43B1-A49E-62F937B7BE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F607940D-7F17-4662-BBAD-6C148F18F9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14D81388-A160-4BD0-8442-04B571D877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A66CD5A6-D9CD-4367-BDB1-D11DA42024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9A1381B2-52DA-4468-AC6B-37555468A72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4AECB758-8C30-4B05-A9F4-D9DC223307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63C8E838-C39C-4CD5-8E30-1E73B066E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A6A94E96-BDFA-494C-BB43-EAE6A6DC4F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F0928946-3D4D-44DC-85E7-7C653ACFC9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1949DB60-C9AC-4139-A9FC-A63FCD002D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6E17C73F-3EED-4B22-B8BB-7D5FE4F9B4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9664D260-C879-4421-9E4D-7A3428AA32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A9EE63-4D96-426F-8AD7-B68A47FA73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1A82E67B-01F8-4F93-B1CC-F41E9DD876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A8F672A5-486F-467A-A14E-2310728245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23A34D6F-B209-41AF-BD82-A873A3050B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00E1BCAE-0A89-48C8-859E-2527B9FDB9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55D9C90-B3FF-4C03-93BE-FD0E924EF9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70A10A2E-FAD5-48CB-8758-EF2C73342C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AF9D61F0-0E83-4143-AF05-5DB360C98EA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1419353-F6CE-47D0-B032-6344F6BDBD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E1F0F742-B718-4AB1-A18B-345884F4CC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D5BCD89C-C86B-461E-B570-E021A32D0C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0F511C3-3D1B-480B-8B9A-42D74A68D1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2B32F134-FFCC-4B96-A25B-054A040B9D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6C6F8FF8-CBF3-49F8-B530-1C56D4A225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20783B59-0A73-4E5C-971A-1D6ECF6733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18461E3-0CBB-49B6-811A-75AD0FE893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91C698A1-A882-4D59-8201-E1D392B457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46820C30-AB7A-4F45-B19F-6FCB41E772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8BC5B9EC-713F-4444-ADE9-1FD27853A7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AC927892-853E-4847-8B6A-FBFCED77CD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D3AA8AB9-F52D-45C1-9F61-4A1B0DE2C0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6435F833-CB71-46E9-B4E5-79830E44EE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D9163D80-07C9-4C92-BAEF-F0A169AC41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82486A8F-CC8C-4001-AF30-29C5A21F39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D3AED646-32C0-44E3-BB79-C0D198332D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599E11A-0E1C-4904-9ECA-ACCD1729C0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AADA4DE9-2DDC-4B2C-81AB-D1DF0F1D2D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3E5E5CE-C5EE-47B1-88B9-E71C479936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5A56300A-7902-492E-AFD3-0A8C42D94B1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BFF20DE6-07EB-425B-98B2-3E4B651F9A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0659B76E-DD27-41B9-865F-610DDC9766B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F01FCBD1-682E-4FE6-9B0E-A8FAF2995C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C1F7D42-C2C9-4913-A433-D97727E101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13024974-D0FA-4A5E-8F65-CD44F33ABC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0D7777D0-ED75-4589-8931-CD3B1D50D3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5B4E1F5-C3B3-476B-967E-C6A01628B83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46B7F8C0-6ECD-4980-8C16-67ADA2A1C8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5B655788-F62F-4069-9D69-CEEAF175FA8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F5DC6BD-7E7F-4A23-B3D1-D08DCB0B011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C74F1D2D-CAA2-4E19-85BA-E90D58B6A9F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A9728665-3194-4C58-9EE2-E33D0DE27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447C46B0-B036-4FF3-9DAC-32CDA9F7E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2A0A762D-8750-4E49-8DBC-9FF996EDBF3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C2142C49-6783-464E-98AD-08D862BC4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66A23532-A496-4EAA-82F8-6692B03B63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82178B3C-29AC-482A-8416-3D63EC9AFA3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B323125-5CC6-4E73-BE7C-B62D11FFB99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588A318-8207-4CB6-9818-CCE974E8898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C223E7B-F25F-4F3E-8B77-9C4291C54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1FA0C13-D4EA-4AA3-8D17-F4101E4771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3617F619-E1FF-4D84-870D-0DE1ADD378F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346567B-7CAB-4477-99CB-28CAB4C79E3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60CC96D9-F936-46F5-B0DE-A7F2DEAC11D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BB2D504-9DA1-4F1C-98E1-822558598A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2514B1B0-8FFF-4673-A8A9-655D4BC2F3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5276B490-5290-4F08-989C-37DE40AD9F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1F35C925-99CB-430B-8DC4-64D9A69903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8F3B7F6-6ADD-4B92-A3C7-64BCCAFF64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13A0C2F7-901E-44FE-BD40-726683BA00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F69E220-2EE3-4ED7-82E4-E9615E7E31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F6D12F8-6154-4F89-B252-F3CC9ED0D5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DA27773-16A1-49C5-8247-CD6CC2FD5F9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24CA27F0-1ED2-443D-94D4-19929C7769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6476730-5159-4C48-892E-BA2E47933C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866623D-D855-4565-9A8A-92882C003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CA9090C3-B3EF-4340-AC3B-B31A93092C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861E642-B2FA-4655-A968-7DB014E7A5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A6827E5C-A81A-4362-8981-64D7923C6F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7CF9125-78B3-4CFE-8D05-6160D67A0A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D3779328-1595-4202-BD25-B394EE727A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342365A1-96AE-4131-A616-5D68EACB4A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E4888536-4A09-457F-9B20-F8854C38941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B11ED41-AAE3-4C46-A898-D0AF04719F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EE852323-B3F9-4AF2-8C83-4B0C4AFA5C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FB12CD0-F48D-4888-887D-D67CD49CA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E64F661E-8F95-425E-8F2E-83217F3C24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B5876B9-8C04-4CA1-B52A-EA8129DBB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5234EA8-8E4E-4726-8573-ED4B87A1E6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9753ABCE-800A-40E9-A997-E66A734EFD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2E2CDA84-3D74-4BEA-9577-223476FE1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4223668A-97B1-4387-9491-38124F1D9B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90C6D0DB-D983-41B4-9BAF-9D1C8E348F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E3197C7A-B6E3-4C5B-BFA5-53C0F19D43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9D961C3B-82E8-4E2F-8F64-1A66B7D9EAC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4A80544-B0EA-498D-AD6C-1576FF3D4F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06833B44-A685-435D-A5FB-10E685529F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5C2AC57B-0ACF-462A-9C9E-D94CBFDB8A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EEFDCC41-4204-4830-9622-F06BC4128D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9A7C36F2-A10C-4B28-8DD5-BB973E4AF7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F2A95004-9A02-425F-8E78-91DF46C76D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BA1B9015-5461-4B22-81E9-1E3D20A3EF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0572A5B1-99DF-4719-A3AD-C2887E42F9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DCE29F2A-20E9-4DA0-9F45-5933948A3A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2452EC2-4496-4E8C-A153-10A3E275CC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D6F1EF84-3562-40CC-BB1D-1248D00B27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ABFA554D-740F-4A7E-876F-BEDB672E6B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9123434-0CE3-46B2-A110-91FB12E287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AEEFED11-DE58-4A4F-99B1-13387D2C8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A67EE517-FF40-4F50-AAFC-B34544B0F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F6B829F1-3B77-4188-A6D8-27A8FCCB3C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EC569C1-E222-4F82-8764-5037559B6F5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514B5181-8B03-4501-B7B4-4CBAF742F9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E70BFE4-BEE5-44B9-92E0-3E783248D00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6C336084-C03A-4EF8-A7A5-61685354C7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D000F61A-13C2-44F2-9B3A-ABCB616AD7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818F3C0F-C003-46BA-9459-DF518ABEA1E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3F19C6E1-E84B-4F47-BB0C-B9CA3B4394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9B9968AE-BD72-4A36-B109-1094D2BB22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0D0DA5D-BE74-4B47-B0DC-F5D5D94E84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EC01C2-6785-4A0F-BD31-E20B824025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8AB3EADD-2446-40E1-AA72-AE53B37441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49EA96F5-3F30-46CB-9BEC-E2E8E75E916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D4AE04C6-41F6-4AEA-83C6-F666BA5612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8F6CA384-7D67-4EDA-A1CC-2F69BB7398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BC2A3A5A-8802-4095-A050-A06F5913E9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9483811-82D9-4441-954C-B6AD220D12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A3EF1A2F-B976-4BB6-821D-DB22A039CF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B136356-9349-4629-B93F-8A1F43C2FB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DE65F770-BB8A-4102-A8A0-B9A2A5780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688B3CD0-5857-4057-A51B-03D1BC86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ECFC2472-CD96-423B-B80B-819D5E9EE4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A2E569C5-76F0-4601-B7D7-F7F92737DA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5520F59-BA23-4EB5-8979-499CA24719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4D1C79EA-DD91-4C16-8FB3-99F1D0889C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CA70BEB9-BC0B-406F-BB00-9E73F3D5C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33BFAA32-F2D2-4E30-AFC4-5EE36D0900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2215CAA5-5284-4DD7-8D66-35A3466262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1F57A490-1A07-477D-BD6D-0D9411ABCA1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0C3C29B8-68B7-4067-BB13-BDEF43A50C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C943270-11C4-4FC4-97A2-B5CDBB8948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3A0D678-7F5F-4DD8-AAC7-A39BFF519D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A5FA2AB9-3183-40BD-9494-B86FEE3C620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AA7C7ED7-BCD7-4DDB-A506-45B39F9B04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892DF799-6977-4DD7-B1E8-B645FDEFDD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438ABF90-5C18-4C24-B15F-53007A0C664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362DBF2-B0C2-4CD7-918E-19C1350158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7AB78AEE-4E19-4852-A305-33195DFD675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DD2D98D6-4FF4-4782-AF0E-896753E70E6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713F19F8-1686-4F44-9F50-3A538BF098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93653C13-9AF2-4D54-8772-D73C22F22E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AB9A3DFA-D983-4695-BB38-E048A94F69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700B9BD9-A490-4501-9195-FFE8365E7B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0E2C6452-BB03-40FC-8730-34BBCFB831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47E56799-227A-4973-A317-98F7F9F6D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3DCC0FB8-4AC1-4427-A675-3D33F6C51F8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F075D60-519C-4ED2-B02B-76EB4FB1671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F03E99C6-C86E-47E5-A52D-287045A22C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FD292F75-213A-4E9D-A2D2-4FB98E65ED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7C0627D-B7F7-4A1E-BE6A-31792DFFE60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F6D97204-6D1B-4931-956D-D7A7BF68B0A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650169CF-754D-41CB-9C7D-989644983E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F6534D8-B8A0-4007-B1D0-853CF7F9B2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B29D836-E54B-44D5-BB81-2370E432C2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21CD38D8-6A98-4480-9856-8208D1126F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0636A995-A848-4273-B1C1-B6D32D80F2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87790818-5F0B-4FDC-9EA8-3DA61FE01F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0C0F15F-7E82-4F4B-9EDE-5F9793407A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F7FDF0BA-F370-4545-96FD-354A3F8F82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3AC3D508-BF38-46E6-B640-97A87DBD00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C2AE506-3604-475E-A6A2-7B9159FED4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E363CD56-234F-48B6-951E-5FE5B3242A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00E522AF-BDDB-468A-B57E-69E4576511F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C5775B9F-6ECD-46BF-AF88-6A68B478406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A548792B-C72D-4F27-86E7-26A47D1F2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51B9377E-6DDE-4566-B70B-1A6ABA4BBC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6C83DF5E-B997-497A-ACCF-CF145C1F0E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A5FC34D-F043-423B-9267-908B6029A7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133DA8A9-5E50-4C1B-BE90-60D6813F5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EED5FBA1-33AF-4800-A2EA-FC2BF7808E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FF6F6BD-65E9-4003-94DA-EA28C230C1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82EE2F94-C491-4AE6-9B63-531CCB424B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B717FEB-FABE-4E05-8C99-C89FA1AEF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293E2079-4609-4190-9CA4-0D44FF268B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0C359DA6-4E52-4926-8433-2D16330E89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D7C5AF70-B2B3-4E22-B7D0-9BC9CB5005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C964E14-D190-4F4D-9881-227944339B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3CED11F9-3578-49D5-B2EF-A7D5741C3C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D14C73F-467D-46C9-8519-D1899481E1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7781DAE9-BB14-4BAE-B744-2E50B8E9EC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9D29BF5B-228D-4F1A-BBB9-503D95DFEE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68FE565-C142-4790-BBCF-6353132504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8BF71E95-21F5-426E-A11D-ECF455617E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1CDBF72D-E355-4DAC-BF24-951B979C65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F309A145-1771-40CD-95F1-A143CA31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CECA1373-2D07-4DE0-AFFC-1503D95BD1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219BA6E6-A28B-4061-AEBB-0E429F66F1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D70142BA-705D-40BB-81CA-57397F022E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B61898A-8779-4F26-A318-A975F46F67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43E5EE38-B71F-4EA6-A1B4-EC805CE574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10857EBC-C9C5-4403-8842-0843314221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928A8EF0-16F3-4AFC-849B-DCFAB26719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0023D929-95B5-497C-A1CB-AE3D931385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EBFA3678-CF04-4319-BC0A-24696C48B1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B1150B2A-C819-42EF-9FED-92050C4B33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1CF532B1-3DCD-4C10-95D1-8A538F0646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CA505C0E-116E-462C-B630-CA52BC59BD8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BA644DC-A96E-4C44-8D03-9B7CFFB622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411E77CA-D4BE-493D-A57D-FA93D3FF3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F239019-8D31-4BCA-809A-A4FB18547C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F48D620F-0081-4763-A568-812786AF527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6672183-50FF-419C-BBB1-ABD284B458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727AA92E-17B8-47EA-8A74-1E1ABCCC09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2F11D130-55FF-42F4-9912-2AA051EAB1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F90CEEEB-DAE0-45C5-9BB4-1B664C435E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0720C9DE-7258-43D1-93DA-8FE4AC6D52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9ED373C-1BE8-4E04-BA0E-F37DAF97D5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B6677510-052E-44B8-94F4-C964F2E662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D3D97964-D62C-4A52-A60B-7397055332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5F7CFF13-C0EE-46BF-A89B-5FBC2F40EA7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00D8AAC3-BB7F-4A4D-A4AF-6886DEA870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8B529D4-C913-48B7-93F1-089D4EE04F1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DE15FA56-02F8-4B76-AC11-ECC743FBBA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C671165-3D68-49A1-80BE-6461DA1F21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88DBC29B-0DDB-4C56-90CF-9234D014DFA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AD1DF94-6BBD-4FC9-8E37-02AB32A341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947AFCB1-4FB9-43AB-9EA2-2CFBEC73AA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EA1D142F-E63D-491F-B724-25ADE6C542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86A985-E648-4E77-879B-E027955D88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AE91988-6F12-4507-BB56-D930AF9E6CF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3DC9DD39-1B7E-4F2E-9C09-B6BE9E7E3D8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41A38ADB-5642-40DF-9629-0077B35A65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9EBB9CA3-3BE4-4F61-8D23-02C20837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2928598B-B788-44BC-A63C-73AA7ED1D8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9142BF32-82D6-4E58-A253-B7ACF8CBFC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1556299D-4E3B-4D26-9ADE-0DE7B29500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9F0382AB-FFC8-4F13-BD48-30212A7AB77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24E1BDBC-30DF-4D44-A5D5-B640C3CC2C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566CF0FD-0E99-4EA3-8899-8988956AED8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0648534-D819-4835-861B-86215AC95C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94D5A8BD-DC91-4195-9D89-15EA60208A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8D764AA6-9CF9-4610-99AB-13F0682B57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36CCC1EA-9E00-43AA-9B2F-594AF60EDD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5EA9C6CF-3788-4F9F-A493-E2CB313A60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FDA0FC1C-3551-4D34-A3FC-A65A0C1CF6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CEBA6376-4046-478A-8038-289DEB53FF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93437F3-F2C7-42DD-B428-A158E60FE4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7D3F3322-6219-4F63-988A-3EE76D2382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267DE18-E39A-4C42-9E31-3331A4B054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E859459-51F9-4167-81C1-4C3B23A3405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3E94EE59-6664-4361-A1C3-179C2BCBAF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0E2B7728-D73F-47B0-83DB-9C8C9142E8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FB4FAB88-8699-4BE2-892F-2A8A8AFA16D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77F488-13A8-4E6D-9C53-1540D4F3996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A60E8CC3-EDB0-4FC4-9D42-8F19A589C61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A5186A44-7989-4F4F-B3DF-84693E90E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F2E24F41-0782-4FEF-A99C-0F333D428BE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D19418BE-10E6-4C4D-825D-379F8B9CA46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05B1EBC6-0BF4-490E-9BD7-10DAE1A9CEA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1B2F5C0-7C6B-427B-871C-1C3EC0DDFE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492D3680-C955-4ACC-A80F-700935FA523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A01FFCEF-7866-48EE-9BE3-2F91794F31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836747C1-497A-4996-9C5C-3816085FA8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6DC72454-3B1D-42EA-ABCB-C8AA1EF10BF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7DD002A6-7675-4DAF-9381-2384CD8A7AC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63BCB690-36EB-4EB8-A164-862DE2EC769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9F03309A-B44E-4078-8EB1-0DC52FCCAC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A7023CC6-84D4-46C9-ACD7-C598B9A6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D6064086-E4CA-4DA9-8ED6-C3B096E71E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B1EF447-13A1-4BA8-B532-2FCC7AAF7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966289B8-5F63-4768-A714-E0481E237EE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DAA65E87-1140-4251-B1B1-36791F4B23F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7B412309-9349-4592-8A37-B7D4B17BD0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7D2757E3-9250-45EA-89C9-BA89BB98CE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1086667E-7B00-4B7D-9364-CD7A5E594D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7AB349E3-D98F-48DE-A3B4-0590587876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76BF6CB6-DB12-4B78-877A-C999B3DB38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15976DD-77D7-4B43-AA13-AB729923053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FE315D8-1679-4060-8DE7-BFC8140AADB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0ABDCB22-120B-4B30-9C9E-1179CC9A02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217B4902-BA4D-4500-9504-9DD3FFAE11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481A60CB-32D2-4477-9FC4-EAA119D7222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AC8C15D6-BEE9-44F5-911F-37A9C66BE2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4228399-2597-4F74-8F64-5ABB91F2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F6EE717-71A8-4416-A630-82C39E839F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50702806-4BC1-4A52-AEAF-DAAAA2C248A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08BC81D6-5C5C-4FA8-8691-D5BE130269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B321C2AB-E0E6-427E-8285-7FB0ACDC125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5093D55E-7EC2-4EBD-A459-C09AAAED13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E8562AC4-9FAA-401B-AE69-1DBD4B0ED7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DA499066-D4F0-4D05-8F3A-14B93CDEC05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AFDE3FBA-16CC-4282-B22F-5C268F38316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B3DE579B-D5A8-4012-9280-32D1248D115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5B9F0208-3E13-4E0B-9C3E-7F4C893D630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00F83C4A-F16A-4117-B742-C65D76685F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E353C88-8F81-4CDA-8205-22E8A017F39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D8EAFB32-297D-47A6-BD23-6758A1FD564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676849DC-9A23-4780-AD51-7CAEDF3C3D6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DD85526C-B6BC-4D49-9C73-D2274B1C259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E95A627E-9B47-4955-A900-CBFAD312A88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591B835A-E31B-490A-9A36-3DCB896A8AE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26CA3A-8690-4D0C-AF7D-E837E006450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348A7181-0083-4F4C-92F6-A9DA10787D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7055F5E1-20C3-4F89-8162-1C57622929A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65D0084C-63CD-46F1-AA67-BD5C0A3EB30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6F63E81F-7D59-43C1-A2B2-6496D186BB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4D49465-AB22-4B62-844E-F46C76F46B5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12213B7E-2F8B-435E-9FC2-BA6BCD0459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C97A8BD1-820E-48B5-857A-84EA568FD4E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8249420-4F89-49E3-AABA-F5CA2A51BF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36E77BE3-4D35-453A-B65B-BBF9ADA67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2FD0A74-253C-4C86-B6B0-EFA5762D49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0EFC4406-2E2F-41D6-AEE8-7E402C169E4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5D2DFA8D-24D1-4350-A448-F0EA622BD7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B0C59C7-E802-4C25-850E-526451F0EAA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F6FC00A5-225A-43E3-BAC6-82B17FBC354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9DE21CC6-61B2-4C63-A721-D565C0FFA1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4C685A0-8172-4C43-B47D-5CCED689E4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93FF0ED-00CD-4BD5-B548-9175D99871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0DB904A8-4FD9-44B7-BCB6-803D969BDE2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A4C411E-CC13-4029-BA77-0CFA033ABAC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46FECB8A-EFC8-4025-A573-47E736BDB6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131E1A4D-BDAF-46F4-874A-055555F66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DD2960D0-6E9F-4EBB-87B8-702110FE64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074C210-C169-422A-8225-07450988D70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57F6791B-F21C-4761-8AD3-178F924FAD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6670D84-200D-4334-B1C8-20A87331D7B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2A62996B-01FB-4240-963D-6888A5C121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8BAAB04E-C6A8-4244-9C61-58900857FD5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BE84EEC-9B75-4545-82F0-9F15F9F0BD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A79397A7-45BA-444D-8895-F309650BD81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E46DB58C-EA95-423F-BD7F-F0C733BB9DA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7774709A-DB98-45D1-AF33-7227D3E363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C02EE040-0F6B-468B-9A7A-DCA0C4F2E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C9BDC8F7-8084-401F-99BD-D76991A22DB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234B54CB-03F9-42AE-A915-5A9440497B5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F10F2F0A-5795-4283-BED7-F9E8D51310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B3050DF4-AE51-4E13-95F2-19FBD14215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03DB2914-7282-4E4B-8D0C-CF741F8DBB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3E7F7F48-7F28-4A49-9A44-9C3C217E33D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F984E722-59B0-4AD1-AA3F-4C21FBA0FB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07C44F49-6A9A-43EC-AA6F-4AE87D9DE9A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DCA8507D-9B9D-40A9-8655-A54C6645837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5884CA3B-E3DB-4729-B377-4382C132A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789FE9DB-2EF8-48E5-ABCF-D7574E2979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31436636-62F8-4DD7-9D49-B753688790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C14EEBC4-85F6-417D-9893-67DBA9AEC1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40D0CC00-B23D-4F48-A2B8-FA24256FEF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23D90553-7F1B-4C82-8822-D80EC2B39C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AF88FEA3-279B-408F-AC73-99DF9995987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BACCF3B9-D362-448F-8ED8-FEBC778517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D9DC7A31-EDDE-4ADD-813C-C731ED95AD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0E1466B6-D8FE-46D4-8582-8076AC31BB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31326083-A8EA-4C04-B0E9-2619C5A14E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15E61FA-0DA8-491C-A5C1-24505D7D28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050906A7-082C-4306-911B-255921159D6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3063F64-F808-49E5-8191-C7C821CD9E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4034E54C-22D8-46DA-9A02-9D5E41EA6D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5DCA47A-041B-4F8E-B5CE-DEFA818DA7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529C582C-1EE8-4689-A299-94AC092B7C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CF61642A-4493-45DA-8C12-0DCFC33636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7345FC17-7464-4D7F-ABEE-9C0472EA9C8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2472C75-02EC-45CF-8A5F-A8DC7AAD95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1F3C3C35-7558-4306-B7FB-AE600094E7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DA3EDB3-5462-449F-A7D3-515115C5B1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6749BFAC-4E40-4FD8-9F35-2A7E5396195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1B37D5B6-1929-4BB5-BA1E-519F5C91B7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CC474BC7-8214-463C-BBE2-0E41A0FCB9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DCC9C6E-5F4D-4C87-A70C-C662DFCA76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74851411-7C88-4F6F-A9BF-7A31F8953F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B17BDEF-AFFC-4118-BF05-234A66852D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5790B046-7DED-4E3E-B4FB-A867C2F3138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1E0CD48-DE39-428C-8518-76243A96166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CF7A455-F921-4AE1-9FA9-2DA955C9EE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47FBFDAF-5256-4AB8-9B05-F531B428695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FC4CAC5-4FEF-494C-A42C-0BC9C97319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8768E83-8957-465E-9E4D-B51E1A8A0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3C7338D3-B909-4384-A3B0-2565BF21F5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850C8C61-6C0A-4030-B678-C28EE5C391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124C8FC-CCF5-4723-9021-A4B0E97D662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3B9E4A4-B4A0-4CC3-9B64-19BFFB2D62A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CD884CDC-9AC0-49FB-99E9-E09C57E9D3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AEB929A6-5FDC-4433-A63D-57BF280B22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07AC31C9-D52C-4F54-9098-7A5FB328701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EA900525-26AF-4236-8328-4B8C8AC8B0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3FB7147-B762-48EB-9AEF-A84531A918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3DA5DA60-33BB-4F19-8814-E09085C5D5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C829844C-F8B6-421D-94BD-33BCA73667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5081712B-3814-4ECA-A797-D1284CE95C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77EDA299-4391-493A-BA62-BE6FDEBB8D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894DA6CF-D7C3-493D-904E-BD5BD93D6D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C8AA60B2-3F9E-4792-BA83-869BF61F65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666B2203-9A26-4A6B-8B9E-9F9F910DBB4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826EAB0B-662E-45C5-AF96-48192B012BE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AE2B61F8-BDEC-415A-84AF-91F02E17E8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E92CBC58-E622-4F6D-8B9A-0EF84284B21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1DFD1756-61AF-4D2D-AD4F-B3F02E7108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7D6C6246-7CBC-45FE-816A-25251E6C3B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E0ABB1BC-D247-4CA0-A05E-968EE0092E5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00638B48-FE1E-4980-B538-24525E8A23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CA7A5BA-DA35-49DF-8FB1-8B789D24A1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31CA60DC-28D6-4382-956E-82F1C644E80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D452FBC8-8683-4A8F-8A4C-D5BD8DBCA1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3DD72FFA-C440-4184-80A9-2B48EA8D24F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9211B35E-0D9E-4112-89CD-6F3B64531F8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2DAF4802-FD2B-4FE4-9895-722AF026940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58153852-3961-4330-B589-73138CA61F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8D5839E9-7EB7-4F11-8B2B-4C5BF5D14B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43BCB26E-5A43-48A3-B2D8-CA6FEBD81D2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8722F0FA-7180-433B-8E73-08C7DC1F29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3F37D3DA-4D5D-4B34-AEEF-613F9A2FB4A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EA99983A-2498-4765-95A8-FFB4A76217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2DECAC9-176C-4B6B-981A-8F1370BC95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C4A3AF1A-2FA3-47D3-8A5F-C9267C550F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6915547F-4E2E-47DA-9660-CD36204D49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A4BAC52-B2AA-4FDC-9494-794D4E9C49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9C3BA71-EF24-4BFD-B49A-876875163C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4B6C3EB9-77D2-466D-A751-DEE8F36E2D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DD452D16-FC8D-4EDC-8B94-D7F8E1C5C8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FB6FAF9-7B8F-4F91-B5E7-57B1E22FDD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415C07DA-A364-4FEE-872F-67B8EF869E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0D6133F7-B42F-4EBF-96BE-67B690397C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B4E9E0C5-E309-45C4-875B-89C72336290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E9FB53F7-49DE-4484-B6EF-449861A4ACC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94CF6398-1E05-4C7D-9CC9-134DE78063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CC6EF0D9-C1FE-4A87-93CC-03E2A25C3B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9E5B8CB7-780F-43BE-AB70-BC7A0A94BF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8F9C93-DDBF-4988-88B0-3720C5DA3E2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6050BB5-50D7-4D34-93DA-D1023FCD78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61C931AD-E186-47DF-A2A2-18DFF18F3DD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0135CC2-B7A3-4B44-9E3D-20F896242BA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9FBB7970-5934-4FCA-AB8D-48A98418C0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8E2EF24E-F318-4352-A30A-F562AF8E802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3242ABB8-BC11-45C6-AFD5-3F0DF96A4E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437DDCFB-43FB-44FC-9A19-28D20C438EF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18002A97-EFB8-4EB3-A570-F1348D9061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6C1506C-3CA4-41EE-9A55-5B4D0C18557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CC4E50B7-2160-4F8C-9B29-A81C1AA2966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D9DCDC4F-03BE-4609-B1D5-16A93EDD08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0D9E79AD-DE76-4398-B79F-363155D1D6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89600790-7E82-433C-82AC-2608EBF8E5F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165CB9FB-3670-4E1A-AC4B-0729519323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4869DAEA-E182-4314-AF06-6BD1E9ABFC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7B11DA22-26FF-475D-8931-089FD778C9A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80E5304-A854-4913-84CD-C94C3CDD71A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30D4B910-4FAF-49C5-BE0C-C66E6F212E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FCDAC750-31D6-4424-8574-43C2875CA2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082E3AC8-2B06-4901-A158-1C86FA996A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29834ECB-3ADE-4996-A036-434A6CE6DF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E461A82-7278-468A-AAAA-59B90D22CAE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20A5947-0D09-49C8-9231-6B9840994A3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DC414110-93CC-41CF-9083-7D0D517DDD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A1043AA5-E57B-4361-934E-9FCB747F54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A3FF49C8-B22C-4C9C-8D47-09CCE0B46D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50D0F871-5A9B-4107-9707-D287CAAA6DB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442BD58-A0A9-468C-8D34-58A5134E28A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BA8A82FF-3873-4F65-941D-F996E455FD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D783DCA4-0EF8-4990-BD17-E58422A8D9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60FDB536-FE3C-439A-B9E5-09AF7AFA87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9C811B3-4297-43ED-A9CF-127169EAB6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A6E58207-2726-4A53-98C4-E62A0E5BDB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52AFBC6C-0A36-4782-BF6E-6EFDB8F394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4E55783B-BBDC-49A3-9CBC-5945DB91983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BA1242CD-370A-4FC1-9A93-1CE290D6BF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E341D10D-5F8A-4B9E-BB4E-6F561CF3BC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9BC0E9E5-608E-4426-A709-652519F65B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45B13EAA-9D09-428A-96C4-CB4147D2DF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6E40BD7-597D-4E1E-B977-E68CE69FFC9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0263DD95-D549-415A-B453-2CDA170918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58C899E5-EB04-4FD3-8BA8-38A9A2D0FF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C0140063-9100-42F5-8E11-4E36BF72AA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A71FF9C6-7580-4C39-AC13-E2C99FDC3F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20FD639-7C78-4CE1-BCBF-DDF82B598D6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41FA5A9-8F4C-4154-873A-BF1C4F6C62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6A8832B3-8E36-4B66-8BF4-B1D3E424CB9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05C9759-CD7E-4937-A616-9A1F5CCDCC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CCF27C4F-0F94-471D-B39D-963F7752CC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FBE9371F-AE5D-4A63-8DA1-2794C4922B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3988178-DFA2-40BD-A2FE-AFB1ED87CE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59917245-FCAD-40D7-A33C-ECB4B5271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B17A5D3B-CBEC-4C36-BEB2-EE895C99E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B46B316C-6D02-4615-BB65-8F4DB121EB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456A8EB-F2E9-4130-99DC-D61F0474E2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4C51C2ED-164E-40CF-A994-B3FBFF22B4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71AD288C-74A4-41FA-8279-FA9A9731E4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00701505-5B02-44FB-94B7-77CB35C44B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947E7B1-A87D-47A2-BB70-93F3CFE19B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439E793-194C-4CA5-A9AB-8B7DD3B56B7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E8E4F60F-1371-4741-BD3C-0E160979DD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26D6055E-53FF-4DDE-ADD3-920F82350D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81BC8-40D9-4D6B-89B4-40F96C9EF9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F5723E82-BABE-491D-AB7C-F2CD364742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F124E0BE-14CA-41F6-B269-E0AA37BE950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60C2A25C-C1E2-4B22-98B5-5794451161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92F92D2F-08BF-4145-8E1A-EDD476AC06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BD8F5970-6918-4409-A060-B242A5CD76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A343942A-AFF1-4A9B-85C9-3C61270EACE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41284AE0-390E-4B38-8604-ECA2A75D97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53722C07-846C-410E-93D6-E4D28513FE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FA27519B-DB00-418A-BC89-6E83973D02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B35FE9A-90E7-4D10-ABA7-059CFDB27B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336994B2-A5F2-4586-BFBB-9211A01839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E163C2E5-BF07-461B-B55D-BC91D5FF84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37F6C0F7-320E-400F-A183-E7CDDDAFFE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1CEDCFDD-3DF5-4768-A381-B152FAFD89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916C2200-711A-437E-BEDA-C3BDDE07E2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8E18CB9D-9F0F-44B7-8D57-3B38F0A6E9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822043D-FB57-49A0-AB8A-10EF4D8F67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B5208CF-5D59-4DFE-806C-7A84C1FBE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25F9D14E-5FE5-4A18-BB64-0A5D2D359BE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4ACFE275-DD51-4F39-9877-E7EE97C98C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862519A-99CD-4B5E-B4CD-C320A6B1C7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E00600B3-6500-425C-BA48-AAD1963F50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6CAB61F4-D905-4438-8C97-7A3004994F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80603C24-CFD1-426C-BDA1-630299AF412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879B41C-158B-4074-AEE2-5AD0502F89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00D37E41-771E-4E21-82BA-4990F3403E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03C17F53-5E7C-42D9-A93B-14F6919D69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EF3DA1A-814C-41ED-8EED-7B0C455338F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4511237-ECF8-4E6E-B592-9ECD43B4E6D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4B342001-C90E-429F-BB04-3E860E1B942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07502C95-8580-4A80-85C7-D50416B1E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2DEFE7F2-DB88-4BE3-AACB-16C46C01730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EA5FB24-D505-40E0-9BB0-62D63B0466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70C8775-DA4A-4ADE-B3EF-C225909DD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5CAF29E6-3286-4394-BBA5-960C2AD871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135E070B-5EAD-4A4E-A8FA-230CAE29D9C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B0473A26-727F-4EE1-A5FF-EC4CB3075BD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87A21130-34A7-469A-9480-EEDC8980AEA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80CD5014-2315-474A-8169-F932E06674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A2E8407E-D6F0-481B-9BB7-8EA249FCCE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E12E688D-927D-49E8-8270-A66DC44271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3AC71744-8057-49D6-8F46-120E387B29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C8910412-CE79-410A-982E-E58965D846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2067A591-AA75-4148-9678-2E78518D253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65C652C9-4B6B-40FA-AE54-D9AE991E1D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12800CC1-7523-4FE8-B7BF-84E54E2E7A2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2BA1D2F3-D1A8-4174-BBED-FF4D6FC9002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299C9376-ED37-4129-93BF-BB9B8B7CC8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7644DED5-E9BA-4813-A306-E93C3BF0F8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1E170EA9-5AA5-4DFD-9E22-08A3B256A7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56471372-B9E2-4F5D-8BA7-68D4837A1B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3708C9D5-52AF-4C91-A888-C4545A5B9B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6BC59BF9-1F60-44BF-A953-49C845CCCA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E25252DF-E7C4-4176-9BEF-C6BBE84C51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D00A1366-0349-4DA2-8209-F654BFCB44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FC0D41A7-A738-4AAA-8159-38B6698641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B1D80699-EBED-450B-8F29-3A5DC1F61F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E35C224-42F9-4D3B-BB99-2EA02B538C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4FE8917-AE40-446A-9C4B-944129F4A4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C2795249-8FF2-49C7-9ECA-827665E3B4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9DDAEBF8-AF01-4917-ABF7-F5DB2EB3E4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00A32199-FED7-4AEE-BA1E-C7A835F9E8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933C2F7E-4685-40FF-8497-8B3AE4C37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6EDEB1F4-C83E-4D56-8475-D8A9B578B86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25B7FC28-7E24-4D5C-B75A-B2364134F19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95E82CD-C0E3-4115-9FA7-F85C748632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66A96053-91EF-429D-9AD5-F3AC3E32CA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37630ED-3248-49CD-A0C4-6A40743FE7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212FB2BE-3C3A-439C-9399-A46090289A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DF56B859-A17B-48E9-85CB-27BC013080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E75AF59B-BA5D-4F16-A557-E2B668B6C73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DC31F9C9-1D6D-4647-8EE6-FDB21EFB46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B55C628E-B383-4856-9087-861469171C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D13CE4B7-ADA6-4B7C-9219-716E1C441A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417E849-8CE8-4067-BFD3-7E85B4DFDD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CEE5D947-6ABD-41A9-87B6-6C21EBC7F1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34FE27FA-8BC6-42F8-BBA2-3DC60C54F6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85E3A496-82A5-4F69-AC91-B096DE6736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DF8C5FA-D75A-4E49-815E-FEB897942DF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830E58B0-77A5-4BC5-AD0D-5435FD1CF5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BC41EAA3-AA7E-48CC-82D4-543A2A1995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EA6D6B2-04D3-429E-8EB3-47D9827E8B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583D144-4E2A-458A-8CC1-10991DA945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AEBC566B-BBAF-47EF-A716-6111566495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2A24150C-DBA8-4942-81A1-B101DB64931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57FF3ED9-57FC-4D0F-AB96-8BBCDD3B30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A531F71E-026B-438B-8544-5074633D89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5F6E8D33-8639-470C-9873-D3AC07625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32415A08-227F-4B45-AF88-B314D41FBA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5B5FB56-7A58-441F-9207-E9DDE09575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FD77DE6-F7C1-4448-B6C5-D213BBF60B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2DC7625F-5655-4F81-B0AE-811352026CC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EBE15E8-CB03-46AF-B56C-393BE55325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1F2E7671-DC74-4165-AFEB-2B3A965A8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BA362815-D9CE-44A3-AEA0-861F12FA0B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3B5B7A1C-0E86-421F-9538-4320B4AF3E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FAA6B24-840C-4A91-84FF-672BE6A9DB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7F5F91F-D567-4B51-BC0D-FAE7AA3C4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ABC6D0D6-FD40-4FD8-89AF-83E48B61B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2D5F2CF-48C6-4768-AE27-698B10F948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4154F41-A320-48B3-B479-4A9CC94BE1E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8D71A9DB-6952-4592-811C-321223817B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34419F35-104B-4E89-AF11-B3B7060D34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AB7DFACE-E870-455E-BEA2-1F3FF9F2E92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9AB45F29-4DF8-496C-A412-D98ED02629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E5D5BB8C-9846-416C-B7F0-08B048D1FB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B91DA8B2-28FE-46B6-9128-7167F71A27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9BE441F8-483A-45A4-ABD9-6783042284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CA57CBBA-41AB-432A-B528-8E83260958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E1A257D9-E718-4BFE-8D29-877AF77AD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4446DE88-F87B-4CB0-8F0E-02D66E3E0F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B8D8B876-C53B-465B-8B36-BAE9D6F92F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EDE7B05B-46C4-4F9A-85A1-89F73D23D0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B8B96E27-1EAC-4266-BEBA-147395A9741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8BC43A6C-5CB3-4820-AC1F-B7D63CED4A6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A0F59038-6912-4878-A55F-CE0622354D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E4B9C050-01DA-41DD-B62E-6AC965B953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D5E2881-BB10-4B1D-94D6-2CCA24013A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D3A890B-C16F-46E2-AE72-1E9D0A2F55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C9EE3A95-D085-4379-89F0-D659D451A83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A677B5FB-566C-47D9-86BB-B5F800CAF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957FF5BA-C448-49FA-8194-FEAA7E1150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77BC16B-1E93-4587-A149-D38BE38FB1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C4CA9842-DF6B-4C4F-A7FC-DCE411FB86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1087BF9-972E-4C13-96EB-570242C9DE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5019F625-8C98-49A3-8E81-27F26C77ED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1D480C-E3E9-41E3-A4FA-52D5B1A690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7E985E3-7CA5-485C-8A34-C6C51E259E6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53378E06-92ED-4FF6-9440-77D0D76EE6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EB9639E0-B443-4DA3-A13A-7BA88CA037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1F7C4AAF-3B9B-40C1-A7EF-6A6834DEA0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86B8ED12-6865-4E3A-A161-6CA5460CEA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3E70C59-7CC5-4B48-80BB-0BBC741976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7D9B690E-A919-4D19-9544-2A23891C425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3229305-AAFF-4898-8BD8-B4093F46B8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872C754-992D-4AF9-BEB4-313655573B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1E5AE38D-8A0F-4D08-8F34-B47AA466CBB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84AA0F0-7863-4E25-849C-989E202487F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C61FACA8-F079-4E3B-A7D1-23FA9DA1439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CB849AA-9179-4747-AA14-B1B605AB0E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203D9386-F6C7-4D46-8CB5-AD8C2ACC907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1EE61C35-8E1F-4546-96F5-84134D539DD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EB1F5627-80B1-403D-A128-D616881679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49108D2C-DB40-4C30-8EA7-35F3405B7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BA73967E-6324-49CA-BF4B-87726C62E8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914EDE-C61E-4FC7-9EA2-6BE2AF24C4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AFC15A97-563C-4013-B9B6-338307563D9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91ABE5C7-076A-4CF2-8BCE-3F73C794D6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4585135B-8D2E-4A55-B60B-7B14FBC964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5B180A77-58BE-4E4C-96E1-D173010B01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9B9D2902-FAF9-45DC-A3A6-4EB0A44A91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B57A10FF-ED58-4C43-98FA-EF7158683F3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F2EA11A-E2CA-48F7-9CDA-2E640DD02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4EA6923-A433-4D86-8520-F417472543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7F92A38A-855E-4A43-9CA5-E9B50ABB286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F1B990EC-6FBD-4189-AF6A-92F4E70CF3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AF662C0-0AA7-4C70-BEAD-BE233F55AF6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724B1D9C-93D7-41F8-A92F-F4BEEA551B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68FE90E6-48E5-4891-9410-5FF3E344A0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83A15BB9-889C-4116-84BA-7638DAD05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934A97CC-3D42-4DFB-94FE-B6E6A6AFA7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B201CCCF-AFBE-4C9E-BC3F-978BF67485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E927F9FD-1F28-42EB-B90A-CADF06A34C7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A1CC04CE-A738-4BFB-93BA-2DD9A7E0D1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5D90946A-D004-4F58-ABD5-17EFF6CCF6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E4B2DA5-857B-4C50-8455-A9D4B4B33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056EA082-5592-4130-A6D1-ED3376FBC5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69F98653-6777-4A91-836C-D80FB886C4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968093C-CCA7-490C-A057-C820D788B06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566F8842-E867-4736-92AE-9EC6FC729D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BAC4A5-BB49-405C-A01A-C5DEDFE19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D5979317-A760-4128-98C3-2D4A3E988B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8626AEAF-8330-4373-A18F-4777A7C86B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581D5DAD-1B4F-4994-930D-CECEF8C581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80C8297B-5DF4-4654-B791-6F87C46352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B42952-EB2D-4D39-B15A-6FEE54A81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1B610F35-9E62-4337-829D-32C82416AE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D69829C2-E6D7-41CC-851C-827416B080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E13DDF1-0DA2-4C8C-9817-22B56BD93E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9555517F-B19E-4BBE-9B2A-7FCDF93998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214D020E-74CB-43E2-ACC1-9A15808A6D6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93DD1206-33D1-4087-A79E-54A2381961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979D452E-C5FE-4353-A10C-9BCC87C879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64D02BC5-E5FA-4E20-8C05-78CB126787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0092598E-2838-4AD2-B466-7E05BB9AF0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0C553512-005B-4C5D-8C29-F782569E2C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AD03AA04-F8E9-4232-BD61-67C8B7320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B4907B17-D4BB-4FCD-ABDA-345D74B0CD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B92B717D-8DE1-442F-9CF4-03D44058CD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8AA924D-3EBB-4780-B411-33A6F45F14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24516057-C91A-45D9-9614-60468D0500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D90A04AD-7647-4F3E-B9CF-92025F4441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98F73243-ECB0-4A6A-A0AF-0BFE890CEC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861FB6B3-CD9A-480C-B62F-F896849087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6F595D9E-EBE2-4261-8743-790DD2CD0D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369DC6A9-6B71-4B0E-BD71-4D47AA38BF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5D8F1C7D-24E8-4633-8E94-78181082FA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0314213C-3368-4986-89AD-9AFA03E7B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DA1C8336-AB2E-4E31-BEFA-C9637D803E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DE26ADE6-BD3B-4068-82A5-CB8487B46B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EAA1050F-1270-4529-982E-AE95447823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8132B5-A920-43FE-9AC6-F302032531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8E54AA6E-190F-4286-B97D-DEAFAE2BBD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0B8861CA-1A50-4789-9351-2ADA530039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2824E9C4-DDB0-44CD-A2E8-9CE591DB52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1899570B-20A7-4669-86B7-9BD163685C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C126C90B-8F63-4463-BC97-E34C33692E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CC5E23F1-5CD0-4BF9-AAAF-8298A764CF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DB6EBCB1-A82A-46E1-ABA7-A8E8F5561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5B893F2-E970-4F26-B3B6-5B8358ED28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5A3657AA-72CD-4582-BE30-09E31ABD81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57F063C8-D8D3-4E87-B5B1-ED5EC68CA7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C735D0B-B2C5-4D3B-B354-1622CCFC8B0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B5E24972-BE8D-4771-8437-A80D47716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CE2DBA-5C85-4710-9B8F-1AD14C7BA5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CA0C4697-DFB4-4797-B3BB-1DF080562D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CCB2FCFB-5B21-499C-BEF4-CDB3F029AD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48406875-72B1-4680-8064-09C23AD61A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7AE6DEA6-9D53-4672-8C8B-9E09B68EE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830352FC-477B-44C2-B356-23C01B0B0C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85DDD661-E1D7-42C8-ADD3-11D3B26CE8F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DCE28268-5C07-41FD-B1F7-4AA5B27521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1B09F559-110B-42A4-8BD1-485D5A9F03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57D4CF2A-8ABD-4E00-AD53-E58E91CE58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1954587C-B7D4-4144-BC08-142A0D5B39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B46FE101-CE7F-411E-9AE2-E683DC6489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D614853C-E19E-4054-99D0-2B489B9943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23CC3EAC-AAF9-4D5E-A122-853E8E32F0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35817E56-4730-4AF6-A509-7026843AAF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2C2D6653-DB31-4CA7-821D-ACCEFEFC8C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C3FA538-09D9-4D26-866F-3214DA08C1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0B757306-F164-4AD9-BAC8-773336F778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EA222EA4-A325-4502-A626-89056A370EB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C260078-5CBC-49C9-8616-766204AF77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952E5DAE-E111-4139-BACD-D86A15EB62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81A62599-1E88-4402-907A-8B0FE8D994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945061E0-608E-47FA-B13A-A09ED1E448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F2C50FE1-BC20-459E-AAA3-9F5A0C740C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682CBE9-3C51-4270-A02D-5BFFF3BE81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1B27322D-C9DC-4116-8BA5-4F94002E16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6A3DE32F-2CEE-4B70-AAEC-D29C778D19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69AE7793-0FD0-4709-908E-4FE373D4D9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3E7A225C-3A2B-4BD8-98D8-90415D83E2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B2E1230-F40D-4E31-B9B6-5120E217B6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DA5FC9F1-3E6B-4BC6-9CD0-3B3B1B3D1F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91FCB95F-AAA6-48DE-90B6-EC5448DF0D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3F35241A-5449-44DF-88C8-BD63841BC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FF5A1144-B912-42DE-AA86-9BD0E609C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280E9F58-DBE1-4DD9-87F2-A22F8504DC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DC33E4D3-4B76-43B6-93B4-890CB52B85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74EC3C8-366D-4771-AE92-DF70942DBB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0F1BE20E-4FE0-43E7-9BB3-526F783A28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7DA64F7-09B2-46CA-8CFF-AC0860C52F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926F318-2382-45A0-BE8C-8671275EB8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24E32A99-8D96-4CAD-BB12-E40235E492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2F9C102F-898F-40BB-A964-051B5B004D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A15261F7-6D58-459C-89E9-6D88238E47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5E0F6D-3A11-4CBB-B45E-EF6037B7F2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D2E6B436-5858-4D93-BD13-CB05C8671C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FB69F474-F966-47A4-9149-FDE7292434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5156A1E3-A887-4283-9BA9-079FD6E508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532C371B-2B68-4DED-B80B-5FCC6534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D330F644-767D-4C39-AE20-1DD3CE6274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70F6C625-D4D1-4F9B-9295-061FA6B969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A1337EA5-0D46-4974-9F2D-6E6D8231C3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715547BB-F183-4015-8C49-1AEE37A25C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C96F51F9-738B-477D-9970-C5AA761270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273E9E6-DEC4-4864-BD29-585DA5444A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D8D144C9-E6CC-40ED-9A91-022B25A294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0BFF453B-292A-4CA1-ADD2-57F40F3C33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CBBB6E02-7312-400E-A692-1CCAD34EA79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3DB06114-C151-4584-9F50-91A86E8E53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8FF8BFA7-D68E-46DD-9FDB-9D7CC1F399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73A134E-CF6C-4F8C-A411-A2B8808CA8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9F93AFDE-BD92-4239-8340-23A476EE55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7793CAAA-E733-4F8A-8EE3-FAD153A9374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82AB34B7-5ACD-41DC-9EBB-EF02C3D7FD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6BCB584E-5CA1-4E4A-8C7A-52E6C02A01B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0A6E955A-9694-4B2D-818F-A259ED376B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10252458-C065-495C-BF42-EEF3243B56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686D59FF-92A5-4D5A-A903-32F3051474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9E50D65C-9F0E-4D3F-AE53-3ABF744534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3E575A8B-2377-460A-832D-EC75758626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E0134CD8-0F68-44BD-BBB0-0684B704A1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9078DF87-BAAB-4AF9-8F50-8F0E7A7133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020EA706-516E-420A-84D8-F3B3FD3131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BCA33AAA-09D1-4736-87C2-C5A07BC788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9047F48-9802-446E-BA00-38AAFC5ECB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CF711ED4-24BB-4BE4-91D0-A11AE4D164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8AA78CD3-5E97-44F9-8574-A5D84FAF891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6FE60360-4936-42E3-A706-AB67216C39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1D9D1F3D-E200-4D7D-9BF9-24BB3A27BF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2586F70F-D40F-4F87-8284-70AE6F98B7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BC30E261-F1F3-4F40-9983-EC35000F5B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D74EA42C-7ECD-491A-8958-0B3F72060E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4671761-3ED6-460E-874F-DD521907DD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6E069950-AE35-4597-AFA8-6D970636C26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C4E7A43-6562-4CE4-9EE6-B49B2BE659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6B939C29-2D8F-4295-9FBA-5041481204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38EEBC6-AE7E-4129-B0A3-F94E54021C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F793BD76-BDB4-479D-A533-C4D102701B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8221F694-FA3F-4A1D-9476-6C855EE274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A7454FA-D789-40B7-83BD-9F2DC8D032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B186552-BB04-404B-9ED7-151016F252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DF3F8F00-15B0-4712-94F0-961DFE9040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9BB8FFA2-A43A-4EC2-A8E9-E2A1A61FB9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ED029006-92D3-41D8-A1C5-A1385BE5064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6ED2E890-BB05-4AB9-9A95-DAD3C9B8ED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8BD2DADA-78D0-4C50-AC1F-30CB1AF71A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CFB5FE32-64AE-4BF2-8CD5-12B30F5596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A142FE4A-9CA1-487B-A078-9765130E339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C98064D7-8B8F-4280-A277-E869490E1CC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8E9B8E70-278C-4730-AA3C-169009F154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3A6BC655-1243-4193-845C-22A66A3915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D5DA6F14-8779-4D71-8973-3136F50D3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AC36C895-C7D1-4F13-83B4-BF3F53A9E8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2442DD9E-9B11-442B-9D79-13AFA0F5E1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D1B63361-FC7C-40DA-B9F4-5BF89E0EF5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9DDF7034-8561-4D77-99E2-EE1774D72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7EE20184-DDE8-4D34-B98B-47703ED8E9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902DDAE7-EDB1-4498-919B-5061BB355D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9443021-CC18-490E-B5B0-E5054ADF7A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A6721D2D-CA86-4A12-9BA5-A9CABDC3C7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9AD71FF6-4326-4612-BF28-8B0A6D651B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22C4948B-64FB-475D-A0C5-501DEF113D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52F8844C-6263-499E-BF92-DEDBD3EE3B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80E0F695-CB2B-440D-8636-EE3EE569B7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3446A07-DC2D-42C0-9734-6F0CC4169D2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CC23FC7C-E146-4846-9A46-575BF586FE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57552F62-CAAE-4976-9C50-1C9599E9F3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F5610FB-5476-4AF6-B1B5-6E32CE55FF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65E6A36E-9121-4A99-B00E-0F75D0E962C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B5C841E-F942-41C2-B47C-E80A24D575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4B67F68A-13CC-4CF9-A52A-AEC054B22E8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2E44CF44-D541-4C94-8F74-F487264185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96D821BD-1AD8-4F16-ABEC-A1969A464B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4B680220-B490-482D-8E0D-029C4BDB40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45855246-414C-4B51-8632-5A722A6FD7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9851E81-F0E4-4F8A-9C90-BA44ED83E0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9337F96-A069-451C-9FC9-FCE6C986543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710AE94-6572-44D0-8EEC-AA30522E917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C1EDAAE7-6B2F-4922-9639-922211BEEDD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BD7F1B7-54CD-4DC2-BA42-E57B2AEF1B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83C86895-DA98-42BC-9FCE-A1D30ACD0C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0A0D9EF2-6416-4E78-A00B-EAA351B413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5F2ED37F-3F45-4AC5-8310-7F7C49F686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0BEB76C0-1A91-4B8A-981A-CB86B1FA87D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E173B60C-8FFD-4C72-BCED-693E328573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D9142455-B41A-4A08-B621-A6425882E9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BF3D286A-6899-44FD-A7DF-356B1B96937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863CDE6-462F-4E67-B798-128BC0D0A2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A58E8751-77CC-42A5-8CDB-0F723FC5B9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BC4D794D-5E87-4FAE-A0E1-1588054FC0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A1762C28-0158-421D-8B27-4FE9149B58D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FFFE6340-C03D-47F9-B5E6-8BDFE22FC6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7FDB12A-90FA-4FCB-9E56-E1432252DE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B369CDAB-52DB-40F1-BAB6-0A41606033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EFA68788-E87C-4449-A1A3-267183B46A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0203326E-691A-4F38-A682-4B22D43A9A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27A2DA4-FC82-44FB-91FE-5E81AD6CED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3D12317C-526E-4B5B-A04E-A981948345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89D0AD0-201D-4D4E-8482-EB14B39139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296DA943-CD8A-406F-9A12-0FA6962A50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2A7F628E-86AE-4B74-9A8D-7694A9E8FF0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ED55A60F-FFF6-4F6C-9CDA-15807B864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E9B5074F-E924-4836-A01C-0F124A2597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FB9EBC47-DF30-4F82-97CC-24855824AF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E71933C4-8179-4F71-AA95-F0D6CE23F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B4D77090-F333-4EFB-A5B9-F0A90EA57C8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8DF11143-B33B-4B8B-B4DE-F2F5EC0A64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D28532C7-DB4B-4A1C-9228-B133C0F82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6117E5B4-CD61-4EC3-A384-BB2298E65C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C0F139E8-16FF-4193-B548-51FD5285EC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3112EFB-9038-466C-903C-933B3C36A2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D733F767-7350-4B4A-934E-6C2C6E0991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7B0B01FF-B42A-432E-B814-E624ED8B33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8C3396D-6CA5-435D-93AF-9D701BFCF7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4FAC62FE-CF03-4344-89F6-E928E89BFD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5520CC5-F943-4D08-AF8E-F48AC281101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0FA59FDD-4D77-4291-9A3B-3CF64949EF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4BB83355-C6DA-483D-86FD-2C26571D6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8BFEE9D5-407F-4131-91CC-CE65A90E59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996A81EA-13FA-41D6-97A6-D66262A89D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2A0F6125-B4B6-4307-A918-54D437707F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8D19069-A8F0-48B2-A067-B622B3DABE5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26BE889B-8F75-4B4B-96AB-DE09DA6A4A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AB83AD12-3E4B-433E-895F-6391C33785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B1950A40-C9E4-487E-A7B2-E1C191179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CDE778CD-A6E0-412D-8CC4-9AA71D1704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2747D30-1831-403E-9421-976AE321AD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C2B30E19-F89F-455B-A182-573831604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5C21FB-EC25-4AF4-8CC7-19F13EF878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1C6F4356-77A7-4458-B56C-5F0A7683F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C3908C00-65C2-41F9-A5D7-B54C5A7E77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E3043520-549E-47BF-9FE1-335B797844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1F8F57F-7931-4CA4-9790-52DCCEF624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C0B23176-55E4-4DBE-A763-7064850AE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EA72D63-0869-4CB1-AE49-9DCE8AA5C2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D583044A-C897-43ED-8F88-CAD9DCDF9B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0509F45A-C333-47D6-B9A4-66308B3D73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581888-16A9-4D05-A444-2BD8D61AAD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2CCCC55F-4C58-4AB2-83B4-0B8E76EE78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DB71E1CD-1E0D-4D15-BE7D-0F169070E5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4E8A96F9-CB18-4D0B-B780-D283C38B13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8A65866-7F06-47BE-AA64-D20CD348F1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E0F09559-B7B3-4418-B277-BD4F71E3EE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1C3A6B5-DC5B-4DBD-94E6-6E9FCD5224B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A1E3EEB8-C4EE-4A91-B0AF-7552C90974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DBDBDBCE-F7E3-4B11-AFBD-DB1E43391C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649FFC7A-766D-46F1-9206-C8F855BE36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6C310137-B594-4AA4-BC89-79F1D493F0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8F97E46-534C-458E-B71A-7C1ABD094A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74D650EF-AE8D-4B41-903E-BBBCF2D084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EF0B30D1-69C6-4FB4-B26B-F09FAAC0CA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D77F64C4-EAAC-46F1-B68E-51198A889B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D021D7EA-B60D-43AD-A61D-B9C5C2DE04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911E85C3-B24D-487E-B2B6-A27D16DB8A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8C85B465-6716-4900-BAD4-5BE67B66D0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8E812D9-158C-4240-86F4-438D90063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9B28895E-D66F-4D99-AD1C-1AE0486044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50DA4025-D6BD-4D91-861C-93C205F5E9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76EDDA23-850E-400B-8A87-5115A1F7CC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935522A6-A3A1-4ECC-BBC1-5AC687849C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BE76A37-1186-48C5-8170-1060C56DB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C4C42867-693E-4B96-AABD-E51ACC59A5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37C7BAD6-BE4D-4CF5-95FB-89794AA51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200E640C-8575-4B29-9BEC-866689CCE0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5CD1B2CC-9B59-407E-961E-DC711C41F8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B9430618-49BE-4EFD-87AB-3DB632D1DE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06F6EB39-0819-4873-A4B0-0F8241C212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3CDC16F4-CC29-4315-BF82-EEEB7331B9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0DAEF29-648B-4896-83BA-9F7C072C9E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14DB3AAB-38EC-4BC4-AFDA-8CF502CF4F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253A27F1-FF29-442A-8DEE-BDCF267AEF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267F64A9-88A7-4C28-BB18-3178D94114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77D536AE-45E8-468E-967B-D9E0B72057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FB0A8F21-8384-4725-B037-767F68013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7415859E-D08B-4399-9945-6FFDDE8338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E0C78CB7-2595-4717-B7EC-78B3C54E4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873627C5-CBB6-4980-B390-AB6E9D075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70C152-B948-40B7-B65C-A998066C31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4319A42E-0795-453D-BB5D-54754F9A4A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38A57C86-1EF3-4742-9220-3B240A7D0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704DD9E-F72B-4703-A4F5-CF9AA0A6C0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8FB88E34-40F9-43D7-8101-9D751E15BA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514ADB35-940F-4373-A366-1274C0FB5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1369EB9B-3FCC-436D-88FA-B6FC1F80C0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485115F7-FF15-4458-BD0A-8D64BA8A03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8318C62E-A9B1-427A-9027-0A55F89CF0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65581F84-DDCB-4030-B313-1A7F808D3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52474BF3-270A-439A-8279-C5305C524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CEBEA497-493B-4C81-A852-139E92FACA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DC0811F2-2FD3-42C2-80AB-FED9903CDF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5DFAACC2-C885-4DE1-91C4-E276C98484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3252EDCD-B30C-4D90-9297-4717F37AA4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777BF079-640E-4CF4-8216-23389F4B79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8ECF6BE5-F4A4-4FD8-A343-0DEE339655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F8CE2999-565E-4BCB-AAA2-A5B71E593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B0BB6D40-F466-47A0-96B8-436C8A7CFD5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F94F7579-CCE8-4917-8F43-17ADA604E4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83C4E2D7-A6A1-411B-B26E-C8A1AA71D5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65E1CED4-A754-4B16-BA6A-C88B5033F2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EFFC3F6-31B5-4A4F-B975-D0254860C5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0115E238-639C-47D3-88AE-C71DA2D362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98E396FB-E86B-4304-8388-15F2196210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A19D7914-E790-4B2C-80DC-9489D9BE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341AE77E-0F5E-4DD0-B0EA-D39C2B430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E0E571CB-7234-4C13-86E0-0E5BC4ECC7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73CBB056-F319-492A-A517-30517AB09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F875BC63-860E-4D96-B032-6C000AF8A2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11D27B0-80E7-4ED5-9E70-FA9F839B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900CFDB9-E807-48D8-9583-1AD29EBA35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55F9B68D-DD4B-4804-83D3-B65A70F08D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75859A2D-3FD8-4AD2-BADB-A3A21F8B83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80912CC5-894D-4044-8B11-2BE7CA1BE0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1191E70F-898B-4BC4-AC1D-CA928E94F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F965DE69-380B-437F-A868-44131122BA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43D12502-6353-44A8-81B9-95C90631F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30137A27-83BD-4A05-B91E-794F1C2BAA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3137FBD4-FA02-49FA-A8D0-F3082B223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EAE6B334-13F8-43EA-AD73-AFDCD39B12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06B94FD6-0F9B-4BD8-A9FC-1D65A66CE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1D14D7EA-9959-4298-827D-18D5F264A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F0B836BD-A9BA-40E5-A967-69CB2D6B92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25B06247-EB1C-4FAA-A444-F6ADDABA39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6FA30A2F-A862-402E-BE7D-8982223421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6809E1C5-9445-452E-89D6-CACCFDB64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A483AA96-E2B4-4CAF-BDF5-E05DAE6C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4F92698E-2640-4221-9994-5D929CDA27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25DA5269-D76D-42F8-AED8-A58F1EA69B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848D11D1-85EA-4D1A-A820-A2EABBF959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EF9EEF5C-39EE-4327-8D6F-65E4591E08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D34CA377-E2EA-434C-A8D3-40DF2ED4F1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D6167692-2137-4DD4-9108-984C460E7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A56EBAA6-7287-4E0D-B34F-6E937F2EAB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F1F9FD69-1790-46AE-A720-8E351CFBC7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4BB8BCAC-A7AF-40EF-9C51-768B7B1AA8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BF222EE3-4AD3-4DBC-8A95-FDF290DFB3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B9ED290-B4AD-49D1-9440-E7210E7001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55390CA3-633B-4363-883A-9993A1977D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1D225FB-CF02-405B-93AA-9EB3834468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8AA4B106-CD5A-49F2-8906-030A1C5B97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12282AE-E78F-4FE6-A121-A8A69D6D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9E4DE7C7-424A-4EF8-99C9-9D6B462F5D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6C78D455-61AC-4FBA-8F9E-A188C04C26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1BF0E442-4086-4F6D-BE1F-A72664FDD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F520EFE5-3262-4C1D-B219-F0540BDC08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6F540442-3EA1-4767-B8D5-5868F96EC6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DE728882-9452-4D4B-ADCF-C64A799EBF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8342EF02-2AFD-4896-8715-C72D227B8F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B420BC22-ADEE-4375-BDE6-502C171796F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6EC8F391-E55F-4EC1-A443-E2EA9DD279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C8EF237-DCE8-4BFB-989E-8565BEABE4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BDEEF7D9-FBA1-4B2E-8704-AD5615699A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3D47C-0248-46FF-B539-67221BFF6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7A075BC1-A69F-4715-9D20-1FE07F03B9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5F956A5F-4118-4A24-AEFF-1244B05ADF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85799F32-9830-4ACE-A42C-E5F8D822B4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9A92DD1A-AE1C-4306-9C76-124EF39AC8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DF84CCC8-1448-4C94-8F85-146BE6EC23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911FA43-EB67-4495-8675-300403575F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D2D44A12-0478-402E-A8BA-89ACE573EF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B1020085-4CE4-495D-AC3C-73A9152C16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0FC1517F-88BF-44F6-9577-16EDC7E442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214CC89C-A075-4F57-9B39-B59889AC4A0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0403C9F5-91D4-4C43-9012-1B178046AE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EFF91059-61C4-42D7-AFF9-33D6BF15AF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40D228E-C47C-4990-B7AB-A795E45833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220CE077-64C3-4176-B5F6-EF0884CDD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7FA4C892-9306-4403-9B7C-B4D6551BE8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9CDB14AD-0E11-4D9F-AB5D-F70D5B9AEE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7525DE3-A911-4E11-A2F6-6BD851C76C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C8AA618E-9312-40C8-8641-A05243A8F3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AF41F069-A979-41C2-A87E-8EC666EB13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7A8CE81B-D0C9-45C5-893E-B5A121C017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DDA91895-4151-4AB9-8294-784C75710B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00160D3-CF51-4651-9D45-10298C1F63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7A539D6-6740-4AAA-B46E-670E2800B3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4CB8F359-DE9B-4ED3-A3ED-3925B406A0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FEF3D0E0-BD15-4D3B-9C70-7B37DD7776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FBBCAF5-1680-4FB4-951E-51E44A4D9B4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B01A787-3A69-41E3-A369-EB4403340C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1CD9315E-8E16-4D3D-8ADF-5CC309B527A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DA2A4F04-8CCD-48DD-BA11-A527D92F845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1C0F8F8-910E-4BE6-8180-B74C6C4F02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ADE92540-9FF7-444E-BA85-2A9FDEC4F4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9AEE11-C77C-4D3D-BD1F-BE5E4CED71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E9058D9E-BB05-4751-8FC7-6F9D5D82CE8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CE90E4C-310B-482E-B7C7-ED26061692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3B2AC3B9-8E7E-437B-B822-163CED1DB3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3F905E93-F9F4-462E-AB31-DEFE05734D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255EE6A8-072D-44DC-AB12-710979A915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D5EB6D36-9D62-4E90-AE07-AA720B14EE8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F1153391-6C80-4ABD-AAE3-E390E5B6F53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7B47BF8-41C3-4AC0-B621-E546C18751E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0545937-3675-4F99-943D-2DAF3E2287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3CF5410E-5348-498F-82E7-C8DAF971C4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CD88276A-50B9-4D11-8DB2-D7CA8003A1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1732DB04-AD1B-4F65-ACB3-F01CB6939B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FAD8889C-D2AD-48A3-9835-D9BA276B94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C612803-4F35-44DE-8BB7-29755E52CF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78B235B5-3116-4F5F-A1F7-A05C26D68B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0D9B28F-41B5-47ED-A929-1994AA3803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4CD38D16-44C2-4DC4-8C45-7B7F8BA63F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B9D0F3C4-EB80-4BF4-B032-4226D5662A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FCF138E-4CE8-4AB9-8697-CB14AFE7BF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D14C3C1A-FA1D-479E-8A34-A1A494016B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65367FFC-E8E3-4CCD-926C-17DDBC94BA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10D3CE98-DF74-4252-B882-EF70E447B25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1BEBD42-73E6-4DC3-BDDF-1C237B9591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85DEC8A4-3510-4223-B278-2A4554F2FD5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158DFE2E-861E-4FB1-BD0D-9E4CB530D46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0CB0D844-EBA6-4E14-9CE4-4CA4241932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7C019A8D-492B-4746-B477-E981BF025F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5E5758F-4AAD-403F-8171-F776C23E15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58DC6CA9-C31A-4029-AA68-F0EFECD853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05EB7471-172C-411E-B000-7B81E5BD2C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2BD45F04-670C-4117-ACE3-A80A4A0A65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8C959FBF-2B3A-4DAE-924A-D73EE58D40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E264361F-D81E-474C-8F9E-5281464EC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EE94C092-5C9B-4D75-82B1-706679834D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6FAD9E11-86FB-4591-9F5F-E3DB511EECC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F467969A-4FC4-43AE-A4E4-21DDE888968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7B546A15-A8D5-4996-8421-E2834316EB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A4F6ED44-F6F9-4552-B450-5C77476FD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85D095EF-8379-4390-BCDE-F3C3D3875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518E94B8-EED9-467B-ADAF-35A1C8CC96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24E2FE-3AF1-4A38-9B1A-550AA8BB78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E68B88E2-484E-4DF5-AD51-25C40F6CFF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F4203CCF-3C66-483F-857E-3F2E064235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C0A7D718-81AF-4E1D-BF3E-8BA7C3981CE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E0781CC0-308A-4CBF-BF4B-CBD0ED8909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BC3F308E-88FC-4DAD-806C-CB7C29C6A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FC88FBE9-0F81-4B83-AB2F-5355DA1A035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6FBF5E70-D877-41FD-860A-623D5501A5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4E3ED04E-BE38-40BD-A392-C03F884E04A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992AFAB2-DF96-4173-85F1-8FD535C98D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50A14AA-5462-4615-B277-E3C0A0ACAF8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0ED3906A-7503-4896-8032-BB4A77FC306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330466FC-D530-4D4C-B696-9F92703ED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29ABAEDB-1587-4003-88C5-A3EB691FE5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7094DC8D-16F7-493A-8112-520D34236A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887F34F4-3997-4B52-A17E-01608BBF4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1B73DA28-3292-485C-9CD3-F0EADCD74F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18979102-79C9-44D7-8504-2270B9F895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84B1894D-11C2-4F8F-87A7-83F0064D38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2BE16DEE-32BB-4E0E-89B3-51C428B49E9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C11299A-C44E-4945-B4C2-42AACEE0DF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48EB4FDF-4CCD-4C1A-A8D1-DD64297F03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8BA0CAE5-E748-41D9-95DB-49401C824E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22B951C-FE97-42A3-9C1D-3963A4A2F2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1FC93333-B601-4EE1-BBED-615337E7B6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652FCD70-97CE-4770-B1D3-CC462A3D91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F25D4C28-6F40-4C50-8342-3CF5179438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C903804-6B7B-464D-8251-B13ADD4FFC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635C8FAD-1716-4FE1-9CFF-DEAF27F051A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AC7D870C-2C1B-4A52-B8DD-C7D1621B9C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2F27FF4-2F0D-4618-8670-ED5FE94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9DCDD226-0D14-42E6-909E-F132AEE2C3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0877BF23-36E6-414B-98C5-229B147A4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9E65AB-13D9-4733-84D4-88F3576D7C8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AF3C245E-4C7A-4782-AAB4-BA2AB95ED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E0404CA5-96E5-45D5-A9B2-6A03212627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E4A6C47-608B-4733-894F-57EC4A081CB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62402FF7-9CCA-4EA6-BAAF-99E4AE61AE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488808C-C333-476C-8614-9CD2519E8D5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EA7A3D0-51E2-4B1E-9569-B25C32AFF2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E564E981-21E5-4C76-BB54-5426103B59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961F486-D717-4B87-BA63-A86E774CC3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059349C7-D57D-4C49-B8D4-C56328C6285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AD330EF-6DFF-45ED-8EB7-516F38199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6BD4E09D-2BC4-43B8-893A-6E62C4ED3EA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28543CCC-9C99-4E04-A45A-2482D7F264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6103579-EB57-4CF5-89A7-4392139DBC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0E52E115-79DE-4EC4-AC2B-E3A9D97EE3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C26C5B62-BE82-479E-B86B-4D5C1F51AD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1E8945EB-BFB3-4002-99D9-C7721D95C9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8E6B08F0-F99C-4975-B1DF-2963DD8B44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538EFD60-979A-4AAD-9E1A-7743D30737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15C46F51-774C-4602-B896-D0243B3138E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4711DC1F-19CE-4F95-812E-E8061E1A47F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521C6C7-EF15-4BD6-A8BF-5200DE0F65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94E7159-54CA-4B5A-BE40-C713713AAB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65F25549-E272-422F-82F1-DB0ED6418E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1E90612-C0D5-42CA-B99A-0A4CA1B0D5C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88707F6E-1763-4AC6-A9E4-F1B763D088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E7FC9D02-70CC-41E7-B8BC-9D73843E8F5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4D0297B4-E288-438C-A911-F2E5713AD8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8812C0B4-32DE-47D4-B687-9F22469194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5F60C10-EA87-4A31-86C3-51C0C0ADF0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B297EE5-A486-4259-B2DC-D1F792CA87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4DC1ECC-60FA-4997-AE9D-FD1F29E689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F8105824-8503-4552-B45F-FFEF9C4765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1FCDE2F1-9C52-4651-9554-1FE2497C3A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7CB7594A-662B-4734-A86B-3F12A339DC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A31575BC-A803-4DC4-A591-1BAFBFE8DA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6B040CA-5884-4EE9-A5B1-BBA4F31A73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339C8A10-4ECB-4A38-BD25-00587F3D3D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8D5C9D7-E4B8-4D33-AC9A-83370D83E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7FCE565-6B59-41E4-B67D-77831E3A80E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38008D02-7226-4F35-905A-1A4682FC4FE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EC4DD5DD-A5F8-4A5D-8DD3-C0F4103CF96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76C9B24-57E6-4747-B6AA-0A28D221F3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EF366F1D-7ABF-4848-AAAE-88979A3918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0230AEE4-5B23-49B2-9AF0-7CB7F747A70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42B22A8-902C-4743-843B-BAE01820F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58C6C5AB-CDCF-4225-B8C5-EBEBF3908A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D295DB23-F04E-4185-B02B-8E6F3716B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077A6D3E-9E09-4FBD-AE81-34F05A5E6D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537E305F-1F47-43C4-B2BD-579498F7D2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AB6A44B3-896F-4BCD-88E7-EB73DD85A8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67E4E55C-2836-4C62-B0F6-6DF3E6042F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5FE54DF1-A9FF-4B1B-9253-E89227E74C2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268A7FC1-5B4E-457F-8FE1-04DD0FB97A9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769D88B3-24FD-40D0-9BFF-7A853C73F8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EEB5F612-46E7-4D6E-96D2-0C950B253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EDC5A0D8-7F49-4658-88DD-11EA64464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FFA78F5-BC3F-4EE2-9E99-69B3269377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28A5AA61-962E-4F14-9A01-ABF2298FFAA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4194533-9786-4802-BD37-2FA820BDB1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C314DC61-EDA9-44A4-9E9E-23A2F3CE95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A1AC76DA-FEDE-4923-9F5C-5F525B9E82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44A1B22A-EAE7-4E3F-8626-2756EE1E68F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AF8642F2-A1D7-4FEB-8E52-A65D359535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2DF14E7D-F95F-4755-A994-325FC5DC13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4304B4CE-AF9E-4724-848B-C520005443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1AEA27C-7575-4BCD-BC30-B11B73AA276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0A243D0-C0B6-4334-84A0-87D56E49CC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0C5F333-96D1-4C85-BFA2-90FA30F3C9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C01C7E34-52FF-4393-976F-375EE565E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33C907B9-A1DE-4945-B712-9608EE36B0C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C2AC4B12-32A1-4128-A46B-E61C252F2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FFA16941-281D-4686-A052-70AEAF784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064EBED7-8475-4393-A60F-AD35D78C8F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20AEA72-1E33-4F75-B4FC-BF65188A23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B421CEF6-52DF-4774-BD91-72881516F4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CA705A-32B9-42C3-B8D5-69082DA4371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7CE4AB5F-589A-4DFB-B6F8-912E11D533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3B91D50D-13F8-4DE1-BB8B-BF0A434C31A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A2DC72B4-8BBC-42FE-9AC2-AD93BF6690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DF1A02A-47F1-4FD7-8FAE-24B0717A99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FC853AA9-4C2F-49D9-AA02-95F472AC89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1C2B3263-C0DC-4E16-8510-7FF979A0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BB9F55BA-0FE2-48BE-A5EF-FB639A2EBA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BEFA8C9E-6BCB-4C9E-9EA7-219A31914E4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EBD1AF2B-4B74-4307-83B5-35120E78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F8C2A9FD-8564-4025-B8EE-79E6E9D66D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8201303F-7D1F-4232-8805-C776051F5A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7276A4A-8F72-4570-9782-17CF83F057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512FCDD0-5B9F-40A0-84C4-A7A224528F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6C1ABDA-3758-4841-A7C9-7ED45F801D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CAA7C70-3A45-418E-B847-124E1993C9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DBD44C78-FB96-4534-936E-5832362C29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6A8B6A77-44E8-420B-9694-7B6EF88C06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61974340-9B5F-455D-9E4F-BC0223D449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E8E29F81-B308-4398-9E22-81B5835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A3C4F140-2BCB-43BF-8C3E-6A23EF7B81C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6C16B4B-F805-45D4-AF23-5735B2B718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6B078016-2F54-4D7B-9741-B0C9FC0F85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E2682020-6897-42A7-975D-9E7EC5F8B5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C3FB1D4F-FF78-4E07-AA4C-497EBAB176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EA8CC9A7-2371-4396-878E-690F3C6819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AD7D582-7F77-4DC0-8577-3012229367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5B5DBD6F-842A-4E36-8E13-FA5081C659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D8B4BBE4-65DA-4F03-A751-0681C3DB06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2755B1A5-1827-462D-924F-A53BFA3998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B528531A-7E70-45D0-AA7D-AA546F0CD0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8DFA0CA2-B1C4-466C-A205-8B01AB4C3E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6FFEC949-04E3-48B8-A4E3-C466FC8041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4803AD6B-B2E9-4E29-B9E9-CE55CC52B5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29AB19A7-B70C-4648-8B92-018DF5E7D85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A2FE5887-E03B-4C27-AFD4-5CC8077C9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CC8319C0-13BA-4026-9D4C-C22361BCA8A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2F8B33D-A670-4B12-8DA7-F3D563E1FD6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8DBAF3C0-FC70-4BEE-8A2D-B419DC61B6F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86EC3683-88EB-45E2-BDC0-98A07875C3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A5FA9ACD-C860-497B-A2D1-017545DDB8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C66FCCC9-E54D-4469-BF95-2F4E8EC073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2F931622-5C4A-4A6F-B412-F68671BFAA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E7C8A0AE-8826-447D-AA3D-3437B07B62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15DEA05B-E98F-445C-A9C1-04658F1AB5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B5E3A283-8002-40FD-BA32-7075335094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9CA4DCD-C24A-49C4-AE37-A4E99BD285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B080D5DC-2DCC-45F1-940F-69D42389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E2568A24-6115-43FF-A109-6657276C859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A4D13797-BCE0-402A-889A-CFAF760E52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47EAEE9D-E76A-4C96-A473-1CB946D77A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EA7DAC51-2A9D-481B-B835-D9D7C7BD1C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7D6EAF3B-CADC-4282-A3D2-4F84CD580E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8CD05E43-4E1F-4E3C-94E7-F1E0BEE6DC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73E79D34-56C8-4B48-AA0A-365BC9B5F3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25F7F664-DD92-4239-BD24-10B84A22EF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87B871C-F6DD-4290-A510-1216F0AFC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A8EA5F84-7B29-4988-8FD0-CE1E745055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F77ABE18-BC3B-4E23-965C-E61C7BAF35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46633365-4DF7-4779-8D8B-CB35E74118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F6D30335-4507-4CF3-8BAA-0C900AE54B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2963AB89-1BF9-4D68-9605-808A73C8D84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44B44A4-5F3E-4901-A2BF-0FCF63805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47B2A03E-C056-4F08-9270-0131A0F415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91825460-733A-460F-8639-8D1CA5082F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B22BC3B6-7816-4372-854B-40E1127576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83EF779C-8960-4ED1-B583-DF05AD005F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0297310B-BD4C-4F51-9FEA-4C1B5FFFF86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9B658CEA-94AF-491E-B1B6-9EB1951263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B2F6CDE9-C641-4483-958F-78A4BA1516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0B7326A0-AD17-4AF2-BA5A-B59D80A89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D118CAE6-3C5B-4065-AB9C-B7A14BA064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0234CB5-4E48-4FC2-AA7D-12ADE39DD8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CF42754F-C33C-42A7-9ECD-C77BE94D11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4933A176-491F-4601-AA1C-11BBF99A824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5F448B0-03C4-4654-9C97-D94F35F5CD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EE8A15B1-22FB-4DE2-A69C-39FB5A9757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785AB0D0-2B47-4968-A92F-28515B8CE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D62901A8-7E00-49F3-838F-A83AC5F412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25B50DA-9641-434C-BDDA-5E0ECC51BD0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55A4D13F-A0DA-4259-BB66-347E63960F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C0F8835-1F87-492F-81D1-137C043149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8F052FE9-DD17-414C-80DD-45B53BC8FD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CCD48FE8-4A9F-4D10-BA85-3DAE6F1276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C81CAF1A-55F7-4CAF-8781-87FD7D5B8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BBFD63B1-621F-41A4-959A-6E485039FFC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781D7545-CC1C-4937-A69E-C31AEB1936F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D3423D46-17FF-402D-948D-6452CB9E4E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92061AAC-23FA-47A0-9E7D-87C01FF39B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FE1D157D-AEBB-4820-836E-C33B98B621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A780D0E-F05E-4C08-806F-275DFC91F25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1DCD62F2-5ACD-49F2-A8FF-138F214C1B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A8ECBF42-3CA0-403A-ADA1-2FD43742730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2C1AB74A-ADD0-406B-AA22-5DB988C742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1DD9089-9C80-4C48-9FAD-6678D7BBFB9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A1794AB4-B302-41D0-B222-5B42F7D8FD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71CE41-268A-4C9F-898D-2605D04552F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4496BA-4F25-46AD-953F-5C2C21C3962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574B1AE8-3C19-405F-87F3-F4EEB146F2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D9737B83-0717-4EB9-ACD3-C38FB948B5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B20F6359-F1AA-47A1-B4E1-98F21A09033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22486CA7-FC2A-4150-8D90-B2E0D8A18F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1CEE7A45-5C08-483C-893D-D0E61055621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7FAD445-AFAC-404B-82DA-DB054B159A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BC610A8E-90E4-4073-AC74-6BEFF09484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AF873599-907E-4336-B098-C360999A5CE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7C05178-5078-4913-B615-10E68BF4279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55A2A2A-09D7-4970-962B-27CC12C72E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D2F075B-8332-461C-8C3F-E6EE1765DDF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406F705B-BD80-4A02-AC77-182F81E48F5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1A46CA91-159E-4E19-A0D0-F1E7C9E85F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B38261E1-0065-4F1B-92EE-2ACE41D0D48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AD140CFA-3D2A-4FF9-963E-8A23CA5697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E07A1ADC-41CD-43EF-96A2-61F0373A148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52B0C715-D0B6-4E4B-A7A1-72D735F9CA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0C3132D-E667-463E-8F33-B2FC3201EF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0B32423D-ABF4-4A9F-94B3-CAEF92B9E97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D95AD1F-8DD0-4C93-8C83-AD932FFCA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D5919A47-54A8-4F3E-868F-1E272C6D1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831A436D-13B0-4B6F-BDF7-1BBED11BE5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80F2DD14-4A58-41FD-83A6-4F6D1F82F0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CD37F5E-4BAF-447D-9A0D-EBA999F456D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2EE3750C-D78E-4AA1-B224-3CEADA7BC4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F606337B-2020-4D21-9D6E-AC2142DE1A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494DD344-447D-4B2D-8AFB-67AA2CA7E55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FA88622F-C91F-44D9-864E-EF95558221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B97A0C97-6A72-426F-B607-67376D072E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58E50050-3AD5-488F-B7A5-0BB1AF5165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5790D42-2844-4A67-8CEC-688FF843E0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45C1981-5010-4617-B036-09AD9AC9E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24027EBF-7728-4C24-AD09-AE4E9E03E9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D7945CF8-43B2-4C70-86A4-4F7F985AEC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3195DD34-31E0-43D8-8B8F-70A26004976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DEF662B8-9BFF-47DC-8BEF-099EC19000B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C141A731-75D2-4827-B0F5-4BD00C60A61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EDF6B917-ED0A-434A-B929-01B3D1F76C1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3739C8B6-4CAE-4585-800A-9586274424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D17BEE9-C5F5-4BCA-BA18-5434FABAB1E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69768175-E206-444B-8D77-80344192F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4970BCD6-4DFF-4A4E-88D4-2DFB09E340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E9C7924-E31F-429C-A92E-462A4D83C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1DA9CDDF-668F-46F7-BAE5-004598399E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7D29EB4-B410-44F5-A923-B1A9B0A3F1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B01056E1-A88A-4724-8A9C-D1864C529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4A2759-6A29-46DC-BBBE-D421E3D60D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147CB659-3C75-4E24-B233-ECF887BFAFE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3A4F3595-8B32-441B-AB60-58E7E4E52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9EF51D1F-14CD-40B1-A334-41362ABF41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CB9FA53-432E-42DA-A038-52BEA51434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EFE22A5F-A1EE-478C-B910-1AD2F74BF9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13CA1900-DFD3-4ADC-8DFD-FC5AD2A029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0A0ABE53-D869-47B5-A78C-2891937D99E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02163C71-20AC-436F-9EE8-30E0A84B6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6112C151-CED1-4095-BE5D-43348F9ADC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38CD9AF8-0F40-4CCC-9CA7-20CA79B904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14B9E4BB-998E-4BE1-9B8A-D4505DF7CF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4FFE075D-1B97-4C62-AC87-17C561FD9F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6DC53E5-E07D-447B-B282-C81258FC25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F87EC59-F425-4F01-8383-730028C097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6525A0E6-3C07-4352-9950-1671119EEC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B1786E0B-3729-4073-8D7C-96295E6465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ACFCEB89-CC0D-4A04-B7F6-89619D253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39BF0282-7112-4BD1-9298-26AEAE07F2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5FC937FB-5B84-4815-9B54-EA7677FF00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542877B9-A4DE-4730-984D-92A7952726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4A92B4AF-9BDD-4E55-A36F-32169EF8F7A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E78C3E8C-1023-4B05-B986-37856E4B7A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6C4CD93-AC40-4232-B0B6-83E077DFE45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CDD2113A-B073-4E0B-B3ED-26E00F6FD5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C5069E3C-F549-4858-8EC4-D998B8EAB23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80DAF5B-0045-467B-A362-ABF47F1A00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BA9AC0FF-27E1-46E6-887A-02F0825FF7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2DC7688C-7AEF-4B1B-947E-8C2B9A4003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50171038-311C-4390-86F6-CB95C4BC5A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39CBC74-247E-4634-95B3-D2BF5DB60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8B9786EB-F253-423C-92E3-B42B1167D31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960662FC-5010-4A0F-8AAD-6D85988DA9E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F89430A-47DE-40FD-B058-91B762D2EEB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7DD31A04-0735-4E5B-A242-CE5705E0CF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904A27E2-BE31-4393-BE13-9D6F6F356A5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56EBBB-F26E-4A90-849F-FDF26B080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61B04FEB-A285-4A4B-AF12-DDF32804F9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D77E89FC-E438-4903-8151-F9A9A70E13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1D2E162-09C5-4CAE-8868-8CC260FB7D4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37893D3-8432-4262-A21C-9D1B725079B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61F821E0-111A-4BBC-91E3-87EA72B9BD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722FA421-4381-4687-98F1-DE1C6FD1A8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0130967-3F9A-452E-B27E-61023338E0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E0406D6D-FCF6-434E-9E28-5782349AA9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D69F36E5-07A6-4C29-B24A-7CBFC930D1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87279039-7602-4B8F-B985-7ECCF4974A6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9F3CE81E-1960-4DBA-BAB3-9ED959E0944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B824BA83-D1C8-4E3C-A044-B2BC3952CEB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27AC5E47-9BE5-45FD-AA67-C2B8E3ED79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049F86B-AD7B-4178-9B9B-241D6B6548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2E90183-A42B-4E1A-B245-FA7DD00976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E00F0662-7B60-4344-8FB4-4F3999E677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B8D56B72-BD40-4AC9-B0E9-6C2A70FE7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DC2C24B3-F9C0-48FB-BAF1-0FF78BECA0E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3B13880-7F08-4819-A25E-9CF6E3B9C9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EDA1B6FB-3EFB-44F6-B58D-669ABA82F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1BDC23F1-91FA-443B-9781-6397BB8F5C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BC117BF-FDE5-47E3-801B-C1AE4B14CD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919BF2C2-C7B5-4660-881D-6D90A4C6BD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27CE4DB8-4296-4D34-BBFB-80876324236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2ACD4BDE-C0A4-4CF1-BBB2-9153B0C660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CDA42B33-A9F8-4668-9DA6-591F47084A9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5B79822E-3A60-4676-8AEB-11C0138860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132ECFB-5051-45D4-B4AE-9C39F169A30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AA4B9705-4E66-4170-B8D6-1E6D619EC5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5983D8D7-781E-4C4E-BA13-490E8C20DD6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2FAC1A69-83AE-4C84-9F73-7CAD74DD788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951B8A46-822C-4592-B6D2-7A8AFDC3DBC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8650336D-74E8-4838-98A8-7489DAC763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EFE3501-ED53-4394-80DD-DB6DCC76639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30062C9-FB47-4D68-A09C-5CE61E582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F6033EB9-52CD-4407-8FDF-3D9FFE6CBA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E6FEB140-678E-45EA-A617-28C8AE1FF7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94426C76-765E-4431-A73A-D082683979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311D2A6E-AC74-4FAF-87AD-B0AC40A7FB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210C35AD-0D7B-4E68-B22E-6A7ACAD7B2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392E992A-69E5-4150-BE0D-EE44FBBE63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2D680F12-F518-4C03-AAC1-E43533131E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2D32760E-6241-498F-BCAF-8F1E52683D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C401647A-0603-47DF-A781-93EDB0226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89B9FB97-9C97-43FF-8B7B-22AE6AAC51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4AD42003-A1BA-4815-945A-6B4C242CEF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B7332E7B-667B-493E-9D1D-4E149D2E0E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1A02F84-7AC9-4300-8B25-026D9191D2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55DDD2EE-5D39-4276-B548-7107217DA3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A31857F3-0FBC-4700-95AF-51AE6B7645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48A84C5A-B636-482F-BD17-B91461CE12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70DCFEE5-46F1-43E3-993A-F80F52AC3C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83CD2A7E-078E-4002-84AD-252869020A0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5C3BD4EE-03DD-488A-878F-B57D2B1D21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E75F5783-68A1-4A26-90CA-96E1EDF157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A4B8E3A-B3C4-4AED-B958-E0ED2657E6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5A408557-A055-42F3-870B-A178AE146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EE55260-F269-4B5C-811D-DF060619A00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FEEE9B31-73BA-4996-BD07-54868211414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93F4EAD9-0D95-452B-A8A2-C441C08858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7F987DB-C58E-4C7D-94F6-AEBA99E6EB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33F07161-1EEF-417A-B50B-4DEE52A7F4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7EB17723-0751-4E96-9A6D-D8ED9F381B9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9C76226A-66EE-4422-9FE5-64CB4CE1CBA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F2BBB7F8-EC2B-483E-9586-B4F90A3A1A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390FDEB8-3A23-4AB9-884E-FC814A082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748DD92-EE10-4526-AA1A-9F9B1797558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BFE3A3E8-B378-48AF-9EFB-FFB59D7BFBF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AB7E3A7-B0EB-49F2-8606-D7E00A7DA27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321112B-E99A-47F4-8119-2593112FA3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9E22CEA0-6A9A-40AB-8CE0-604A09AA7B9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60CB34DB-83DE-4B77-A515-16A9275F14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04544A11-0EBD-4A34-8D4C-5872A79FC12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DB1EB188-FB3B-49B0-8622-CC2F1A833E3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878332B9-B72D-4F3A-B81C-91FDD698145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30CE2BEF-68E9-41CC-8E04-20379C2293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849FDB4A-E8E7-4D74-A399-209F29D0DE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D8767DF3-6079-43AA-8BDF-CF719F20E4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2B8108D7-0006-4881-BA29-81368D9A7D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5F6D194E-FD98-4EA3-B6CE-5DFA53D0AA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4431243A-3BE9-4E52-9CC5-3F989AB95F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107706E-B02D-4B7E-B3BD-4FBF3D4784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66DC84-B8FB-4797-94AE-9AAA85113B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7333AA70-C840-4258-8501-8252B42B56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997606EA-3F5A-48F3-877F-A564BBE787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39CDAF3F-E69C-4918-9F5B-8F36322CD1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5B773329-82B1-42B2-BBCA-EFCD5090114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9449887-2D46-425E-99C9-D5B0DD429C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D80EB255-C9A4-4820-B401-CF0DDC6BB62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2A0E6B1F-6299-497A-98C2-EC32BEB0E4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96299CDA-24CC-4D2D-BA47-CE87A5C93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7B77DDA9-513B-4D10-8947-7493B03B3A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5C44535C-1CEA-4E45-B2B2-9CC35EB2EF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2CDCC902-1B5D-4B0A-9A4F-BAFDF29B15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90569B3-8EEB-4303-8FF0-CC4A4A80EF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691580D5-463F-47EC-B2C4-A3BB11CB0D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6A24187E-9FCD-4D59-B6E7-C0E63E56F42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A346E9C2-7E37-4F2D-A0E5-03DDBBBD90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916431E8-D7FA-4EB2-8BA5-CF41BABC9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EE704E85-F54A-42E5-8F6E-2626B97F5E3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D41C6046-FFA4-46D8-82FF-F6C83AE3E8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B8537582-0F28-4036-8376-104DEB45969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38D24CA-9651-472F-B317-A2F3E3AB11F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F03536BF-9DA3-4142-A89A-1D5895AB8D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B4F79B04-134E-44DE-A3E2-84358382A7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65F78168-4CE3-46AD-B155-FAA69592F1E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8E100440-6F2A-4D52-B4B4-F5A4B51243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98493C5C-F96B-4325-AEF9-4C4DB2BE4D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FFAFDF-9E1D-4419-9172-A7E5F62A94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D9D03FD9-6F44-42B8-B478-C2F504E760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6E65F2E3-F998-494A-84DC-9DC8032B85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CB8E3D6-35B6-4645-B395-6B37ED117D4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E43B3337-09BC-45D8-92F1-5560ECBCD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67B9DCA3-9CE2-443F-B02D-B7D2DF8B81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03340621-EB22-4CBF-861A-BA1957DC8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60A35FD3-F1C7-46BC-8C18-8719F4E9DF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2E9654BF-D1DA-4931-AA70-D5819B4C81C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AAE5B38E-18D6-43AD-825E-6650AAC7A46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614692E4-1DD6-4CE8-A5E8-589DD7FEF4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313A43CA-AFC1-4078-BE75-0CF01997504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ECD7A94D-395A-4F99-83EC-AA19D32202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241560C9-DC64-4FB8-B9AB-1207F564DD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9BBE008E-36C7-4BD3-A55C-5BDE0C8068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4BA46D3B-5B85-40F9-859E-379650A67E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6B1242EB-D6FA-4C85-97F4-78369DEEC9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D42EC5AF-C863-4703-931A-EC23CF16E9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5DC6148-11C9-43B7-AD52-2978FEADDB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B5847E03-ADAC-47C2-9081-032F9EB79B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1F519B6E-F27A-4049-9B6B-B72649809D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118721CD-F457-40DC-9CC6-CACB2A6A3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D0FF2FD2-93B6-411C-BF6E-E1D4C2F7D0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11144FD-C17C-4E59-8E03-41839D855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9BC2C70-3E47-4321-B548-392570E154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17DE24C4-044F-42B6-9A77-F8DBD64032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56F5994E-145C-4DBC-AD7E-53BB7B4326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ABFBB535-2373-459F-94EC-1F1866B2C3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DC984CB4-C951-4799-BE93-8D63A7943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61BCA2F9-545D-48C1-87D8-3228A53140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C9F032B8-115F-4929-BB2B-8237F894E2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D4D66D8-6FC4-45E3-BD49-A854B579E0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CF0716A6-4E5A-4D65-9E25-0BDEDF8B06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7370D39C-498A-4C39-92DA-96FC40A4A7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D370F9AE-EF63-46BB-A122-24B80466D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0DE91615-A96B-4EBE-9D26-100533B767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E73B6C5E-DA44-4AFA-B9F6-C26526FE1B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1A25FDCD-E635-483C-9E18-234F8EDCE3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366A7094-2178-4B2E-A19A-5F08F3B96A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28636D2A-736A-4775-90A4-5A8E224626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AD4CE0B7-BF57-4B79-B8BC-7561518A4D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EF022786-5FFD-41A9-8690-230F08F67F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5CC1492E-14EE-417C-B309-E8309191C2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88C24315-291C-405D-BDA3-E1A9BDD14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55B3768-F6A5-426E-A950-7B2D72E911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7E0AA57A-59B9-40A2-864F-75D3D9515DD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39FAC947-2BBD-4ED4-97BF-77BDF2830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340227BE-AD2F-4357-B177-F60038882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4FD82BE8-F933-4E92-8CD3-B5BD953C6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284DEB9D-102A-4A90-B7D3-A727A063B3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5601A431-6F79-423E-B998-547A7823CC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94916593-F088-4630-B3DF-6F165F3382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0F806987-C77D-4F53-99B6-E05BD4D5C8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90162AAE-AD0F-4C55-ABCC-0849659435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E7CE368-A44E-4604-810C-97C48139B3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FAEDF92-2619-40BA-9A25-CB58F981D71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F13AF72D-C949-4664-9068-439C305B9D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0FBAF12F-EA65-4C85-B729-272E4D59E6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71E548F4-23DF-4087-AA82-6106EA1EA15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3278E152-C89E-43D4-8561-BD40A3AA39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E6BB6619-171B-46B1-AE99-8E52A570FF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73005450-4F9C-4C4F-8776-BD8C513128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626C95E-5989-4885-AF2B-5667A8C8C4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8FC1AD74-F408-4B5F-A01F-178A3E64A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901E59-E363-4459-B976-5ED4806797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C48B1E2D-D801-407D-A676-A2B4652E27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E0A47992-FABB-45FB-B86B-37D6B16738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C03BB0AB-9363-44E9-89D8-10CD39BFC61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5F71835D-B23D-4CBC-9E1F-F0A4B5284A4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E7B84ECA-F617-402B-BC05-D88CF608F0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697E46-8F27-4E8A-8EB9-763E252277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DC3BCC14-C5C5-4EE3-8E97-A800FE2941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02BC3562-CB17-4756-9271-C008799179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0DF04D54-CFF8-4DA2-92A8-D2AF3677E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601D132B-4707-4336-ABD2-996CA46760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18AB538F-5DED-47BF-BA89-42871C6585D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0C6E85BA-55A1-4501-9903-B1FF5E8834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0BA2A7ED-22B7-48FD-8CBB-3642267424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A2B3BEED-C789-43C2-972F-CA90D64AB6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0DE52EC8-D64E-4D49-A558-471C925864B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75799A98-0425-4E19-B665-9484AAB0D2D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9B576EAA-7214-425E-82A6-C2943493DE7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67BE3E6-5FF7-4B52-A0DC-58289666177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42D2B350-47C2-4C8F-A252-01B5594E50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61E40AD-AA05-4B88-A15F-20102095ED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5F23C806-2483-42C1-A78E-55B59AD096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BA87A0B9-45B2-4F25-968F-AEF152D222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5F6AA879-5462-4026-A221-0A525DA426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06E8087-33BC-48C7-9F61-A0B6C9AE84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28F865EB-E89B-45E0-89A3-423440BE9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C9FEF32F-013B-48EC-B9DD-D5F985891A9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E67871A7-A1C9-46BF-B0FA-1A548C43460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B8FE84D4-1DE8-4DB5-A936-692B7B1A7C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342FCC3C-5E16-4C84-B2E6-42203FCEB9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4800521D-4B09-4E04-BF34-4B6C2A0C77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B1E63B86-11A5-4E03-8C28-9C694E626E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130AE2BE-90B5-4607-9B76-EABDFA5378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A852F50-10EE-48A3-974C-5A447C1509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246EA3CB-C77D-4ADF-B4DF-3F73876F22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1FB8924D-20A1-4E30-BB27-18C480A782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C82C25DC-09D3-45FC-B194-005E27B847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9980A272-856C-4ABB-BFD9-CFD7B005D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8A47D1E-E9FF-4935-81A5-18EFC4C94D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5BE62DFC-A308-4334-A5E6-26810DEE45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BB082024-ED95-4263-8C03-096B346E5C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7F6C4008-E791-41B9-B7C9-2D9F567AC7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23413C0D-6ADD-420A-A1D9-5C571D05FE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8C273D51-B388-44CD-848B-0D0F57B37C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AB2AF85A-F5E6-43F8-9185-BDB9CCF1129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A7BB6BB7-8D57-445C-AC02-0699D6CB9A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05CB3652-1299-4CBA-9BF7-F81EE34CAF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280A0135-B248-41A6-96BB-593CCA913C2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58EACE58-EBC9-4286-870D-4830C0F8A1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EBB12220-F19D-42DE-AC0F-D0DD95D1AD2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6E852EA-5CBA-437A-8D08-FD99687F08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F96B727B-58EA-4350-8E04-8653A8231D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91BAF4FA-EAD9-4B54-B76F-F329FFB4F7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AD1C4CEA-529C-4095-BB4A-DC9214B0E2E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0206140-1253-4F02-999C-1708F0C97E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47794AE5-47D7-4FED-8E76-71B951C493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F135A3B2-83AA-4B7A-A724-81CE3509CBF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BAAD7D5-C17F-418B-B539-EA02AD803B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870C1753-0113-4BF2-BCEE-9465040F69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1B6929D7-C27E-4EFD-B575-1B4F8E25F5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B5647CE6-D23B-4F62-ACCB-40FE3D5D290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84EE078-3E1D-42DD-8E4F-A76BFFC1B30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225B5E8-6CFA-43FF-8457-D571675FD4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9F162BD6-AE5F-4992-B1C7-18F7B93F2E5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398B97EA-8BEE-4ACF-87A6-4123FEEB5F0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C74A4C43-2929-4AD3-89FA-6FFFFF08AB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6B341A53-D525-4D41-A9E3-0F9F659909E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A64CA4EA-AD2F-4EF8-981D-22A53DBD0A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FDD349CA-F317-4F3A-868A-621DE68D10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9DB9687C-BE06-4E45-872F-47CB5DA802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F550B456-DCD9-44E6-B29D-652E26A45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309BF5CF-0B1F-429E-94A0-D9AE817BF2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DAD620B0-0E74-473D-8646-57779C68DC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7ECDB17F-5DA6-49F1-B364-65E898C9457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EECD604-977E-4E35-B28D-414CC8C54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AE78289B-4F27-4DB5-B80E-1DD419F1B5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143D289F-EC9E-4212-8EAA-1127D481D1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11498D47-A271-4FEF-8555-CBFCEAA8DC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CAA0106F-52B2-48DE-A6BE-205BD9AB32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75704DDB-CA63-46E8-9B2C-0FFE35909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55FA68E8-57DA-49CE-AED8-A574C2FD99D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57ED3B9D-4EE8-4B13-AC3C-22C27F70DDE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A6DE6AC6-107E-4E5F-868A-1C64C8D291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660BABAB-1894-4672-B1DD-7A4DEC5AEE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DDF4A907-7374-4A85-8D98-BA275CB0490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A497B89-8E1E-4D65-A3CE-4AE54819687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D1E14361-3EC7-464C-9AA6-ECBD20E8C4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71A40F37-79F7-48DA-9E13-E0EBC31478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C08EDACA-5AC1-4C80-9AE6-F490CC3178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767B985E-15C8-48D8-AEEE-05705765FF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71F30953-F776-415F-94A8-25D2D1599B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EBF9205-9A1C-4917-BA28-2AE311D1D11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EE365568-BF78-4289-9D2C-5AEA826083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0BE8B832-0EA0-4197-9F7B-77D93EF33D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C84F6609-D0AC-42A5-8DFD-56DB3928F0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B84D6372-8326-4244-9D19-E405DB4C03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128FDFBC-AE81-4C24-97FF-EE70C3F5EA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0BA835CC-FDA8-4B62-93DB-70EEC3EB3E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3B38B53-45E5-49C9-9941-4E5EE535143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B3FF12F6-0FDF-4E3A-898C-FD6F0E2102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FD47FFC1-9432-468A-A071-633FC704D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439131BB-A179-4D2A-BF02-99988A9524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EF939A3D-E112-4D27-97A5-252D7BCFE0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933C0A9-066E-471C-B7A6-B25312FA5A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671DA322-6E17-44D0-958D-56E254DAC4A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51545B25-B339-4DF5-AFBC-21CE6DCACB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C90CBAD9-84A4-40B0-89CC-AF686C3CF1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651C9ED5-B9BE-42D1-A62E-25D8B03130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2094B235-614D-44D8-8555-8281A31BC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72E040B2-8A1C-467E-A45A-A33702B32E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C2F2364-0D57-4241-B41F-54E2E7305B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2E7FCE62-E177-4C8C-B1E0-400B12B4BB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86F98AE8-C101-4474-970B-46BBB95F26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2A5BD52D-0767-44DD-A6B9-F8A3B60A4A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0092CF7-4698-49E0-93C8-46A76629A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D45B9A4B-0FF0-4A35-88FE-670DD6F8E4E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52FC86E6-0F1E-45CC-8119-9942DB0739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D2065203-ABFF-4F13-B891-4B47F76550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E1F1A95-13C4-4F9D-8A6F-D294FA11CA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F7821273-35AA-4646-9953-C09831F465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DDF0ACA0-B668-448B-910B-B62DBD68A5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07B7D3A-43DC-43E9-BEA2-F4D5F285F0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C27DE575-6A5C-469F-A275-4CA9E8A018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14F3D1B9-49AD-464D-9A1D-7015A475B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DB4D0917-F8D6-4D3F-8476-23BA5C510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021EAD0-A379-4C26-96A5-56380623D0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37DDDD5B-162D-4522-A274-6CB8DD2B5A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D7AC7414-6511-4B01-A97A-BB8D1DD941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10B26B63-FEC7-4156-8005-7C50802D5A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C3D7B024-7D7E-4172-80A9-2CA5064F577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CDF1334-F776-4697-AA75-785BADB0A9E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97A84C86-3A39-41E1-B431-8C7749833D9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E4C7C66-1C8F-4A28-A71B-9C546E68CAC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7F6BD5C-6B13-49EE-8719-137F15FB87D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7322FE46-6EF5-491B-83AF-8D80587C107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43B5C44-BB2E-4240-806B-8F3E9D7EB6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725B101-E530-4BA6-88BF-28D79F8151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8D049187-B9FB-484B-BEBF-B27B1363C50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E345FD69-024C-4114-9F4A-88084DCF468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013DE263-B518-4AE4-853D-8B13D0DCCC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092FB3EB-9498-4C35-815B-F9211FAC53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22B82800-603B-4117-A1CB-5BCC7626AA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A2A19FAC-616C-4DCA-87B2-CE74BE0978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C914A856-AD73-44EB-BBF5-9D82CEFF87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F3C3B72A-3755-46CC-87DF-B53D7E28A2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B689FBBB-C060-480A-9ABC-2D295F160B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4028773B-6D8C-4C0F-B435-A42FD4BA4D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A936AF83-9060-4EE2-8AC6-0F8D43A97C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8579B5B-085B-4C04-B3E9-96FBBA6D31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3EBBF8D3-DA1C-444E-B40E-AAD777AE30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AA7E042-027C-4467-B5EB-4D8B4BCC65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4EADD3AC-2B0C-4780-A311-7E6941A225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62FB2588-26C3-49D0-BB81-3E6BC1EEDE6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01CF20D6-5281-4B7E-BB7E-663AB52AB88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C6030689-A4D8-40ED-BCA9-C43C4EC045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0D97F90F-68CA-4585-9627-433EE04531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6298724-A5DB-4AC7-B27B-DF869B6625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19095A5D-C2B7-46F5-A5A1-C6D6144CF39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273E246E-FCC8-42E2-B7C9-64A7F4C550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AC015DD1-020A-4B7A-95C0-45793C60AE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5F49D4E4-48CF-405E-A261-2537F0A0627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88AFF0A4-AC16-4DA1-89F8-58117406D4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10F1DBC6-B9A2-4E40-8A49-50C540C503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30881760-A6A4-4164-A252-CDF7607E52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706A91AA-98D1-4054-A737-0B74CED445A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876B10CA-C5DE-4D22-96F5-576D51BF058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F24B501E-4F64-4064-971E-52B6886CF2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5A8E3F48-EADC-44F2-9C2F-019A7CA715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69BAB4C8-BE34-45AF-98C5-DEAE1D79A32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0A28EB88-41DE-4E06-A918-0E79F718B8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92ADBD8B-4CD4-4F7C-946B-F0567B31F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15F0B7FF-AC6F-4EAF-B807-B7FE52F483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7FCA543-165D-45D9-88CA-DEAD3B1481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80BB5559-783A-40CA-86AF-8630414ED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88996E4-D204-4F54-909B-D96681824C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66EB0506-DF71-4256-B008-40E68F9801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A3B614DF-0074-44EE-9340-986314C9C6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781070ED-B345-4C1A-BC98-CE2A0C0E14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FC7CC380-C90E-4C2A-BA31-5BFE22C184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5B4BFCB-2AA0-46AA-BB07-BA3940F660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3FED44B0-B9D6-4F2C-AC66-979E6D04EE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E26D3865-771D-4BDE-ABD1-2BBD13C7E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8D5730F9-63DC-4EFB-950E-EA6C32FC39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54E3A698-9308-4A19-8BF3-9F751E0AC0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D9CB2348-D6FF-490F-84B4-3B54AD180F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E6CB106-A51A-4FAA-A7FD-65AF2BB113B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AD04D11D-0CDE-4FB6-8449-71A3E57122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670838A5-8AF3-4744-BC11-F264DE57E6A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286CB98-056F-42AC-AD43-020D17DD7D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C9EBDB5A-63AB-40C9-AAB0-5B88E66716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11219E82-F439-4FA4-BE04-BE170F6828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A03F356A-8F0B-4422-BD0B-996083C60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C29ABE32-13E4-4F14-8394-B9FC9457AA2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E118CC2F-D45C-49DE-BC41-D81AF67C64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C500203A-9B9E-43A3-AF64-159C30D0EA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A27FD5AA-9F0E-4362-BD3F-E89C0EBEB9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A171230-D1BD-498C-A8FE-EA8DAFE0E4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FCA3D00B-C120-4869-A963-A85B7DB17C7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6FDF7F9-3F1B-44AF-87FB-87200D9386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E380BD1A-3F88-436D-B541-918B95057FB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7AACC2AA-4283-491B-B703-F03B932C08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57574716-3386-41A9-A50B-72777B8511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DA72989E-3333-4D83-BDF8-D19BC5168D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93BA35BA-1B39-4710-A138-0E2620A8EFE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AB6B26D1-0E17-4EB7-93CE-CFE0763CE2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C71EACC1-D7C8-4992-B57F-117F2AB197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6214A8D1-3809-4082-AE56-865BC555A9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9BB1B390-01DA-4F1D-B6F6-836A153652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8895C0D-7956-45F6-B453-C5E09A018E0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EC24393-9E55-4FAB-B56B-7C9EA050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2E5B118-CA52-4A51-800F-73F3F856D9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842DDBD2-CDEF-4E78-832A-74DE924727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E3DF2A8-E4B9-4E9C-B7EC-58F4E881B7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2014E58F-AFF6-4E4E-9122-EE13179F66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7D4D1251-A31D-4EF5-BD50-785114A9AA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B38B05D9-A844-4A34-A91A-C822D6C93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796C312B-6E5B-473A-9244-6457C95737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0DFA7208-E0E7-45EB-A4AC-A34FBE1712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29198309-1D0D-4F11-A3E0-B3D2B5ACB5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2E5E9A9B-64D3-4065-BCD2-10718E6B1C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4AE97A49-A07C-4EAF-B93A-32FB8E6ACD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3E21EF7E-245B-4156-9C49-75CB3E3A6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E7F870F3-D130-4677-8D49-F6C4A3377E2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6318711A-80FC-44FC-A966-31B7363EDC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D8A3F0A-C911-40B5-BC0B-0E08ADD562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16D28243-C06D-499C-9FB0-A031EE7E2E7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49C08C7-0F07-457C-99D4-66ECD0DF03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918F0479-7C98-492B-8D7C-42074C1C19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78BA85D7-0A1D-40FF-B170-2AA205B405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42759DB9-374F-4E32-85C7-30173C91CB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9F67EB5-67D4-4CC1-B71D-FD3B323DB5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70565D14-5C4C-4305-9389-53D9C4AE3FB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2A6B774-31F7-4141-8D35-420D3DA8B8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39BB745F-55FC-4847-BE23-00A24882820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70156969-459B-4D32-8F3C-A9BF946C65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80C6F4D-E6CA-4348-9D30-AD1CA1F3A7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3BC4E5D-621B-40F8-9832-703F799D1C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52FCEA72-5AC1-46B5-91E4-00E0E968FF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8B7C7477-0B2D-435F-84F9-7BEC5250CA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0539D190-E06F-479D-AFFE-B9643E189F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0CE5FDE3-8070-48D2-ABC2-F921F2E333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462B543C-E041-45FF-9C7B-7D1FD10974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EC05A58-3B7C-4C9D-AFB8-2BF44BA0EEF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5D54441-4671-4A71-85F7-AF5CF0B492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723BBA5-21C4-4ED5-8CCF-D0E0A8518A5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3D6ADA11-8D2A-4628-A188-64A1D99A9E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A7B18C86-3587-433D-9026-E33EEE7AD2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62630657-DE78-44C2-B10A-7922585ADC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B6D1341E-64D7-48DE-B70D-F60F666E5D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99AAC99A-E165-4172-8809-3B1AE6A146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E3E18033-4F10-4FB1-BD74-F23B0C32DD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A56D05F8-3D58-42BA-9287-78750D0500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9E16C2C-6DDE-468D-9E41-390ACCD2357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80AB21-7DA1-4454-9F28-AEBFBDC725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88BAA015-4A7C-426D-B0AE-695AE6BE82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44BB6B64-5A0E-4BA1-ACA9-143EA0EC8D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EEFAB34C-58DF-4B3E-A689-6B18B7704E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D2CBCD48-33A0-499F-90F1-E311029D01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E6171A4A-15C3-4721-A3F1-1749989582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2DED890-2A85-4CD1-9B74-F86FD706A0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1D2F9B2-D455-48AF-AD97-9892EE09DB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87874A3-7C48-419B-9A65-5E5A488DE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FE951705-E1A8-4756-9C8D-C48D802BFC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36A8039E-5EBA-4547-AAC8-BD78C5F960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75C77C1-6954-406A-8BD3-4F71974BA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C39098D-70FA-4927-89BC-C2CF8BAA3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2D7A403-90EF-4BAD-94D2-40EAB8266E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E38ABDFE-054F-4159-9509-96FB9737C0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CE954443-9AE2-4741-B02D-AA2D11602C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7B279BB5-D05C-489C-B85F-699408EBF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23A9B856-7D46-41E2-9B2C-800732FB88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64FED15F-41A9-4F29-83D5-B97E384515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36042699-9E4B-4E9E-9541-A6F6C1214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919D2D92-09E2-41A6-AD1B-83554A19B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16C6B42B-333D-4DB4-8F76-E74C41B93C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8E0E72B0-DDFF-4F2B-AD70-34E6641937A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841630DF-C966-4EF7-B274-2335A09B586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6FE75E00-25CD-44F7-AA56-D96B80CC7A5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03C903F8-D7F7-49C9-A595-0DC67E0412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23BAC683-E477-473B-A8D4-AEB68CD971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777D2E84-795D-442A-B9AB-55E0FC0AA4F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3CA83DD4-3882-4CD4-A8EF-04C819C64C1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745DF038-08AE-4A9F-92FD-B12827D871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B549D7C-7EFC-4D65-83E7-D4E16209D7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5D23670-30D6-4EEF-9657-5C060B6AC7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887CFD13-58C0-4821-A5BB-2CEFE228F0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FFBB34D5-7B48-4FA0-9CF2-7B01A7E15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0CA610D-FF24-4F52-8CA0-FF233E83BD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595DB534-6E7F-442D-A38D-01B58F9C9D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B6DCABE3-ED2F-42A4-80A4-16885D466E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F594405B-193B-4942-BE3A-3C939A2F63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2602276D-093F-4361-A739-A92FB05971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7075EF89-BDBB-4379-A4FD-5C1553609E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F2069DD9-054F-419E-B3F6-D22958DDCE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DC2A224-6B22-499C-84FC-513EE69057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FD6E41D9-6169-49B6-83B2-5EA3A0C7B9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B950727C-15D2-4897-B9C6-B7CDE3C9EF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9E67A267-3A2C-4E3D-A47A-27E685BAF7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0F6A114D-AC9A-4993-80FA-6704ED1D00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D06EE303-CDBA-48EA-90A7-F269BD8B712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5484C69C-7DB2-43E8-9694-D8FADD460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44E316A5-EC7A-481A-8963-578887C883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2A70E438-C08F-4788-A886-61B8B56714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9C64BA-6E11-4115-9875-38BE433331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A11D35C2-35BE-4202-923E-1580269774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5E1FE23E-3A94-4DED-B289-ABAB127DC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6FB1A1A9-DFE7-4DB6-8FC4-B6E5AC01C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0D5960E-3515-4670-9951-A44C58CD0D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4C3396DF-8DB2-4B1E-BE05-3A9F8BA058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EC3E6654-FB48-47B7-8394-4ABAB38FFC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12D7ABB-53C6-46E3-BCDC-580A0EB6D44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A7F63727-34C6-4A03-B6DF-92D78B6E47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194BD5C-42D8-4B24-8090-D89835C414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79FD8034-772F-4C0B-A25A-0BD9DBB21C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F36527E-75B6-4F38-A937-1C7F850A36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EAFFDE2A-5677-424B-80B9-82EA371BCD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2D62A69E-98E2-4417-936D-255DD7B1330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0434E66-5790-4F62-B9FF-A76BF81CE3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4E1A8EB-B6F8-4393-AB98-2A03320C115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7C11F2A9-A647-46D8-959C-71179FF487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05F67133-172A-40BF-893F-00E67AD22E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AF871AD3-DE4C-4E40-BD15-C11BD64C4F3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CE645E-5126-4ED1-9BDA-DBEBD4729C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DF609279-88FA-45F4-877F-3C8C9470791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D4BB502-193B-4EFE-905D-CE67F90BF4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8DEC2281-D0C2-4201-BC8F-AC9502A43A5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02F4B57-6F99-44EA-89C5-FB10B8E2C2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9C1A758E-58BF-449C-BDBB-6F27A5C4AF0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8257B3E6-6D58-4B9E-A063-83A0C486F7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E9E29DAF-6356-468E-B644-5F1523567C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A09C52AD-D84F-434F-9912-D501A2C44B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77CD3B3E-7ECE-4C65-A37B-E531CE32670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BF877C0-32C9-42D0-91A1-543F7FCC07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16FDC453-0660-4B64-BA60-DFBCF94D115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78188BD2-2041-4791-BD8D-822D1E9FD0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6B41A649-EC58-46E7-9B26-D3A65A969F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76427EDA-7F71-4420-B9CC-C85FCEC9BD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4A4D6A40-2666-4B1E-93EF-5BCEDAA327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8D58DAB5-21C8-40AD-9281-A77F22C41EB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64C1CD37-EB68-4C99-952A-DB3B80C3C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05B80852-3003-4196-9D67-6E36ADB584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967A3A5D-4DBD-4B55-98A8-64E47563D7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B6705B9C-D3E0-4711-8AC3-739B542E0CD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D85A491D-8C26-4A27-B245-3F649BE134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AB4F5D81-3A28-409F-92C2-F4F1226402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5226B8E8-021E-41C1-A70E-26E79DF93F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CFC76FB-9697-4E36-9E0B-59345A616C6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427BA138-6A32-4131-965E-D3BEAA88FF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56BD7ADC-1DBF-4C7D-AA24-C493C3BA5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93CA3F70-767A-41A4-B9F5-858D4AC2F4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AB00AA74-494A-4F89-B8C0-C1D44736BA0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55FEC3D-0BB1-4CCF-B540-317E1C09B7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A3B9155-0952-4430-9B82-0DDB2E7035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3512221D-A2CA-4555-AFF6-1EEFFAC5B5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79800DD5-49B0-4952-B9B4-E1B571DAB7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9E22113-444C-4CDF-96A6-D2AF92E3C2A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167ADDB5-53A8-462C-825C-F5CE465B100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4AA827A-6ECA-42B7-966F-C300E68718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284EA7-F577-4B79-8E55-14A72A58343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08C494F1-1922-4350-B3A2-0BD99EF83B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AC2173A7-A7DF-4054-955C-654A1FAC65C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7096693F-F4C9-49F0-BC3E-50439EE781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DACF64BA-F028-4650-8F5B-A9CA780BC2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77CB85D1-AE60-4E6B-87E3-3AB6008D9D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2E6313FA-8E9C-45FA-8DAE-34B0C2094B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BD33DFA4-A36A-4212-B7C2-C709C568EFB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F83221C6-AB10-4FFB-9263-9A14507150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27D8F7AB-9CDA-4AF4-AF5B-F5DC6B6756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404DD64A-7378-4DFA-9576-97797DAFEE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6D09DBC4-5C60-4065-939F-C0438CFDC3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8C69B91-EF29-4CCD-9438-3B5429E8D7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86EBED7-9C3E-49F5-82FB-1F261AB94E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EB38599-D4B6-4E55-B565-198F0FC7562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42951AA3-BC50-495B-BF26-831B23A0CBF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174A5190-AA1A-4957-898E-5D94C3CDFC7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9382822A-55BD-4E71-8EEA-50D11FB651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1802E91F-C0A3-4B53-9E7A-9355CFE7D8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55A8D74D-81D7-4242-9198-CE75A52B28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27B8D17A-98D1-4F71-9BED-A998364F4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5757A320-E231-458E-9191-2A6D9BB13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B4FDF5C-1F0F-455E-92A7-D7FE210015D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05CC02F8-02FE-4837-9A1D-8F30DC92BAF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E752C614-EE13-488C-8D6E-D86AE3F5E9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2F408597-A1AA-4C62-96C5-80D73FEE77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DA4E764-A016-443F-894F-6DCF337DDF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90035659-170B-41E8-9C6F-23F52F443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C73B3C8B-4F39-4F84-B69F-64CE80BCC7B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C4EF0374-ED3D-478C-A4C1-AAF7D313C3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1C03B19-7F2B-4FF5-8541-3F42CD5C77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25DB8FDB-B102-44C3-A8D3-C2351295CD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6762FDA8-11D0-4660-A33F-D6694596551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ED468FFE-E5B8-4FB8-8F82-D31796415F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ED67544-6B00-41B3-AD39-A391B0261B2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2121D0B3-798B-406F-9C01-92791B100BE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E65F6A2E-A782-48E2-AC85-FDE8C1F8E7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806ED4B5-DE61-4FCF-A3CD-E049E312E0F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EA7A2B49-E7A8-49E7-BA1A-8285F6193C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3FF6BD52-393F-47A9-8C4C-9102D1F959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8DDD392F-2141-4549-A588-93ED1CE0E4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1D4C7597-30DF-4C3A-8DE0-C920393AFA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0BD1E93-53EB-41CB-8A3D-7FDC3115F8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CFB65372-ABB5-40E8-BD17-8F226FD227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18A20E27-CB0B-49E4-82C8-EE917ABA88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0A8B6417-309B-4D54-91EE-4D9727462F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55E7B989-E61E-4AAE-8D71-D53A04E558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6916796F-0245-4112-B0A0-2D240A2DC70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64487643-4AF0-4D71-B778-27D297C3B8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5830D7B8-0B54-4850-8A6E-F848CDBFB4C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195D88F-C361-4A13-8B13-73226A29883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20A689D5-A703-4CB5-BCAA-80FAF40081E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967EB205-FD21-4EFB-BBE9-E2BE9FA1009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C963CF3-C8A5-4758-BBC8-D10075F779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E43996DE-2ED8-47F0-8AF9-1D4BD16B636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55D8649C-DD63-4FBA-81C9-44A2AE23EA3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5B8CA65C-3E8D-41C3-A4E4-F9B7D6EABF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D001A93A-A128-458B-AEA8-C09B10C268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5E186906-B7DE-4531-856C-A7AF99671A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34DAD6B-9A5E-4D74-83DA-105DF57EDFC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93E2CC4C-58D6-46C4-8474-6274404E18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92F53AF4-1135-4E2C-AD58-3890F10CCDB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F6351916-D914-4192-885F-E5FB004087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C2B5C2C-17E2-46F1-8A54-DDB2D5ADC4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212E4A3B-8EA9-4D57-BC63-645EE3E9FC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EA25B98C-B3F6-4E66-8B63-297AA7BA30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5C8B783-4B8C-443F-BD4C-24C73F8B6E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264F67BF-E773-470A-A5C8-AF5A1BB79A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A15847CA-97F6-4D5B-A645-3AC78B7ADC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A9730691-3A64-456A-BCD5-22F7C22977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5488A50-8065-4CB7-A529-BA4FD4AFC9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8DCBDC1-896E-4D25-B9C8-5311519EFD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72D0486-2244-412A-BBB3-CC52DC3F02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11F3425-7E34-4B28-9D3B-70B5F23AF6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BDB4F457-A80F-4C58-9066-28B15C19E1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244178A-2004-4C13-966D-5A575FE1E75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4D370B4E-5B06-423F-8DCB-38AD91E107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014B66B1-2BF8-4268-8365-78A57BABA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887FA5D5-DE32-454A-B284-B90C2427B8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FEC018F-FEE5-42E7-9F73-B61BDCC8AE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66A662BF-816D-4C1D-B6FC-4B25D5E058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00CD75C3-C001-4B44-BF3C-F3E9C65473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1B37E666-6DCB-43F3-B359-4958D69687D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C0AED12D-977E-4A27-8C4C-B4898FC4EE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5F19DB53-A371-4D8D-93FC-159DF60CC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DC7E3E3-FAED-4E3C-B32B-6921BBC4C4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266CFF86-6E74-4DC7-924F-39C1D9154B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2D6EC84-9817-4787-8204-D942EFBE6A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737DF481-2835-423F-80F8-A72A19B0F1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10B4CB71-E35C-4C80-9F71-EC8E081C48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87DC3E90-30B8-41CB-92FE-02BC63C367E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34738EFC-36F1-4D5B-BC7F-C4BC7951A81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352500F7-D9D7-43F0-9892-4177D9321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3CA65E8-7260-47B4-8303-E586C2C430E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98DC249-7846-4033-BADC-4D9032A109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A5D155D8-F81D-4F4E-B812-F4C7AE680D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59202020-A6EE-496D-9E69-30BF19647D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962D366-567C-4233-9D3A-E93A4FE088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7DD52C39-9F3B-4EA2-AB81-319ED09EC4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4A38A12-ED58-4D3C-8069-3C45D0E0EF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C390458C-EF50-44B7-BBE6-4CEAC6B685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1EC6F8A-4549-454E-85EC-73FDA4E689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623E270A-953A-4B4D-A6BD-5347D94790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9DE2E216-2375-4504-98CC-341B35B401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F823B078-6B4F-428C-823D-5CDC095CA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9A146877-A64F-49ED-B6A5-8B947C7D21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40F2778E-A641-40D2-A575-B216D4812E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813F1B11-DEEB-4251-8C5B-A4A6FE7CF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F6A6B3B2-A245-464D-822A-F64CE15750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FF57B6FB-97F2-42B6-A95C-5C32F3AB04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459AB8E-E515-4AA4-88FC-470DF24C1C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6BA35274-2A9E-4737-89D3-D7D889942B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0495461A-E10C-4F1B-B931-0AF9A40C27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B27EB49B-B65B-4F7D-B85D-48026FDC9E8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AF8D4829-49A9-4255-BE13-E2B7AFC1F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D780DD3E-10D8-49CA-AAC4-F55081144C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8BF6D445-6EC2-48E2-8F08-105B07744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A5D19DDA-4908-41F1-805A-17F578D792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C6DAFB46-C2E3-413A-ADBF-9ECA6D5DBA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F202773C-CCE6-40A1-A8EB-A8258DB721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69C7E3B3-EC50-4CEF-8144-99D7F1EABC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535013DB-6A55-4348-A666-D369EB6F8B8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9E30FD14-4DBC-4630-9C31-63E8B6B6AC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A4024D7B-1BB3-4AC3-8FF1-26966F6A56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C4419489-8FA1-4E90-94FA-292C926AF30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5D892248-3FFA-4EEB-8587-CBF7DCF101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AEA371CC-0DAD-437B-9580-9C55851320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9D753A68-34B2-4F65-BCF0-15486BE465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B88B2AB5-86A7-4425-9654-B201DD2083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4B96C4CC-2316-49A7-B9FC-399029CCDC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A6FE3B05-CA1A-4EDE-AFA4-316628F3A3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1D3A6099-880B-4355-AC38-2352B07DAD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9D904E9D-EF78-4B57-B522-70DC647A10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E02DE211-592D-424C-AE26-B5E8045B31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ABF8C19F-601C-4F93-9F04-98B34480A6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7E0591E4-B2A5-4949-AB76-C0B3699051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BD96AD7B-6167-406A-9193-1C1DB7250E5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F0E9CE5B-9FFF-4AEE-8B4A-80FD243F66B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395C11AB-332B-4B03-9024-E5178D0C9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CE9E8DAF-5FE3-480F-85C3-24D1624F8A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9DA42435-0CB1-463B-835E-1E34EE2B64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E712EE90-51BE-494D-8E0A-C93236C7013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944686B3-4FF3-4ABE-8B2A-1F7FE630B6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36A6C1CE-2266-492F-99A4-9269164BF1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20B76D8-FF17-4F32-AE15-A9BDC8EBA4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E668DE50-7EF3-4486-AA93-7B655E08038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F6B34B42-CD29-4677-B85A-A6D7BAAD35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63368A90-7C9E-43E2-A669-E34D234038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F077C784-F66D-424C-80F5-815F6B7D5E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D4828AD1-9EEB-4813-8108-6326CF5631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319CB914-CC32-4E08-85F5-221AE54995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CD67ED00-75C7-4CE7-B11D-8CEC851A0D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549D38F9-1DE0-456F-951E-1BCA6E0A30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E1506F7-CF6E-4EE7-9F84-851A1D284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0678F2C-B788-49C9-9E0A-921198E24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357D484-C33F-4ACC-970B-574F5D4B06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B1099073-A395-4206-BC60-679934AE7E5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7E72B1EC-1854-4F86-A9B6-211005C29E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0DAB39AC-B736-4563-9859-2CCEEDA792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2DEC2B8-8C49-4DBF-80AC-2BB9A68B39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F507EDCB-A02E-4782-AA1B-DA53364F4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7BC9D92D-758A-4369-AA14-0C39F18CF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2ABF0B9B-4B0A-4663-BEFC-C966A17176C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23026A49-E846-43F6-945F-83C5EA3E16C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D4909CC8-A435-47A3-8ED5-27FA5360812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F9BF036C-ABFD-4688-B1AD-7CA1A59293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C89082F-17CF-4919-B2D6-42FA13C982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4E3C21C2-DBA3-4B1E-889C-AC1E8D51ED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9E6227B-8939-490B-A459-C29DC50C021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D3DD545B-5BB0-4ECE-AE5D-15079D7832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4CE79D3B-9B23-4F7F-BB82-67562DBA8D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7440B0BB-0530-4A57-B1C3-BF084A0D477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2BC0D09F-80B2-4660-8C1A-5B6BA580B56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8CCAB5BE-DCA7-4A71-8235-7465C83809E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0772D3DF-92E7-48FA-B997-3C57EFFB4B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D58D934-55D7-4E25-BC6D-FEDE3031F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91B3E0BD-FC9C-4036-B401-B8C397F957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D1D5CDA8-32F2-4BF5-B677-A69B8423B9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E8348829-E360-4A25-8DA0-90E1AF4205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1EEE1C6-2036-4459-A487-E8259C153D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61E1E76-3CC4-407D-B347-0F171DF5B1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D478E1C8-A6C9-4330-8D9F-DC7AA10EBA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8959D158-0036-4C5A-AC77-A4289B741DB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A03ABE2B-4EDE-48C0-8F93-591CB292A5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0836A66C-9354-41D6-8922-2323592DDDE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5E45DC68-E0DB-44DC-A69E-1AE13C8C83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4B8F3619-523E-41F3-A4A5-19D6FE8161B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ADBEB67C-A3CE-4880-9464-B2DC6FEB90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4D298D32-FFC0-418B-BA5D-F1308BE08D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231F200E-1178-4EDA-B482-89AB358890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8E317FA7-B4DC-4366-89DF-505B66588C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D80C6FAC-D30C-4FB5-AEAC-F0AF80ACE7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2C2662FF-B390-48A0-90A5-1FE8EC9F1D0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D3DFA657-7D4F-444B-9B8C-4A3274C4882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C3664784-EFB8-490D-8FE3-1F28C1E39E0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B113979F-8220-4179-8548-FFFB3CCF76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EB2CB468-8AFB-4CA2-8416-E30F86414F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06557FE3-6A83-4E13-8A93-E94F924F8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002C684-20D1-4984-BEB7-098FE58766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5E28A2DB-5210-40F3-B04D-D3E489ABFA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8E41BE-1F07-4D5B-9D56-B48BDFB82E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FA2AD513-04B6-483A-8723-25CA36B555E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AFC16CCF-3DDF-44EF-B71E-C4755950BF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EAF460DD-C1C2-4396-A55C-B92F421102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22A5FBCC-22A6-4355-A002-F710BC248C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05376445-E2B8-4FB9-819C-2D10C2EA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E19677BE-EF01-4B44-8BE5-7A85C6EF830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C2A0CB82-C76A-4D9E-95A6-20D51799CE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C4B6A831-B0CE-4541-889A-7AD8CC5BE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F47C1C86-0F0C-4066-95FF-2CB9899C3F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93BCE067-3AF3-42EA-907A-EFF0BE19F6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3387930-DCBC-47D0-B7C6-59618D4F0E9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61719F34-1DA2-4CD6-BD9C-22E25A84250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7219B407-1BA6-46B9-87DF-4669251BE3E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64504A1F-7CC2-46FD-AB5B-D38DA4736D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06FE5379-A5F5-47C4-B92F-F5F30771DE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BE67289F-AB02-403A-A8A5-20734F9F56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5B90C7FC-A2BA-4103-B548-1602EDE707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9406245-F59D-4351-BB57-EE6E618706B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807ADEA-CF25-4435-BAEA-82E02F93E9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BC2308FE-EF4C-4AE9-9F6D-AB35009EB0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AC17DD9E-EFAC-41E5-9654-61901F0A6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3F707DA0-8C41-4965-B828-A82B779EB3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736B313-D0AB-4C2E-9178-361B35B3C0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0A611C9-0E75-4283-A7EA-374468432E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50FBC85-6281-4C59-8FCB-CD6C9B3C0C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1CD52413-ABD0-49D2-ACF9-70AACDB6C4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32DD873-C72F-4C9D-A8D9-BAD2EB28EF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FC2D67E1-FD48-4344-8CB5-4327B8224B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45CC5D2E-8D06-4F92-80FC-A81263EBF7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9ABD07D6-0D6B-42B7-AC17-C0B8A738307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4808BF4-0D2E-4FEA-AA9A-088961286E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51CBDE80-B4A9-4DF6-8E44-3A66396C3D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DD7ABA9A-7649-4D74-B406-A75C22DF75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E854122-216A-4B53-9581-6E7FDDE899C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72639633-6227-44F7-A447-BF417AFA3C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93309588-A837-4B21-BE8D-F079F7AEDA0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D45DB3A-41D2-4251-B3D0-01EDD698489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0C1A69B-2631-4C8C-945C-E21C382E87F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BF03CA99-D29C-4FBF-99CE-8598734EED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B6BA1EB1-EA9C-43F9-805E-AD8BACB4BA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82C6B256-53C4-4144-9121-A775082879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C64989B2-4838-471D-A169-F7F3B17C5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A10B24C3-649B-4470-A332-F568FA17B8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25B860F5-E717-41B6-AB23-7643043A31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76865A8C-49E3-4635-88C4-582EBFB56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F5755D32-5A7E-4286-BCB6-6580F39E54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125D116D-2DC6-4355-BCCA-E1D891DC25C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51823C16-4800-49D6-BE29-FCC069617267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626C63A6-3573-4C39-B035-8E95A7AA7B8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F74DE258-15CA-4EB8-B370-347AC0D1599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EF4ECC0C-9D3C-43E3-B325-8EE8AC5F523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3DE0D09-BFE1-4664-9FCC-1D1B9876E7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E61D2C80-5D7A-4B3E-B55E-BBD60EA49E3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57E2719-EF79-4AE3-A5D7-61BFAC9287C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0E90DD68-E934-4CF3-8615-C0FD7483A1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F7804427-FD5E-4FF4-AD70-467DA456EA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421314F8-EFF6-4D2E-8180-0A9CD62D7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D53C4F3E-C4D4-49B2-83FC-E673A9D7F1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EE0C2291-AE11-4C75-982D-844C20DFFE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F3CE98E-0A8D-4206-B1B2-4064E6E658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D61205EA-EF74-4BFC-B1F5-9E32AB01F1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F48B17FF-7F63-4BB2-884C-667644952E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37D77FE7-7B30-4297-A425-4EF729703E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9103EB37-0F80-4242-98FF-A02DF62532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3DDE7C4-16BC-49D5-876E-45DFB924B7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5DAB1E2-187C-4A0A-9C97-37E7071AB1D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E753D4F-9C6B-4B6D-ACD2-0D31D132D5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22EAB413-543B-45F1-8EB2-2594886ED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84AFEB5D-690D-417F-B4DF-9A901EFAAAA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AD7EFD4-1938-4FE2-B0A2-2D94C479EB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92F73AF3-814D-4C26-8F57-9E978912DB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4CD37F7E-7137-4083-805C-A14EEF177C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9CE18272-3A8B-4FA1-B734-7215BFAD732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335DCC3E-6BED-4327-B7EE-BD2F501C29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094E9937-2E30-47C6-9755-A9A62C2D9CC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040F2D31-0F25-4CCA-8BF2-7A901653D2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8E89AE7C-95F8-4A01-B7B3-5DD8E86C13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49DF1A24-F5C8-4CAB-9C05-7A5030A0F0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1C1838C-C58B-4452-84BF-AB048ACFC2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7FDF0AB7-6941-42E3-A73B-2F38F53A6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622BBE20-86D3-44A9-82D8-5B42E20C628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6026A709-8F7D-4769-844B-E2B276E525A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FD858515-B469-464C-B49A-A6F54A5FFE9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56001F3-1696-4C6F-A431-AC68BAEA13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FC6A402-A05C-46A8-BBBE-0B2B4F23E3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B0873EC-036A-4099-AA0F-16CA3F990E3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58660F9C-DCA8-407F-B1F3-8F55490060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04EA8EB9-D243-44FD-9544-10AABEF41C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AAB2CE9C-1BBB-492E-8005-8C05198EE6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BBE10F4D-5E1A-476D-BDC6-347C916CB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CF6DA34-1547-4C5C-B126-8D03085F2C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8ED08192-F48C-44F7-9ADC-8578ACEF41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F6A32DAF-7A66-4DFE-9BEF-7DB2D43231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F2875298-2B16-4F21-AB7F-74FE14299B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77E8485-789E-4760-A849-8CDED992DE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983559DF-C488-4328-BD83-A4B27ECDD0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85A49F1-90D7-46F7-96C7-66979FC272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DBA7C39-843D-4D97-932F-09495B6501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6B22D15-745E-48A9-A5FD-DA126AE9EC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F5364E51-1B2F-48EE-A05D-DDC36E3CD9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FC6069A1-931B-40F7-A42C-061392B1FF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43531CEF-71C0-4239-9B74-15B0806824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1307C1F5-C767-4CB7-8554-9676F94899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765D73DF-8A65-4FFF-9AF4-DE7090C264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7EA6EE4E-B9EF-4E38-A41E-4E06D5B285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E5D6F1D0-E301-466E-A288-AA2DE81142C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E741CED-0F20-4ACE-B853-BF78B76F616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BDE9B77-AC16-4D30-AAEF-FB30A76947D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8090B3D5-E952-4B92-A203-7489121F57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3F2940B7-F459-4D24-8C66-75C7FFA562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1C1E3AF2-23C2-4180-AB4D-0206C85F4B0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BC5BA4C6-0DFD-49EC-A399-8E79B690E9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C5853E22-B338-452F-BD3A-598891EEE61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F6806F11-B007-4A5A-9623-261FB9E6323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167A31A-F45A-4B26-A688-822C5CEA4AE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15A0FC61-ADFF-4131-BC2F-5419B8CD6C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73C90F96-6248-47EA-823A-A4DFA4028A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2A434525-7169-4152-88DA-90173688AD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7386C1A-EC84-4064-9A63-9C811CDBDE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E2921DF6-E0EB-4FAE-A876-AB430E26F44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E6548715-97F8-4D1C-ADF4-41EDAE81F34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57E7B2BF-8CCB-4B8F-AC86-0F5D30A5E57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C1F870FA-AE34-4E85-80F6-1079993A3B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E9D70F92-372E-4738-85B4-DCEC52E414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FE03F13B-73C0-4353-BDE7-DDF12C5375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476A8CAD-89D7-4BC0-A8B8-E0901DED02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CCD10D9-DAF1-4AE9-88C0-D719FF2B5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99D78B5-CC06-4E56-A8D6-0D237ABC32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858A49A7-4D0A-409F-A339-728AE74733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EBA49D8-ADE1-43F5-8C29-4BAD0CCDCBB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46F8AEEC-AC07-466D-B78F-78EEA1FDF6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5A6CFFB-C5E0-4940-B484-922717271C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4E1A6F19-BBD7-4B5D-AB70-4B4C8A58888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CC5B7B49-EBA4-4E01-AAC6-4E142D5E7A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29343F63-3926-4E3C-BCE4-5B7C0E6D3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264E67FB-0D65-4919-9F14-2BED5CD99D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2069D6C-8EF0-494D-8D8B-0EDD263D2D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41B6772B-9838-43B4-A0A2-D47F13C2A6A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5768868D-115A-4A06-B28A-408553A8B6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197A85D2-8503-4E06-81C0-52FEAB27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88BB117A-B5C2-414C-B3CC-31030C9E79C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6A6C0277-EE7A-4D30-8559-1D7BAFCAAF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06B5E93C-45C5-4A40-85BB-675570ADF6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A1F3648-61DD-4E8C-9B7F-8DDBFEE8B1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F46C0E46-5DDD-454B-A4DE-3642C05F94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E9049B03-24BD-4E97-8975-E287D0C010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692ABC0-4842-4C33-B6AC-7AA399693F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E071EEE3-2E70-4A14-98D2-C2DEE66FBD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B9785925-74A2-4EDD-94B2-DC2B2E414B6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9CEC4AC7-1D6A-41D8-9AA6-E4E9F44DC3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C27E9F4A-972C-4DFD-91F8-831399610C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09BF7AAB-6FC0-4A2E-97A5-B9AECDE944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30E03130-FA58-42E8-BDD8-0D606C8FA2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562D10A2-AECF-4B5E-B4AB-E2E96F12E8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F459202-E2CC-4DF3-8A5B-E4DE5D4320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E6CE7705-02C9-4DD4-BD10-CABD97A25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C7796700-EF6D-44CE-ADA5-B88E271309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A3FBE1F2-417C-4BA8-AC69-857C81467C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FC6C1475-E144-4500-B3B6-F1A60C7AB8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8C3A9CB5-66BE-4D90-9FF9-817F969383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765FDA62-1A59-452D-938E-D234D44805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2F522786-BE47-42B9-84BE-C2643FB42B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DBC5464B-6124-4DA1-B9DB-7225E3D474E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04BB7EE0-82C4-4C84-9E26-3326EC5A36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8AFAB5DA-EB78-4CC7-91C5-58C0B53A71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FAD4E2D3-8679-4FE6-A11F-93CDB839F2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50BE9E43-436C-49E6-BA46-C94BD2C45F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67EF416E-969A-47C1-B3A9-79B666A7B5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8F101AE4-4E7C-4C32-873A-4D3F805B28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F9174B5E-3CDC-4F8B-9B15-134A27BBFB5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28CDE119-1806-49AA-85E0-EA46D399E4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0A06E9D9-B722-4F7A-B01D-A3F25A8AC3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EE181F48-458E-42CC-97DD-181D3A59A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70177DED-10F2-4D94-8CD9-566334C8CD3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4C39BD40-EA2E-4217-8278-6F21FE72EDF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02BE881-B6AB-4A63-AF7E-7A13EB59AD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8B5F979-66FC-4AE6-9F3F-0CC11DBA77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46310BDD-8293-4380-97A5-C704DF8599E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F0A4BE1C-8FA8-4FF2-AF4B-EF535F78EF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285287F-C979-4520-BE7A-FDE9043A7D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9340EB91-7B22-4874-B82C-AEBE9B55F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1F87C6B0-C073-4DFF-94FD-17D52A5370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8E1E145D-B5F4-4554-894F-102D0A0E5C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7E60E45-785A-437E-8A03-CD9D998B7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98D908C-9FEC-4998-A309-B0DDE7B88A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066B1D48-014D-4EDF-ABE2-5FF01076E4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4774BEDA-1732-41EA-AF05-7C3ED51C5FC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9CA3836-E4C2-4688-9A36-771EAA9DAF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F9DBA-C61E-4B65-AA4E-1680192AA93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9B936897-130B-4007-9B31-44B169746F0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992BBACD-DAA3-4FC6-8F8B-BC6FA4F544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FB38C617-FFB6-4B00-A9C7-314831CACC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0A766D56-3F0F-44F6-9B99-F7AD796083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319189E1-DB21-496B-84AD-766F4D2AA22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C8D09292-3EF0-4B51-8954-73F4BA76921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0BC7E6A-4111-4D20-884E-01D3020A06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B9BD87EA-73C7-4762-87EA-CF61BEDB8B3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B9C721D9-E245-463B-9605-8815365040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82D566AA-2A51-4589-AAC0-ABA7CE886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2169D802-DD86-4636-A53A-51EC19A70D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E52CC8AB-2D44-4AB7-AC44-77CAC6A39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143113CE-DA5D-453F-96C6-588E767291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FB84233B-149E-4680-AD6B-9DB925F27C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6E266B26-3ACC-48EA-99C4-E78AD7AC33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0D5C43DE-6B6E-443B-9401-1D9A37C5EB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C0A0ECA4-CCBB-4213-8CD0-74A0CCB47D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08423E2-58C1-491B-B0BA-3AB87398DA6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5869E635-A7F5-4F22-827D-C3B939474F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FF3C89D4-A76D-4B5C-B999-A772F6256F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F718FC4B-3B47-43DA-B0BF-54386EBCD79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3D8F50BA-A594-49A8-9903-E81DDB86E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FE2C7A32-A4B5-4FEA-AA3B-310B15C644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B4C8C4E0-CB99-418B-9B61-FDF4D9BBE0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71FD2A11-F097-4053-B54D-801C430B01A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8EE07B75-B1B1-4CB9-93AC-CA7A3F58CE8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444A5008-6D70-44D5-A40B-A73E2AC798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D6ABD217-136E-43F2-A0E6-D1ED6F469D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854C2C7C-BF11-4E46-A236-96C8D368BC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F69F4FF3-C65E-40B6-87B2-D79CF5E3437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BD581636-B5A8-4609-B0B6-48C8571DF3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8A02A8BA-9700-4B6F-A1FB-1743BE6B17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47A6E059-72B6-4E7A-9F4E-2E8886E2BE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083CC987-68E3-448D-85E3-19328AC066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20824C4-6869-4636-B246-F367679691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E14CFBC-9A59-4E26-8F34-9F9422CA61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E511CD26-27D8-4D03-98AB-9BCAC95C5D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33E04CD1-EE36-4C39-9C6D-76203F4CD6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6DE499CC-7E96-4EBC-AFB5-4904469FA9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2332E6D-B5FB-4A62-A8A4-4B649F8794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B4AE49E-4EF0-4701-AB5B-8279DB4BED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060CF19E-B8F2-4EA8-859B-62868501EF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8E3BA2E-F935-4160-9EF3-BB37CE16B1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D94D14EB-8A5E-4C2C-BCA7-125055A846C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2471368B-0D68-475D-BE6C-C1E29FB34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76AD7DC-A8ED-46AD-9EFF-C745202768A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8CF08740-5856-4068-A39B-4AC6328B09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3B237AA9-A120-42DD-9AD5-0A1CA91324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144B6EF3-44DA-472D-A1DF-BE6F2E7BC6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F3476634-7F09-44B5-80D5-108DC72117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271B54AB-33DD-44FA-BCFC-3B26761CD4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12748CF3-302E-43B7-B350-07BFD94171C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C263DD1D-3A21-4FAB-B6E4-E6BC27FAC8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8460221E-2E81-4BA5-B8F2-6A7209E976A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1A7ED76E-6587-423C-8C31-27DBEA3983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FE1D4321-D605-4D4D-8703-6D5E70F111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28EAC68C-8C19-4549-9ABE-9F99DD9768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5F157DA8-4591-4C89-AD50-B0367D2A63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0486F37-FA23-4BF1-A862-26FC627B99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B95312CA-A7A3-4B84-A1F1-88834F11D5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AE043E40-167C-449F-8337-D5F8FCACD5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A741FFC1-AEDE-4940-91BB-93460078087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DDE3923F-BEBD-4B44-A9DF-F39C634D00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438125CA-CD3D-495E-93A7-B579FD99E5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7D764549-3B16-4675-B41E-84C1F68515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1B799CAB-E685-4AF4-9BA1-7863789307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9413C067-0BBE-4575-8872-2BC8FC87D1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339B23B-364F-496D-8437-12E11E50CD4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2721C2F8-84C7-41B8-B937-8FB9270A2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2930DEC2-4C04-4613-8258-FCC3256EB0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BB3EAD3B-4F08-4BC1-86FC-2C321AB09F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76761F0D-92BC-4601-A8B2-1904832F9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45055554-3FDB-4483-9375-AB391EA73C5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F965754-9A28-4C9D-B845-50C3D43ACAB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9B3C0A2E-D278-4519-AD00-A477A1ACD8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25FE180A-15B5-47F9-993E-A1442DE18C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25EDFA28-D29C-4684-973E-9C18AD769B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AF11C0C2-DAF0-4E80-9802-E54EBF2052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29F669AE-E19D-4780-ADF9-3AE5CDF3E8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24308F9D-3B71-480E-8B8F-66E2BC4917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0730BDA-0093-46B7-B76D-281AF10583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4E027B1B-58EF-4A0A-848F-6C43B7D0298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C48B1B99-C25C-436D-BB61-5B6C62A3C5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92CA4614-0A5E-4B16-A156-983BE8306E0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15CD5354-9836-435D-A8A2-B2AE2FA0096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C646A35D-3855-42A0-AB77-4859C71BB0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90E519F4-8AC7-4690-931B-F4274CCBAE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D241D631-59DE-4048-AD42-9F3449C61CC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36ABB7CF-AE6B-4C26-A006-E2E5EC0E8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FB28A291-B3A5-4034-991F-6A61B46499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B1B6661B-A82B-475B-B880-1BE760BA07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BE766D2B-CC6D-479B-B174-8BF3CE1760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4023B87C-5939-4775-96AB-EB58918CB9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79AD7C7F-1D8B-4321-9CA5-6CBE916499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8DEC8680-8F7B-4AEC-8BD7-2068232B8D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573E7C05-808E-45CB-BDD1-CC3E63964F2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8A220A95-27F7-4347-8892-A8D7138F01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FAF60EE-FE45-416A-ACD3-A321D5B4104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06145660-4A5F-4B16-A906-82FE0008F7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B358A6CF-0A9D-43C0-B48E-75F86EF23E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EC436F32-A811-4CB1-ACDD-F80ED065B1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BEE7A42-5DD4-4CA2-A056-3187AB5F57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EC93A322-12F0-4DC8-B90C-662B46979E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375C7C96-C8C3-4D0E-840C-67D8994341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B890DF0-A6D9-424F-9FE7-DE26EF1D59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96144E6D-2D78-4D32-9E06-C8E9296DCD4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820EFD0-3B1F-4FCB-8131-F4371A0C1B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08E2F9C-4733-4C25-A7CC-0D270BC3E8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1B5BDCA9-F01F-46BE-9A07-D1C1278F8F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DA8A2F2-9450-4583-A2BA-21D5820553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69B3FD66-05F2-46F6-BFCA-008ECE1A58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B6A6FCBE-49E0-4456-8105-08C2F455610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3112188-73D6-448B-88A0-13832C54D0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FC797BF2-F004-411B-BFF2-FA62C57B5D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61B05592-9477-4045-A93D-3CAD34C4A32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364DFCDA-71C6-477A-8D55-FAC3772FD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9DB0113-EAA7-454E-A0AB-245CCEE029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BE06FE8-698F-405E-97EE-DFE03DC5E6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C49AE16A-206D-4C1D-911D-1B5881FB90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7B59F157-EDD0-4C89-BA77-5EF06E7EA5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9C37663D-5DA7-42FB-B6D8-1389D5BBE0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42A52C27-F1C8-4DFE-9A57-1050D8A90D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98F940B-4A75-4A63-9121-6C3DA5A7C1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73D8C3A4-8D96-4687-9C4F-6E7FDF244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B0E17265-A76A-4CA8-9CD2-C0177BF308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140E5C8C-E203-453B-91AC-E6F299A10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795760EA-0A3C-4777-94C5-5474CB411F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ECC0685E-DD2B-4F2D-B8A8-BB357BE43A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C057C93C-0C14-44A4-B357-1667171773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1B32B2DA-899C-42AF-9D35-0BA8DCEC8A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B6FC1361-20EF-4E06-AF75-DFE2E19886E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AD81F186-8E09-4451-AC1F-D61D6B2F8B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9B7B481E-919D-42B2-A751-CC915BDDBA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0A058162-E3B5-4B58-941F-58FF48033F5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ACB4EB90-4597-43AC-A125-A441CED61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42B414C-37C9-45D4-A8C2-5D0353E610B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22279319-C19C-4F2A-9208-B3FDEA7EFB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39D3B90F-6CCA-415F-A0D1-C4C6BC480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86A3627-3455-41D4-914B-03943FC5636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90FC798-8670-4962-AFA0-0867AFB28C5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84F96798-E935-4AD7-A80E-EA85B4BAC2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D1A8D538-A547-4BDF-9911-E81C6A5F0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A569E2DB-14E1-40AA-A30F-4B6E53B1E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581970BD-3BCB-4056-89BE-4D55AF2F37A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1F5A4EFE-5641-4FA8-9FB6-95B055353D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4B2FB398-41E3-497D-AE01-484BD69EC0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A3CEB945-B28D-4006-A15A-51449878CE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92FBAE8-A01B-4973-8A76-6C655777E54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E2D35621-700A-4718-86CD-DE5B09D027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1FA43C2C-0A85-42C3-953D-13CABA34C7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6052073-28EF-4396-9DC9-05F50E3517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1508D7C6-6887-4A2C-912B-4B30A4BBC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243AEDA9-3712-4A54-B562-ED797AD3CD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7E07F9F1-07B0-4850-9313-D5B56FF5C1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1E1ABD42-9CFE-41BD-B988-E964AB0D7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BDAF5344-7643-418E-B80E-E3E4ABFB1B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E1542DAF-3616-4AAE-A982-38210C941EE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0EE9E769-79F1-4E48-B896-3E582CCC0FE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DD771050-1EBB-4340-BEC2-E7D9478D52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844338B5-0370-4407-A70B-2A69C9779DD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077460C6-356A-4DD6-AF8A-A28722E666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28077286-A77F-4788-A2D3-ED3C0163BB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BA709C60-BDD5-48A8-96C4-D077512A39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70FC663D-24B3-4171-A0EA-31BCFB34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EDD3E3FD-2A69-4F74-840F-0857E8B365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9B86CF3-89F0-45AC-A220-E391FCA68D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F7EDD3C0-290A-4242-9E8E-CD309B035B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6602A690-6C92-4893-909E-C5CA929B40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6D9B6B0F-7A97-492F-81E3-68CF3994A4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ADDAC148-6963-403D-9BE1-CE84384E87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BF3C2523-134A-4172-A818-BCCF0378E2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9F7B2267-D590-44D1-85AC-9A656D7860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DACBAC98-802A-412E-85BE-917B345B4E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A467E894-E115-439C-A03C-61D332EE4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B75B86C-673B-404A-83C1-E417C0FDBF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B4D7710-D1C3-404F-9B5A-EC2F6696EE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4314AD82-2A43-4E56-B5D5-231BDC510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AE2D6B07-7603-4A09-BC7E-69EA291F9F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A219F49C-D35B-4B13-BE8C-F7C75163C4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7F0F81AF-5270-42AD-B2E5-95BF7EB5A1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D9198276-0403-412C-9C6B-C59147FD0E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34A174CF-E835-481F-91A6-627CDC7CE7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FD42CC1-BC15-4F64-AE37-B183C55AE2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B2FB2FD-7793-420B-9A2E-5EEA293B5C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6DBEF9D1-5BDB-45DD-A5B6-41E6D7655A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178B54BB-9F52-415E-9592-E0073AD5F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100E2232-9E4D-42A8-8FBB-9EA67F07C8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C77346D7-19D5-4B8E-96A5-5968226090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B4A3784F-0A08-45D9-AB71-211D9314BD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5DEB389-E993-4DE4-B033-C7170BBBA2C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E271F1-43C9-4D9A-8A1C-0CED536C644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36BB84E5-B428-42F8-BBD7-FE33C3776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95280430-77EF-4AD0-961D-E6F0483A13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FC771AF-0019-49A9-9160-0AE6FDF318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B88B9A99-A8BA-4159-9B88-65ED4F8119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674B8888-BC10-486C-A25B-47031EC1F6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0A7211AD-26BC-4BE2-8F3F-8AA078496D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05FFDFF0-34CB-435D-859E-A76F4288BD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C999BC48-D5B0-4740-BF4F-84FE25BDAE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41BBA7D-5BD3-44A0-8051-F21C4C05296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8272B1C-0AFF-414C-A707-EC283CA673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B7F1B316-18D7-4387-A12C-4A1E78A86B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8E3D66F1-5726-4CDF-9EB0-525EED0BC9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3A7470-425C-4DCD-AC2A-70832D36DBA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E8C38FA7-8640-498E-B806-AB0B0B82BF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9FFA238-F449-4F8F-9062-C7D15B7F384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3A317F0A-3B1F-44CB-8309-C2757350BA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11AD75FA-B349-4A60-A671-FB79778156D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3B926B78-18D7-45F2-8628-EE80BBAF5D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403EA44A-48F6-471D-88B5-5696DFC7563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157ACA02-54AC-4C7B-A843-754097CF28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2F228833-0096-4970-8533-C8A539EC7B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BAFE279C-971A-4662-899F-8AAF6A3FC9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D93C518B-092D-4946-AA10-BBDC132AA94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F9928961-36E3-4A56-908C-67B0EE4EC1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634C2197-F42F-4F8D-9CC8-097794AECB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364BD13B-E319-441B-AA46-8319720EA6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B47A868A-F385-4C14-AFE2-BFD53C6546A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02913663-1E4D-48A5-A1EF-DEA66D425D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44D5D01-1CDE-4FD4-A355-F340F21ACF4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5C229486-9C25-496C-92DE-48B593481B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79335DF0-CEEE-43F3-A8EB-AA6611EA65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7FBFC16F-213E-4B7A-88D6-972C2FD34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D57B18CF-77CC-4D3E-B7BB-CFB6B40454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615C39F1-1480-419A-9F70-0164DCD40B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883CC164-69D0-4152-9F93-B5F5165879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728CAEEB-83EE-42F6-B3B1-273EADE9801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4B615EB7-8F72-425A-910E-AC085BD883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E629FB4-F64D-43EC-BB65-42B706233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19D97ED-A221-4938-85C5-7C25DB9DB8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7F20B9-A34A-4252-AB7C-C652F173C0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593970CD-3CBB-4971-8F6C-31DBA24B86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0A863AA7-C053-44A3-BA13-A495E8631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C78A9DD3-F871-49FD-BC7D-A3D24C34F8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6AAE486A-0421-4F43-8BE6-296CA9A3D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1260B383-A69E-4F5C-9FF1-356E58DD63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2796E25D-2A3F-4BE1-8028-08EE3892C5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42E825E3-25BF-4662-B15D-CE1B570F26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2F0C81F3-5610-4CB9-9588-CD66D0166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A38F3B3-CDBF-4F12-8E90-71259141CF6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B051600A-C20B-4702-B5A0-30C2B37343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D717A5AB-0EA5-4467-9206-96B882CC98A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E2EB26D3-665E-4385-98BC-C72479AF91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041DA915-D691-40A6-9FBE-28251999E3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9C1E8E75-258E-42E4-8438-AF4A446E8A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56A04CD8-FFC3-434F-A81F-7CA72E421FA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4D1FD8DA-B771-41D3-A147-6FAEF99C48E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D147FBCF-7C62-45F8-AEF4-0311AC11EE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82E3331A-1542-4111-A6B9-BD475C91BB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F5CC88D-ED2B-4C16-B1C7-B6738AE65A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F142B85B-93B4-4673-8BCC-389EC8E623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4FB8A85E-66B5-463D-BEF4-1B207E3E11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4C32EA26-8CC9-4AA8-8214-677FBF97A73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9ED7D87-F75C-426C-B63B-C963912F50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E313698F-BD71-4965-BCD5-ED1FCB97C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30C2C4A8-231B-47C0-924C-5AF04CBB785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CB730288-D037-4DF7-9142-95E6134D1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D49214E-D107-4A6C-A2DA-AB0888F91B2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95C7118B-D379-4260-9045-64A0C5B07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3E079EF7-C36E-45BA-9455-C5119C87BD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7E17DAD2-436C-4643-8565-466D9E7667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2C9B352D-6142-41BE-9E6F-A797F73190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546C2D7A-11BC-45E9-880C-D3DA72B427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79B9A79-8EAE-4266-BC6D-B1C68C56E1F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D9FB2925-0F2F-48EB-84E6-A10F225895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3E8A6A53-E045-4C62-AE64-32D951A7453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20AD50EE-164E-4D9E-9B62-81DE39559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67545089-24EA-4D4F-BD2B-997E3741E7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F75141DF-C703-48AD-9DE0-E3FBDE94B0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6BA4169F-6ACD-40E8-A772-B4052B2DF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E069A863-ECCB-4077-B539-E3A2CCE1A0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8DF76BE-F5C8-4C10-96EC-AC6E2FFE1D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2294F1E7-F75B-4995-9C00-25E5406504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4B86F122-0AC4-4E53-8E8C-9D0F3A6CB4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EC017642-4248-4891-9E30-F20A17E2D5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9CFCC2DA-F44C-46C9-95B9-40C77AABB9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22528CA8-1AED-4206-870D-0724096384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067C7755-725B-4520-970F-32EBA2CB9A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E030C528-B3F5-4610-8620-CA882107E0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CE1026B-108A-4C05-A140-F4321924BD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F08225B2-62BC-417C-948B-51E6E2236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E61FEF13-A151-4B11-A5F1-400AD64CAD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943C1C9B-68F9-4F3E-A0E7-E7884E4A78F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7F913435-492A-4B5E-8C77-FED578CDC02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F41AEFE8-8891-4654-BA5A-B4200822A32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2D46C38C-D367-402C-BA6C-A713D08E46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4773D069-20CE-4B2A-8ED9-18E0B6CEF5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3BC6A026-43CA-4E58-A874-7EF6A33B87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06A4080F-04D1-4381-A76A-DF7D621C60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71434312-E96B-46E2-9CDC-22AF88B067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002A1D22-EDE3-48B0-A5A5-2C1F1B7A01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ADD2F032-1077-48B4-98E8-DEA9D727D3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281AD734-B15F-4C1A-8928-14DCBC966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01FF87B6-1564-40AF-83F5-195133D973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BFB8649-8829-493A-8132-AF395D297B3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1FC2D7D1-2C87-4E45-940C-417803F999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889278AA-BD8D-4383-AED1-7B4E82905E6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8E7A92A5-1922-4FF7-8D1D-A31D170E68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7D5CD0A5-0B7A-417E-B099-AD8885A69E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53FEC59E-3445-4DB5-AAF7-A2ECBB223C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BFE2148F-6743-4089-ABC1-1F6914489D5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06C55B75-FB43-4947-947E-45504DB58D5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12034298-FD0F-4000-9EE7-249F47BC13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66EAF2E-F212-4657-AA88-B56B0783DD2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8E20E881-EE84-41C8-846A-B2FA3EDCA3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21EDC592-DA63-489E-8E96-8135565F52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323AA50C-93DE-4C10-BA19-05DEEFA16A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2E813441-0917-4AF3-83FD-4148420F5E7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4C95316C-E1D1-4B38-A0C8-65595E1307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127BD11E-8D60-406D-A13B-72C757B6B5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E0F14E3C-85F2-434F-A7ED-5CDA3C965F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24FF7764-4350-41C1-A8E8-C87253CCB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89132813-D1DC-4D3E-9A3D-1AAE3960A2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471C5236-BBF7-46DA-9D86-337C84B5D0F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7D6B77-D695-442F-8952-6EF7FDD4DC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0F7F47AE-CEF7-4FEA-A02A-C5FFA91B51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1DE1CC4D-E6D8-46C5-B5DA-21BDBA8D61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2457ED75-68F8-452A-BF21-CEFFC2E9514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57EE826B-8EFB-47AE-95BA-733CDE8E88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B0220DFD-6DA0-4127-9949-AC80004F5B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4FE5AFE7-3546-4DDD-8DA4-CB346791F3C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D28976EB-E399-42F8-BC0D-55FE6B2E9A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A2387C18-33BE-43A3-91A3-257683C5FB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AEC78BA7-ED32-48C2-8C82-6F3A15800D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A7FB2010-DA8C-404B-AB7B-CF3AA94ACD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E10C5ECF-F5E7-422C-94EA-86DD6983FF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123D2C-CB41-413B-A73A-7D0DF38168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7083BA6-D282-488F-B479-44CD899594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D83C1D37-2488-4944-B0A1-B41E6234D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3156C778-BA47-4A5E-B75E-5FB88E96F17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A5B0AB45-1141-4991-8F12-A65B0CD1258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81F4D3A2-85D6-46BF-9511-6FAC8B7352A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A8993E02-D732-4963-B466-AE3F646A99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01B032C-4677-41A5-BC61-3A1D7E6F4D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0C522220-5370-4B1D-904F-294224627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9F3A899-1A42-4BB5-BAA4-14A112F509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A6FCD3F4-CF91-4540-8129-78F29098A8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ACA2703B-C589-44DC-BAB7-8D401F5E17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78DDB85-EDA6-4143-B695-30D837B8F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B74468E6-7606-490F-8063-E21267878A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7311C5D8-1361-4810-8EE4-FD7150249A4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ADE3421A-4999-4B7F-A8E4-9E2F41135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5A21DDD2-80CD-42F1-9CBA-303BE8222FB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F960C28A-317C-4D02-9903-9EFF6F139F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99210DE3-CD1C-48B0-B020-DF6FB1ADD20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106DCBD4-D16F-4B97-B008-79D3EAB97C5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C51697E-9DD9-44A3-88B0-EDA43C2A4D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5113955F-D20E-48DB-8F94-E87E49759F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217CB58D-62E3-44F7-BAA5-C146AB2A0C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B6C081B0-7127-431C-8867-94B30D866A2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80BC395-F544-4E0F-98DA-CD71CD75C2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C3A93437-39BB-4F0A-AF3A-8CB733B1B65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633EC065-5EA9-446C-AA83-1ABE618401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FC11AE40-3A18-406B-8A2F-B2A6070021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75362BA-6215-4D6A-B0B6-3C4D3603CB0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8071A158-8B0E-40D6-9EC2-CD49D41C7C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FBB107B4-9019-4C38-BBA8-026778F016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C587E478-958A-46CE-9211-D4E2F870A8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7D739918-B8C3-455C-891E-E61FA3234D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29B0DD97-7387-4107-862D-05F46DFEED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0E8EC92C-0912-4738-BB9F-D6F22568F9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CCE8CE75-79AC-4B16-9D3D-D1CD3A805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C35ADB68-B248-4EB4-B03A-5D14F9637F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10B223F-FAC8-4F56-827C-22C2E39276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83B43E12-F173-4FB7-881B-B851A451E7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33D74944-ED9B-4C7A-A84F-7D16CCB5018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5E0CB48A-92F1-4F39-9D29-3C3B42C63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F53CE4B4-05AC-48FC-B708-4E526CE74D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614049B8-B7E2-48D3-B586-3D08EB71C0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A18BFEC1-382A-4753-8F52-438C9F9168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AA6EFA8E-34D6-4DE2-ABCC-B8BD5687C4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E0B2D1D-1C90-4626-AD00-A985453B60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F0E3CD06-A035-423E-90E9-6737B6A5D0C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4DF2C541-13C9-4258-B10A-586F38F077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51C961C7-7927-4E06-8F1E-352524836B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41E493FC-5B63-49F1-8CF0-C7F365671F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54F9CD8-8C50-4079-80FC-15E443EA8D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8B5E0E70-2A8D-4242-BD2C-481892E9C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3C345947-4216-4464-95ED-1436A3222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945F7788-A38C-4E20-8AF7-2F618F5641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BC8B36D4-1EFC-4C67-B135-4FE5300F20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FDBD4167-8900-408C-B634-F10B8A556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C6DA7FF-2EDA-4791-B430-68412FFD59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DCE428E9-895F-45A6-8BB8-1DEF749F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BDEE8950-ACB6-495E-BDDF-0A586EF78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EC54A695-CD57-423C-8798-BDC0F003034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033E7B12-4F37-4BC8-A4CA-35501EB9FF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841C58A-0A1E-42F5-87A9-97C47789DD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897A8E5-8619-4BD9-9F82-0FF90C4AC4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E54DAF37-F582-427C-8DB3-D60B60A273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09B803AD-E9C6-4944-B74F-73D7028BDB8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377EA49B-4817-4006-ACBF-BFF07F92DB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289363-355A-44C9-8073-F1C46A4EBC4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83B02C04-FECA-497A-B0EF-45BEF6B1A3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DCA4DF37-2527-4BD3-9D31-86A595E2398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F7B89F3F-FAFC-4629-9C06-94180480C5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7929FC54-C722-4FF7-9A3D-3CCF3EB2E2A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A46592EE-2F7B-4C90-91A3-814AC389FC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71B389C3-3C90-47C6-A78F-EB8CFD5B479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CDEC88FE-06A7-4D6D-A72A-02287B33BD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F492F23C-EEE1-4C36-844E-F20840C920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D245ED73-DD5E-4D09-AB50-A23A54FB1A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3A737851-FD1E-40F1-8D56-93B2E4710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DFC94FA9-A445-47FA-9F09-7C6F5F060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01C42586-8501-424E-9C67-B213BA33355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5271854C-DB88-44B0-BE5C-22AFF00CE6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FCF4B55A-61AE-4827-B4ED-181CC22992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9A2B1BC8-F91E-4EB2-B66C-956014A4C03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ACD23DC7-0E2B-414B-B081-52FE7D7C56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61EF324-480F-4845-851B-1631BA8F7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08D4684A-3A7D-4290-9912-BC63C42901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47D7FCD-D555-47BA-88CE-9EE9EABC26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1A989EA7-124D-405F-A6BD-418DD7D50A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CC2E92AE-4B2E-4732-9EC4-21AD152841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7C4C7A31-2F10-4D13-A2FF-CF8F2E93F3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D1F0F337-8264-42D8-82EF-EFBA96C5B60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1DC1E4A4-DE91-4037-A0D6-E9C38CAEC9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36BF8D6-605C-44C5-83DC-51A7492B8D6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90C8757B-5B1C-4156-9A13-A346E1DA1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3054B9FA-670F-4FA8-844E-A8F36C9781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B6794AF8-B9F5-4824-AB2E-3F81D1E65E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A895EF2A-E0D3-4416-8D48-F87A2A01B1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884F0B5C-F11D-4448-BEAD-6EAF87B2CD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A92E74EF-ED57-401E-95CB-3261B2C5884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31DF3E76-1624-4E7A-A22D-CC39BD92E1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6B28F025-3913-43C5-946C-48D06F53AC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7D7DEAF-C959-4D44-B7AD-1D5A38BFC0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10DF800-DFC0-482F-A0F0-B3A77AE776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971190BF-5B77-4954-B1C0-27F688C1FA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E975EBED-36DB-4415-89D9-B398AFC66F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0D7245BA-23B4-452A-A5DE-F8F276C887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C060447F-FA30-4136-A63A-A8C0AF90F7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4438D9B-09C9-449C-BEB0-6368891008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0F88F42F-F8F3-4ED9-83A0-72C59D6046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2B259F4E-B005-4019-A1BD-BF83B23889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24C344A9-31FE-4701-929F-882453F7AF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BD0C202F-4EC7-4D9D-8404-8736CB69E9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7AE4DB9-0B47-4366-B930-A4A2A7F52C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0B00536B-3B10-4DCD-BAA5-C73E0D6EB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F2F2F7E4-2F18-4DC8-83F7-4EBC5ECD2A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3911624-2C8E-4569-86ED-2FA737B47D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69C62229-34B6-41B4-BBB5-2809D2C766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42A743DE-1C8C-499A-83CF-2E293D947B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0B3A8393-9E3E-419F-822C-23A609411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ACDFA7F-B33A-4AA8-8F60-423A36D53E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C7CE4888-18D3-4FC4-B2FE-9AB935E33E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B54806D-AEF8-409D-90F6-005046223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A5F99C24-3A94-468B-9BB0-4F577DFB897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D95911CC-46EF-4DE3-AA0B-334F170222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898640B0-7FC1-4EE6-A6FE-2072AC649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CD9BE81-230E-4FAE-9AAD-2F727749DF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69F7A17F-B714-47B8-88E9-D3D9F90B01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C8466A49-8107-4513-BE0B-1A761415C0C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F1AB60DC-99AF-4236-B272-B3A2E43FB0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B6275129-6313-4736-8C76-070A7C0C91F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DFF9A2ED-CFD7-49E1-B3EB-4D770F7486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429A91E7-381D-4893-A641-44C0810CBC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DB0A6B3-CB2F-496E-84DF-96886211E03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BA66C6F0-06C4-4E97-B331-70912DF419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D5794D12-4124-4CCC-AA82-A11EEBB94F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0DBAB598-C123-45FD-B66F-43D3F6C0D0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90CE876A-D6FF-48F5-A7DA-EEE9C7259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3FE42A3-B67F-43D6-AAF0-0422154576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10FBD22E-A1E6-4885-BC9A-1008A85A8F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389A2ECE-3FC8-4395-9CAF-735DDDEB42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03280F79-9821-43AA-AEB0-AA5F0B237C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6BB7A431-4DDB-43D7-B67F-1345D984D6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0E5A3EB-CD5C-4981-8ACE-9716D32B10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978880F9-62B5-4CE2-95E9-D16B00EF1F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5F1C75E6-50DD-475D-A781-2FB0084167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DFFFD482-4968-4E20-A14A-E28C9D18AB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000B9CE0-EFF5-46CE-98FB-82AD3402F5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AD84C757-FC5E-4D2C-AEAB-8170C5F502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C03C1B89-8E9F-43D2-8A77-F6FD06FF8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921BF44F-F4B0-4CEF-84D6-07D640677D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6A44FB5A-249B-4322-8C7D-3C5087DEC6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C114123A-12C8-46E0-950A-1AC657723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359D6297-B009-4C47-8592-E13DA2FC9F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8AD43E83-0D98-4100-85EE-01703959E1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DC1E0FD0-3BCB-49DD-AB67-338848C720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A7C59E48-415A-4E1C-8863-BEED4AFA7F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44AC193-888B-4E9B-B20F-594E4DCBBF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F7AB07F8-8FB7-4163-8E95-FB8291F6C4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91485E23-7040-449D-A9E5-BC2E9E3993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3725DA55-366C-4C9E-9627-B76EA40F85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52F588CD-1D51-4209-8E20-34CEF5484F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D54CAC0E-B065-4A60-A066-7C5E261CFB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1AD18E6E-88B1-44AD-804F-D6D50F693A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29F8222-86A8-41EB-B4E3-3745E8133D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CE8D80F-6357-45B4-BBA2-6AFBA25196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8FC8C90F-1E57-42CB-8A53-070AD3DD49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7ABA4E09-2BB3-41BE-89E6-7CBB242369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E7A83B73-B5D2-4FC0-A94F-56170024E7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5C6619B-FB49-40B5-98F9-1005642952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731CC83F-0C99-4932-A5D0-077FA904AD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0EFFC5C6-332F-4201-9682-7614C5E532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90D75CA5-B47E-4E4E-AD9E-1CA23BEDFD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908B0EB9-3A05-4732-88D5-8091140D92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EFAABB2F-19FD-4422-88F6-ADE938D620D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9FE2EC97-EE60-41C5-9165-8C976A63FA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F741653D-C332-4A46-938D-B617EB57B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1672ADA4-D38C-4FB2-992F-8F21CB28FAD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46E4BD77-7F00-48C0-B254-E4BE8F5D99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67582C94-F1E8-4AB2-A9A8-6ADC7801DA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61A4363-A42A-48E1-A21D-0BA07F55B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C299B1D9-A83F-4D9D-B316-E59F3782682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DBC6B17-C60F-4C59-AEF5-CCD97F85C2D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2C34B092-615A-4EB3-98CE-02E1A244956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EF2A5206-5721-463F-BF7E-03BAEBFBA5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F2CF62CB-8DE0-420A-B080-ED2665797F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1050FAB8-FD1E-48A7-B45A-76B8B7DD60E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6FD11402-1F26-4A6C-A813-9CA2D0AA71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16D22B9F-3D9C-430A-BD67-88F48EEBB3E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53424C84-AB8B-466E-A5C5-C4FF2AC63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CAB21429-0083-40CE-8AEC-AD32E540C0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C8E49744-DC18-4933-853F-318B30442C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F7FC2EE6-E0D2-459B-8FBB-12A5B7B2B4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726A2AD-F9F0-4DEB-A371-25B074D77D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DACF96B2-8940-4BDE-AF98-5D3CC2FEA6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02FC0D2C-9B7D-44A3-BCBA-D6EB9259DD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3701BB8-E11D-4F15-AC44-EC8D0685D2D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66EE87AB-1E95-4F09-939C-ECC5C56CAD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0FA6E4E2-5E02-4B22-8785-BD327260CB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E898987-9287-4488-9C6C-53A51646E8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05A7E1DC-E45F-474E-897A-CB7F4F7857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B7F0D074-7661-4B62-AD8E-08BE186C089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94BF40C4-75A9-48DE-A30B-26139CD5EA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752D2D20-E564-40D4-84EA-B9A4D94F7A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0CF32AC-5A54-415A-BBC9-01E9F12470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72F0C1C3-1407-4684-A9DA-AB5BD4BE06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AF1F04C1-8E46-4ECB-A9F9-C0F2C5542E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BE497DF-CD99-4961-8CFF-093E9C79D8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2BAFF3CB-853C-468E-B37D-5918C3B436F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17CC3A81-FE54-44FF-97E0-4E6D980C76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352055F4-2C8B-4081-8CC0-C3F8807FA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190CD3B3-F97D-4B0A-9A9B-69190247A5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835A189E-B626-48E0-8145-3A1508DF6A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758895E-D200-4A73-9F72-22978E3605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C12E0D6A-DA3F-40C1-92AF-016C1EC809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BAC3D8F8-9CC3-4C45-801D-8FCFDC8AE5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4D38C145-B0CB-42A2-9CBF-AB9DB5EF19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23BE1293-38D3-4DF2-BFCA-03050D30FE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A5C9E507-B2C0-44D7-86CE-D8CBB0059D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7C5A5DD-75E4-4B10-B3F3-A119996F94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5333CD62-B20A-4663-BBE2-0345E4B77E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5B7B6C2B-6EC6-4699-9079-53D2362424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8009B61-2ECF-45B4-B10B-CFA4D3CE29F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43D23B-DF93-418F-9F9E-85525085F3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4B472392-F988-4604-B416-58617E59EE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AB799CF-ABEC-473E-91F4-AE911DCA5E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5B381AAE-3707-42DA-BB64-C55B76FE34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9B6ED39B-7648-4A70-8C74-4F5493B3FD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A88A3C22-5385-49B8-A772-79A0821279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AAE620C-8632-4B9A-895F-EC956CA388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3D91F513-D39D-4FF3-B541-909F2E0864A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6916A092-046C-41AF-8334-54262415E7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4587EDE9-0521-4CB7-B246-DC9CDF2236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F2E6D40C-B738-41F1-B1F9-310CB29896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EAD22144-43E5-41CF-9717-12E6C057AC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2D55C00F-18A6-4E1D-8544-69F5B4CB24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5852D022-3EB1-4B1B-9A8C-EE47D59A54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765B87C4-0577-48A1-B242-1922B7374C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3F910306-029C-4637-B88B-5D182384B9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133D5FF5-0EA3-4DC5-8A7F-F1AA057C36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577BE3B0-157E-4A91-8E2C-9EEFE789E7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DF683F-77A0-4C91-A616-4C0A2BB6B6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CBDF1DD-79A3-4BCE-99DA-C6608A34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A2B0ABFE-79C1-4E27-ACA4-EC17A02A62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91D55A1-0707-4A76-B53D-EA74260D96C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105F78F2-5C7C-4742-9D0D-3EF28B377F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CE5B1E90-6CF3-4CA5-93DD-EF41E240163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AAB490A9-0F9B-48C7-92E6-1D84739A7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9AF36D4-CA03-4C34-AA31-463AB06053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51A05E49-7BE4-4D2F-A997-819A4E0591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23E650EB-2C85-4D06-8F10-AA96A5329E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07CABE24-656A-424C-8865-032F539D92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7AD83F37-2DBD-4081-A8FB-FD736BC47F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5CD52C32-9530-44A1-807D-BFB39DE93D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4D043E47-4179-47D9-AB95-B6E06C4CD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E2375A74-051B-4B96-A177-E64150E629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1C1A277-9A6C-4CE7-8A38-1B87062498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7B4ED22-F7DA-4930-88E7-8CC06E6B0B3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42E3C2C-98E4-4523-8525-085050B04F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D8982357-75DF-4395-8D22-555C6A74558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79089E4E-9D87-4E1F-B2F7-87A6FC0B6B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A8CA4CD-5E1D-4E44-A158-12118FB20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5A127EC7-A273-4D80-98DC-CF55BC34925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7C4DE15B-AFCB-423B-B3BE-983B13BAAE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48C8FA9A-950A-4484-9F00-31D84A4034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4001B91A-BA6E-49E2-9D65-6CAA458BB3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3C8ED518-D244-45F4-945C-AEA13D5A9A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8BCA8131-86F0-4389-BBFD-EBBA2999CA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AF530D9B-9F85-4B9A-81EB-EEC55CF23F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E4A9833D-A763-4C2A-A9A2-07E82F6473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01308E19-6446-44A4-B9B9-E24BC93155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6420006A-18BB-4E53-AC80-183AB77B52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B7636E31-91ED-4346-B56B-6E5902019B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ED2F9F16-AE07-4645-A3A3-C717D16F452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B1396D37-C45F-4E7B-8DC9-DD674F4FFB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5A4B2B1-7248-4E0E-B610-3A1230F635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3B95F4C-0D0A-4986-B4CC-83578A6807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E67C6443-4928-4CFB-AE26-DBDB57644E2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A1C0CF25-73F2-419D-A750-B97F1C0954C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D5F86B4-BE75-41E5-B799-0A0238C19F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D954F708-4414-427B-B520-06CAAA984A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2A0305F5-8BF3-4A6C-9CBE-DBCC2DCF33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479191EC-4024-46D0-A1A4-838C7A574A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565EE223-AC78-4520-9CF0-AB1253C63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F77D340-2681-4B1E-BE12-16452E5812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B0F3AF5-9326-4F90-821D-C382CC4A6A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69786173-FEFC-4780-9BDD-E483E63D55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A3C21DD1-1643-42AD-9C7A-193832FD1D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FEBBE237-3F5A-4083-9ECB-E2FB5E0DBC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00CD5F75-C3CF-4543-88C7-047353146B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B713B37-E884-432F-A27A-2BF9C294517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BE021214-9875-42B9-B958-5E6CB308B47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14C7C563-230C-43F8-AE62-7764B5826E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1EC6629F-FD48-4326-BE94-5257E7CF6A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89E652BA-912D-4BF3-ABA1-DEBA153CFA4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782DAEE3-E934-438E-9889-AC92BD741D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28F6C683-6AE3-4165-BFB4-DA24F23BF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F9A3D162-F234-4339-B1C8-2E999122EC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95185A04-3DC8-4089-9B89-05DDBA088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01D1216-25C2-4F1E-9DAE-F0FA4CE0D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CDBFE79A-40E3-44F0-A44C-6A434D7653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83AA059-3122-4BD5-812B-F920066E76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80BD8BB1-C4E5-4A14-A2D7-C2186C2E67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993136FD-B5FA-4479-962D-D6867846D9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72671B3A-73A4-4A75-82BE-C2C1068DEB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32407CB-34BB-47CC-8CB5-4DD547C9E0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2B84D7C-7884-41BA-A085-B70C82D29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74D4A5FD-2578-4022-A905-71C1F37218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3B1A0B59-8D60-41E9-997A-87309947BC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7B5E55FD-40E7-4638-88A7-88CE2B831C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B13BB777-CD6E-4CBA-8ED6-9E1449DDE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5E5B8299-4AFC-4A8F-AAC6-B8ACFC9D195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00C9E988-CB6D-4294-A403-A2AEE6375D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280B34B-809F-4A68-91A4-D967079AEA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59CAF447-36D0-4CA4-B973-F89F284D05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99320BD1-8396-48AD-96DD-3246753359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43ABE74-0E62-479B-931F-8D96BBC69F1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3D4F3D0-BC38-498C-9AE9-486304E078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6B5258E-DFBE-4CB2-9188-C49A2EA556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8B44801E-A6C5-40A7-A307-501682B7FB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E411BA03-3D61-469D-96D0-56352D5C4D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B5C09E5-E325-4854-B7BC-CBC94B2D0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EC77BF46-32FD-49DA-956D-FF9781FF98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1F0E1A68-923C-4B9B-ABCF-83CE0A701B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2F6DB367-7525-4193-8DBC-9A1998F406B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7FE6755A-C917-4776-B832-701A8A7889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510764B-A714-4B56-8537-CA106076E62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9D90BD6-3012-448E-BBD1-71E12FCB71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A928FAA1-D6D8-4213-B147-7F736E645F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EE1B272-2E1F-49F8-B43C-4055FFA758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2373704-5267-4BE5-9627-6F13887FA8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17DB48BD-1102-48DA-8D2F-219614FA202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42854F2D-522E-4CD4-A3A4-81A1A9F70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2813FA5-411A-4CF6-8E4D-28EE809CCF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43D2A0E7-31D7-4718-84D3-69C06700D9D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D6627A46-30FD-4E60-B4A9-12321780C6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1406B48A-119F-4296-89B9-EA4B9A9DBB0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06C0BC9-0636-439C-9509-CA2FE096E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D127A0AC-D212-4B16-B578-038C0629BD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4A5CDF6-A924-4062-9799-4CF99A550B4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66022626-1F9C-4BC4-864B-889145ECEC9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BF9D416E-BC42-4C3F-8EA2-826AFAC860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657D74-4456-4D73-8FBC-6F4C680545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977DA91-D559-4410-82AE-E412254D74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6C0BAA9-9C9F-4A9D-A33D-646F3EBA56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450ACA6F-F682-404F-8F0F-752DB88964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4D89C52A-F757-43DF-A16B-1A79CA8599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C1A278B-4B11-4297-B9CC-786C26044B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560CDEA-EBD4-48F7-BF20-D273974276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CC5A9EC4-A14B-43F9-871C-D05956790F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677841-E2ED-485C-A220-12171915B4E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A4AE9B08-B252-4411-947F-8424C66EE5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DA021715-CB19-4741-B7FB-A2ED5AFDE9D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CD02E82D-7BC7-4E26-81AF-223BF04830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73F4F0F6-A9FD-4201-BA11-E947C613E9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5D7AFA1A-1FC7-4619-A714-BC988273B7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E1B5760E-BBA4-4786-88DB-51B4B5DDD13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50A8ADBB-EDC6-44F4-A049-CC02E7D04A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0BCDC295-3166-4F25-A440-171EB2A764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C7C18F2A-5EE5-4931-8FBB-D65A3265C6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117EFBD3-A9F7-4517-9D7D-C0FF81B5CB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03F98CC-3772-4D61-B037-F21E0894556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E9EE71B0-4513-4FC1-8B3A-215B70CB18D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EC6674D3-6FCB-4C4C-8CF1-F6924C3E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5B159AA7-EEF0-4BBC-B9A5-4EDFA51B271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435145C-87C6-4C06-A240-E1C457C30B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1DDF0DCF-C5B0-452C-A8BD-B922C99CC9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D27DB19C-79F6-44C2-8CC8-B5F1CFED92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13CE70F-3DA6-4FEF-A4EF-0271284C04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C7A778FE-8EDF-487D-AEF6-F01EB329F83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F803157C-71A7-48C8-806E-22C3A42633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A67BE63A-B278-4531-AB42-E52AAC59F81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E5C0B846-B5E3-4BD5-AEAB-0E21DCDED0D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491802CB-EF44-418B-B71A-5E02259B63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CC8C98-DF65-41B4-9A03-29C9218BB7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D4B9A415-B3B0-455F-9643-3AC466618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0382A45-7C3C-4252-9E89-9872D3AD3F7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7AC20FCF-E7C0-4367-B1DC-4F9610AA336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5B3EBFA3-8CAD-4230-919A-17491626AFF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1DF3013-3F36-49BC-B06A-E52C8D00B0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74763937-9939-46B4-8A20-4BFEB8B001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2500919B-FFCE-4E69-8634-04BBD2CE30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8F695B4-ED1D-4027-A80A-C84C651AD8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3906DD1E-4B81-4931-A354-3D62831391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F20136C9-92F8-4AC8-A0AC-D979AC94F4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9EBC743-4556-4B27-A338-B6DCFD4D92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5ADA8277-14A8-4525-A2D5-87E56E19D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D8303679-43B3-4A93-BE91-4910B43FB26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15193082-929A-44CA-A4C1-CC09200BEB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4D86B-7F4E-4486-9CB6-01D6FC68289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DA9E0441-1903-47FC-861E-D468F9048A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777EA8-38D0-4B7C-BEE7-B3F94C2522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CE96C57-01C0-4E9F-B17D-3088AD6551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3BEAD647-5882-4F01-A8EA-FBA3C35405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1BFBC77D-5B96-4D2C-ABC5-45DC678AB1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111BAEDE-A4C3-4855-BDF5-435E38E77F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43CF7634-B8B5-4BAC-845C-0AA2F6BB6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227EDAB-B93F-44E8-A866-104844BD33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D18F1626-7392-4202-95D4-84CDE82CCE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233294C1-EE44-4DDB-960A-BFCDB97650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05B531F0-9038-4E51-8AAC-38811C76FA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64FD055-8326-462E-A53B-92925A20E7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1E98AEB-F1E9-4B12-B956-BCDBE03E3F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997D521E-0BCF-4339-9FF5-56CEA83EED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7CDA9ABA-0EF7-4010-A342-3C2F3E592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0248DB2C-DF54-480B-A946-113A86EA14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CCC2F10F-164A-41EA-B892-7F9B965E3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DFF6A8E6-AAD1-496A-B11E-BF09681AED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0F8A85A8-73F2-4328-A787-C03114A554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1B9CBDD-971E-4177-BF06-7E216C8739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3D473CEE-6EDB-4FC5-B2F8-1ED8683F99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75A36586-590E-4EEE-819F-5B9B3EB7D7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DAFAD809-605B-4F5E-9DE6-28455595B1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E4F2309-1640-46C6-A3F4-4402F214C0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F909F4C0-8AFC-4DE2-8F72-4E553BEB14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A23F3931-906C-4C8E-8FA2-F0CA46F140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7D8D79A9-2817-4E5F-BA96-B6AE022953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CE784E99-E273-4B46-865A-583D258740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7B4314B-10B6-4739-AEC2-70F2C61EFA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74EA3418-1F0C-4B93-92AB-857884611F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76D13733-A68B-45A2-A6F0-850BD02A5ED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B88A2574-91A4-4697-81C6-B8B18B4DD7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E81963C-D2B5-4C94-9049-7D8C5B26831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7A694DBE-B45C-4DE8-88E3-5936A1174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D9CE81E0-5B8E-41C8-BF4F-2D3CAC1CFE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6A2A0C92-6013-4625-A56E-40C3350CD25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4E8ACC40-6B7E-4235-8F95-36BFA15E495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82A388C-2CD1-4862-8457-279EEEE5E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91D438F4-65C0-46A2-B2CE-54A55667F0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E46A5B99-7B9D-4A1F-BC26-9A757B29B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2C694BAD-4857-4514-8544-2D496A6BDE0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C25311B-C456-4967-836F-DC52384DCBF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F9B9E24-7E93-494A-A544-F9E25F89041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54EB8B25-0953-4164-B7B9-B5372FEEC3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1F2F93E9-3A11-4378-8519-624F070F7C8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E1E5B06-5B41-4BA9-9E72-EBBDC4AEC0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A0DF40D6-A799-4E86-AAF9-A02C4A7DC0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DA3B2BC-E65D-417A-90E0-3044EF8EC4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4ACA84C-B4ED-4371-A09E-951899A4BC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7476C20-CE33-4672-B005-81A403521A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3F4C6C7-648F-4A22-B41C-300341551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FD56A60E-5741-42B0-821E-AD36043294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03B092BB-23A9-4BD5-A603-4691686205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ABC3DC2F-FC94-41DA-9D8E-DF4F1C31B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4FCC1ED4-9606-4CE2-8D35-1AAF1E8F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F71DB3AC-9CA4-401B-BF48-69B231C68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28CE3D1A-4BB9-4B63-8CB2-302B10DBE6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7653D677-367E-469C-B1C6-91FA584E85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AE67BE45-0020-43E0-A0AC-DF71B94822C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1F6EF99-D66F-44AC-A3CA-9995439A8A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129AEB3D-96B4-40C2-870E-360A75B880D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1F7ACC4A-4F78-42A3-9C57-0F44D94584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5EC73806-28AE-4A34-B85E-63448F9430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CE9F40E-1797-4CD0-916B-8F50AC2B28D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6A2FC5EE-1425-4768-80A2-1CD51805D5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251FC9B9-446C-4CDC-9958-AFA859F82F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EB2EE3A-61E8-409D-B58E-88322BACC8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88792A7E-4A16-47F6-958E-7E0D6CFB50C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5B1DCDF-0347-450B-BFF9-FE2F537A0E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BD6A3758-0A7E-47B1-85FF-C5453E41E3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EEA1D67F-34CB-45CC-9D02-7BB7F9226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193E01A8-5728-47F3-B5BF-701247C6716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851FF571-36A7-49A5-8BCE-29CEE5A92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668D4555-295B-4E18-8DF2-782A968908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89D90674-5AAB-4CB8-8360-2A7D8D4ABE4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3342793-59EA-4199-A089-6A03D5057D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716A97F-38C3-48D2-8088-060A980ABA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24552854-F5A3-4357-AB94-B99BA56A9D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5C4BC3B8-83DD-427A-9D02-29694C2A1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C892C228-8857-4244-B948-928A758983B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C0BB5101-C32D-4E59-AB66-8DEF071748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43F65D3C-CAAF-4C1D-8C98-39CE8B94E5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73B95C4B-12CC-4108-8B16-F8585B2517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3CCE9DA6-B3A5-4886-912F-7D0C9E49C5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2AC83CB7-D878-4C43-828D-CC70F4157E7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F03DB69-37B6-490D-AD27-2FDB9D8E99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8F3DE442-89B5-460F-8672-9761E20479A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87737304-17A9-4069-A62C-E30B1E35851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1EBAD247-7828-4686-969C-FD64556275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96FC54C3-65E3-476F-AE43-EE0971CF9F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3D824CE-8CBF-4BD1-A6D4-2ED057042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F6F243E8-98BD-48F9-BF4F-27AEEB147C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9D4F5F47-D10F-4721-9F30-ACCF4E3D63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08C55BAB-829F-4D41-88A2-A799ECB438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CFCFCF6-953B-4984-AFBA-066101EF880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A475E501-7570-4B52-96CE-265AEA6E84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77CDB2C1-11B0-4012-BF04-FDC4897A9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35866640-DD0A-4EDD-BF16-D8B32063B0A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32B6E9A-DDEF-4305-B28E-B0C904E0D4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04A77842-9E90-4737-96BB-A49A8B02B6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F0D96AC5-C6BB-4935-BBFE-52DF259ABF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0538A58E-352B-451F-85F6-5295DF37DA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F4630D48-6344-414E-81F2-F3DE8D6CCF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D1C959A5-A989-4980-8002-3498CA36952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BC280491-A3C0-4E31-A0B8-5228EFB4FC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68791E83-882C-484C-B8E7-ED630333DD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B55C8CB-1471-488D-B8AD-52CE731C6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AE496D1E-71C4-448B-B962-9AAF325A37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374E162B-1AAA-4B43-840A-96C3290264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7FFA7B9-59E6-471A-A4C7-2C95CDC112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9D4AA47F-36D6-4E63-9BD2-5C2BFCD648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A250625-7F39-4039-B780-909037B1809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97172C3D-C1C8-453C-A8D7-E7071D13C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9A92897E-FC5A-4FC9-86A5-DFF8872A1E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C6141062-F432-41BF-84AE-361B8F3BD8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ECFA5506-841E-4A08-BA7C-9F57E73066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93B02A56-E3D6-4EDD-833D-25B7E68DF36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F67FB45-7C6D-4025-9BBA-6E1A4703B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9B6DB210-7B70-48DC-AFB9-55E5942EF0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12A7A41-5D53-40AB-80F9-C5B6CEEBDB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3FC2256-DE44-41F9-81AF-6FCB5A10DA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B2D8A60B-455E-41D3-A418-219075D386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2E007E12-1E32-480A-A30D-64B1A5361A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CA32A8D0-50BB-463E-9BC8-EEEA507B67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4F659D03-5A23-4373-BE0A-16FF1687CD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77D623CF-B20B-4770-9CAE-A44564FEA7C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2B958699-7A02-4BE8-BE92-E2E5FA3014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E383A88E-EBAB-41A0-B840-5F17255937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FA4134A-B135-43F9-88FD-78B87B222C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6DBAFA4-20B5-41FB-8FCC-F96856C582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9FA82DB-5D65-472B-B65D-20E8B85C9F0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0B6E843B-530A-4634-A709-34FD46ABFC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DD807954-FE46-41C1-A1D9-FB457F4C51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8DCC9CF0-5A33-4A04-BDA8-4591303711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C6C4BA4-F0D5-425C-9FB2-19329717E8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5E89171B-F904-4FA6-8C02-3955A63C28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85B46D5B-E3B0-47AC-BA3D-BC0C2C318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98231926-5657-4643-8CB1-778F97350F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553A0054-7CD8-4D96-AD4A-01C546A7A8C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5ECE4E46-25E0-4FA1-829C-67714808042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806E2CEE-54CC-4D9C-88A2-689ED72AF0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24774633-64A9-4215-B231-B33EF68462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A1969D11-2EAB-489D-AB48-F883636E5BA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357B62ED-FFE0-4D0F-8942-681A50424F7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6B9CD845-D9FA-4520-8735-1D3E440EAC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12DD744-194E-457F-AD7E-28595876E4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BE5B9941-2798-41E2-A508-90B8C1F8D5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79BF02F9-95A3-4B1F-A756-013C3B0601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EDF472A0-9EED-4258-BF4D-2E3711F2E7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DF99747E-EFD4-4AA6-B611-5CDAD52717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7FA0BA4-C18A-40B3-940A-0402EBB0B7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3E8AB7BA-EEDD-46F5-9671-055562D753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F752B6C3-F418-4DC6-B282-F5BD341F0D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955229A-634F-483C-9677-C18117ED4AF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9546357D-FB12-4B40-A660-72827FB37A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FA0EA323-20F8-4209-A0C4-B91AAB6DF6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1F0EF4F5-F97F-4497-9C3A-8C578F4EBE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448931C3-16B5-4F83-9B31-C0DC2A9B5A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8D658C3E-F4D9-4FFE-A839-53A337FEA72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528300D9-4DCA-4F2B-A941-2AC4379AF8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F650F552-842C-4C1B-B38A-3E8F5DCD39C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BFF81922-2E8A-4EFB-ACE0-59235A3120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6EBFF432-0400-486D-AF04-781654CCF0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A65035F8-6444-49C4-B94D-8FBCDF81FB7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E9FA9EB3-633F-41CA-B96F-D37830A443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96FD9E76-2D54-4119-9ABA-EF2C61592B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B401EA72-F6F0-49F5-98CF-6B287DBBA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5BF4298F-10C4-4FB5-B01A-C516EB5E6A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B14AD345-0ADA-4960-85ED-B7D50B6556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A435295-BF0D-4E98-BF73-583DE8FB5BC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31FEC812-8FF8-4A29-9B66-3D77D067C8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3C772FF4-9E49-4520-8EC0-0B01DFFB6F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1D29A4FC-FADF-47B8-BBF4-461FBA562FD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8A15F13E-7009-43C2-B6FC-403D607911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AB1B2A30-B884-4C44-8D7F-2A006F7629C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B5137560-A7D0-44EA-B02B-B0CA0B12729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4D4F0ED1-DE9B-44D7-9589-6DC8D12C2C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A1F92D44-12AD-48C2-AEC8-17C8A6D5554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BBBAFE05-F37D-4DAC-9CAA-8690C82827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0706607A-204D-4676-97DB-B63F722482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63974-8941-4DBF-AB48-9FB75EAB6E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EA54B2-2E48-40F9-99BD-100F298E8A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D7A3CA21-C341-437A-8945-54AAD75D79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D4E6B2EE-61CB-43C1-B470-B17DC4F0ED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0B563818-4A87-4510-BB6A-2BDD94BDA1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5CA6639-10EB-4D54-BAD7-EE8A93CCA1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0122347-4142-4BED-A3E2-1EA42B95A6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64340523-B186-40DC-9572-5D64E5130B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2324682-5B9B-4C0D-B01E-BB1A633A91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67C8D48F-D2A2-4841-A0AE-EFD66FC1E4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76266F7-1C21-42C0-96D1-4C37BF2CB1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70B200AB-84EB-4594-914E-309CA3622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47B2E2C4-A6F7-488C-9E54-94B7633381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9170D85C-B268-425C-9956-987EFCCC99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2F91DCE2-B543-4CF9-9786-6F29B7E49A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BE67BDED-A5F2-4080-A2AB-552D132C1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1C0CFED-82D4-4587-91DA-EF81E1900D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1CA89B9-8E6C-4F7B-9E96-1BAA671723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BBA0DFDB-FDEB-4A78-96A1-F5E3E88AEA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2E11D055-8F89-4243-BA74-1EFE2C346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0265B9-A4BD-4F47-86D6-D891F48C24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60A8C516-3B9C-4BFD-9D76-BFC6077571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7CFFF573-7B6F-49C3-AC07-B52A28E5B7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97D857CD-2B42-4FD9-87F2-56EA2EA8B6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7DD72853-6E9D-4AC9-BD97-BB135AB160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D8869879-045D-4384-8055-E1219AF80A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68F7B69E-011B-4E51-A0AC-9EDFC418F4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8BD08EC8-AF02-4F81-84D9-BF46422B29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EF34A5B2-05CB-429A-AD0C-C6774256A6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A81DF98C-FD40-422F-9DA4-FB45ACF468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3BC7F405-05CB-4F99-8BC0-ABA20F5C3B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DF83F6FA-0257-4724-9F5C-24D9EFEEAD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65E80870-DE2B-4664-A1CC-B979471E79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7EA180F-EFD6-4896-9080-9B571A5DA6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8413EAE2-CD8A-42D7-8365-6DE4AEF5EA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5082988-85B6-4023-80E2-27936413F50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7F1218F1-C3C2-40A5-832A-699DDB92EF9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2117EFFA-0E03-43C5-A86D-E379EEB327E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4C846AC3-AFF6-4392-B09F-D8D2A462BD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CC1BF1CD-5EC3-4ABF-ADE8-AA82C3B5127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55954753-A635-4A31-BF04-8FB281C5D52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B1A1DE5F-3DA5-4EB2-9EB8-91113859AAF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09B7D48B-CCC2-468E-A2DD-4174C80DDD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D895A755-9390-43AD-9152-62F42F341B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5958E095-A1EE-457D-8C60-9380B3C70D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F6BF326E-B367-4E25-880C-46ED09AEF4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86F6F8D-B378-4BC2-B56B-2669B918D8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62383F8-FD00-4065-B576-78AE72B2E4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BF6744DE-E13C-48C2-83EE-F80BE9BC9FB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A4B23949-C8CE-42F3-AC5D-3905C2BA59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2B02708-4C53-4D11-8343-2505BAE9C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DDC2182-2ECB-4BE1-A054-6FB255087A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8C30B515-2880-4FBF-84A5-133BEEE6F8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11C293B-F356-4505-A4F1-2B0AC1EA83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440D2CD4-72B9-4103-9A7C-E46DA5DAC9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37E34E7A-3C62-4FF9-9FA2-5D68B508E26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21EF52E2-2762-49E8-AAA8-1431F00750A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AC35B155-452C-4B97-98D8-FE1BA1A73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3B6DBC60-C588-411B-94D7-FA139B7EBD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9F27C5CF-3608-4973-A206-633CA025E0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C7F718F3-073A-4975-8DC1-25F400F232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9B231590-EE25-4336-9A21-E03F116149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74C5B3D3-06C3-40CE-A70A-6F34FE3394A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750F6308-E90C-4A59-9CBE-5BC4BA83A5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B3E2C5A3-E30B-4E8F-B782-060009950B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FA33C814-6EFA-4BD9-A08F-AD94B651A6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733C06B6-375B-41C1-879D-447A59DE0C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BA75508-C091-4236-A1AF-369F44B3AD8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B16EC5CE-A609-4EEE-893A-238B0AAE63F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7AB8F6D4-F23B-4F45-BD6C-CFDD3EF78DE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33FBDF33-5436-4AB7-B5DF-646D41A5BC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D0A5C2E4-8D2F-4A12-A42B-D6D2F07B8A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ED31D38F-5E69-4DA1-A7B8-3357E7ECC4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B5D6DB1-447E-44D1-BEC2-4E87DF6134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64B5F8D-236E-429D-81A0-79EB826DD3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B0750E5-F26B-4726-9E8B-E1EC16EDFBF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2D37E9B-4D09-4B8D-88FC-4D203B2FB70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7ADAE601-6FAB-478D-9DD0-281C3475770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30C16234-086B-4698-AD5F-D10BD028F9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A4AF0AF2-0588-47A4-9CB2-16D7A386EBF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B1591233-F7AB-4A98-BD56-940EAB7EB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3C8F1107-14BC-40EF-A487-4E56B3B2E1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55DD9D5D-A73B-4462-BF44-B7BF0FB177A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1E7BFE49-EAED-419E-8187-6B75FBE687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6D800034-F10D-4949-9AF5-5E941CE7F3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8D2BD65-0F2B-40EA-9D56-BD6DDEA28A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8BAC5AE6-F8A7-4CAC-9A0F-72A717FCBA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840A0CF4-BB83-4B0E-B546-C1C931E42B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C197639-D466-404F-B6B7-96116033DB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2C6ED85-A0D8-4B22-8766-3A9F7C0479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4F00480-182A-47AE-865C-7AD6FC26A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91BDBD31-0AB3-445B-BCC2-582D6F628B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66F84DB-7D54-4BE7-87D1-2D7F8FBCC8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35C2DA83-A61F-4A6F-92EC-38F79124C4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54FA62F7-5DD0-4A4F-B0C2-56E7ED382E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0385F0E-361D-4AB3-8A7F-68D12ACD06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FFB5914-B3FF-4490-ABEE-DB54E52D35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1F7DDA3A-DE22-472A-8BA9-37132983AC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28D49F36-49E8-426B-B8E5-D224C7D4665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56AE64B6-9EAB-4382-9034-4EE2C2F2BD6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5A471517-1138-4B1D-B999-767247AD0A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5502624-83B3-4CCD-9782-FC7539D851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C8779264-CF13-49EA-911D-4BC7640D14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E87666AB-A179-4C6A-BF8C-3DC19F69E2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A428B45-5C27-4EFD-BF5D-8686968B699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830CFCD0-D6E6-4E9C-8D2C-EF3BDB0F5D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0F10FF11-F7B2-4980-A6C3-22EF94190B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F09AA594-CF0D-40B3-82CA-8B517A6E8A9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139B1D0-FB73-4761-BE05-7E81139483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542E61F2-EF9D-45F0-B951-478FA55418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D164C817-D521-4751-82FA-CCEC5F5E1A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192C2816-DFF4-4FE0-8C16-A2E83E58E0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A31D8133-E3B4-403D-8A5D-E7E63CDC083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A2BE1830-88B7-49C5-A5CC-C477E01B71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98C0B771-3243-48DD-8F27-8F91D1FA55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4C6E263-40B0-406B-A63E-D4661521028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B2900A72-575F-4E3E-8BBF-AAE5270D73B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4A504580-64DB-46C7-9189-EA3F5706AC3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32532825-52C4-48FC-A3B9-F1EAF93522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F2FEBB45-1FDE-44B7-AE3C-090B16F3D3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DBAFC337-95B3-4E5B-AFB1-8252C70F248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0E1CF0E5-92B2-4F53-AA8E-00B49AFC161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361A99FA-683F-4E37-B62E-F0A61D9151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DCD898CC-EFC5-4A1E-BC67-447A8BBAA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894E9136-7E33-423C-960E-CB92D2EBCC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50B02F07-772A-4467-AACF-E047128ED5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D4A4FE-24D5-417D-8095-2AB86573E54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445EB106-D10A-48C8-A637-4635BFD758E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847FC6E0-DB70-4BD8-AD71-05C282372C3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C8B26AB-7A11-4FB0-9611-E1BF1EAE7D6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884AA4E7-3B53-4789-8E3F-A8677FB09FF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3AABF4E6-D128-4D0E-AA84-B319A64FFF3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6CB87D6-5D52-4704-A147-1690428205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C1C12850-DCC0-49E0-AFDF-A5374027FA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80D9B6A7-97F6-4546-92F3-34D75B0990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CCE806A-BDDC-487E-BAF5-73C6CA0F48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1255FDF3-A805-4FC2-BEAB-25A8D41A3D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42CE826-D2B4-4C1B-AE8D-D8237C52E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DBC4C3F7-7572-4ED8-96D2-2AF813E5CE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BD0A5E58-90A1-4102-BD40-6453293AF9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9317A3C2-3B44-49F0-8BBB-8143B0AC3A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25468E29-704D-4BA8-B958-7F821095A7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31498FA-2036-457B-A3DF-635490554C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BF89DAF-8443-4B8F-80C9-E1BA3A0570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B005B37E-51F0-416A-AFB5-B2A9449A85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F533F482-6260-4746-BB6F-50EF49FB26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E1B3072C-3C04-4AA7-BD2B-96B52302E1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A537DF7E-07C3-46D9-8896-FFBFAFC4FE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815A6638-659D-49E3-BCAC-4F6A046749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3117C2F4-9698-4B1B-B77D-5B1110792C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D831BC5-814F-4E1A-B41B-88EB6B1761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81901139-755E-403E-A400-D4B4D7F496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CD435378-ED4A-4E5E-BBC0-4F6FF7FDA0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75F4FA0A-B7E3-44CE-A69A-E1B245B520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957F65F3-B284-4683-94DA-2DB1C13349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E6A9E1E8-E1F9-4335-9C40-F9E02AFB285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91BC4A7C-183E-4880-9B69-E459B3EBAB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BA4AA495-D6E1-4E54-9981-57117AAD4B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C3093823-4BD2-4757-80CE-58C75245B96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0A5E64A6-2BB5-45DA-A824-B4D9381A16E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7CDF2D7-8900-46B2-9FD0-DE08A257E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E6940DC9-3DA7-4190-8334-009DE28492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A010A80-412A-452D-A9C7-AEF536339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16A4B5EA-3255-4500-AF49-D007100E91F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9CC129C6-0DC2-4E01-AA90-4E38E4BFB8B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87A231C0-0708-4BFA-ABA1-EC464C95C2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0C540BAC-3A7B-4717-85E8-D9CCEF083F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927B77DD-AF96-4529-B0D3-B1A903922A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D2B28F4-D643-4A35-8A09-07E7A47F3B2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0D76AF09-218C-4AF3-90F5-3E0B1F5C324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FACF0811-C5D4-4B90-BFD6-36A969B6649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853D6034-ACA3-482B-BCD7-6886B01C11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6D157D3-5C92-4000-A5F1-B5B12EB54EB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97A7DD4C-27E1-4F4F-8BB9-96CF4A1885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F2DA671B-A652-48EF-963E-46A64C05E6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2F31373-6A9D-44F8-849F-98435B97962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1BE6F3B9-D1DD-4B15-AEB9-5288517493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0FEC9B83-C270-4B42-AF3C-116FEE8195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13EB6464-C278-44CD-9894-6DFED0953C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C76DAA48-B514-4863-8EA5-F1955224B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C4B36096-D807-4B89-AB21-3654C0FAE06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499B3880-2919-47F2-9366-49AB663C19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29561AB-5CD6-4342-8DA5-452E6FE4C4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A4AD93-0686-4058-A063-DC7F0910444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945F33CD-B81D-4EAE-8958-248F4CE579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3806910F-C3A0-4BFF-B9ED-64D27ED4D6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F04B0690-E74A-4881-AA0A-C84AE82BFF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BB158E5C-20F8-4BF4-8645-5CFEAFB9F0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AB7E2EF3-DD33-463E-A838-28CEE59E4AC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36CD2D17-0EA7-4472-81E7-59216A868EE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0C46598E-A664-4EB1-A538-33329FD2CA1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7169FF6-259E-41C2-BA2F-B6ECF9412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D4D8C354-98F9-4A80-A842-F19B5C4FCEB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8D34B837-9DBA-4A49-B25B-797344868B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1AAD649-6ED9-414B-8AA4-E60E00317E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92E6B8FE-AAB8-455E-A054-24C50D5E64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1348701-EB5A-42A1-AAB4-B7B8C52387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33F3AD48-FC42-4402-A03F-96E4681AD8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BBA110C-39D4-4305-B616-25B3FB4C5B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5FD6E764-41C7-4CB4-A79B-D1FB07D60B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6089F0F2-C68A-409E-BAE4-B93BCC5B806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D6326471-B838-4079-80E5-6511FFBD7D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B53CB830-68AB-419B-94A4-80FFE9CC101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6A8C06FA-84DD-487B-AF5D-364AA5EC0C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7D3FE66E-5366-4EE1-9976-0C22F32BD9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1AE642E4-928C-4D06-B4FA-F5D83FFED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E83212C-C8C4-4BE0-B476-FFA4E24CBD0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1573D94A-40CA-4D2A-9592-B2F79D142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6E317388-A7F7-4F5D-8A6B-396CC4678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AAA4333B-F4F0-4E03-A123-AE9F247327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B56D9E6E-CEF0-4931-810E-7F71CACE8A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A811BC3-584A-4BA0-8F33-5F8066BC9E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F6E1E2E3-0CA4-4762-8C5C-E60562337C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4F2350E-322F-4426-A0E0-B3ED2008E1D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4E2F11FF-16F3-4D77-89E1-2B4F2FF2CE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CCF33931-C2CD-41C4-B6F2-EFFF03C29E2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0CB31FEF-4D71-44D3-8A96-7E9E7316F42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677F7F2B-D63A-4F43-B84B-17E1FA1413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4C8E61A-8C3C-43B7-B28D-7D97DF6962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B3D8E44A-3733-43E8-9EFF-7B229B505F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17526C76-83BB-484F-90A7-459D977334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CAF565B8-80E1-4B5F-BE03-258B2D2DB8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3A52526A-FE62-4560-A068-CB1F5E288B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A5CAE1D-72F7-42ED-ADCE-5844B20348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7C34A0AC-14F8-479F-A11A-45BB64F9BA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BC789EEE-A23A-4E04-B1E5-B96C4F713C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63F9DE90-5E96-49B6-9A18-5149BA34356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14A5D785-9804-4174-846B-528E6E3D414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2D147033-1772-4C61-BBE4-51439F022A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569AEE38-71E6-4994-B26C-C51EAC53BA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227D5565-1811-4051-9FE8-B448887384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97F647CD-A78D-4A5F-AD68-A1EA46EDF7E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715727A-E25F-4E0C-A846-370C8368CC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AC692E9-4D30-4E47-B7EE-C7711BC12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67E4637-32B5-44FB-B1CD-53E068FB11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33558A7-2CDB-4248-A216-E2A939D5728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17CB617F-F3CA-4529-8813-6BCF911400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365DF86-F7EE-4C0F-A7A0-A6597855CD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814AEBCC-DC3B-47BB-9906-768CDC16AA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83D4675-5E90-4361-84AF-127EAEF7B9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03947729-B45B-4E4A-8FBB-613DF964CF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4FE1B7C-C730-4439-A88D-67B8C998A0B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7001B15-93B4-4673-9736-AA8CA76EFD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A046AA8C-868E-492D-814C-7060E124E5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4543BBAE-325C-45F7-87A6-720933AC9ED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73CF36C-B7B1-4049-9FDD-51011CD8C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BB1329DD-3235-4B7F-8B23-C70CC9E1E1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9B27B371-7AD5-462E-ACFC-56603A6202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E7A9DB1D-9CC5-4AEF-A01F-61059AEC98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2C8984AC-DBC8-4A36-845C-98E54E5731D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796689D0-3582-431E-AC29-933363ACDA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7368986-B83E-4A66-AD41-E1ED3272B09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0952C36-F469-411C-BA98-CFF50FD06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E4E65D1E-BE42-4FE0-BC96-775F85D4FCE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135404A-B879-429F-BE9A-20D6D1E7969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0BCDEC20-DFF2-47CA-9C6A-E1921BF977D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C113E81C-C395-4108-A37B-5BF8178C5D9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70D4326A-9FAC-4BD0-AAD3-6C6EB46626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9A1AE401-8A23-4271-8AF6-03B7F4A6D8C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D89D9491-4B00-45B9-A2EF-EAF661819EF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0C1AB7C2-8FB9-4023-9CD5-87592A0CB2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8AD50C6C-2BDB-4F38-835B-48463C56D3D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4B2DC0D3-AE9F-482B-B959-A5053BABC4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7296B5C9-4AEC-4BE1-BAB5-094DB87A8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66846F06-5172-444F-95FF-C61C3635E8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8E24B091-CF9A-4350-B4CC-980751A57E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3182FE36-A23E-4F03-BAEE-C451D67FD4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96E1E5D1-AF96-4F4F-A069-118255997E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32055FD-2ED2-4530-B41D-39B20AA2F2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749DA5C-FF1A-4A8E-AF99-71C7C7C7CBC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5AD9CB2C-122E-4B33-86DC-62EAD7B2EEF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C9B128C9-0BBD-48A9-BCD0-B4424BFA47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D7F4707C-426B-4382-AB8C-12F797F5EE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E212C328-BA08-4BAC-A14F-D42A31CE65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AED8726-CB68-4535-9F49-14DC2FDBD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B2C43A00-34B5-4034-BC1B-759150D62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BB06412-0270-4318-8AF0-9A4C799F1CE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5F40ABF-3F98-44E5-BBB5-1DA58D753D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1C50894-7ABC-4C8E-82F7-77D195902C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C938C412-143E-40A4-956D-315F51BF40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652C8C8D-7370-4417-A101-6ACC6692A9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58C382C6-FE7E-474C-B138-4E1242557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DF54697F-4C03-4560-8186-8FD348F7AD0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FA546D2E-9D0F-49C4-889A-8E101D97EB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DCD60AC1-EAD3-440A-9B8D-2363A525D9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C3830EBA-D536-4196-9B3B-200B518EE41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3D8EC108-1147-4CDB-A878-D770087A9E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FBE81E6E-BA8C-4AE5-A77E-F7B9CC89C55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3A384E7-E988-4C72-8640-466A174E25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1CD8516D-12AB-42A3-B7D2-20B3D00D29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2EE1C1B2-BEC9-4F45-A3C7-6834AD37A7A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B33B3915-C901-486B-AB3E-8521EF5F3D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7CAD50E-7690-4F52-A697-5827461425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7220565-2198-46C0-96CB-88FC1F90C3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71D5596C-6578-450D-A4B3-1BAC7B2E6B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D786C35-C211-49A6-9D53-22FCB87302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D99855EC-C050-48F0-9352-00EA129429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CDCD9E-0EB3-4ED0-AB0D-900D0A30959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A746663-5C1E-423F-A4E4-CB0F1B07FB4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69F74ABE-CDD1-48AA-AE3B-71B8C7EACE5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2AB408E9-AA42-4F47-9A31-35E0B7D6216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812A23D-6BC8-4A4D-A6B6-7E961BA6EE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26420756-EABF-4D90-9720-3267DBEA689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9C95D1FD-D811-4122-92E5-AED961F4D83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CD873507-260F-4AE4-AEA8-06AFD7A914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0D8F4A3B-EE6B-4EEA-9EF7-C0FC641A65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E4092E2B-CAFF-4050-A805-CFF568383F5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99689437-D55F-44A1-9A65-F7D9C1CDD8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B48B366-0DB9-46C3-9D73-8E9EA9D075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77CA8E6D-9EFA-415E-B577-7475780075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387DFEC9-205A-4F52-AB49-FECCE416E84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E8B66EFD-33DB-4E7C-86A2-F2A8EEB257C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3F8D9D46-DB1A-4B21-BC70-D844CE88A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241F2891-11E6-4B18-B85D-D401AB33A0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4B8C609E-C1BF-4494-AB4D-C55CEB9F28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A35DA785-56C4-4371-9CF4-1188DCA480B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2E1871C-C8C7-4C81-ABD5-14BFA1FF47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7BAE4102-A784-4761-8F30-C69D859B4DC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4DEC79C4-12BF-412A-9C95-A9121831EC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B5BFCE58-B548-4CD5-A3BE-23D797CA23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C742B834-EAC7-4EA3-B045-A7FC5286F6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69CF7C9-7C17-4442-BB07-AEBD57DE53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4ECF382B-B9B0-4A55-AB75-C1C0CA3524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9A153CB-DFA7-46D7-88D7-8240943E59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9B393494-E22E-4208-8379-85FF90C097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2C1CD840-A102-43FC-BD55-85ED7D7CF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0C43955-5185-497A-AB8B-B969B4BB62C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ABFFD166-8D1E-4422-BD24-692F196A86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1B49FF7F-93E3-47E7-8845-FFE1A8F4EE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B585DDFD-FF37-445B-982E-012BAAC38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C30620DF-E657-4D4F-AFCB-A0E38C7F18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3CDDBA03-7E53-4DFA-B58C-435F431FF0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9B85E39D-7F5D-4D2E-BFA5-2693F6A60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19698F5-B90A-4497-AB6E-05EB50FEC2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641B70D-7CEB-4334-993D-213B7FB8C9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50E6E7EA-F7D8-4D59-A292-FAE35E30D7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705FC993-BF3C-4EB2-8005-FC0CCDB16D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D26BB59B-C9B9-44A9-832D-5140474AB39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7ED7C3F3-59BA-4786-AAC7-8FC934BBB0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F315EB7A-50B8-4CDC-8013-BD088A07BA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E1D8A09C-4258-4A33-84F8-DBE097E265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6530DC9-24E9-4116-A688-C19C20919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B318BB10-B7DA-4682-A03B-9E433B0ED7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9D7B65F1-C8AA-40DD-B234-5FD11C0421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D87F4B75-D737-4AA1-9281-01D3EE7FE2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4CD6D04-6FA1-4202-9CC5-292E14F207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D1DFEF34-F693-427E-83D7-15E29392A0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5867F51B-0D76-4505-973E-63DFB1ACE0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4828B203-22C9-4F97-B3DC-A0B21FA6CEA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D2AE96BB-CB10-4CF8-8883-6C4EA4A8E64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17DF3F88-94B9-4871-A286-E3431B64250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0981C912-811E-4635-BBA0-B1A140EFB65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D58B5277-57C9-46FF-8E3C-3E0FBC8B5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52754C17-0F2F-493E-A955-9D8FF56F358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9C57D593-38AB-40FB-83B2-032AFCD89C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E322C7D2-2564-4460-A19D-3854B2DEA1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3E7F4EA0-F5DF-40E7-9A94-27B024CCD7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D204272E-B848-4D43-AFBC-5C99D575B3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6774C46A-2F4E-4571-AF83-C8F519F8EF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BDDDAF1-7252-49C0-ACEA-CE6F7EFB4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1482904D-AEBE-4AEE-B877-347AE24F5C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1309FE34-3AAA-4B66-9074-AF988B01E0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C99F8EA7-0D6F-40F6-A620-5E7142254E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2CE55FC-57FE-41DF-B252-ABDE32C357C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D6538AD1-83C8-4DAE-A497-90DC41C1AC9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CBBB539A-ADBF-4D41-953C-6AC5266FA63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EA2BD465-F23A-4FFA-BD1D-089752FB6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8CD64819-7D84-4E62-8710-04B6C44398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66F5D387-52FA-4356-B281-760144D4EE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4AD908DA-F05F-43A6-B85D-127ED594EB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60F5BB03-A854-43D4-A6DE-A9C33AB97C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33EB9F7F-295E-499C-8C93-6A4C63C76A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9CBD1053-E5F8-47C4-A7D3-55D6EB0C18D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0D0EE6BA-FA9D-4A78-9197-BEEEA54ACE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90704FF9-A922-4830-8648-5C0CB8F148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8083A452-8EA1-43E2-9151-27D1C63E4BF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73AC36C2-B89F-4A00-A411-87866A6DEA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B2D04B89-E676-40CD-8D66-12CC58EC25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9358FFF-9CDE-46F5-9976-5334566409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D303D9C8-31F6-4BBD-B42A-8F59FAD268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FBB912EF-9874-4BD5-AC76-DC4348CB5D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FC20AA88-62E1-4435-93AC-174E57991A5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F5EB3C8F-303D-4F93-B39C-2AE9F99FBB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B90DA07E-121A-4FEE-AC7B-7D9D7208EE4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A55F56F8-994C-47B3-ABD4-3A356C1022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17412A7-5B33-49C4-8387-6923B2144D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CB4522C0-6A86-43B2-99C9-4C2A5AD638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3DB62798-9507-457E-8578-5635043E24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623EB7C4-4802-47EE-B0D5-AB84F6AF40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1D658606-FC94-414A-B47D-45D8A0DB777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55172A9F-4078-46E9-A468-4A89702624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0DB273FE-1D71-413E-B364-F6642F4A584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A65AEFBA-4533-401D-8C72-C1064CE9E5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4C780294-8704-4B92-8555-D0E14127E7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442351E9-0489-4BC6-A44C-A238E40087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A96FDA03-5E55-4200-81E3-8421D3DCC3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06D3D995-2623-48CA-B6C2-8F58E84D08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24947304-1088-4436-B425-7CFC8D61AEE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3EC00AC3-F26E-4F1D-ACD8-EFCEC6B4936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1657427B-54B1-425E-8F7C-37EA47D623E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6F4DB2DC-E115-4DA3-8B56-749FEC3360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410F661F-97E1-4964-BA99-16F9E1BA03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B1D87E3C-34BE-4CF1-939B-46146F72FB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CC366BE4-CE27-41F7-BEB1-5EFE05325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8A14E6B8-F7BF-4E37-9254-89D52AAB9B9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754A703E-D93B-4142-85BC-9F12DE2A16F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BCB4DD87-1575-48D5-99E9-7B44A66D99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BED9414-893A-4717-8470-490C54041B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A07E494A-D6F3-4D8A-8309-6E03CD55C63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88CE937E-5D4A-4014-9939-35CA716451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5217DF67-B9F1-448D-BDC7-1B15F0F38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5F18410B-DA1B-4950-99AB-97F0E6EB0A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212A8E1A-F94D-4D0A-9871-658BD81F61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AB1D9A47-CD0C-443B-A58A-8EEECB3C0C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FADD1DF-7D4D-4391-99A9-7893561737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D69DCA61-E912-460C-A09C-15137CCDC2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C125375C-D3CC-4E2E-9064-5AA338F3BA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D1DDF93-7FE4-41B8-BF60-0F3DC953BE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94417F89-54D5-41B9-BF24-F45F89DCAD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14176457-9AC3-4F33-964D-7F3D4EE2941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CF7F5286-E3A7-49F3-BCFB-D5DF49CF5E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EFBFD63B-7503-4D28-860E-B0998CF8E8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DC18FC10-FB1D-4543-8060-B2948586DE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936C73E9-9ACF-45CC-BC62-E63D4360F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BE6396EF-8ED8-4E29-A028-43EFAE07A3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E5C39CFD-0A88-450C-8B10-A9492AE37B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C0111AE1-D2F6-45B3-9492-FE56B30AE2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F5593C51-73A4-4DCF-8D97-80DC99E079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F8B62F-6768-4E60-BD65-017BF8E5F8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B9F1BB6E-6B6A-4BDC-BD2A-0E653EB5FB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A2BBFA3C-FC5A-4657-AF1C-23F17D784C1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E324289C-2E85-4ED1-9022-17FF88EF60A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3D5D0D16-9B8C-4FF5-A988-B53EC0FF2D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F0113911-E828-479C-A538-775A341FB0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38173C85-D485-4291-8DBE-15447CFB180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8F2A928-449B-4B53-BB59-37A047E27F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6709C807-704C-4F04-AA74-0C8ECED8F52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282FB26A-681F-4A77-AF25-EB5516E8A0B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BA7B3020-BC1E-4BF1-A1CC-E417EAB02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52908CD2-34BF-4126-A8A5-F6F1898230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6DBBD7F6-8A55-4233-862C-FCC2B1994B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CB6B3223-59BA-45B5-B77B-8C6E9D161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838BE326-FE37-49A6-9E72-10830F8F63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47B72C74-C252-458C-8750-82B661D8FA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095C695-D4E0-4535-AAFE-BD5CDD7F9A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3FCD336A-CF98-4B6E-8A14-0F47641097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B1047045-54A3-4F3C-B55E-8ECE493781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19B4DF1-B12D-483D-9630-398EAADC52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D589F775-388B-4D52-9D14-942A8A53F3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97F602CE-37D1-4867-98DE-86CAED6F2B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A58D4FFF-4245-49F6-880C-3B484F02C67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B06DC50-A896-4F23-85CE-3E01B1A1D3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B36E85BA-38E1-4A02-9643-BE42DFDF287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7C325733-5E76-4312-A167-3AE541BA3F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B02A4C3C-B163-42AF-8CC4-5070280E0B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7F1D90EF-0999-467E-91E1-A602E6B946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31810AA6-DFD2-45EB-A4C6-432AE095F9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207C196-C95D-4798-8083-2E48E03835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EEA6717C-12AD-416D-B13A-EA6391E2FA0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17BB7AFC-A595-45C3-B26C-EF9551FBCDE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36301CA1-097D-47EF-A751-7823FABAB4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5413910-5BB0-440D-AE76-C68D437348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29EFFA2F-64D3-4366-ABC4-9E1863B49BB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9E3079E0-40C3-464E-9FB7-2A44222A3EA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1B117AD2-1352-47C0-BB20-4B1A8ACE8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B66E0E6-A3D2-4286-B7C0-BB122D7068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247915B6-8944-43C2-B363-5B64FA73D7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34432BD0-7A10-4098-9529-DE3678D789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3DE9F5F3-1150-4720-A3AE-63075D2D6FC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597C770E-94F7-4E49-956D-F0EF681E28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B7D2D402-D564-48BF-9267-E27ECDBE6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9F01540C-6B9C-4E0D-AFA9-FF01F3DB90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DAE42C74-9C3B-4F12-AC35-63AAB51F5E6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11772FA-ECBA-4C91-B9BB-6C9228B198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EDF92B6F-6889-4362-8D8D-8F43D0B279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3A3433AE-DFBC-4F5E-97BC-1F951EC7D0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5C469AB1-51B5-45E9-A44E-A5C0F3082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59C77262-2AC7-4BFE-B399-3248E6D580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68C72E3B-2AAC-4FA1-8841-1BD3877C7A0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0D65037E-D4CA-4253-A5D1-F8CBBFBD7BD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5ADDE79-0C22-46AD-8A66-83E064EF2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179AF8-F772-4F13-BF9C-D0963D3B38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C5ED407-EBF4-4F10-A146-D53E62CC88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3D2D0144-E1DE-4245-ADA0-DBCC9104763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7CA3D7E7-185B-46C9-A9B3-19B8F9996A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74D6A4BE-3A67-459C-9DB8-950617E017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65A6DD94-92CC-4394-A071-2F89DC6066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91F3C732-88AF-47B5-A603-5A4D35A0F2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935C32AB-44E8-4376-A772-278F6897ED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2951AB6E-45BF-4EF2-B214-3B79FAA65F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9E189536-FA40-4C25-BEC6-28C3138250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50B86180-6523-47DA-B2B8-D2C9A58C24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38FF43C4-B0DC-468B-8727-BEEF48E74C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4E98C4C4-0957-4CCE-9C79-710AA5120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74D4E4C2-17D0-413A-8D98-24553DD2BC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D5036B3-7A56-444D-AD52-7AF4FECF7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B8B6617C-52FD-4F21-A7A3-9B90B81E04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71926F00-B32C-4D0B-B5B7-F135B89184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740A6E3-87D1-469E-93EF-0C96734676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76466C49-006F-4DFE-A456-82B7BF7E6D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15852F17-5995-4FFD-9A08-A7943317BAD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5FD209BE-2E9C-41E0-8289-851CCF7C2B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BC34690D-3BE2-4C38-A4A8-3C57210145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888AF772-5024-49CF-AA21-8E2E36F1F2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FE052E1-39A8-435D-A891-78B659CB6D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D38BAB80-34AC-4FD2-A03C-5070CC64E6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4B134CA-5160-4578-A10C-2B4CCE91F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50E1637-135C-4D92-B3AD-A46BD0D876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0C0C2248-62E2-4FAF-A40C-A7792E21F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6C67F519-323C-4196-8005-5544CB40D9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7A82780D-613A-4FFB-8F78-1310B51EAB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E101F971-DF99-4BE5-B78E-90F97A67AA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21C7F63-EF4C-4A22-BBA4-B849DAF390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F454C9B4-DDD8-4CF1-8A7B-F6699A4D64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7A6F300-F30B-4CE0-B3AB-14E7479168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E7C8AB79-5504-48CA-86D9-6FD91A9DA9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E1F8A6E8-63B6-4DE0-8C46-7028F1B237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9C7AAE54-C721-45DD-AE01-7604550E5E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DDBB36C7-42FF-42F7-8BC0-C59272668C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F166BE65-F2B6-4268-84CF-BB182367AC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901BC5F0-1E63-46EB-B549-EB27737BC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7E922664-6CDD-4095-B237-E9BCD37F42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A99B255C-8ACB-45CC-B081-19FC3B34E6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79FBC909-BDB7-4F77-B240-CEAAAD0A2CC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A8E53752-2CB8-4CF0-AE20-CFE1241999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E37EB89-F463-47B6-ADC3-8172F93BE58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D756FCD4-86D9-409F-8BA9-3E2369BCA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2347C1A4-EAC7-4F2C-B923-C0A516E40C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98BBDFE0-F0F0-4E0D-A5E3-9C320A8EE4E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2EC883AA-3330-41AD-8722-3FD7C2B647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9036C05-78A7-48D0-BFB3-0F1AF48D0D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5B6DA451-B339-4862-BDEC-2305D1FD1FA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0995C49-20AC-4F78-9482-7145599EE1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F7C76513-261F-4913-BBFA-1DB557B8CE4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6A1B5046-F376-4BE8-8CBE-31FDB2ABB3A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A8E90BE-5186-498E-AE61-F97992FE58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48C36149-6580-42B9-AFE8-4FD3009965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B4E790E5-2D91-45FD-AE84-136792C84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AAEF3DA8-9D93-4095-A235-FA02CA5CB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0A5C650B-4CCA-4C4B-8E3D-AEFE2E5F3B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4966831-8087-48DD-BBA7-63FE14FF94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A7E0E3C-72E8-4F74-9E9D-F753153B3F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38BA9BBF-0EF3-4082-ACB9-BC956203EB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B4E30A6-A09F-419E-83B4-8BDAB5313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C93CA5FE-3F35-40EA-AC58-66F7284F2F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B899CEC2-73AE-4794-9B64-57C122FBF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9BC78113-83A4-4A20-A4B9-315C53E387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6A0AC6C7-4C9E-4C71-B1D9-66FE714917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4DAA98E4-178E-411F-B607-5DF4692D5F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4B5DAC5E-C715-4815-9FDA-05754D8923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B3C408D-37C3-4E17-BA05-120D7E7DF6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4DA60E76-60F4-45C6-AF47-DEAA1E9201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AE12B503-475F-4213-8034-AAEA42BEF7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AABB4E98-02F4-461D-9B80-DAC6BD9E12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D95376A4-4326-4D03-9E36-DAF79CFD4B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B972BB-1692-4946-8622-4F0217A83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E9E2EC11-7C8C-4D30-838E-4F8AFA27B2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3329179F-62F8-4989-B7AD-8B3A752305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5F99161-7AA3-41C1-8BF4-A1F96EF1A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C1D06B98-5AF7-4E25-A5CB-814EC350A6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C7E16465-DB0C-4DB8-A8D9-8141748275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1FEC173-F8E3-49D4-AEEF-A6DCA90285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553AB98-816C-4F85-A019-5E998C4A02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8FDA2D9C-D595-49CB-9AD9-31663EFEE8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410DA7B9-AB7E-452B-82F3-A4CAFD0AD1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7055786A-2DB2-45C3-B2B4-8A8B6F26A4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BC85920F-1070-4F88-850F-29D1C492A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01EF5EF7-3A82-4EEA-AB4C-EAA0352FA9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131B484A-07A1-4EAC-8B51-C8DCECB04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7326DD24-8591-4137-88FE-43259CB1FB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DE45527-41AD-41C2-9A08-31F0712BF1E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6D0452FD-CD9D-4E9E-9EF8-7182049095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87BC6062-B834-4A24-B02D-1A94E79DEF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90C78FDF-5927-4986-9282-DB93155B3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8CAC41D9-6B9B-4340-A2A0-4832CCA9228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10C5B474-32D3-4124-9B23-05C818C73A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1A74A17F-A901-403D-86DC-52C0D7AE82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7DF66399-404C-43AC-9A1B-649D061167D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8E370999-248B-4023-8603-611DFACA4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2C54D073-4E3E-4E52-B4BB-BF4C561332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372CD613-8B64-4C80-8847-17350BAFB3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8749E44C-8471-4EED-A1A4-1BF5887E0DA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FEB337DD-D54A-46E2-AACB-16552E0910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037D7A75-46DB-4505-A7C7-822CE91891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C75EAD47-49CC-4D73-9182-AFFD078B40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5DAF5FCC-75DA-420D-AEF0-530EB2779F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6C42EDE-2791-4B01-A84F-5C9308DD9F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BD0F0CF3-E8BA-48E8-B0FB-B6FFB6A2E3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A2FF652F-01A4-43DD-A3E8-A38AF78311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B6DC652-E10E-4AEE-AAF5-1C12B98CDFE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E921930-176A-498E-8610-06F9AB2A35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2CAE939-718E-4D59-969B-85E6A4C082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CDE985D2-2ECB-46C6-87D3-A85DDC1BFB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5BD715A5-D789-4C2A-87BC-7A2490994A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A93AAC3-905D-42B2-91CD-F70EF507E1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F58F3A34-C18D-4BEC-BF7A-4296436C5D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FEE85040-D353-4AB1-86BC-60AD368CC6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DC1316C0-1732-41AE-87CA-20BA7B1A4D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B6C3799F-AC98-4D0D-8E34-7270F7F643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C390BF1C-1B1C-4039-8865-F32F31F7BE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651234DF-CC19-49E4-A6E8-006CB09FD0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042C2216-7C9F-4E53-959C-7E3CDD97A71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58B7F700-6476-415A-9383-CC587B88B7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14CCBEFF-51D8-459D-939E-4EFD4F8A39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3DF7A816-9443-4E74-9C76-E99F299E65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DB0A7BD-B58D-4A00-BB40-97AD13428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FBF20B59-E8DD-4AD1-8A9E-7D5E7F3A5C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4AD85B86-DCDA-462F-8EE2-B91A9DBD1B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5B4CD950-B406-4F31-82B4-595050677C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FE33DB87-E32D-4946-8336-55150B8BD19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FEE8E7ED-399A-42DE-8A64-1EDD4493B3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8DC8078-34C5-46C3-BBDA-531585EB85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EC05C62-FF46-49DF-B46B-D7923F0AEBF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70DEBED9-F480-40C3-820C-D431534555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4B90D4E-EEE8-4F12-8B8C-EC74FA2659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A026C44A-6196-450E-82C7-608FB44F6C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DDFF558-26E7-4570-98C7-1C3C8E3295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6D1E3E3C-7830-4F5C-8722-65CB46123A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28238663-A479-44E2-886F-66563FEBBD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96ACB0F-8687-4475-A0C7-39280647D8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CFAE4918-520B-472E-AA3D-1A436EFB0D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E1217775-6454-488C-888C-D4462FC0D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6414ECC6-6DA4-4C30-B094-81215C72FB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AA8C9AE5-C7A6-4A1B-984A-F14C04FC5F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7A9DADF4-35FB-4BAE-9BBE-19F9E323EC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41891C07-C190-428D-B0E1-3799ED434B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8E295F3E-11BE-4D31-9D85-3E40231F5C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3819B320-E609-4D6D-A2A4-A5BAA96A87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1B1A7238-CC4A-492B-8A4F-D2BD9D4772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99CCAEB8-B917-4BD2-BD97-E5DAEBAE39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128B145B-3682-4B56-BBEC-BF97EB8B98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6BB250E-8663-433C-BCD9-06ED6FAE1D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E38DB4E0-9AD0-4BD1-8F27-2D20E8EC2B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CF829F5-B532-40E8-BD17-87582CC9309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647CDD0-3FC6-41C6-9D50-6F7B0B8B638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B1E773F8-43AD-4CE9-8936-7A05D50D3C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5669779F-0FE6-4D5B-A6D6-37CA43ACB3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83D3A1E1-5EF9-4A95-BF2B-6AC8CE602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47F1F584-A0A1-46B1-AF09-F2DA4AC8A0A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704E7089-0B95-4C67-9095-815279FA7A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D682FE7E-26F8-4902-8DC8-A5B7FDB43C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7CA228BC-CD9C-4E8A-8C8A-20D192A97C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0D4C9CAD-5CE9-471A-88A3-F0A2548960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A5B6DDF-CD25-4FA7-A205-F8DBFD7A17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56D2AE12-1E37-4563-BFE4-6BFE23F06F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522C85B5-13B1-466A-9F92-5FCECFF1CB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FCE8375-0FCA-417A-A6AA-6CD699AE85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4AF2FE0-300F-4F92-B826-2DA06C086B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1D37E086-AEF9-49ED-B77E-DDA9A0C9DF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7C226A19-2D90-4E47-95FB-2E71EEEBA5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693F439-4D8C-46A2-A950-6BF2BD70E0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A203EE0A-6471-461E-85B6-2210B9EF9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D62E09FC-AC8C-40B8-8C5D-2045DA8728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7C7B864B-8279-4A1B-B4E6-9CC771E4C4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02B61318-3988-4EF6-8521-77BFD7E336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D50BA796-DF1D-42D4-8F35-92EFA9E908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B18C109-44E7-42CE-B3F4-1AE9DDAFA8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3C6AD86-9E08-4674-8A32-6F4F2EF410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DB6C98FA-B71E-40F9-9F52-FE935733BF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492DD395-8B2B-4CDD-B438-DDD68AC3C2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35666E33-34D4-449D-87A6-F91A79265E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285955-0C1E-4D97-86E5-DE535B23087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D12F649-85E9-488E-8F74-E22CD026D04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9C927CD4-A233-4612-B0F7-88788DBAF5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06B3C460-5A03-4866-8BB0-EA3BC42817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A882378E-ED10-4DFB-8D7A-D4BF750ED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5C299ADB-2F64-48C9-92DB-1F2FA1F731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2EF0EE2-94C8-4EC8-ACDE-B92B0F94D12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35B12AAB-BF4C-45F2-855A-E82D41127B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73D557F2-4C93-4EEF-800E-9A168B2D49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280CD04E-4CA8-49FB-B574-0664E48A95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4D25656-32C6-4F9E-B6C0-94FF7F4E20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57CDC87A-2AB1-4BE6-9FEC-3D98A4A6EF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2BA2BD0F-A86F-45EE-AE40-B13536B957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9F3666A7-F91A-404D-A35B-DFDDCB12F8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FD662B0-D21C-488E-B9E8-FF93AD4E55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45E4AA0-8227-4221-81E4-90EA8CDD7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6751BE02-465C-4631-A216-3EA94C229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7B43AE5B-2F23-4DA9-89C8-740E20607D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0010ED0B-4C61-4C56-96FB-3DE7D335B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38720B4B-FBFB-441E-BA2C-638E72A3E0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377A87E3-A61B-49E4-98FD-4E9A204A00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1589FAD-DC39-4078-9470-CDD39D79AC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0D3B43A1-7383-4B93-8561-C1E529074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DEE186C6-A315-4A52-B20A-93759C7EF2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13AD9C58-0589-49B9-94D8-BE005200FE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7B5A35B5-09A9-4A72-A930-97B88CA2DC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BFBE3E69-F333-4E2C-BEBE-0EE58C352E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180A3448-C1D3-4EE5-B651-280BB07F5A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6BA81074-EA86-4C4E-94DA-10F4EAE2B3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4FD877D-3FE6-4187-907F-757C8325E4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F535C1B2-A658-40AE-99FC-B4BB4302C2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F24D317D-FF0B-497D-974F-433890A232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BB29F207-0844-43ED-B9A4-5D53F6DE26C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7CFF44F0-C0C0-4ABB-9CD6-87A520E422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07A34B7-4130-47CF-A529-A80EC1AABD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E5B132FF-8AD8-4831-BABB-1EC51F6BCE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85B3A12A-74A7-4591-B02C-BD35A10D6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21745934-F890-4AE6-8D88-5FD9B46AE6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42220CDA-C155-44DA-A67D-A94B1C5520F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DF31E5DE-7C09-466A-AF73-CA2B5DAA48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F7C11D0-148D-4F25-B8BD-402FCE9A93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74B03BAF-2A5B-4105-8AB9-08658CB0E8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1DAD6C4D-3BB9-4212-B95B-3A96C54D2B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ED89166F-11E9-4095-BAF6-37D5CA0DD5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DDD3967F-D2CF-4312-A622-B3FC74E76F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42252B92-2032-456D-A670-F83C94E64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A713679F-18FA-45AC-8090-DCC69E8D28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564A7761-DEAB-4302-8A2C-4961EB89EA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384A5254-3F01-4D27-98DA-18B21AD91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939A4212-783F-4754-B86F-086D344403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5DE9F0D-5518-41A9-BC44-282C36FF5A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32E2D154-FA9D-4C18-B2B6-36D6801934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1730CD7B-761A-4E30-87B5-9EF97A007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012A86FE-3B42-4E09-AD80-8AA73D9350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AA13B38-1DEA-4E39-92F2-511B5EA156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3900AFF9-331B-4D83-A71E-8FCFF12312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03E441-47A0-4431-98D3-AF50AFDB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B4BD5F91-0481-4E15-AEED-31A4C10261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BA89CA6A-98B4-49F9-A9BA-F8D3A0B28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1D25CCE1-3C07-4C29-A061-AB43A6A3AF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80FB4AE-F7D0-4488-A014-7C8EF82875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C31E4F09-A40B-4818-A3B1-0C5930BBFD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2372D859-F87F-429F-B487-77E2AC9A9A6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8AE1ED8E-B1EF-4D01-8E15-77946F135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B2BBCD7-0294-4A9C-B261-5A96046ACF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BA47CA4E-59D8-41EF-BDD4-64DF03354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A9E5A4C2-BD6A-4FB2-AADB-320CBC4D8E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CFD667CF-70DD-4EE9-9AD6-925C9BEC65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570B12A7-344F-42F3-BA61-2A31D0353A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BD17B250-90C6-40E9-8D3E-13EFD15D00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1211D2A-82BA-4255-BE34-0596F52E5C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1AE9778F-880D-44CB-83CE-0A532B0924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F3768697-C937-4827-81C4-722738D48C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3BEAF8D4-9AB7-4AAC-BE6C-78BC2E7775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38806C5-8745-4A9D-9CB2-0EA434151E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293943E1-ADDC-4111-B9A8-A87A4D6D3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A86C5A7F-9C59-4500-9022-9D168338B4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2C72C26-32DE-41A2-AD0D-20DA2E1186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F293574F-7E60-4124-895D-5836BD4C3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0F765C67-A9D4-418B-A244-5444E5ED91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AD440AA5-FB42-4CB8-BE9F-3D9FADB9CC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6E163323-BCDF-4196-A8E5-E61DE19570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079A6C8B-1AFA-4A31-997A-F9DD26FFC5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3BDFE0D1-F9F0-48EF-938B-053954E0AE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ABE3EDE8-43B4-4DDB-8800-E68CFADD5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2DB7EAB2-A5DB-4030-9D6B-34C0B2B2FA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787B3E0C-051D-4148-8CF2-51F1D2C2F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90A06257-1573-428D-B9A3-3B4C384E16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96AF6A84-D761-4D5A-AF5D-E483F0E9E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4A1C2B47-FF1A-4EB9-894E-5BE7D22F2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20AB196-D4D7-4F56-85E5-1267FCECC5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B3CF8554-79D5-4408-BB49-828F4AA1C5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3F62E27-357E-40DF-831B-F80CF22E1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33EFBDF-642C-4034-A6AC-BBDA055A35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4F9B82CD-47BB-4C1B-998D-3FA68FE61B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9C09986A-9716-46B2-84B9-29C52F75E4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8A2C02E4-B0EB-4569-A50A-640B26CFAC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05EACFEB-5460-4EC6-8ABB-88925D1E3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BF203A0F-48C2-48BA-91A1-A1C816CA28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6AA6A097-86F2-492C-BFB9-A11FA5E94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E498D37-3286-48D4-8B48-1FCB46B56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9A7C27C6-9CD7-4B0A-9013-ECA24C8D11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75B8BE00-0C9A-40D2-9FCA-D4E682BA1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ECAEE8DF-6727-45D9-BD1E-067E850932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97BFC770-5D9F-40BC-A4D8-8086A4169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84408779-8791-4E0D-88EB-037134AF00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0DE6EC3-F903-42FB-996B-0885E0EEA5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FB7BCA4C-6DA2-44FF-86EB-EFA6DDD2B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494FBF04-A72B-4077-B161-DD6317C451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FF2AEF7A-050C-4CD1-B835-B0AB68816F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04FAC4D3-717F-46A1-8B30-0D627D89F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E02D654-55AD-4E63-BDF1-101E3E7BCB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0382700E-7C19-49D4-A192-645ACA72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2FF71A6-16C0-4CB7-92F5-1074DAEAF5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3A64D2DF-4E77-4AB9-89D8-8A6E409BC8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CACB4B84-013A-473B-9314-A846FE065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68B352D-90BC-4F3C-9D2B-616B6FE3E2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F108EAF8-DB0C-44DA-8DA6-E44ED6C89B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15B317F4-850D-453E-A63A-1237C2604E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B34D66AA-DE9E-4418-BCBA-D923EA27A9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AF6B161-4AAF-444B-862F-CACCA21DD0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6E1BA659-59D6-47F4-BF69-706426EA33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B1299D72-F5D1-4A10-AE09-63F0278442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21CE5F9-57B4-46DD-BF89-31EC85C6B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98C19FA6-DA46-4C95-A02E-7D98C4B37E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01777582-9482-4017-B25E-B38D9FB2DD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B8514B6-C6ED-4619-B7A6-AF6A28F0D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63FC77BD-08AF-4318-AEFD-6F2FAE9D62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A719DE12-215F-4C46-9FEF-AACBFE582A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D4D7F4D-D2F2-4EAD-B941-45919964A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0DD7A7CF-6050-49F3-827B-BC51BC60C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9DA2F3B5-35E9-4CE7-A2A6-ACF7DF041F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2D2BC4AA-85C7-42A1-98AC-4EBDB8CEFA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9F06FB36-D8EF-49A2-9D48-F7A69BD806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769A423D-8E11-4A45-AEE9-C706534C61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C5213D8-44C7-4CDA-854A-53D48B7597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6411B8DC-9C50-4C11-B50E-96489A0B30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5658FE34-DF28-4F75-971C-99737F0D0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56FDB8DE-9B62-439A-BDBF-90AD5AE552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37525ADD-7F7C-4D14-8967-EF5013650F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3B4103B5-E53F-4254-8C08-7EBD59D291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1ED9D429-6761-4B1F-8B4D-210811DFEF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78A0003E-F9C3-4FB6-8A1F-972ADEC4F2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02AC9F7E-95EA-4413-85BC-454FC0C325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EE30FDD-62A4-429F-8EBD-93D5348E3E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857CE636-C819-40F9-8839-074A66F931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825C636-9F7A-4FC0-8E70-AF1A05C9B9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47CB2005-1FB4-4360-8A1C-9256497041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791D7438-C97D-4D27-AB5B-C9C20C22F7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E990F006-4085-4B47-B153-5A173649B4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B985C999-2821-4021-96FE-24FA8233DD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83A034E1-EE68-4B7F-9AB7-54B549D1E3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5D251BD6-D634-4763-BE43-F820CF6AA6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CA22FDF4-23C4-453F-B5E9-1FC21154D33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AE362E0-5622-4300-A479-6A966C56CF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678E7742-8974-44A7-800E-83DED52AF9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2B4854C-E92B-48EE-B131-AAE61FD819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5104CB26-1F2F-4D4C-B7B2-E95BB170B0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5171407-8717-4A29-9EB8-7359621372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372221EE-D30F-4616-BF45-09D290DD8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2AF67B7F-6096-4012-8D48-E9A8ECCA27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36FA4F35-42B0-4C3F-A066-EB651E9989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7B3B3771-6C38-4373-9C10-A0E53B85D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1B283A80-7A1D-4B55-BE88-49126B0202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8E31E9C-2E81-480B-9F89-A7720A1228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4B2C0FFB-7447-4691-BC79-6F45C575FE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293EB143-7863-48BC-A761-3B38FB2BA8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7BC5FBB5-AE1D-45E6-8733-B4D9B754F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2D2C3777-783C-4F6C-AFF1-5AD9824BFA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11185E18-B12C-410D-9891-C960612810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7A9FA74B-D318-4D5F-B207-2D7778E122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4EA11A48-8289-4821-94DD-081058ABF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E1A0B98E-A9A3-4D34-B800-1D2F7AAE3C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48C0A3DB-B728-4369-A3BD-C6282AF38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096D2AE-2027-4A9E-AF4D-F62C02C524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1B229FAF-50AF-448C-B591-BC15FEBA77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023BAFFC-3429-4EC7-B591-02F3B7C3A0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369D62AF-6C66-400F-B77D-56537EF3B2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78736A89-EA49-4F8E-B207-51742C12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8EA889B1-B0F1-4F64-B0AB-A38716AF33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5F43A1EE-1C47-4D6D-9783-A0BF9F29C8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77EABB0D-5180-43A3-8DD0-9790FDDE4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BF4BE57E-70EB-4DB8-AA73-9479CCDF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2AB5E76-E4ED-4DFB-9700-9BFB65F12A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7D2B49D1-C9F2-4227-B226-689B9824A2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6DE5669C-F148-4151-8366-4CFB7B0524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518EBEB4-BFF0-4B6D-804F-DA5E5D4768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478F7F52-2493-433E-972B-3811B0E7C3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E66736E9-FBB5-458B-9B92-02A864E786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7DB7B1D4-A0E1-4463-A0F1-F3B53C6FA8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D99F1274-A78C-4314-8CE0-37536A371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10FEB304-BB06-4150-AB58-316745A4E2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8426DA89-2B4C-4596-B841-85425C8144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9893CE8F-D2D1-4B3E-9E70-AB8EBFC1FB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24ED33F7-CAFA-4AAA-AFBC-5FB83D9952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3F29695F-C2DF-4987-A663-43D585193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362147E-84E0-4D67-BD7E-F9E08992ACA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98236550-5562-4E8F-B9E5-543B789873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20ABEE9-C052-49B5-86ED-52E3348A7EA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6C539442-89F6-4D1B-8C5A-11A4450677F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BD3EBD6E-F7E0-4F8F-9DFA-715895CB32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63F4519E-C95A-4B31-AEAF-E1B2777776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BC8496B5-3B74-4DD4-B979-23A94CABBD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837CD93-CD75-46DC-AA8D-BF2A840639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09EEEC16-07AD-4CAD-B568-4825664186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0D73F5CB-97F2-479E-8CE4-D6CC72E0CC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D191D5D8-A8DF-461A-81ED-16E38547AD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90868715-489C-48A2-8FAF-6717EBE4D8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F024B9A9-BED2-4E87-9360-29D61A8BA95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9885F52-BE68-444B-A0A1-011AB623DB4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242F0FD4-AE13-4A1B-8721-08F5517381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95ED822-B9B2-441D-ADA0-9FDE46765E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2BFB860-8A65-4BE2-B5EE-9B303AFEE1E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1F8A6CC-F845-4A97-9122-141425B7613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C656D1DD-C582-446F-ACB2-B448982985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5E0EE3EE-9661-45FB-9894-C78D66919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5A1D236-2BA2-45EA-9279-D5EEDBDE44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39929233-E46C-47F6-95E4-AAE8D299620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5D1AD9E3-977C-4A51-ACAE-C7D4C8E623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8DADB619-3B65-4821-9CAC-F1A1D0C1F3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C896AD4E-9990-455D-B186-C9141A9240B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F0D42976-57C8-4605-A2F0-B22CD63CC64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C2B68CCD-CB10-41B1-AA23-73D641F4E5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1AA56E81-45C7-4C28-B7D3-FC00FC8C4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6FF2B3DE-637E-420F-8771-DDF0F360CC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7949D7A4-1A3B-4407-83C6-E8A685C94BC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FB7CDF1C-5CC3-45AD-8386-20C9F21DD2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9034B816-5FCD-40D4-8B93-4C67515F2B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AAF2EDBF-DDC0-4BDA-9CEA-4D229FAB79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2120B8B6-2099-4DF0-BE2D-C265912C18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6923134E-BA5B-4885-80B7-0F66CB379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6BE16BEE-6617-424B-8D65-6A8DA1276E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E8A4466-A3DA-42D2-8033-788DC277A8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03C67A4C-83B6-49B2-BA66-8FEE70CC3C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751B1427-9F05-4E26-B536-77D6C0D958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9369AB0-031F-4BC0-BFFF-BFC627C00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413AA91B-576C-4A48-9AA1-1809DBBC59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2A886AA9-BF84-4FF9-8E70-2138EBC8EA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7EA7BF2B-3964-4F9C-9169-22C3DCC9FB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F7C9C364-82AD-4556-9C05-85C62114F0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F067274A-EDD6-4FD9-8585-8289AFE773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624C34F2-3F41-43E7-A1D1-803659A43A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9FB5900D-8DAB-4165-90B0-9E1244AD51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B7E1CF61-AB8F-467D-945D-B7C74D496A2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BFB8F327-41CB-4C52-A875-B34747E17D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EA8B532-AA3B-408C-8BFA-E6AECCA50C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99B51FDA-02DE-49F8-81F2-1692B7BC5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DEB3D379-BE34-4E13-8B79-F7A83008FB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AB58D19B-8E77-493C-944A-848DB8B4843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CFCE833B-5775-46D4-B48B-8B5EEC2F54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0A455B87-D249-4E77-AC0B-A448F932C5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25F23344-C6C9-4082-9F96-3DF97E78C3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7BE6E361-3B6F-4A69-9057-1620DEC53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A6BF6598-07E0-451C-AD60-CBE7B3858E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9EE16867-B9CE-41FB-9ADE-412012DC3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3F40232-5653-410F-84A2-AADA05E234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4362402E-8AA3-44AE-A88B-C27781A56E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CC2B135F-7FBE-44FC-A3E6-C3A12E0BDB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D00A7CB-E184-4321-A96F-01B3ABC91DD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B5B10D41-FF28-4DF2-8834-682D4A9C20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4D67DC9-3028-4FA1-BF76-EC02B38CAD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28C82581-4639-40CE-9E4C-945F4C249C2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F5C8D21F-8E1A-45FD-AD09-874F09F2F8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EA1617A4-F37B-488E-B403-1DDB99D79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6817D0B-6B76-426B-87FE-C22122BB91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00847304-91BA-4DAB-B314-14207EAE76B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6FD86BD4-CD8C-498E-9751-69CC478EB7C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EB0A569-4F37-4DB1-9613-C54F9A5127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7F97D700-CFE7-4736-B756-576FA3CF08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A2076164-FD74-4BC8-B460-99D5F6F375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9F642E6-7690-48E1-B093-D9DA7DCB37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552E3DA1-61CF-4388-8ABA-EB622F3D26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3F78CD08-D37A-41F2-906C-4DE47FC557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9135E36F-AF9F-4957-A2CA-AD10272A60F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B94B368-2EE7-44B6-ACF3-95B458F90E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F43F9702-4AF6-40D1-8070-08AF7B96FC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182B498-E41F-4F5B-857F-E7109C341F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5D17F1B6-3881-4249-982A-2DE87DA15F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D07243B3-89B1-4E26-9094-B493F237CD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B99961CB-BC37-4E66-A937-D6AFC6C7FB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4221E2CB-6920-4451-B7BA-18CB02C360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96853972-43A0-4504-9856-33D49479C6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CE34893C-089C-418E-9DFC-B19167FD2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F535E88A-24E0-43A2-B673-F81ACDC594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C87D3E5-3384-4DE9-A262-649A8BCB440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5E5F6984-D6C4-44BB-835E-D507441A8D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87270D8-100F-4E93-9337-98F2761E4D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D2089561-82E4-4237-A3CC-E4E743BE30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F46223A-B978-42C0-A2A1-14E4BAE929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55B2886B-AA3C-43BA-9F04-628EA1500A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E94A2F3D-7E42-4BAA-B68D-735AB39CF9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E38EFBA6-7FE4-4448-8C77-BBD690203B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8910E06-164D-4B6C-9C2D-E2986648A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AC4159FE-79FC-449D-8F49-827C774952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70B8EEC9-804C-4C2C-98D0-41FD749129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DCEA4CEB-318C-439D-A197-4E611F2C3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5E08531C-6868-4FA1-96A7-C765FB7221D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90B34B5E-187A-4CC7-AFC7-9775893FEF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C2476F0C-B034-43E9-AD2E-E58E9CD38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89B9795F-8445-4312-BAEB-28034D0BE0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FF48B2ED-1908-41B8-844A-3AD2C2BCF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F8448D8E-C789-454F-88A4-CFA44B3C9E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0F9248F9-E510-48E2-962A-2E3984CC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1C23CA61-2E6E-498A-9492-2ADBC1ED29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B2B3C9FF-7339-4B82-B594-FC7BFD07487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81D770FC-0E5C-4FAC-B686-4D07515C65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9AF8F60D-075B-4AC0-85F9-6FE86F6F57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79C17D0C-A0E9-4008-B438-6AF27DC7A2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C1C7F997-3F0D-40F9-B394-9938129D68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4E26246-F11F-4673-891D-3D810CC5BC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E1ED89D0-5A84-4EAC-B2DF-9E080BA221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F231866F-D9CD-4465-AAB7-9E84BB0C6F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A39DD8AB-64D5-472E-A42E-F7D6075953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C353E378-4977-41CB-89EC-C8511C33F13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E854189-895C-4C90-B9EB-30F1820D84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2CEE34EF-91E6-4C01-AB5C-BACB7E61095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AFBF1971-1E72-44DA-9BF9-975D470E56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4B9569AC-70D3-4DB6-B51F-F2F541F684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CF316DDB-D972-4753-8780-A59DE79A2B4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069ACC3-58A7-4843-B117-3D46A339D5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1D4F1D6F-4D08-4213-BF2D-3D7A7297A0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A8D3B26-5DB9-46B4-9894-8CD51356D5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6478C61-0BF8-4C02-9DF4-FFADD37B5E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CEBEDA5B-9A81-47F6-BF43-C2B56C0E04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7E0455A6-77BC-4E5F-AF84-1A5799B50C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3DB7B331-C70B-4340-8010-F67A9FE9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D0B12740-18BC-48F3-883C-D70C077ED6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C9EEA7CB-9D49-446A-8847-CC17799CBF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04732A8D-E0BF-4904-9DC4-7C68F97AE4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A7147985-6003-4D3E-A936-A565550B2B4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3C712D88-B2DD-4188-ABF0-C8F0AB0CC2E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11E99134-B52C-4A19-AFA1-463BEA241E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99B16064-AE51-49C7-90C2-522F7B0E51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960FAF3-B52A-476E-841D-F10B0C1F6F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7A6D42E9-882D-47B8-B5C3-89FB1C1D85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CCC38FC3-BD9B-48AD-8FEE-135AEE863E1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64C8BE8D-1E41-4770-BFFB-D1AB8C75B6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89652FC-B87B-4DA9-810C-260B698584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BBA024-5B22-4D0D-9447-77E099A90E1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9ED800DA-DA2F-4705-ABD2-41CE570C71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8BEBDF55-A6B9-4458-8401-3DBA9D84454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68E89A43-6BD1-42F0-9426-BC517B3FE89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6EF54AE-F173-442A-A6DD-9F65567B6B0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D341BC47-DDE5-41AD-82BF-524EF338D23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4FDC50F2-5332-4DC6-A20D-F55FBB2ACB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425B890-4666-49C4-945E-F44E288991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8E0330E-8A25-4A1C-83AE-375EDEC2AD6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5AB796F-3178-48D8-AF60-6A58128D3C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0E562B71-3C5B-476E-B3E7-77AF93F7BC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F910E039-FA4B-48B8-A07C-B61A4B6C2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B5A1EE7-9BE9-4BF8-9092-E4CB7E203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39AD69F7-00B0-4598-B7AC-C63848FA79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5BE62175-298D-4AE2-BDE5-A93310864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5E71DBF3-7B8E-4F16-9D59-D0FB4B38E9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39A6D1D-A388-4638-8AC1-0CE52D0C12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DC80332-B30B-461A-9298-49221F1329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A83B5AD-41A6-47BB-B8B1-CC3DCD01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B19F7B9-E102-4EC7-A1E6-5D452EAA2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5B500D4-1BC1-4058-BC72-BC0D97C5C0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D363F635-E4F6-4D7C-9568-BCD1B35535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9FE022E0-20AF-4947-9971-E55F3BD304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617558B8-A426-4876-838F-1AA0806D83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D113CCB1-268A-418E-B5FC-2B9B4C26B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74981943-654E-48D8-861D-6E49ECB1B6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9384FD3-4A34-420F-8763-51BAB86C6C2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C2A7BDA1-8C77-4EA6-8542-8FD3C03C776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0FCB1F3-4119-48E7-8F67-6EC5B9833B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02A7A88-399F-4BB6-86C6-BF59AA9C98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0F1DD82-161F-4F13-AC49-8036B8842B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A6BF903C-479B-48F7-BB34-FED7BC25D0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BD68A7F2-BC8B-4841-A43D-7B0F712C0D1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94340BE0-C624-4434-8D2A-013177C359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9B695F9A-0125-434E-83B5-7388329EC6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43F29284-2E57-43D7-930E-E32397BF11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AD11D7DE-1481-4031-B3C0-5D0004B203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CB9C43D5-A915-43C8-A535-39ABC05F88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57B59784-539E-49AD-9ECB-D15A0F9AC5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317F152E-02DC-480F-B1D7-E971DEB55D6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CD2D327F-F1D0-4FA2-B1D2-9259026A7FE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4A1065D7-B8F7-44E1-90BE-52D0976770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8D4BBB72-72CD-4600-8976-9DDD3DDFD38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B78C1CEF-91F8-496D-83F0-C80850DE7E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C9879802-6D5C-426A-9F21-82CC1D982B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422088DC-7D16-434E-A25E-C6AA9E3B521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129C119-5FDA-45FA-8C72-656AE33DB3F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0781FDEB-38F3-4D5B-9664-C26DA735F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92223EC1-69A8-473A-ACA4-E20B7481D4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34808E2-E6ED-4D30-9632-C1280CDE97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9A49D30E-57FD-49CB-805C-FA26F2DE33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26502C3F-BB77-44DA-B05A-D13D87C6CD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1830709C-2FCD-459E-BF62-D29CAD3939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34259058-F4A6-4A95-B48C-7BA3934A56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08905C39-3C88-44F6-967E-769991558C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A0014882-33B2-4808-9EEE-B787188DC5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48F65FB7-275B-4CB2-98DF-DEF7341A11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3EEFEDAC-3CDB-4A00-9A28-210812B0602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D2F7FB3C-CD06-4932-95A0-DCB32BBBFE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3DFB475-F172-4F63-A2A1-A547397254E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301852E-149A-4307-A9BA-A98A075AB79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BAFEA82-C21F-4365-9C02-6B39B61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97F87D50-19AA-43DC-A986-F87FF08E6B4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B888744F-F80F-4DF2-9610-C1DF02C062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DA705746-916E-499F-9701-A1592EBD6B1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8EE0AD26-1DDA-4F51-99D9-AC69142DCB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FCD6634-E25D-4DA3-8B71-9402097C57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B64D86DC-B515-48A7-A54E-FD413ECBC7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40CFD285-6241-4B2F-9FD9-6C7FFD892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EBA4D66-6077-4DD8-A94B-F0D9FC521E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7159A95B-1392-4254-B7FE-F21A2191A6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9438CF3-F76A-419C-9914-5E189071AE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1F3B1279-9AA6-420C-A5D8-30D12CB4AD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6B07DBA-5581-46B0-9DCE-3791185CB6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C689BE2-4AD1-408B-9802-0FD4A77D70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EC833388-C2B1-419C-B413-7B88FCF08B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A23A182-85CF-4DB0-A35B-72532FCC76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049183-EC81-4AC8-A1F8-BFB40A311B2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3CE44A2-B1F3-4D79-ABD3-ADD5061F61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16736532-FF3E-4FE8-AD5D-1D239D3A85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AC57601-65DB-4C3A-8A73-2EAE704088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5A29DC92-B3E9-424B-B0E8-1F6964F939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20DE7D4-6CAC-4E98-B09E-E235D95D5C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7296A072-373E-410C-9F5F-3A562BAFD9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E58863E5-0AD2-4B4D-9FD2-271020191D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B0CB040-DFAD-4D94-80FE-8A61CEB7C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4292AC31-D40A-401F-9A42-76DB4F6F9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A37E7FEB-D166-4B04-BC30-8107F4FE44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966DE2FC-4131-4557-83E3-61052CCDCD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921EAB4E-435F-4FBC-BAD2-0F7179A38D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FAD60502-EB0A-4759-BC83-EA1BA111B4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EE26B337-AC05-44FC-A418-0DD92C312F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2F88A48-7717-47C1-AAD4-2FEA0C9DEE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239BE1D-E19E-4D13-A1DD-4072FC276B4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BD6275A9-E3F7-410F-98A3-2241CB254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997AF6D4-B897-4FA5-A613-504DB2295E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163C96D8-EB1A-4395-8105-49BD033AD5F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5A8A286B-50E1-4C30-98B1-188D977402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D8846374-EB87-4E7D-86E0-7F60E6AA7A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895F9D38-E9B0-4DDB-828C-FC09D20121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F78818D5-FFE0-4F25-816C-DE81BA54C2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019D0189-A370-4D6C-B5BA-CFF56244BE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6E994ED-B4CD-469E-A011-0EF22D534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C4D5A5A8-8FB3-48A4-9BF1-C7A8350C05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AF390646-82A6-47F7-8B7D-33877E756A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74898A25-0850-47F7-8150-E59CF15DBF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32A09D4E-4859-4EAF-A1EB-3E0FF1766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8A70A77C-DE8A-4168-A596-632A0D3EEB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A2A63FB-DBAF-4425-A89D-D95E2FF048F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87ADAF8E-18E3-4EF9-A51A-488E2DAB5B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84D7C4-0F6F-4790-98B8-DBF4CC8252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7F29F208-D5C4-4536-89F2-5A43303D9A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C9825BEC-20CF-4547-82DA-82BDF96217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32A434F3-51EE-4425-BEAA-96282423C69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FDFD7850-6F15-4098-92B9-3A1C912EC7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6C79EB97-81BC-4466-B6E4-4667360AF1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54CF0E4C-636E-4B49-BA2C-9D4389E490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E212674C-5CD2-4BEF-BA82-887C70B21F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C12EB075-E6A7-484C-B0FE-3135878FE2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91BF0D2D-75BF-4C7A-9FD7-BBF07196A4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9BCB063-C2D8-4B27-9744-111C5E2127B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026A26C-2AF7-41D6-B85F-8714F8414A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719D970-DB55-411E-A54A-B30EAA0012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D292D59-C116-4512-9377-9935C1BCA3C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CF412056-A4C5-4E0C-BC8B-D091133E417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2320DC16-06FF-4063-99A4-69B1C4D588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1C9EA16-911F-466F-88DA-3E356493E5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77B7413C-D8EA-4C3F-97B8-8796692ED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7DEF4593-433A-4C4A-A15D-FF19A11DA7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41A36C3E-2E7D-4E28-9F87-AD4F5ED7B6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11A0135B-A8B6-437D-97CF-CA0938E747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9588F31-24FE-4BCF-856E-D0D36ECF28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838DA6DF-C021-4B9B-8B00-465B077168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CBBC13F5-792E-4AC0-9FCD-BE3B2ED69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A7F247C9-8B43-4271-803F-A46FC1322D2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00A25D8-27A0-4A62-AF31-F5BCC5244BA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B213F5CD-4A2B-4E33-9030-96053F000C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34EDEEAB-9659-44CD-AF85-2D5BE57EFEB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66C8C54C-3E5C-42E4-AD4B-927C258DF3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7288459-0B67-41E3-8CF0-9B6D2A18F8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A36D41E2-B776-4168-853A-AE759F700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08FAA430-AE52-4E32-9144-22F1A2B20FB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D9FD6551-98B3-4BE4-A3C6-769EE18F8E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20DA16CA-EF0B-4767-B3F6-07532BB3464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A87E7C98-3163-49A8-9722-94D5EB920FA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666795BC-DB7C-4049-BC69-29EBFABC62B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AE35B4D2-7337-4244-9430-BF3667D01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6BE15C9-7A1E-4793-9666-D5E041651D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DBBE0B1-48C9-455C-867E-56B8795EE2F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550ABCCD-B3FF-4424-A908-8ED019B73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6BC0F280-3708-4494-BEC1-1115FEAC1C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05E4BE88-7DE9-4E9D-BDB4-4183B2B078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CA1F78A-727B-4B7A-9AD9-440CA56F8A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C77B8EAE-533F-4D18-9B2D-61B087CF05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0B13AA9C-4E73-4901-B96C-988906BCB2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F26D0EB-A07C-42C9-A069-B5E7ED46BA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8A4DBFA-F4FC-477F-8BA3-4C225A5131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DAB522B8-2018-4273-BF61-1A37783C07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65FE040-3FAD-43D3-8C89-E3260F7973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646A03C4-EF03-4725-B067-9B4EF6BBA6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7F09E92-5ACD-48A3-A8CD-60EEFBEB10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0FA41246-E17B-42BF-9086-E23AEA11243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B079F71-BC33-46EF-BAF4-7BD54D5E28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932153CD-1A15-461C-B468-3B6B4C800C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40DD95AF-3F31-4460-9F46-970BA5BB590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F7029D34-9951-42B6-BDCE-51F46388DF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64481E4-E821-44A6-B040-D24A86EE4F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E894A2B-1BA2-4472-AEFB-9EC4A69922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6E3293D0-E1AB-4F7F-8A9A-32CDF979B9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5897C6E-8D3F-431B-B121-56747F644E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C6DB56F9-6B73-4179-83C8-4AE18D846D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1F9E01C3-57BD-4EDC-A191-3C92FE9E33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8BFD8FF5-554A-4D9A-97F6-5B41AD0D38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7E49AA90-1BD6-4A20-BA6C-97E242812E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66A3F62E-D72E-4FD4-9B9D-113970D8B0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5B78CE87-3033-4DD4-BF38-9C5CEDD7F22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C6B5EAB0-AEF7-4D33-BF83-72A9EE856D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CDC26BF2-2D62-46F2-B0DC-2E2DE834DE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6922F7F3-1BCA-46C6-99B8-D96AB1095B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333DBBA1-FC62-470D-AEAE-AED51A013C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CBCABBD8-3CB2-4FBF-854C-F88B4B772B1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F321E8B3-90D9-4F1C-8357-8D57AD14E2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55214F26-DE35-4FA4-B151-53EE4E51E9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52901290-42C3-43A7-8757-B62244D87C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9B5A6480-ACCA-4AE9-B149-C3DEDE2B4E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5EE9A2BB-C754-4F2D-AB31-39CBD8CAA2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8C34030-F322-4DA7-9ADD-7CF89E7CE5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169669F6-2999-4E5E-B439-7D953C4F4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C018A4CD-684B-4578-8E43-42A1151DF2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439926CB-EC99-4F35-B31C-9B1A898A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7A431BC-6DB4-4A1A-84BB-25F5335FFC1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904F1203-86E2-4ECE-80D4-6A35C6733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E972867A-F90E-4198-9730-65E2E246B9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DA2E1566-F858-40C5-A48C-FD50EE17EC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02E4FA9-FC25-4E50-8957-AA93FEBAE3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B58BD35F-9466-45F2-8EF4-C1895BDD2D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996DE4F6-BC87-42DB-9101-5B1033EC6A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EE018FD-B20F-4052-994D-A1DAB56A26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39CAEC23-09D4-48FE-A448-0FE052BE185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C18FF95C-4309-4E6C-A34E-10109A67A2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62751E2F-364C-47C1-AB1B-37EAE16E8A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186B75AC-A2E4-4F19-A39A-D878B5F7AC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3C7F69C8-1B3E-4B9E-A75A-6F0C067F25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215D8EDB-276D-4486-8BFD-53A0E7831A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D1455930-F836-414D-8743-00E2C43488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760028A3-AD13-40E4-BAF0-D7D7811AF0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2B8F7B4-C990-49C7-B64E-C35137A4B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C22F19F-7929-4B7C-B917-B65D94C67B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0665F1C-FE39-44C5-B1BE-7172B193EA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87D512C-A140-4573-9D22-BFDA824115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666CCA5-80BB-4CAB-B058-A3BF4B299E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F166AE20-9D42-4F1D-96D4-B51AE1CA1A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19AE7345-F45E-4177-BF7D-4C13F6788E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92E9492-C54D-4656-A35B-04913A8660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3C90AC03-1DB8-454E-A264-228A8808EA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886DEB25-0E9F-4F06-A288-3F25C30AD20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1F24302F-FA2D-42B9-A4CF-04A2230B037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1D649711-F24B-4DFB-A4A7-237D5F3592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FB138FA-060E-45CE-A1BB-0E73A10898F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B7696573-6339-4AE1-81A2-BF1FEBEAB6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268B4B24-0C67-444F-B565-1C43C86ADF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1F140690-60D9-4F9C-BD3C-5198EA46CF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69C131C4-ACA8-46D2-9B00-B17F6705161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CCCCB9D5-07ED-4656-BD5F-765BBB950B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0BE09192-19E5-4446-84E2-8FA5A2CBE5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25C5580-1D50-4867-AE59-C8F84CFB5F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2090D336-610C-4B16-A5F9-9DD5B10CE7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07BEDBE1-67BC-4F72-8F34-AF44161733B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73FC0D3E-BC6C-41BA-98CB-F1D340D07D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3A4E90C8-A408-4CCF-8804-644D9A0E8BF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BECBC634-177D-4A1F-8A47-C954766FB7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862145C-74D6-4CDD-8B6D-3859257E7C6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01D02B8B-E1C9-4AEA-B760-5FDE6167044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4F62B528-AE3E-4C28-8423-D0723D92EF8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EBB3FAF3-EABF-420F-9E89-CC0E65D06A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96F186EF-ABB5-4DAA-B958-37512C4E87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D713EDCB-A020-48B3-8072-C671FC876A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06051123-BFFE-401D-8E1C-689B4CB73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6317983F-3EEC-4E65-98A6-E64C2B5D89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3F479770-DA27-4DAA-9B6C-2618F296F1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B2118711-523C-4F5D-A553-F94ECFA50DA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33BBE359-949F-4ADA-8067-9C24B3E762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DA14216A-2F26-4458-9B18-A8AE1EC8E0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EDC1DBDB-8F8C-40F0-A9D0-647864A597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8596D019-C3A5-4E2F-9403-543C177165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9CAE9ABE-E7D1-4187-9A65-31F7219F1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EB1918AB-393E-4246-87CC-357BE6AB8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2D921E36-025C-41F9-BE64-8D73F6791B1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945844D8-BD3C-434C-A61C-28034866CE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D5CF29B-A093-4BA4-B301-3B5CC4533D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9D4A4130-567C-443A-93BD-D3C5BF00A8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037C839E-8A2A-4250-B81B-2461A94F84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22D6C9F5-E3B3-424F-AE22-28DFD599A9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83C0D09-F6C4-4B35-BB7E-8E67E06501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AC20A409-1B08-4F16-9271-75F50FCEC1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ED76C82-29B9-4B62-A337-41B491799A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8E3069B0-F48B-4589-8361-3426B1F584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04C14A03-F5CC-429E-BCFD-867D3398D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3565BE79-998E-4605-B331-693910B496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831555A-3C5A-4B61-9AE7-26E14793EE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BD748E49-D4B4-464A-A9AA-6A2CF20DED6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EEC8CDF2-F708-4AC6-AF3C-305ABB1A65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1179CC34-2ADC-4A78-A322-B53213AC46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1D809F3-47CB-4510-84DF-CDE33A01E1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3DB469C-7980-4EF8-BB58-93337780E8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CCD87F7-45B6-4547-BDAC-37D9D77B040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E5DD024C-A351-4875-A637-8C27B2C8F0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F1EC998-B8A3-4BF9-A686-D425738FC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2220ADDC-6FBD-4103-970B-7A055ACAD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D4063769-A271-4F8A-B912-FD3806DCA6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CE276543-A2CF-4C22-99B1-8E3309A646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96F79BFD-EFA6-46EA-BBD9-30092FD7FA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D5E47F9-F04B-41B4-AA76-6F8D0398F3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C18DD9B-D91A-4494-B0F2-27C2A695F0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130C9748-3461-4BE2-AB16-B4AFE7A5DB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7699B2AA-1CA0-4949-970D-082904046AA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2B6910ED-E98F-456F-8055-C1A0A9884F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CC6A5DE5-6E97-4D5E-8C43-8C94BB42417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BA1B8D52-49C7-4209-B17D-35D4D8ADA8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C23D84D-55FA-411E-B9AD-1B97A401D4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8532653D-D215-4D12-9D21-8B15473678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06E297D7-E4B4-4B6E-B85C-C952EF5D1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AC4C5EC-E7FD-4D8C-BC08-D3A036163DF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A86DC3F0-9729-4CCE-A4DC-C537CB2F6DB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1FCE9261-1E4C-407C-9D56-34C663BB40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4B3C92AB-5F25-4BAC-9E0F-8D1675AFE1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4DE9109B-D516-40C0-B24C-E9A5FA6F8C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0F76A269-9454-419D-AB5C-8C6BD9387C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2C78C3C-B58C-4A5C-AB00-EF32E639A01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2D0406D9-AAE3-4C2C-A350-7FCC0438629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7FC01263-8090-4059-BF55-A0926922499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34CDA74B-F95B-4515-AEDD-D79E5B0B5E8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D46F1829-CB6C-4628-9AF4-0B14CB1D346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6EF4CDBE-36DD-457C-893C-C4BF8DA8F1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3151FBAC-05DE-4896-A9CD-DC9B78655A7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1F510438-5118-4A7B-A063-E5640221B9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1D42D7AB-783D-482D-97EE-4B2E51E7C3B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4D16B7C8-C10F-4567-8E43-28B4BD2E32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AAE1CCF-1C04-4972-A249-1268137F6C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4F79EBF4-4893-484C-8EC1-3B3B1A65914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86DA6AB3-E478-4193-83B7-C975728597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4B4EAA53-D943-43A9-86F8-7F7EE3984D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414EFE51-3E91-4EBE-80B1-54B8F22BD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B99A593B-6C5B-41EC-8585-115F8AE4E44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ED26DD1B-A8E7-49E7-B5BB-F67EDE9B05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1FCDA4B4-FD5D-42B5-8535-1D4F6F5BF4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9C23441-8920-477C-B560-088119F9871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D6B9D3FE-8D21-4548-AB98-3C3F07A688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1B73944C-3B3D-4A0C-8484-224423E0C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D6B16A20-73BC-4192-BEED-49E9E13888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C15A3CC2-D15E-4F7B-8D91-8851AC7986E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753AF1F-DA3F-4271-90F2-63CAF97699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4AD06236-5153-46BC-B6C4-520C0A50CA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BC66CE97-DCA7-41FD-BBD9-1DE3F698EA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9D904475-FBBF-4FF1-8FBF-B4732DFFB1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3C3DCD1-F415-4A50-B5DD-4DAF84138B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540AD91F-601E-4508-AB6B-6569AB03B68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CE27702-DF20-412C-955D-18E6FA4E9A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723A31BC-EBED-4FA1-BFFB-C4907144AC3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B012DE68-2750-4630-BE91-DBBFE5EE00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61D32516-9859-4A31-8C1F-8D6C8FCF3E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E365E34-D8BE-4C6A-BA07-D2C1D81C9E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293DABB-CEC4-45DE-A745-A7823F6D03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BDEC084F-4E76-48C7-9100-B9067993FB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786470F-042C-494D-955B-89D2EEC62B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AE45115-AA8D-42A6-9089-1DFC95FCBA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B03419B0-934B-4409-ACBF-54A60E2A3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3C3320E-9D57-4338-B851-726928EBF7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34C3E20E-A701-4887-A850-D006B4412E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039A6C18-0E50-4B8B-879F-91784965CC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8962AF60-3768-48C6-9F30-0B20E2D206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3FFAA99D-6ADB-47FA-84C8-26A8A58774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C5580BD4-595D-4554-871A-9172CED6D1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6166B169-80B4-4019-A9D9-91CA3ADC84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F23D56B-F6B6-48EB-97BE-9CC29B0EC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E8596C97-EE25-42EE-A28A-FFA447CF36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D658C19-7255-4118-85E7-1A5945642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7D8F6E79-4674-44A9-9CC2-3A8F451CD6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C850A36B-C135-41FF-BBA8-28CF9FB6FA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9116EC9D-38CB-4A8C-A676-5EE5A5663C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8A8DD6-BCD7-4170-A776-9884764EE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FE54A9B2-DA6D-435E-802C-FBD3923D64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BD9E5C68-AF1B-47BA-84C5-57FE6B08C6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6A3B709D-BD88-41A3-9467-7E18EEEBA5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D640FD8D-69AF-449A-86BA-130D31C97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C5717A7A-835F-4B84-9E73-52E603DC78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C2DC2E37-D4C2-42B0-A79F-AA6325A05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7A674D7-2D7B-4CA9-924D-57DE9ECF61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DE67F585-3C0A-49A0-98A4-D5C80B10AB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FC6DAB0D-4115-4D56-BBCA-BEE1661158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E12C820E-D16B-47E2-B101-4715DAA422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34A9A863-7B12-4158-9582-2E1F853FC2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EBD96359-4EFC-44CE-BACA-B09C61DF61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D5204751-508F-48C5-BA0B-4C14A54226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1E1CF9A1-4AF9-45C6-BBE2-BBD8DB222A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8BDCCA6A-844A-43C3-85D6-A2A3F1F0F2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7679D076-AF23-408B-9AA6-145CB6722F0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62B9234-5DE6-4EE9-ACDF-0B274B7742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3B100B2-89F8-47A6-8D50-282B47176B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70C735F9-44B2-436E-B73A-A53BEB0784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3664B0A-2885-412B-AE1D-90A25F62AAC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515F2B11-BA37-4467-B78A-84E3C0C48BE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9057D20E-EE34-4661-82EC-5F3577CFE8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71E7FC9E-A888-4B14-9D80-D866F0F852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CBE1F340-A282-47BF-8DC9-435535D83F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939500F8-CC2F-4835-86DC-55F3E7BC5F3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DD0C074D-5067-4F36-B868-2741648876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3C01148B-7B87-475D-AEA0-E83073F4A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6D5E4D96-18EF-462C-96B7-994B1C8B95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B0078320-64B5-4084-BB8B-9BCAA413F6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D2126639-D4CB-49D7-8197-0D1D1D3265A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7A63BE68-4C77-45FA-92C6-293740E26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2531AD87-9B5A-4105-8E73-1EE58C5BB6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377F3C-B301-40C0-8CF1-3DA70D5A23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2B90C13A-A3A8-484F-BFDB-7576ECFBE2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A2E1B93B-DC3A-40C0-A0E7-651F2294F04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C913B890-1541-4723-B757-E4AF9DDD08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EABA90FC-D9D4-442B-8D35-C0BE5C79AD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9C9A9157-5E18-4FFE-BBD1-1F74AE42467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604C4F9F-76D1-473D-A90B-9BDD3431C54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60FA9306-7CE6-455A-B653-1E50028DFC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2F25A6D3-D547-4C65-86CE-33F178EF7A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D4792801-ACBA-463B-8168-7990C9A4A66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1CAE3AC7-DD02-4064-AE36-407C25C6A8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17F215B4-616A-489C-A8AE-1D9BC08145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1E47DBEB-056E-451A-98A6-7853CEB3F0D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CDA8F1E6-EABB-4702-A8A1-0530354ADC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42AF47F1-312F-4F27-B487-9614212835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4C08FBDF-8910-4080-8A77-75C6F5B6853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41978AAA-E135-44FE-98D9-3F1899E7D7F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0950B40C-C9D0-4D68-91CD-E4E89B2B66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3AE5443B-CC8C-4C73-95FB-B2EB564291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D2079F71-8AF5-487C-9824-5F261443E3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A927EB9-C102-4151-AA09-C05F7886663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05A45E35-77C0-435A-81F2-1ACA21BE7A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0D94BDCF-B4A8-499E-B1C1-37C0F307B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1C7794CB-1336-4E44-B09E-D8DF614EC7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C30088B2-CDEA-40B0-8CD4-7910572459A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8CED0F6E-773A-4AF5-88DF-67AC42AE75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6EE1480E-06CE-4444-BB1C-0202C7FDBF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E7A6C807-ED50-43AC-8940-975364970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9CEF6F1B-6D4E-4A09-B119-240FD4256B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2ED0109B-8F40-4FA3-8A5E-1807E058BD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E5EC7A04-FD47-462F-AE35-1F0C8622BE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53105346-0D4A-4D0B-8259-08E3872C05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5FE36287-FBBA-44D8-AF90-32FC2F43E8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888AD0FB-D7DD-4B56-9C12-2743F2F468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531D32F5-D94E-4C92-8BBA-0F08B52561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0C8B191D-BE45-4C63-95DD-57A7C402A0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4EA644DE-12F0-4880-A935-ABAFCD4C6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C0670E0C-4EA7-4588-9B37-233B3F60D0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FFCFD6AE-1336-44B6-9E3F-EC1205C34B8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4B1E8E5B-A0C0-45F1-ABCF-977375636A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49801802-D35C-461A-A01C-DADC89D578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FEE8FBA0-3D73-402B-8CD9-D818707612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2ACBA08E-F022-4A29-BBC3-CA5F316330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85EDE004-0168-416E-8C47-AF2BAAD47F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DD79AFBA-9E07-48E5-940B-A6EA87EB2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6F606D79-EF6C-4AF5-9031-CD6A379A39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3B9D4B4A-2739-424C-BDEF-163BE4AB55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14F99215-8C50-44CF-8C21-9A6A91BD91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0FA8E921-2EAF-4CE3-89F3-D2F50012957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FF4EB8D8-7776-49E2-A74C-398BA59C04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8B6B95B-5491-4038-BB18-5B5E39ED107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CE94BD5B-1CB3-4DA5-B79C-956F07C5FC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0A01675F-2D50-4EDF-BDB6-6D6C1BF7DA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B0838EE6-4C32-4977-A5D3-5BFC6790FEE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D9A88F0B-6E59-4F16-A23B-EDF506FAFA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D11A28C3-A5A4-493A-BE3A-44329E85A3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804FEC41-3AEB-441E-BBCD-74DB4DD4945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8AE24B3-2B32-4408-B552-F1E2E4A16D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609A23D-F292-41BA-87B3-414C8C98D2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F96913E3-E627-4DD5-9325-F0745045B5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14FD71F1-7FC9-47B5-B88B-93B4131A6D6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40CDC62E-84AD-4A76-8033-1689E0FBA9A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060DDD44-F2DC-423E-8B65-2123D2F56A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F0D1EA75-B7C2-4201-BC41-7C2B637242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9DE2134F-47D3-4251-A69A-C6AA9DC285E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C5D4CF45-79A3-4D35-922B-E52D626D7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80FF4B6D-21F3-4C23-9A3D-BFA55CDF1C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C95D153-2E5F-426D-830D-E8A44224CB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D5572E87-AE1C-4041-A39F-8665ADE23A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286515-6D0B-46CF-A3D9-5CFF024AF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A25C0DC6-62D1-499F-9541-7D4B2C26BB0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7594D15A-2DD1-4843-8031-9CD8E44BA2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58C43891-30A3-46BB-B9C0-02E651C5CC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C4747A75-64EE-4A08-AEE8-843CBFD3E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DE3EFD0-2717-41E0-B7D1-2B5F831349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CECA8D17-E484-4B4E-B936-C08976E915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E5481BE9-ABEF-441D-8641-860D0E46975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FAD50F69-7490-4C3B-89DB-FB6396DCD5C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F12F51DF-43E5-45FC-AD07-C29C171AE25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0A683B29-BA28-43DA-89F6-66DEC83A64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0F8496D4-3978-485C-88A5-12AE93B3C46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226F1C-D8BD-4031-9BD1-81D83B16EF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71356B27-4341-4393-A081-CBAD593EAE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51E23DBD-0D67-4ED6-8B06-F3934A5828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014B48A7-1925-4295-8269-FBF2561EF8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225883D4-7C5D-4052-8E89-4F8D6A1E34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AAF5386-5C83-4763-ACD7-30C8164FA9C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551C334C-F8D5-41AE-9808-62ADB29968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E3B79B86-8F10-4A1C-A6F8-188B5B3F7ED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23E92D16-D9AA-49C0-B9BF-66F511FAAA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9E65C139-EE7F-48FF-A281-7B7DCC797A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290A6CFC-8392-4157-8209-5174388FF6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99FD101-7067-4E9F-8FED-57FAC43E68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ED5AD62-1CA2-49CA-869B-0AAD0382B2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64D941C1-51EC-4433-BEF3-10A03389D3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574BF6C-6477-4278-9A66-97B185A2A8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4F3CA5A-152E-4E48-9A87-647CA9B9B2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0F77B605-B782-4956-99CD-11527B94AE3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A903FF9D-A08F-4779-92EA-1C74E120B0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8D09C651-09EA-417E-9EEF-03E6087A9C1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A9733936-F55B-489B-A7FC-E5B553CA6D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8BD71152-13AC-4E56-9262-70E2824148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E2654E8F-74CA-4745-8ACA-04B6BD78A9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DBA4C67D-F115-46CD-82D1-830DE41A72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2A898D15-F122-4F64-B7F9-DD93181050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5DE9DB1C-B4ED-4FF0-8E30-543B5DD53A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D123826D-D2C7-4FC5-9380-3E113AF33D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505F35D4-00A4-4859-B644-0E4ABB090D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C4AD3F65-06B7-4EF9-B8A5-37F2E46D06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E710C6CB-1EE7-4C94-AEE2-171236052CC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DE42BE18-E833-4C0C-9502-D50B3018B7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0E112914-FAEB-4850-8737-1E036616F0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373DDD1C-2563-44BD-ADD0-BED7E7105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CD51CC8-C871-4D3C-95E4-11B5998615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5E5F7D95-DA7C-4F31-898C-98A833A834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1E4CA41F-F903-4B43-B3D1-65D7FCE0E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684FFB5-DAD5-4457-AA7F-FC053833CC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D5EB13B5-4116-4B9B-B16C-049A787497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0CF9996E-3424-476E-A912-CD27702CE4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B46EA6F-AADD-493E-951E-4DA6AECED0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B3D73072-0DAD-4005-8222-8021ACCE29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4E298FE7-9583-4986-A664-2CE5B9826C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671C6B64-321F-44CC-845E-36B509DE46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568C6300-E2AA-4AA5-B866-8899B6A7C63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2F112CDB-9B54-45F8-9D4A-B32D6DE2B1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623A5C1-88EF-417B-9BC1-2BC55D07A2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23238B48-DF46-4230-946D-69A47A85BD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3A94170-7B31-4532-B450-C2DF0DBC65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C1CCC431-6595-4566-962A-841D10F0E87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A7F6CC4-AC48-4B0A-9E91-1E3CF7611D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B9502E88-C2F0-45C2-B969-2F319564922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003A4BA-8055-4FBE-AE88-39386CBEC69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AC992D9B-9272-414D-BC69-DF9AADA2B6F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B37FB118-7B3A-448C-B257-BDD0FE00F21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FDAB2E7D-94B3-47EF-A123-60DA114EF1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942803AB-F309-4704-B6B4-B40E9CB7080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337AD834-A209-4836-BB34-05ED1EB865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909FFE1C-629F-4C34-AD5B-CD304E3E1D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06290224-9D04-4360-AE73-5DD3C02A5D4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C7C5770-7CFE-4DD4-8757-D0E9AD3F0D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74C50DD-F7E1-4786-85AE-66BD108439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838D8531-DB6D-4814-9FB1-C0E0188499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C56A73B-BC0D-4D29-B484-43AB5843DE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2D732767-927F-4271-8727-53E0954A53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C23529E-6C8A-46E2-BB77-7CA71F1A0B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1B4CD970-D435-4351-AB16-8A6246CA5E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D08BC1CA-5379-479D-8D67-E05B53DCE53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E8D63B8F-BDFC-4911-BE8C-58E6600212C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F4C93C73-1710-44F4-A6E0-C92FA71309E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8FD17D9E-AA24-4157-84F4-26BB3EE652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9683DB0-20C8-4288-AC78-266C894FA4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5C067909-60D4-43F1-8E99-9630A93F3E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01D0B75-7D83-4873-A972-58D4B416C1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EB5E12FE-17BF-4A27-879B-16CB513FF7F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D517F08B-059E-4102-AF1C-BFE6325DC91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54A3C201-06BE-4F88-87DA-58CF50E17F5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29C15FD5-5AC4-4EB7-A2A6-424CE63116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7B85E652-962E-4EC1-BA1D-E04B5EBE446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58F2A4DF-D56F-467E-8B2A-7BF43EB8D3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AFF50901-2CED-4C85-8703-03BA6D162E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C6587D22-F8A7-47A8-B649-7890A16205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7584D4AA-E6D1-4874-9A8A-0598982A79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70A8E942-5DED-49F3-A88C-A7219B96CD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FD9783F-A166-4098-BF62-A143CE204C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D49BD7F5-38BE-475E-AFEE-2831837FB93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7FE4267-9279-40E8-9813-902F17A10C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B694B359-D96F-447F-99A9-17BF0DF2BF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2BD5DE1D-5323-4FA0-B9F2-AC29C5210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551360-2BF7-4175-A07E-60C9CA7908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BE663AC-9D54-4045-85BC-CCDAA7F439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36ADC9BE-494F-452E-88CB-6522D540A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4477E562-17C7-454A-8550-1C72D19D1F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CD951D5A-5025-4290-9C57-A92D831A43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7C5E663-4D49-45A0-9E93-BD3FFB4D4D4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E8D1FC-372D-45D6-BB59-196B6FE7A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2E0ACD02-22A4-40D6-85E8-FC124A8453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D7DAD51E-9136-4A6C-9A07-547E52E860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243E79E5-D60C-4234-AB7A-47204A06DD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867B35E6-303F-46A9-8AB0-86829FC93A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5C4E13D7-0C1B-439C-AC3A-38C7E82F15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42367E81-D188-4399-B0A1-281F86F3FF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D3FB3213-401B-4D6B-A7A3-F8940DF157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21243F2-091C-47C8-874D-274051F7D0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69E3C435-E876-4D83-B48C-239963EE933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8ED34874-DC16-4640-9FFC-C9E659B6C6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75683084-CDF1-4E19-9305-AF0B380D8C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608D4460-1141-4AF4-8C2A-AC0EEEBA0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C376340C-DC4D-4CEE-8538-CC928F1FEF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5C82357F-8A73-4686-ABFA-7309140D33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864D89CE-CD1B-4F68-80E7-8B48CAD3C0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31B879D-D1F6-4AB3-8CEB-A002901D06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A0501043-7615-4490-84C3-21BEFDEA3C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64B4436E-29D0-4B76-93E3-1B516A9FC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BC4A8A22-453B-44AD-9C85-E26B5D4717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55421121-5A19-4AA0-B9A4-3A9A7CCBA0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3919C8B2-373E-424D-A95D-A70E4B505E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27D8EEDF-C668-4070-AE34-ABA1860D58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308E7A2C-3098-44D7-AA46-CF59602C9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67846047-C0BA-4F4F-81A7-9AEBE62C4C8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B98D2E78-83B8-4144-A369-2CA12F469F4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C5CBCAF4-F357-4BF7-BF2D-82662C426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1BC5897E-2430-4934-AB80-5D980C51E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10C81A4C-60C8-4931-B73C-F3455FB25A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1CF009E5-72BA-4AE3-A66B-1E6071644C7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7D967EF-5060-4C00-B5BC-120FD1C26D6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FDC24511-510A-41CA-81FB-54A1E63224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CA238929-5B82-40B7-908B-DFD5667D91D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6C465F51-C95B-47D5-B8C1-BEA11F1290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ED99111D-E540-4747-A226-4A27909749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4CB63BCE-EBBC-4345-800A-16992F0B3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4DF40B76-944F-40F2-953D-CB441FCD7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B1DC9B85-5696-4B7E-8990-17F5B55DBB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4CF9E420-7123-41D3-A6C6-E9CB8456B5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889439FE-90F4-476B-A967-CF083BB2A9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3AC27A60-4497-4B31-B0AD-6DAAFD01B9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F9A7A1AE-FC53-4AC2-AB6D-CA93995D87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2D73E779-C1AB-47D6-9C20-A0837F1155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CAF9DE6A-C0FE-4857-BDF0-EA45840E69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D34E7BDA-A620-46E1-9003-6E375A955D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C755FE82-26FE-479D-AAF9-BAAF3BF10B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CE163663-4EBC-44A3-BAAC-A14710A00C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629885DB-F8E7-47F8-B616-576D0C9A48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1D36C882-A4B8-49EE-BCA0-6B8CDA065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DAA9590E-E98E-4021-9997-DA64729389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17B21391-7EA4-4479-9BD0-67714E7501F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E9962035-479E-4FD2-B4CD-848FF914D3E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06CCB580-98D7-40BF-8351-4CD88D2213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7DE4F6D8-454F-432F-B20B-B03B868F18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C38D6BD3-7649-4AC7-BA20-7D4BFF6F3C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09278681-7EFD-4A27-9BA6-FB7C932B84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497D33F-DDFC-4A77-81D6-C70CAF72F5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C8CFECF-7017-445E-AAF1-E7DC91D8B9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AE02F81B-C0CA-4165-A8ED-3D93C24B2E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5FBBAB5D-4B6D-4094-AD7C-52E0DDBC5F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C47C48D3-B964-42E4-935B-3BBA27A7FCD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3180FC7-6412-45C0-AC1B-EACA7CEF702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7B9E60E-3B6A-4C43-AC5B-A60D03E45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3960D00-FE14-4FE6-BA75-1D76C85AFFB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B1F0B0F3-EBE5-446B-BED4-F068F0FA8B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C3790109-DB90-4545-84F5-C2A39F7BC2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D16693C8-0939-4548-A66E-6494B1B4BE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7DDB9F78-0073-4550-96CC-775F93FFBAD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940A85E6-0F08-41E1-B048-162FBBB4F6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FF69C71C-C17C-461D-8F11-348281CF840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069838BE-3EBC-4CEC-9723-04FE31F5F9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5566ECD4-4D9C-414C-AC03-A5E477BE6F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1480787F-39E3-45B5-ADAF-EB3D84295B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465CF7-AC65-4A72-8373-4B1CF4E5426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11D558F-1381-4B29-BD3A-A91E1B5BDF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59D33BAE-7C34-472E-B30A-2CE099CBCD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AA1C5568-A976-4DC7-BEA7-4B54C7B4107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604D9274-08C7-4B15-92DF-7B659E7D218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5527F125-EA2C-41A0-9AA4-B3640820C4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A268D7C-7D59-4C47-89F3-FF95D22256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F0ADAFC6-EB61-4BCD-B0FA-A5121D435C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72806F8A-C781-4856-87D3-083037DA27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880A6DED-68BB-4B30-BA80-5C02AFF2B5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ED6E64D6-CF75-4073-8010-6B0A824CD0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5A9958D2-E7ED-44C4-BF3D-B7E6902C44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70D92E8-D23A-4332-8E9A-B7C944D7AF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D78BEAF9-4B87-4FC4-A480-6D3CB24F0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FE1EA3D3-03EA-421B-AD88-7B1D08BE60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7B0D7206-7740-4B0C-9C40-2B88A1CD9A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EE41DFA3-3639-4BC8-8D78-87DA9A00AA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96CC445C-CF87-400E-83A7-B1B5CBA8EB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3C68FD04-3611-48DF-9A11-6CE5C60B61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6CC9B4FB-967C-4BCD-B585-5C4D1C167E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F95F04E-01C2-420C-92EF-013C2A5E3D7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E9187A4C-25FD-4DDC-B031-4D846CC4EB4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DDA1974D-A8C9-4866-AE40-93026E31BBA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636346D4-5FC3-4B5B-9997-503F3BEF890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B3ACDDEE-2B53-4521-8DEC-130B2753F1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8423FAA-5940-4488-BF61-5888911BDA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18C6DFC3-9092-4EFF-BA83-1168A024494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0F05129A-5D6B-41E1-BF06-8633E0B80D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80A46B15-9238-4C8A-B815-F2ACDE3C5AA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C4EDBE86-32A6-4C02-9AF7-C308F8D6D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0BF53DE9-0FB7-4CD6-81DC-F28F81E69E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79F4D827-1251-4AFC-922A-A3E97278EE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19C80EDD-0411-4BE3-A62E-C015ED390F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40B628E4-3B57-440D-8FFA-B33425F795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EEA5CC69-090D-4A69-A27D-321AC1BAE29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72AD918B-8D20-4879-ABCB-39E025A889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52A0BE24-3819-4EC3-9FEF-9AE77F4EB10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8CE81D98-7916-4E2D-AB50-F6C58F05FE8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CA5DD79-4658-4D1D-9DA0-FEA7A21339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4A215A1D-9FA0-4E20-9A9C-13617DBFBC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07608923-4120-476C-99FF-EA21853E0E6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B3E579C6-2DCF-4E56-B959-1C32C69242B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35223FA7-92EB-455D-BCE2-5E63A6BD33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8A42C624-928D-47DB-B4A6-FE63197D58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69EB964-D36E-4071-97AB-3EBFDAAD60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78575449-96D4-4024-BE96-DFD0393D6E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3CCA133D-D2B5-4ECD-BE91-45127232D32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AD267975-B416-47D6-8D5F-58112C7AC2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7F63D511-8420-475C-B266-99923AD0B2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8F234229-A808-43CA-A3AC-84E122014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E3814A-0B10-494A-868B-DAC903B70AA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D74871BA-6678-485A-8D07-022DB67910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CE621F5E-8D20-4EE8-AEA7-3F71962979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F46C2299-8CFC-4350-9DC8-DFD4F05689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E988CDA-FD37-4482-AD72-98DA7C0681F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9B7A4149-9963-4771-BD71-40B1F30C0A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697C8DE4-B072-4B55-86D2-940D47B293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958038CD-0A37-4CB1-82EF-950EB6924D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EA54D5E4-F202-42B3-9A0B-B6CC99B61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511CDD5C-ADC3-4494-A069-BA7EE54330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0F5BAD2F-9254-4644-9FF6-451D3AC4B52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D0B72B1-657B-4030-BEE2-605000CF37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ACF36C62-D9A6-4E29-8204-C35ED73292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011B04ED-ACA8-456D-B0A3-A998DD2943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E7391B9-BA28-4360-98B0-C8B5F40CC8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9C69FB2-B07E-4CCA-AE1C-6A98B0AC33E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4313D2D4-B788-44D6-AAB3-23076E672F4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EDB22C0D-E7C9-4259-BCE0-DD71B1477F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9E727467-4FD2-49A5-AF98-D63829D4154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18C8AF52-F6C0-4BDB-87A1-1BD56DE257B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51ADE3B-CD0A-4A58-9176-7DC9193316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F516D3E8-B587-4FD0-9CCE-7FB20D1472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F7A167E2-07A8-43FF-AEA2-0BE44EE9A5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C9EDE061-26D7-4467-8FAB-019925BA12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8F31368-0572-46F3-9578-572E00F9D5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424D2E95-CFA3-4346-8D2D-AED6DB219D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1103C5F7-C891-4717-A9C6-17CD47A1F13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22813C3-1396-43AD-9638-A8F1FF6933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D4858AB-674E-40DC-B794-500CEEE815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F3DF19E6-B236-4854-90A4-3B9DFBBBA5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0A2FBDB4-CA80-47C1-BDD5-AA7F1F87D9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CD8868AA-B301-470F-B096-82A6AAF35F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D5E4BDED-291A-45B3-8AE3-4690E0FEF8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AD684182-2C19-4ABD-9E37-A085482DD13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6B319E84-58F2-493F-BCDF-F09E03722C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7B9327E-C9DE-4FEB-95C7-05709400BB7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18113692-B0BE-4229-A6F8-0BFEED22DC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74FC5E6A-6F39-40EE-A5D5-89BD599699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B84EE230-570C-47B7-A977-E2D1440E240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9AC8C6F3-ED9D-43AA-86F7-FA38B14FB2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34475071-CA42-40F6-B7B7-AF379798BE8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3E021C4-1B5D-4CCA-ACEB-64C5F6F436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7911D30E-C564-4030-B4C1-DB7E8FCFA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1DA909DD-6B4D-4FE8-A702-3E6F6A52EC3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36746504-29E5-4065-8901-185C91E635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83BA64B9-9804-46D7-8537-B2F0508F0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2CA42F8B-427E-4A5E-9EF4-BBEC3CB5FE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98E27E2B-BC7F-40C2-9801-83115FDAE7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C48017A-F7DE-4EDB-A380-0D87F24004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7D7BA618-91AC-4BE2-8154-DA2581EFD5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81B86D8E-19CA-4752-8B7D-D71A4F937E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36AE83E-175D-4507-ABF3-C70BF795E3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EFCA0716-4E10-4B39-9996-8A63FCF5A7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BBAD6308-4AB5-4071-A803-5DCCBCCB0C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2A1EB24-BD18-4E89-AE8D-70448C9E48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6A7B41-AB76-4ACD-951F-82232D7937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E63FACD0-6E6F-47F0-BDCF-0A94F0FC88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070F16AC-3871-4C74-B590-1597BEA59F0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5AE95-C0F9-4435-AEB0-FE7C8822B6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759BBC1F-6653-4A5A-A4E6-E7D80031ED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A930FD-20C9-4BCF-B237-4BACA602F23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C79F2979-4F6E-4D91-A701-236E8BFC86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F602625-B47A-421C-8E56-2792C4BA78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85A27A4E-250B-4B80-A634-B44C317022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FDCC808F-3D3C-46CD-B10E-1E7F78F028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EF216E19-CA84-4DCE-812E-374B7274A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4935E6B8-3587-4A6E-A86B-E8D05ECF65E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AFE923A9-54F0-4FF8-AEE1-5F93BEB6F2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C819364D-E355-4A87-8E40-DB6AFBA85AD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4BC66F5-0E8B-4A55-B36C-8B4674490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AAFF1A7-9AF1-4D88-9460-A8EAB3AE088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DA0BF637-371D-423B-8DC5-4D95E3DCD0F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11DC51B0-573B-4D8E-B542-E4B4141C6B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808BE882-D4E7-4A11-8223-623CB4A5B1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FF009479-DD1A-432F-A7C0-E56EDBA9BD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8E489867-6D96-45CF-BC54-DCA8712E1A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F1E5FAF6-EEB4-48C0-9C73-422FFE6F13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12AB12C1-AD62-4BD3-A2BB-D937F9049D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43EE4026-D745-46E7-B31D-B55AAB32684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8080E85-E0BF-455A-96A4-16A4611BB1C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BAC633FA-99AB-4BCF-806B-987A4C812C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326C3FD8-8D22-4A07-A65F-C5BE9E0EB7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63A434B-DA3B-4BA3-9C42-934D4E0AA7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EF32304-912B-460E-847C-8652B135D1F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62B95B6E-0769-486C-B120-F656F60558D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6D47637-5570-4F18-81BC-C21D407336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644D09A-81C6-4A24-BB16-0F061DC667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BD6C3357-2750-41B8-B5C7-61A82A72ACC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302FBA00-5A10-4D0D-9A25-81E827B5FC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50370AC-FF7A-4AA5-B825-86FFDA82F8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AC2CC073-C84B-4FFF-859B-8A6A321B612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32E6798F-B8A2-48E8-B65C-FF9C4191E9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550C1F1-7688-4C85-911E-37DE7B62707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2094EA47-0C42-478D-A72D-9A48B9C59A5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A8158D9A-6315-4806-88B5-5B4C5F5007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733E6601-66F0-4080-8881-B0277A41B3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E9B06B5-5833-4CA4-9E5E-04CC3D5A99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B4FBCDF3-398F-4E17-936C-D231B80E37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EBD78C4E-36FA-4216-B5D3-C9A190475E3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D8C15048-3DB8-4C1A-A508-7889F108B3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3D7124F9-AC05-4B52-8EED-8858A81CD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E1B69921-2939-41D7-B9BF-2B001697006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1539F546-8442-4FB4-AC8B-A7227E61488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3625EF35-CFB6-4BE2-A785-EB0324690F6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170A1B78-806C-46BB-9A5C-357306F252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ED798E6-4DC4-4B25-8C71-4737DEEA784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7447E400-FA95-43BC-9467-5EB1A84781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379B6919-8CB7-4666-B278-03C85F8D09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6D3D42B3-922D-4325-81F3-F015619B16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5BE2F365-2020-4E79-BC72-CF15044BF1B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48EB80E-02A6-4DE0-B2A6-EE207F5266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2A1F36AF-8A42-4DE4-AFB8-FFD46ED23D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928BBC9F-25A5-45E4-9A4E-DB5AA791BC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1A95E1AF-1D52-4B25-99F5-EEE3302F2E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967D336-3BDD-4A08-BAE1-717CA61C2B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45688D72-66F0-4EA4-93EA-1BF6A1E98B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C5FD1320-F4AC-4F44-A922-06517A3363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EDC9023-19FD-4B1A-87DB-B1ECE49C99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9AE52428-9712-4367-950E-D274109766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5E2660-E88E-46B1-A036-63D141E482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22DC9B4E-6485-4016-A201-9FA503DFA48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6C4EBDF-B3B0-47F5-B094-77E182A10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7E67743E-E596-4207-9877-1F1B4F1730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42EBB346-5997-4D24-B542-3C47B2884C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B662DA94-76C5-41CF-BC2B-805F82266C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B2D3212B-C51C-4450-8706-F481083E67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EA884ED-DA16-46F3-96AB-B26BF5B4D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BEBAE297-FE41-42E6-BB7C-AA704AAF9F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5789E66-BF75-42D8-95C2-0E5AF1794B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8514D4FF-9E19-4381-95A9-97204B4141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451CBDD2-0EBD-4550-BBEF-1A90FB53E27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0F3DF5A4-448B-473E-B351-EC3DB2A083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FEDAA246-1FCA-4A14-BFDF-C44517F97D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4060E3A9-FD1F-4158-8A4E-D7F3C0F420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E4AEE47-E886-4565-B566-CDB862B534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1B0F9116-EAA6-4F11-A3FA-69015655B4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FB9D3216-F46B-40C6-8FC9-0FCC08FD55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D0CB3772-4B73-471B-9046-6B783B898C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7B1236AF-9927-4F22-A202-F41AA3A35A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F8DA2623-29AD-40E8-BB27-E6EE05B4B9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110999A9-84EB-46EC-9F2C-BC1991578E4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32AED72A-D3EC-4C4F-9C8F-92655E58F0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2C9E8DA7-CC10-40D6-A117-D00261277A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17CE26A-6E63-4ECD-B531-9B410CB459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7350F9D5-1E4D-42C1-91A1-121E551D32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76C2BF44-0677-4B24-892E-4E519247F4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65A10DD7-A468-4D73-A3EE-DAC57029159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4342244E-F9F0-44FE-B5CF-1641250EDA8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7478C68-D84E-4D22-9627-CC624B00F2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68C8B4B-4ADB-428B-973B-C70BA6A2ED4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4B5354EB-8C75-475B-95FD-A9131F7E50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02487BC7-6621-4995-A0B6-4FAC135365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1031EDD-AE55-4041-B47B-CEF521309C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FE5CC684-21C1-4123-A25D-44AB9B16366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5934918-9C34-477F-AEEB-2A044CFD2B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92333F7-99BE-4A39-A2FB-65E3A0F2731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DB11DCDF-8B48-4D40-BCE9-CEEF23974DA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3CF76E24-1A15-46EE-A3CE-294D71B28D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692DEA6F-BB42-4E5E-97E7-27318414DE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73AA8ABB-061E-4373-97B9-BF22E06EC0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645E8061-CD79-4D97-94DE-BFDBF56281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B99F9CED-BE3E-4A5D-B63B-8CEDB78CAC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7C99A83B-5D85-415A-AEB5-EFCDD8807D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5A0C085B-F72D-4BFA-AB39-2408E24028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9400242F-D2E5-4AD2-8158-B40C970AD6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F96C7863-D59E-4B81-8F7D-0AC69C2EED2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53295B3A-F28F-4C9E-8284-A7AC991092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33BA5E2-3015-4134-AB60-BC716ADCA76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F61E6C64-096B-4687-AD94-0F884694FF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2BAF4B95-61FE-4434-88C7-BD482B06A3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CC9ABF17-68B1-4E49-905A-CE18873490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C4C8841A-3F23-46AB-86B5-1610A42271C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2996EE3F-C5C1-435B-A202-F10D7035E1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13F20129-DFA2-4ADA-A2EC-31C10226BA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77814EF4-4D76-40CA-94C4-EE31DE5102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605C340-DC27-4CF6-837E-AB4B426B216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6A7EE5B3-0CF7-40FE-8D76-4ADED446A25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D8D09EE3-1B25-48E8-AE66-F04520B671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7FB12512-59FE-40F5-84D6-A3C051CA8B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D82C6997-3DAF-4A2B-BA10-2281F8609FC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EC8224D5-68E6-4FA2-9449-961F2BBDA7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DEC501AF-6BA2-4330-820D-658B19E4CB9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C814BABA-4B0F-4F33-B155-07690720D2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E22B0483-6D6D-42A8-AB18-E61932EB1C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18D2FDE2-A233-416B-AA34-BE5F380CC7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21F42EF5-9AF2-4300-AAC3-1F1D1E2121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928B9CE-BFDF-4106-903E-31654581B12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652559DA-BC24-42D7-8361-5F14248A445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DAE516E8-DF38-4F90-A84D-A522D8918F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52ED19CA-3A7F-4839-A6D0-BE0FB98F699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B3E95613-F0F3-4B7D-AD98-235DA5B889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4CF6D8B1-5103-4B38-836B-F91A646536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339FEB11-92C2-495A-8B0D-FDB9B9C941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E3DF07AB-B499-47B3-BA3E-559D2007B96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E3608337-5326-408B-8E8A-E771DBAAE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FB678BE3-89B9-448C-B2EB-0796A7100D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767E6C78-AD89-4C50-AD7F-CC8C7D050D4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51E805FB-0D33-40EF-8713-513341945E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AAF1D481-902E-4262-9323-5BB75BA61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A7D39AB-BB23-4CB6-B656-0BFFA92BB3C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176CF28-9A35-4A53-87EC-EB2BC82120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B612618A-D400-4356-9D62-F8C75D101A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9DA5CE47-E226-45B0-82B0-D69F2BB264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B33F59F5-BFF4-4D64-ABF3-7456522F8D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E1CBECF4-CB86-4149-8C52-E2741D098E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0CDDB5A8-E48A-46A0-9E4D-B7302AAB38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71D2D3E7-5F07-4B49-BA10-F4D187B479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C3411388-8B87-4141-AF8D-2F3EBF161C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38766054-7805-4467-A8CA-9DD6080E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B89C4F04-BB80-4FEC-A710-8D41B57DD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38E19DA4-3018-4D5B-8FB2-9E47DD4DE6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1AB2B76B-2A99-443A-8D56-B248A63B52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DDA9DDEA-3511-473C-B6F1-9CE4EA2B3E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430DC684-01F1-4A98-AD3D-E9849235BF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DB8A8AF-F4E7-4BD3-9943-CB2D6DC31AC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B2633904-B1EF-4EBF-B49D-8814BE595C4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B12303BF-E779-414D-8C53-03CB992C38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9631B9C4-F449-437B-A981-7517BB1DB7C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764C2E5F-8973-43F9-9C85-8ECCBB31DA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0F28A0B7-364D-411D-B8D1-59FE07CB44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313AA8A2-0266-4150-B92B-12F860DD4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CBBDF562-26C8-4553-819A-6E9A1B3A1A5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4CA12F0-2C8E-4726-A2C0-B81FDAB084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A31492A-F410-4798-ABA6-574BED6805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4AFEDC49-91AA-49BA-8AF3-7CA004977AD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B37AE89E-FA2D-4293-9C31-A0144BFF68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EB82DA4E-EDA1-456D-ADC9-39B5D6C7A3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0BF598F-3A5D-48BF-9F33-4209DAEAC7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A3C7F1B6-A455-4C94-BED6-4E95093F50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8994681E-58B0-4BFF-A7AD-3F2F8E6242A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F707868-B9F1-4C23-B055-25A64945333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A7A28FA4-6BF3-41C1-AF57-0D3665F774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CBF4891E-236C-48B1-A780-6E0CC2F100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5A995D1A-D27E-4710-B04C-B0E3090982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5D01D33B-EADD-47B3-8C11-A2356425B8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D458CC3-FB10-407F-9B11-1BB17926F4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26BA2F9-3EBD-4681-9BEB-5027C45382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1F2425F3-30C1-46F2-AC17-D64B6BF13C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5E36E945-02DE-48CE-B7D0-59870AC5B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C95DC7CF-3C6E-4657-B5FE-5CE9288285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8EFAC753-0C74-4393-A194-D830E80C30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26048DCE-7D09-4944-9026-1BA25D2929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47F0AE94-BEB5-4220-A2A8-6BE7930D5A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9CCC0ABE-153A-4C42-A47A-BAE5BECC25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8B4C6697-143F-4CEE-AC57-4B2E8C8EF0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CDD613FC-1C8F-4384-8136-F10FB8E83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1019F15-0E88-4170-A62D-E21EADF2E0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3DDAB589-EAB1-45D6-87BA-4B81C53AD5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C5583F2D-5FA6-4B75-B802-59E36CD4F1C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60235DB1-FB7A-41D1-BA89-71A9598A9A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263AD816-46EF-41A2-95F6-7476EFBD1F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1C4D4EB2-8A31-4B30-9FC7-9FB1976012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7EF153A-3D8E-44BC-889E-7512AD11864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72AA3B1F-B307-4943-8AFC-84928EB9FD3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10BE3D74-A978-4F20-BC67-35FD80C0444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445B972E-409B-4067-B09F-94A04D4CAB4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5B27B2E4-3F2D-4A0B-A47A-D59EEB44014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68C3D6D-C58D-4B68-BDE7-B83D350E1B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DBC44BD7-F615-451E-A1F9-8C9D25C0E25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AB03163-AE1C-4F22-934C-2E7C1AB161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184ACBD3-57CD-4FD2-9239-F5ACC695CE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B508C0-6B4C-43F9-A179-B918F5359B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34CFBBE-31EB-43BE-98DB-E67C4D0D5E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7661C2D1-1DCF-47A7-A268-0316C0874B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214671E8-C1A2-4676-AC88-6C26AB3D43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26C283C5-55FA-48B7-BE4F-7F32467113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D46B9BC1-E98F-4F7E-A38D-082ED13F60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88C04072-23FF-4ECE-BFD9-CF47E0D1C23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672DEDE2-B730-4956-8BA8-45444AE753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B75B091B-DA66-407C-ABC3-B87694DBA9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2EBDBE3-8974-4AD3-8624-00897FEDEA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2F897D91-3586-4AE0-9E64-6104FD648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43DBD28E-1DC9-4C34-9B7F-CB4E9E47FE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E3D0041A-CA76-493F-BA75-9BDB5212CB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996F8976-65CB-428E-9731-CEE577FAA4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7394F9A6-2CDE-4F4F-BA2A-1DBBC340F4C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DC54D6EC-BD77-48BE-8C91-5B6793639A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437BECE3-7659-4613-A12B-F4C15B34743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DC0ED0C-AC72-44EB-B299-BECAC9F3983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50CEF0ED-78B1-4FA8-9C4C-0E1ABA0D9B3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D2997E8A-BF3C-4F86-944D-4D705376FC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9F9E455-1397-4494-A830-E209DCAF3F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FF0596CB-59A3-4963-85FA-DDDF633BD9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0C2F217E-A3AE-4C87-BC50-D887BFD7F6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5A84F67-C067-4DA2-BAF0-E53F478B4B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7F0841D6-8D89-4D83-9E4F-C3D513E86C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64DCC47-DCFE-438E-B778-A8E3313167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C8C0A50C-74AE-40AC-A3C4-18E2559B5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FBE8E051-6D2C-4474-87F8-ADC7300679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FCD7F121-E6F4-4948-B2BB-D3D31D7F05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2DE3B21E-0C00-4516-B3FC-BED234FCAC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4537828-F434-49E8-9213-6E59B2E4E9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B6FEA895-0EE7-465E-AE93-5F73E706F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97E4340C-AF04-4DC1-A151-1362C27FA3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F0AF41AE-3310-46D4-9F98-23F1000FC6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27088B01-F6F5-4C4D-9213-343611E374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50489379-F202-4AF4-A4B4-04888F261D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5DCAF765-0A1D-424F-9939-4148853EC9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C1175CDD-D862-4122-BF7A-A0D5074D339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897A7855-F207-47F7-97CA-CF923DFB36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BA379148-71B3-4111-A7F4-3876759E9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69B90B54-5731-418A-B051-AA4B81DE540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2361C682-A160-41B1-A952-6B11934D6EF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A690CBD4-9CAA-4B0C-8B63-C1D08F98385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0140FEF-83B3-4A66-B8F7-C5F4C4CF2C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B74ABDC9-5283-47F9-9B7E-1BD88F0CD99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5E51E711-7466-4F76-885E-E0D1D2A292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91AD1B1C-904D-4DF4-8D64-1E4E83B9D5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AE05C54D-14BE-4698-A4E0-009EC6F4B1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6D23388C-0B0E-4F02-BA0D-7A718A1B1B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EDC3678F-4687-4D3C-9EA4-0F55C1C350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22B305F7-51EF-4C7C-A9A6-5C4E5F3B23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E79E8410-6E47-4936-A995-FB8C42D5B4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E3C756E5-BF61-4579-94DC-609A589ADB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2A2D86C6-84F4-46EF-86B5-C8B6C918148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1E948F8-9973-482A-9394-B7CC9C9F34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942CBF4E-05F7-4C63-A1D9-15431F709C3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CE494A13-E4CC-4512-A0CD-8650B3F41F8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4040679D-24C3-490F-A7DD-9DB92BF52E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0432B7D9-E117-47AC-BB50-59E53AA38A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B99A21B8-0EF7-4F6B-8126-16D00083AD9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1024134-63A6-4BBF-AF93-D43A70E1DED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375BCEB2-6FB1-48BB-9B07-D977759DEEE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4CFADD5B-D038-4559-A357-87072A5096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FC824A96-BC0F-4E92-AE4E-522D653D48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C6D853E-1A7A-4FFE-93C2-44032C1628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23FF326E-D61B-46C1-AE6E-376A9BCA85B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9BA9C2E3-84B8-46F2-B504-260A18921CA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1C4DE15-9EAF-4163-BC8D-2310594C59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3B9756D-CFEC-4CDB-B360-36F024E186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644B94E-EC90-4E81-897D-76F4D06C29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2F74CDC-64E6-460F-BDB7-4B6833EABF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07A6CCB3-0892-4D33-A73A-6078A43998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C6EAC755-A4C1-4542-AEF3-089CE729C0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D5840B-3F7F-4C1B-9E1D-35985884F8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ADF19A7D-CC1D-4A6A-8737-5F8911E19A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0BC6A7F0-E4AD-45B4-856F-6D66FAB130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008C1FD0-8436-4A32-AFBC-DDA11480695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9D20C2A9-1D43-4898-BAA3-38FFCBB026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BA638F8C-CF3A-4329-8DE4-EE502F71EE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C15E3706-F88A-4F90-9007-78900D6CF2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755D071D-E9C5-46AD-9543-A95E08CAD6E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FB830ACF-7F07-4987-B8C3-0FE25F3FD89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C76298D-D937-4A6A-AE80-763D1F5C8E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DDB31217-861F-4A31-8739-AD63D01EB7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64C2440E-6AB1-4C8D-A4E8-39809F4C43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FBDF408-C4EC-49FA-AB3B-016A1FECB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91175BE3-6D33-492A-8652-EC9CE54A31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63C4F0E4-F517-4E2A-BA5B-33A9A30E24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C32400D6-DAFD-44FB-AAA9-7841F6E634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CC278875-5C18-4FA8-9860-7CFE8AC90F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6033A1D5-0867-42B0-9804-751D18596B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747C89C-CD77-4C93-9430-8859A929CB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723AFED1-BA58-4F2D-BF6E-4E954127DC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C870170D-4FD7-4E55-BF60-7F5886FB0B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1E9DADED-D2E0-4452-8FBF-C39E623869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904DE4E4-84B2-49CB-B71D-5A603FAB08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9C3C8705-4DEC-4D7E-A4CF-B2244D1C42C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FB154DE-C9C1-4A64-B19F-BA47ABA95D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54995A72-4E33-4D58-BB4C-B9E19FFCE1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D47941C2-A766-480C-927B-EC73E66EA7A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6267AF20-46A4-4143-B1E1-801C4725E69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B4CCB065-E259-4045-8C8B-19B94B9EAE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D781966-C732-4357-BF54-05B0A76C2D1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539CA2EB-0338-41A4-8949-2B4C3C6B9EE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DFE15669-6FB6-40AF-8CA0-9C9990C77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C52562B-B287-43E9-A501-35D91A6570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C17BAB7-3FB1-49BA-AC64-F590457F761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9C0939F9-F359-4669-8E88-5E77478A2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A40816FD-CEC0-47D0-BD62-9A7751D065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D057B3EC-35B9-473C-8DBE-A4478BD118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F1C4E379-0A00-4AA0-8A56-E014E085E85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1F7BC53C-3E00-4044-9B0F-F7EDFFC348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773FC99A-07CC-42C3-9FEC-E1D5376FFC3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A41D634-DA5D-44B3-8360-6D3975DFA1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4A7E0D-26E5-42B6-8E01-9966D8AB62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07C0C68-0B3B-4AA6-86A3-6308546B05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26E9B832-8603-467A-9A22-1435C89196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4D29A727-71AD-4694-AF32-7E8EB0F55A0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DC12C251-941C-42C1-8708-AD9A07877D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C0461623-934C-4F12-A403-80D937D3E8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B0FB5762-4A5C-4CCC-827A-C93B903185C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0031ED0-33E6-4FF0-8524-20739D7289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1DF16F96-6402-4954-8370-86BB5E2680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BB2F3467-C428-4FCC-8160-E6305FFB59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07E4B4A8-4C83-4175-9E6E-0E194294830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525034A3-2726-4F7B-9EFF-687A4F3247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E8B33A2-180A-44AD-9657-BC8126DDC9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86DA76B3-FA1B-4F83-B466-90A5BBD2D5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939DA30-88AC-487A-B89B-88F4E932D3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CE7FA80-5D98-4CCB-93F0-EC992C5EC6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52C3B049-97D9-4D6B-9176-838DDFD2CC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4CB3D2DA-9F57-4BBD-9BD5-26210C955A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7F814E05-D58D-4BB6-9FB9-9FC677302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25C7D276-A8A5-4CD4-9A88-88F6F72F3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CB79D9BA-EA14-4BFD-B2F0-0843A269EB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0FB0DAE-75A7-4208-99B5-E629B0C025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D7D486B6-FDD0-4931-AAA5-F80795CDB7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ADE2271E-891F-4775-8C01-895FC0DBBEB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92DF19CA-3C17-4A4E-B20F-5C8EA9B6BA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23BA71B1-6D3E-48D9-90B4-073B16298A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757C71A-C0F1-4561-9D79-133748F02E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B641F220-6E57-4CEA-81D8-376807BDC6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FE7B3ADD-A58F-4105-ADA2-DADA5D7F6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38F03A18-1485-4A85-B5C2-72DCF1DC26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7299AF03-F882-4C0E-BF56-40456D6A65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18C969E8-4C12-4000-891B-638AE9888E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BB5517-C146-43D1-9D20-5B676DC44E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E72EF0C3-2B5D-4BEA-A2AD-84EF8E3762C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F0FCB1EA-B6F6-41E6-904A-7B3BB00A0B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6A8019BB-EF4A-431E-91DF-E15B300BF1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B9845A96-050D-450A-BF61-75921EE4BE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21E29C18-85E6-4957-949D-87B92998AAA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E30897F5-8E3E-4C54-B2E7-0D39A891B2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6BE4D2DF-0E60-47FF-9299-B84DEF23D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16941C7E-B38F-4E10-B0E0-D700BFBB1A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9F5A1DCE-15A6-40F4-80E8-3AAA76053C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753DE769-86DD-4A11-8F6E-2CE6A2DF82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63DA9CE-7C13-4AB0-8F0D-D29A0B61CA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370025AC-C815-473E-8641-413E0CE075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6023D865-3891-4DE5-8DF2-0AD42857AD5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B0E03283-AD25-4A75-B055-B87EB4427C7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E4A4579A-C890-465F-ABE5-4AC3FCC64C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DF721A20-2F47-4C99-AA56-27FAF9B76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132D483F-7C4B-4E97-972F-A567F1A7CE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2D10A1EF-7F7C-450E-8CED-0B61A1DBF4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6CD21516-8D97-4A51-AE62-F6A60773E6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231451DB-DC60-4534-9371-DFC23249DA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4F8A980D-4EF0-4859-9860-DD92E2096A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BFAA97AC-DB3A-4CE1-BB09-59C7E13F2E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EE97A591-BE34-47CE-AEDA-B9317E194E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73C22E53-BA4F-4C01-82C9-6E1AA7F914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61C66EA-82A8-4524-81BF-7656D58906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F8AB95C-860C-4C3C-A89D-9E282C52E6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1DC0EE2B-6CCA-4EB4-9FE4-F71FCED6C6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D0100740-EA71-4BF3-91A1-C34419D3BA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246096C-707E-43E4-880D-5080F7D753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E4D2D5DE-950A-4DCD-BE73-6C37953123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B87E13EB-3211-46EF-AF67-A8F975DDE1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D7BC928-0CB3-42C2-B5E9-6E1E987BC4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74F37F0F-DC48-4F24-82B2-AB301C78EC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52EAC957-DEE9-4CD6-96E1-6F9691586B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010D7768-2B48-4288-8842-7C6B51D9F02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ED7A607C-5501-4032-B86E-B3CD9FF54D9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612299CF-CBFF-4742-9591-B983CCF8FF9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4E146662-D534-4B27-81D2-CD66884CBA4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6A2671F5-57A7-4055-A00A-BC6637BCD0D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3EF1E758-712E-4F5F-A786-170C052AAD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6CF07122-B7B1-4C6E-9353-A103A0C47B5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E95D5ADB-40F1-4F90-9BAE-99123C3D78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8DE2749A-1699-4B3E-A692-44F29A27C9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E1FB828A-B064-4436-9CE0-178A497B4C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4DED6D3A-ABC3-4234-9CD0-998383321F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2FE4B4A0-FDAD-4B1F-A22B-0EFEA0BF83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C907BE19-5A16-4B2B-A1B3-EE82EEEB40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F921B1F4-4D18-4B04-957D-70519BD305A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19C0D317-6E57-47D6-8DAC-F789FB7214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4CC8F11C-59DD-442F-BF75-7D02E3C20E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7FA2A2B1-360F-4BB6-B579-F4F1988749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FAA491C5-8260-4221-B426-B98FE4E7C19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7AA5A32F-8364-4B9D-B231-6D0765343B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E27E09F6-379A-4961-B86E-C3F2A83EA1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BC03BD8-B0E2-4BC4-9C0E-CFEB872FB0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3F251A94-6CBD-40CC-9825-3F45228087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77D9DF4E-CD22-4349-962A-C28232123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6C233E23-B527-4710-8CD0-5E8C65DC70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F3288008-EACF-448B-A6B8-7F7A8D4585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228037C-4BA7-47DE-A87D-D0BA4329936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24995132-81B2-48E0-A897-9A25CD899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5DC8C3EE-C8D9-4C4E-85F4-9EFC2576DA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F29D55BF-0156-4135-9D5E-D166E5666B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9AB7CB-9FEA-4AA9-9675-32D7ECD71C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C5043808-EB23-4794-A8D0-DBCB0F750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DD8FA337-2B60-4D4F-8987-08FD687710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B39BC2CE-BBEE-4C78-A040-FC65079D1C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522A0126-0270-4601-8583-034D25FEE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F0EF331D-2159-4D37-940B-0BCAB19F366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F17B55B2-AA23-4C1D-A80E-3E1ED73383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DF59400D-A1BA-4CFC-A643-5ACA5083D3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7E610A2-EC4F-4A99-AC26-EEA25310B5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DFA46009-022A-4BD6-A53E-326E00CA12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13C4C921-999D-4844-8391-02EB21447C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C56F428D-C7A8-47C6-99CB-F834A90D5B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7D5AB7DA-CB2F-4E26-802D-3E3F259174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55E901D-E9A3-4B31-BB95-0737F8668BB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90293A3E-05BF-40A9-974B-3CFAB1CB8E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212CB0C-B1DE-4641-8AB8-D2CF3767BF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F28CACD-30D4-4B69-8A8D-FB48645BC6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918F6FC5-6C8B-46E7-8CBC-BB10F98042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1A3050E4-32F0-42B0-8872-27E865453CC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32B2ED83-B07D-4404-89E3-06898C42F0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C1371525-EBE1-4477-A661-EE841017B6A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A8FE69B9-B446-47AB-A42D-6D417D38C2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E3AF524E-6C34-4FE1-A638-A86533064FA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B199E3E8-AEF5-489E-BAF3-63C0D0938EE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9B2A00E7-6188-4E69-AC7C-9875BE4ACFD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9FC1A686-DB5A-45B0-A43F-C1C0FE0D8B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37FFC3A-C676-4354-AD8D-F4A5F8BEF5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2F2841A0-699C-4672-9F1B-3661A361FB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77C23C0E-8B44-4280-A539-A993055EC7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B25172DA-B89D-4492-90E9-90085401F7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0F2B7FC3-43D6-49D0-9D25-5FF93B76E8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726B4A5A-BF63-4B6A-A4EE-780C247B7A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F490B054-94C2-4327-B622-FC18D31ACD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F45AFB78-A07F-4D87-989D-5455DC0942B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830E5943-9CB9-42A8-A66C-624DDBF71F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C4044BCD-20C9-4F49-B397-A66B114738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F587FF8B-D9B3-4FF6-B979-628204B0A2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914F750E-D5E1-46A0-BB75-5EC44C6C1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A64A4A48-74EA-48E1-A2F0-48F2DAA53E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5EF5BCCE-BD3A-440B-A4EC-079CA6D45B7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74CC4914-6605-4363-93FD-37E04922A3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F95A4A75-A84C-4444-B52B-6BB82666C7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73E52C7-322E-4911-843E-AF55FEC92B5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71FBCFFB-D10F-411E-9475-95F487900B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F7CCDE28-C445-48E7-B1E5-E606F8D40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00E7D24C-8D42-41E3-A5CC-CE217E004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C3070869-0E0F-49F9-986B-D13D679E3B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CAA1F02B-485F-48B1-B725-9F77149280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839E3BAE-E860-4AE7-AB9B-04BAAE43500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5855218-6CC2-45FA-B8B1-D514B01AA7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E91ADC0B-FFE0-4147-90C1-54995DA59B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36285ECC-28B9-4671-BF59-02C2137A478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6B4A6E10-CB88-40C5-8C12-BCDF5A1B5F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53042159-7623-46EC-ABFC-86D43D1988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0B047128-420B-4A87-8B75-17CB7C2C45B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1BC63CF3-DB71-4857-82A2-E40AEF5382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FF9906F1-ADC6-4765-9839-F5F1BA9DE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B6181327-2510-49F1-9071-86D4AC96C9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2B003858-9ED0-483C-946D-BD88460695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E5798A82-1EBE-4837-83FE-CD1B259E2F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EC39065D-C507-45E3-9C78-8E487FD4D7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5BE66DEC-AFD8-486E-BEB8-116DDFE2B2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9E7C2C26-6625-4041-93D4-91C164D7AE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A9DBBE29-A6B4-4B6B-A9AA-497B79A0D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7C242E6B-39F9-4D72-8AB5-06DD3AD698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4373C69-9A30-44B5-B608-6D2A4F099B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3FC4B234-048E-4970-906F-1401FCAC54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C0C30463-A21D-4B09-B590-CE300532CBB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577C482-DAE3-44B5-8006-2CC35F7AD8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B038DF3E-BB2D-4D4F-A88D-DBDCD189C7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1FBF3293-2FBB-4D7E-B0BB-416140DCE1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89AB30BF-D219-4AC0-8840-78C0C3CC3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5A27F2EE-47E3-4CE5-9866-4ECB91AF27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86E070A0-304F-4026-B222-F44DF028E0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51D1FDC0-CDB1-4921-A6DB-F130753942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2B0D788-FC91-40D4-8A92-7590DB4761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D241E5C-3825-41E0-A05E-42B2C822016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5ACFEEC1-C9EA-4EF8-897B-F64285D09E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113CB3F-3D78-434A-B6CA-5341BDA5D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DEE9B570-E90B-437A-A855-6C2E85A134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473F2BBB-270E-470F-BEDC-3AA5BAE33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2055F7E0-F641-4E6A-A6BA-B4C607148E4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BFDCB616-3B62-4F06-BDFE-D5AA5881F7C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EA89E0A-FA9D-4EBE-B596-BACF23B7FF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E954FFD7-08A3-4F13-844A-D16EC02209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FB91D9C8-355E-4CFE-A61D-88A7184C8C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73213B3-01CC-4B89-A876-12AF90E1D58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3EE40F6B-61BA-4BA0-BF27-6145ACB64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F65FD051-DCB6-40F4-BEB4-2D2333F562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A4D3920C-074E-488C-82A9-DC11AC9AD2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02BB6765-2A99-497D-A0B8-CAA4B43E7CA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84D6DD02-121F-4269-9B38-769ACB2D015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A9B96DBA-F077-4245-AA87-8977354267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E06F907-D2C7-46F3-BD8D-BC2DBE6F9D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EE27DADB-DD13-4041-AC7D-EB56A91323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C7C7299-9046-443D-9313-676365F266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AB2AA4DC-6B55-4768-9188-90FEA2E479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8555A03D-E4A5-4BB8-A804-F4A3B3DED7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6C0B5B5C-DBED-4D36-86AB-A396BB9771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8541EB02-D0F0-4E48-AF0D-ACB3FB2F60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219C44B5-DD70-4145-BBAA-654593357D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D6B876F1-C309-4751-893E-0E0DD554BA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E4E365A0-0BC5-4A74-9FCC-95038F6A10D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28D63ECC-66C2-4517-8648-5CBAFB3225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DA9C7541-4BCD-47BB-A0E4-0E8C5A25F0E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BFB9E817-4972-4ACF-82D0-9B2605D769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08739157-1D8D-42F0-8FDA-2466C81DBF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75A72F13-769C-4E34-8A7A-6899CCCF78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B10C2CAB-1D26-4ABB-BAF6-6A182F7686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5069FBC0-7871-4ACC-B15C-C127C8E607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5C3FE7C9-9125-47D8-A3C0-56A6007FC5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D11B47A-8583-4ACE-A464-88E12E7282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9B6722DB-899D-476C-B912-8DBE185DD73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11C65DE-E45F-4F4D-A695-A83A9EE85E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D2CBB76-2D1D-425C-B1C6-19F0EB2CE3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3A652341-BBA4-4751-9D3D-81C69FE77F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7193B78-F612-4FD1-8CAE-988BA8070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274FA437-3F42-451B-BDEA-9DC407251D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9269CA4A-BE5B-4E7B-AE2E-6BD6205547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500F58E-0C67-4756-B058-2B631B2006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200623DB-6115-4839-9DCA-198FB023F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5B19AB99-B34F-4B58-B801-A5DF9AD970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DF527EEE-A88C-4C12-91C8-0B8C33477C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3FE7D6E0-CC07-4CD0-8775-3909FC235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1EBE40E-75CE-4CDC-AC9B-F033150F26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FE5E9CB3-A320-4337-80CD-418C1FD15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1F031697-81E9-4B98-997D-AD156849CB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6C767EB4-EAE6-4DDB-904B-7493B44701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0E211437-1FBA-4AE2-AA9E-989C9355B3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5FEE7FF-D158-42EE-8C10-69074255800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85C0D6F8-925B-433E-AED5-E6D3CC9A10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F770B4A-FA57-44FB-B7FF-486CB1D56D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12512873-A184-42C6-A53D-ACFAA7228F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C7966993-767E-4958-8A49-15BAB69E22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58BC3ED3-77C4-40CD-B32F-7913FE04B27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A2625918-4CC8-48E9-9CC9-70A73479F5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1101A41-475E-450D-BC8B-A56669AF6BF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1FFE8CB3-CF2D-4481-9C23-B712A7CF70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0036203F-75C6-417B-AE8A-CB13192A01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2F6B5B65-1D13-459A-A68D-40384B8126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55824113-14C1-45D6-90E5-A893C5FAE1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06328661-18CA-440C-85D8-0538C7B3B3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2BCB5CCD-D48D-424F-8268-9879D30C97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3D0C0D6-98AD-4756-BF0D-3BE20A8EC09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27D5C7CA-8BAE-4C5A-9570-E77335EB8B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67A6A982-F88F-44AD-AEF8-173F13E1CE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859F48CD-C413-439F-87F6-DC71FD0D10C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266DF4CA-25EB-4233-BD85-E28E43FAE0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73B44F1-6FDB-4EFA-91FB-BD740B8217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8BEF001-2537-46A7-BFC4-26FB00FD86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AEDD9EE7-3A5D-43B7-A48E-F8033A0729C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17BBC722-BA5C-4C41-A1D2-4D3376CF8E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E1570A1C-B696-442D-B4D0-264A49C620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1A6BAA97-C689-444D-AA8D-A1EAB9E007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857C1D52-D0EB-4046-9A08-F12F9D82EA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F0787398-8FF2-4C04-9AB0-565474B41B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0454876-EA0E-4C50-BF17-041D83BBE3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071266FC-25BE-4C46-A8DB-051EBAB5E9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528EF028-A4FE-4B3F-8758-F4F277E11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6FDAB7D1-2F46-43D5-A21F-B26E2242DD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FA7C72D9-13FF-4E53-9C06-4BC548DCCA7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852CB162-80D1-436D-8F78-2189B35474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8D2B9D5-D964-4BF6-A93E-1545E5B053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02EEFE34-73B4-4F25-916A-A0C6CADF00B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8C41B75B-24C7-4E8F-88A3-353A8F79D7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DBB049F4-8377-488E-A5C5-5DFD74CACF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F2387804-8976-4ECB-B052-0118EE4AD1F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0CACFE99-9420-4E78-9E38-5207335E2D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DEC963BE-963A-4C66-A177-A9986EBB482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9DDD3900-9922-4FB5-92AA-EE037E4508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2FB774C-D244-4757-A911-002A99A7554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F8DAC564-642E-443E-A675-A025232F5BB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37357BC8-7865-4658-809D-F39D7E6704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C92A65B5-FCF9-4DF6-9541-791E22A3DE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9EE9DDB5-5E8C-45CF-9DF6-B9ADCA4AF2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64240349-02D5-495F-8A7D-16360FF3B8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35D8AF95-5BAD-48C3-840F-23C01F0E7A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FDFB1C-C2D8-41C5-9769-595A9E20A8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13E70855-45E1-43EC-9EE3-D5E645D70E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A675A98-C17B-4A22-9B5A-F17F32450A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9079F5B6-05AE-42AD-BFB8-DF4444E2B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E12DB3C-38CE-4476-97E0-5026BC69B1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21544E29-8A2E-4BA7-AF93-B3D7A3A352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5FB4992A-B091-4201-BFE6-6444D855FC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57C0D3E2-FD2C-4228-8ACD-0744EA095B7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CC3D45CC-D43C-4F36-8F7B-73A24FD037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1D0DE782-8FAF-4E9F-BAE5-14E29EE8E0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01426473-4C8F-4EA2-8173-77881ED928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4A2B56DC-2AD6-4120-A579-420491B1773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B4C0B080-EC26-47A6-85B3-BF9AEAFDF0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182F7BDF-B8CB-40E8-95DB-F3DE9A3DF8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C22D4625-9C4A-40F8-9C2F-92C1D371B4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E08918D-8264-4F54-A0FB-7AEB469AD1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5534A2A-A1E9-459D-8CBB-3A74420E85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C0B9CFBD-FA3A-43F0-853B-BF8CC0914E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A91D3A53-F97E-4791-A894-3A379AED42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134488C-F93E-4469-8F8A-67D5BEA5FD9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682BF05B-7B94-4296-B06D-6BA7A8C408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DCEE8CCB-B5B8-4641-BA8A-BF03D67563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2A6ED4D2-1D96-45CE-926D-93587391C61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2311A5F1-B840-4740-8D79-B7178AD8DF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D0AFBC98-5B2E-4C1F-B6B1-688978A6FF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2A2E61B-655C-4DC0-919F-94FA6A4FCC2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748F500-9361-4CCA-865F-8F3ABC4307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03160803-8C23-4526-B417-0A57CAA35D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F89E5B3E-7BF8-407B-8625-336C36454C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AEEF47C3-AB7D-44D9-AFC7-95101D4A4C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A675B87-383C-4480-8711-3751DBAF41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AA68DE4F-8F65-4CB7-89FA-AEA62CE887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36E6E443-0853-4317-80C8-622D936318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7937FD17-1A63-4018-804C-A8573FD32C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F3CB7647-19A1-4378-8081-E8EAFDF475F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AA07294C-4339-46D0-B221-942CA478BF6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C847042-3080-468F-A873-3C78CDEE4A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A248CF2-3B25-481F-95E5-459AE3017B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2329FD0A-5597-45A2-8A08-58E9C3ACBB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6D60FB41-840E-44E4-8908-1EE39DB2AE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AA7DAAC7-B618-40FD-859C-14DE785B8F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A360364D-531B-48CB-BF3C-2B5F2316EAB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D4DF1C6F-C300-4F84-AEC2-C7B0E14E8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AA15F9D3-9AF8-48EB-B574-295A245E97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257BAB3E-16D0-472C-AA74-C24BA1647F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EFB612B5-2EEA-4E66-AF07-5FA32292DD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4149F28F-057A-4052-BD03-D197A2E1B5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727388E1-53AF-4ABA-B55D-BE9A874558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51A02D9D-4FD4-4D0E-BBC8-88DDD29838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0D529749-1E9B-43EB-922B-616404952A9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864814E1-0161-47C7-AD0E-8DDCE46B95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D483089C-B6BF-4E94-AB49-7D63EE4B64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4761DE99-86AA-4239-9226-06235AD09D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6788B116-6B3B-43FA-A410-8CA5041A3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C9C9E39-696B-454C-96D6-DF4DA16EE7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655B7245-B33A-45FA-B74A-DEB698ACDD2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9CC6562-D488-4DBD-82A7-EFB61BA513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520F8F1B-78B7-4743-9900-578B1B8DC6B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CEF6EEF1-1D30-40FB-9F6F-A3228FF62D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E7A00E5C-7E5F-479B-935B-0BDE7CCE5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932D82D-F1E8-4462-9474-E1998A9C2A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5B37EFA7-AFAB-4F11-86A7-642B559C0A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CF75D325-4294-4C5B-AB39-6B25FBCE09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37BD80C3-191E-4DA4-9AE1-E4E2164CC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AF56FBFE-FCAE-4181-A917-448129DA84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CA980621-4D69-4A6D-98D3-E796788995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8E0B201-EF64-46DC-97A3-4294A0ABF3E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9CD50D0F-1FEF-4753-9BA4-D3DF7D7EEE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92E330F-EF17-4B91-AE4D-4E1A91A9A5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3F7D7431-BBD5-4208-91A3-ABA8384191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6180306B-D774-4CE6-990D-8CFF4A1231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B01C4E92-84F2-420E-9245-B255217CDC8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A4C399C3-9C57-47CD-B208-34B39FE9CC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FCC085E3-C4C6-4599-BC18-FE794B2660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6B5128EF-C38A-4B4A-ABD7-FE1FF2D53C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2C654546-669C-4F8E-8846-7F36D8E468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7728F68B-A359-41B6-9F2B-4DA4B88433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DE2C537E-2221-4419-B470-DE668A7F3CB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D2955E25-1B93-40A3-BCAB-8C5F0C7C6B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36989D75-B048-4784-8FFC-E3A6F94DB1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F9D00D9C-9192-498C-8EA5-016F412613E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8AD33CF-8C78-48FF-BF39-70CF3B2439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4DABFE15-2461-4775-A337-0B53542F9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C7972F4F-4181-4289-8843-1D9916ABB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8B79AECA-D1B1-4B71-B71A-79AF58FD6CA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AA6A7013-F114-4A98-9081-6ABD10D75F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582F4BAE-474A-42B2-B3B4-A0E1C4604F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FD25C1A8-7439-4A64-81F8-B6A4ED61F36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B07B923E-F037-483D-A77A-C753058D7F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BECF2603-80B5-41F1-BB38-AE0664D64A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B4A561B-BEF6-4138-ADA6-47955131B5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92393CD-351A-481F-8728-9BDA44F0E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819B81EF-CE14-45FB-AFB7-746DB71AEA2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CA2074EA-4093-4149-9585-7B7A22B699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33D1FDAE-9A96-48A6-B86F-248C0EE2F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117620C4-EC5F-4306-B8D5-96819B1F36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C3F299F2-AFA3-445B-B8F8-ACCB096BE40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8B8FE344-8D17-41A6-9C92-B96C6A80DC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21B10EA5-BB99-4478-BF32-52D1CF38C9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B0D3033A-F116-423D-9A14-E27832562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4191FCB8-DA9A-4F99-8160-7D9B739BC4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D010F59E-74F2-4BE2-AF0C-1364EF304C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33011005-940F-4645-8775-B3B968AB83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88C7573F-9C22-4BCB-AE37-CFAE498AF95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97833B2A-CF80-420F-A2D5-D99DC66187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C4B6896C-49A2-4B4D-85DB-054969FBDDA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39556A50-9969-4D20-8941-A86D7E0CC9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68E3D3-B8DD-47E0-893C-EA26CAF019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7C9D60DD-317D-4EE5-A655-63BB0E97CB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9BC45ADB-2390-409E-9E47-E3F32DE4083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26A0F5D6-E859-4FBD-AE54-5BC87FBFCC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FDC1385F-6887-4968-9042-A8AD007A53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14B637D5-A3AC-4526-82CE-053BAAED0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67106F9B-F505-492D-8399-DC7D2376FF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3FF4D924-DD73-4AB1-B65A-399EE6DB05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BE98BA7B-63AC-4B05-802F-3D44010EE2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A1BEE707-573A-493A-91FD-E61639CDE3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62A40E11-F14D-4552-851C-0D7EC27F4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E11C920E-4EB6-4101-9C41-48B3B00D9A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D48D9E9D-E718-492B-BAA1-D7A1C667ED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06F326F-DC11-416B-9D72-EA6D730E2B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8883212C-F670-4446-A488-FFA74C3BA2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BD848E8E-2D33-48AB-AEBD-071EF6786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F7165E-01FE-4639-BBBC-A5A6552071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527ACC9-4309-4130-A98D-4ADC8CF6DF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A2473C13-F4A7-49C3-8293-AAC4181778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586148C9-C75A-449F-A64C-2F09F89EF63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75BD1986-09E7-48F0-8A89-BCA35F0E947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6372BAA2-A3EC-40AD-A46E-77F9CDE0F9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288AC349-5425-49EF-8317-AB213BDE98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A0E66D98-C9F1-4799-90B7-DCB436528F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7DE14ABC-553D-4A5F-821D-8ED666059F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071A6F1A-D333-42FC-AF73-2834632F3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60F0E51A-FF72-43D9-906F-44394E2B3B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B4F5713D-D3B8-47BC-A997-1B6BAB38E39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C3D0F53-9D6C-45DE-BB9C-B5154C1823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06B74F86-86BF-427D-8473-EBA828DDB5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F48B9E7A-02DA-4495-81D4-2C183E6EED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FBF41E8D-5063-4D28-86E9-60E713235E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3CF27036-65BC-4AE9-AB16-5403781F3D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EC6B32C6-CE75-46B5-A785-7A709DA422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EDA0A6E2-9341-46B8-87BA-5572BD2F46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5056CE41-72D3-4325-935B-891B70179F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CC8B1C75-10D4-43F1-8865-A5B11C24A6C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2934538F-FE16-4088-B259-321FF0CB85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5853EA38-3A33-4B8D-B4C4-E71FFCF315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D4CD3D3A-013C-4F25-BA31-DD2AB885F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C743B8E-853E-4B38-AC3F-1DE2FB9B8C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9391A508-C033-4553-91F0-3B0F698FB2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52FEB8A2-A535-4181-973A-D388127F295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DF4D97F4-DB58-40A2-9A24-511B3C3D71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5D43F3E-7B88-48B5-99A3-481E2B5E29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7992FABB-D85F-4AB0-B472-09A320A0B89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1AAA70C-E4AC-4E79-91A7-E54C840E76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F20D2AEF-B77A-4BB6-B364-FBDEA65821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833AF570-4AD1-4D7A-9777-641EA6964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6D52458C-F255-44E1-B527-3462CD014E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12387DEA-D44D-47C5-B18F-819F7ADCB8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B67825F6-FD62-48A2-88B7-F5BE4B144A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59A4D440-8E9E-47CC-9A74-62068076683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504D4E8-AC41-4AAB-9912-B44BADD94F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66DCDC1D-26C7-4491-9E65-39A6E4DFD35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B91CFF01-3B95-421A-B739-395640BF79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A855D9BA-4022-4B78-9DAE-9C4D28F3DA5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6D9374A0-8A89-4FB5-90AA-E9D5879B42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37A6FF3-65F6-4B32-B23A-180F4582F56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ED9CB86C-803D-4DC4-9313-C002908023E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801BB815-D51A-4BD7-B6D2-AD853DE4EEE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ADB6F8C3-0CC6-4707-BF82-6B5965AD82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ACC263ED-7C04-4D06-9610-9250270638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3D120EF7-DCCB-4B95-82EC-1EF8F9ABEB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A276BB40-21F0-4FF3-BBAB-948F6A8BFE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33F1A86E-B1F6-4BDA-9199-EA4458C5B1F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A15AF50A-7C9B-4050-A060-277B7DD680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6BB9D515-DE87-406E-81D2-68D8DD5EF9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F361EE7E-EDC0-430F-8640-1EEB5CA094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D23504B7-92A8-42A0-8E90-687EED14C0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9F4DEBC1-6600-4A8B-BC42-16460E57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638FE447-44CF-4A34-89E3-717A7172F7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2BA1DBC-0B48-4503-A7F8-A040DE96E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769187E4-B015-4A9A-8DB6-CC3A2A159D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97F04BB3-A6F8-4FAC-8E29-D061CECA65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4895AACC-E52D-462C-8C9D-6B696F95E6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4F4B2D57-658D-474B-B81F-D910D298E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9A768AA3-D4D5-4870-80E3-53746E641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5357079-6D19-4902-BB6F-5EAD3D60BD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933F0F7F-3986-4485-B40C-E7B87F3B82D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2C0E68E-12B6-4B39-BD5C-3DB1D621FD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D227DEE5-4C20-4214-813B-28D9E8433C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BC5DCDD4-ABAA-4069-8743-AB0CBFFDAA6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B3A1C954-C155-4C33-8FFE-13D6063FDE3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F2D71969-3532-4752-8D60-B9DC76C121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8E6CAEB2-D1A8-424C-A7A5-E5943CF8AD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ECA8B600-BFFA-42C1-B6FC-3F35C721CF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371FB9F3-9618-47A8-BB3D-229DCFF111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617A5431-7590-47B4-B82C-F87712386BC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A085B94E-90B9-4D92-9F9A-F2083E349FC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69259FA0-59BF-46E0-8E68-B1DE97C620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3235DAEB-2BCF-460E-A4AA-055209467A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422C30CD-514E-43C2-B9D5-5627C73423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1090CFC2-9C3E-48AC-9181-1DE24AFD2E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1FA3C5E6-F022-42B8-9FAA-A9EC9EA07D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C359AB5A-E203-4B63-9E0E-F51160DEC3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B171B808-129E-4A24-AF60-2FDA034F6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4FE46148-07F1-49AC-A4AA-10335D7D07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8D05CE3-7AC4-4F36-8BD8-EF06EFCE84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65D2CE0A-71C0-4403-8FC0-3F00A32F3C2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343200CE-F1DE-440C-8215-4B67451124B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A0EEBDA3-E792-4791-8A65-FAA9DFB342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95B76016-CE5D-4EAC-A278-1135D62C1D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6A894139-A560-45F3-A798-BA951C27A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D666893F-AC53-4097-9AE1-586AC9B76E9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F665B593-1B79-44FE-83FA-44364D798A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A2522091-5C8E-4604-AE60-DD28F52733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1717331C-68C0-4A29-B0A5-1655E52C5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7A29E346-4437-4901-B6E0-C80A5F0818A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F8DD88CA-5B86-48AA-AD1F-472D978B56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409579D7-B5F6-4BEE-B517-56D7BDBB2A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EB46FAFB-FDA1-4FA9-A23A-072742F1A61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A93D67C8-AD29-4346-9FD0-FB60ACAFB44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120DB277-3B97-4D53-8778-ECC6A0E8C5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1258A6D8-F668-4DF5-BA0E-6F2B9111AD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5B39109-4116-4583-A369-7CDF8112CE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187E40CA-D473-47A5-AA79-B17C455D7F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8283D59-208F-471F-8EDC-F774112004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BCE29D5C-1985-4110-9E02-09E25A1EE56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83A07321-1D13-4DE6-9E20-99235757D8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E4F111E8-3776-4288-BE35-C5A8E7E748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37E28869-22F1-4321-AE98-F7FEBA9797A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3045D5CB-4FE0-4F2E-AAC3-DE12E63FC0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215904D2-011C-4101-BA57-8561024031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AEA34104-DE20-4A03-8984-01E70E3190C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4C6EB9F1-06DB-4886-8CDD-DF5923A7857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EFD1F0DE-1CC8-48C6-8FFA-8DEF57936C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C739FEF1-AD91-401E-B501-3C15814BC1D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898EA747-1AEB-4A63-85FD-56AE8B33BD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E71299D0-8C0E-40A7-BBD3-48B0BB94C8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C932A6AD-4C44-490C-9F77-2BF234EF06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87FEB412-1029-47AF-BAB0-87BE869DB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E5E1281E-75A3-4640-9EC3-251A348064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DAF5EF6B-5D96-4F00-8C1D-676CC5A13D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77C8846-E859-4E1A-BDBE-C52FFB4C9D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B2D92343-81D8-47CF-9126-9A025C16C1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B34FBF74-B48A-4BCA-8C1D-B3CCBE6018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2A179DCB-A596-43EF-9C9E-F126750D5E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6B411A2-E149-43FA-BFA1-68DDFEE488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66769D27-484B-40B7-9B9B-776B94228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1541A542-58FC-434F-81C1-03A0569CC4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90296C05-48D0-44CC-B3C3-B17D8E24BB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A84361A5-9327-4C32-83B3-C142E4CB84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9B7EEE90-AEE0-4480-A426-EFB773BDCD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0EFC4AC2-9ACF-4B1A-A003-ED02255077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1657F9D2-F4AB-4FF2-BD68-9F35E697AA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0A911EC-001F-4553-8D20-511436C419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9E29830-1C82-4CAB-B400-FD2047F539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11C4ACE5-4319-48AB-9F66-66DCC1DB783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53BD73A-D2CE-427E-87E7-9DD7097825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147033A2-6882-4B19-9417-B72B60C667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27D762C7-8C71-4CEA-9EE9-FC458A7268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36C165CD-2E0B-4B8B-B6C2-13A687E1D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2DB7BFA3-D78A-4657-93B2-4F23A9FB94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15BDDF26-A333-4C31-BC3F-CFB24585C3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4E6AF781-31EA-4D3B-8FF6-EA2806CEB7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3DCCA313-38E7-4C14-A956-C6663FB0193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7065504A-C24B-4E79-8EC8-4CF32002A3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2CAFF2C0-C17B-4381-AD52-794188F9A7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615D25F4-F5AA-4DD9-BA0A-18B9B355C0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80268834-5D5D-44D4-976C-9C098D88C7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55CD23B-6011-4A72-B454-37FAD6B006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80EB9D18-AE3B-4A15-A1DA-821FF042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336A97F-AC70-463F-BCC0-4D3F61EC25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5A60B8B7-3FA9-4792-A17B-3820014C8C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7B4B2956-8311-447E-ADB7-FBF4B5B5ED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5C144BA3-2B78-4970-817B-F9D2E68DE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01D77F49-A114-44D9-A2DA-DF90062F81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FE7F82F5-976B-4923-801B-07537FAB8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E862A01-514D-4FBD-9FD2-B24DB44FFF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23EF55C-CEB1-44CD-A551-45AD480050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37344C37-B71C-43C8-BF2B-DD581A2A55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E2DE67BC-4F50-49E9-862E-EA43F12540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0B52430D-0735-4DD5-BA3B-89C309FEB5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6E056C7B-D4E0-4AF7-8556-3ED3C8140E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15B03DEE-DD0B-41EB-8727-702C1E1F28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F245210-D0A0-4318-8F3A-2D6CBF8B0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A9370585-2558-4A1E-967C-BFCD2360E0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2D9D261B-CAED-4593-B6A2-9E7B0A404F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628423D-59B9-434B-82FE-606671E141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4DC94919-0C63-40F6-83FB-709DECA994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18C3FC92-FEF2-431A-BC69-8BAB719C61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D2330CB9-48CD-47EB-A573-BE2DBB4981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7DC7AA3E-2728-46CC-AC96-543B316BF9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0DF148-F86D-40E8-B42A-BB6B1C72C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60224A25-72B1-418F-B9FB-BF86111AF2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270838CE-42A4-44F9-B813-C684E96B414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DDF6F8B9-8936-4FC9-858E-AB25A941DA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3737954D-6F56-40DC-B4F3-0F295E7659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B6CB10CD-951A-49B9-A3A5-B827E9B85C8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410914A6-F885-4CAB-AC08-7AB9019C4E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D34E95B-E2CB-4B3A-969D-1133B6C4C4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7A4DD44B-8D95-4468-A454-C36AF3059C1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24A5C1F7-3E04-4F29-B7BF-9F0B133B51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0868D0A4-98B2-4454-B3E5-8C76833041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8CB62781-5566-41C7-BE38-C9CD149AA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87F7F85-BFCC-4DC4-BF74-A2FB6A913E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CC2D387B-E58B-47F5-AD3F-550181CA846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BE8C6431-E75F-4E81-B17C-69D5A25133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421678AA-F6FD-4CA9-B465-D2210E59BD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9A555F4A-55B5-4552-9820-C102EF87B25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29A0A2A1-768E-4E52-BB0B-D75064F504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DECC869F-44F9-41C9-81A7-73708D31A88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ECDE91CF-3B74-4832-98C7-91594F2A6C0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BBCB19C7-3C57-46D9-A96A-1430E53A85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4611623D-D6E8-4726-8DF9-C5FB2C9E11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5FE91CB-76C4-49FA-850E-0E3DF98BC3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48B13839-B223-402C-B981-AEA7DBD9E05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0491BF8-BB70-4F94-AE43-9F7A6E334C5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2CB40099-99AC-41E3-AB45-8509021952C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72F933FD-6A03-4F88-BFAE-04D5AB776B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5E7C3DE6-F6F8-4864-91EA-EDE42253598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B71B0B52-A04B-4D5D-9D30-C7639FAE052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757C8539-325E-4376-8398-07CCC4B39A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5C6C9DB5-09D6-4EE2-A1A7-0295FAA0C4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28B57240-7CC2-4792-9EB3-1480CA01EB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19E42BDC-F1CD-4F7D-AE21-5F3DD2FB20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BA1596A0-461D-4500-8E3B-37B87F418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657E1935-31A3-4C5E-850F-5760078142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DF379A60-2832-4E2E-886E-D16B3182D9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3D5C705-A930-460C-A147-648B035EEF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F8B934D-F57A-48F0-9B22-A7F1377D5C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55C3E9CE-9810-4DBA-9104-B2922D87D44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396F89D2-ACCC-413A-8158-9E28F81CBE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5DD23408-2724-422A-B72D-A541BE4664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34C5C3A9-B1B0-430B-8B38-F4562D9CD8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AD110465-C7E5-4C79-8580-CE0AA644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977013A0-319F-4A55-9E98-C5E70F696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2B5E6C43-ECBF-4888-BC80-2A4DA31735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6C62038-D7DD-43F0-A2B4-47E4DFAC2C8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1575CD75-9B09-4C8C-B4A0-474FDDE91F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A3DB4DC9-9A1F-428C-ABD2-A2C68F715A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F3A341D6-C5ED-403C-8495-9060C49656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B56E33B-7E55-4DC6-B285-F1D11420F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63232F47-614B-4063-911C-EE6309CBFF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4D373CF0-ADC0-4990-811C-3238565ED4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3EE8FE7-9F56-440B-B4E5-CC9702EBDA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350D91D1-AC65-4E58-8B22-63AFA67C819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51989D1C-F5A2-46FF-AEE2-4D5F15A73B4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2DCDF9B0-52A2-4731-8C8D-5013E62451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66081FB6-61D6-4709-8147-A55855C944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A3F3622-4884-440A-9EB5-1D3DF7B3D8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E0F71A04-BF0F-459F-A4C5-3037B5C21F8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A7A992E8-78C0-4667-8F6F-F7E4665C6B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81D366A9-4D64-4B3E-A373-7DC0289455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7D225062-891D-45ED-A71D-683F0D8CE42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C9F1256C-B64D-4B27-BFDA-6C5AA5572BF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9533DF32-451A-45EF-810E-BC60D079C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60CA9815-AE43-4F06-80E3-2181095E55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E362EB83-7F5A-4DF0-9AE5-62898D1AE8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63E7B854-334C-4FA1-9F89-CF5043D92B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C3CC3876-7347-45BC-BE8F-6D0D41FBD9D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7E0FD01D-5D4C-4EDF-907F-CE5DDB8CDD9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9FE775F-CA47-40C2-A52E-DCCC08952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1F5D6D86-4CFB-4B39-8303-5F730DB9DBD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AE320529-E30C-4A88-A078-8273E3AABA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B98E6D43-3D7A-44DC-AFCA-356B5F89B9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87EEC21-195B-4546-97A2-0D52915135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4470313-3DF5-4395-9A23-60F3F865771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312B6E44-50D1-4A02-A14A-A97943944C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2E43E300-2329-472F-95DB-AAAE3D4EE75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CF1911A2-45A9-46F2-8364-C491775DBB2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6CC49ACE-81DC-41D3-9A8C-7FA165096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AD9B0B85-E07B-4B73-B4C2-459048B3D1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D089B894-59D3-4BD8-B142-799F5A7510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C4546060-B09D-4F1C-A026-827A25597E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98E91CAF-1B91-4B72-BA54-219C707A4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139F92F-8DDC-46CD-99E3-488D6A1778F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84EC9C1C-A7E5-4B83-A049-6DA43D38C5B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B026F4CE-9BB8-461D-9D67-8DE51A5F6B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CE82406F-4863-4425-BBD6-C33FC3144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D6CB6B07-F367-4D20-98F8-CB38340D17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A57D025-CA46-4269-8C3B-9968AFC738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8930AF5-D5C8-45C6-991F-93CD0D5297E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A2EC1821-B80F-4D59-B4EE-44BABF43F3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98792594-D6A2-420A-AA62-3509CBE22D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04034941-37EB-4282-90A8-4BA0D1415D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B3446701-5937-46F1-AE6B-908E9CAC5E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60C6DB84-3423-446B-9876-1E236B361D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5ED6532E-D52A-4BDB-8AC4-6170799869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9DEAF22-382E-4E7D-9178-65C4B10D12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0D613CF4-5D05-44DF-90EB-9A8FD41C7C4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7E7352FF-E526-49B4-A39B-F5F92AF977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3CACABED-B0B7-4B64-A8D7-BBB4FDEC541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2EA83CB8-C737-4C8A-B27C-1964EE9FB4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F51ED6E7-16F5-4344-8A96-0434D9D6F5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40233330-4055-492C-AC7F-E7BB61A8362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4FA3EF51-A64F-4E49-9160-AE78E294D3F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8E458D8F-EB09-49B7-B666-2E478308AD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0DBB231F-BE1C-4F4B-9789-5EDE7FC8324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D40C639E-F851-4AC2-8F07-A44913A01B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135CB6F4-D27F-47F9-98AA-421370E938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E3E1FF26-7F92-42B6-89E3-44F3A52F081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575D4745-B9BC-4801-AACF-7F3780D8FB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4129796C-76A6-4860-992F-B0D06D3513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889F79BF-EE87-415D-983C-EE7C05D3CD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6AD175E1-60A0-45F4-AC56-2CCDB9A4DE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80EA4868-30FD-4A88-840A-CE0EEC507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A249FE8E-BB15-40A6-AFCB-3E1FE08980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8814EFDB-091E-4046-83D7-016A42B32FF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F5259D5C-805E-4225-9947-115B991784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6E237A8-B07B-4AC2-BA4E-6C5439ED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7318A1AC-FBD3-4BE1-8D26-815FAF9A4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385E90-9C09-4AFD-B118-12045585853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80F2F098-AD7C-4459-905E-D8AF0395E4B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A1216D5B-ECBD-4623-A8E0-834FB394FB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0EBDB69C-A21D-461C-A15D-C234A61F54A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800BFCCC-47BA-4F55-9B32-72EDB79F3C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E3614DC6-B5BA-491A-8208-747B3D79A4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DD1BDE2B-42F6-40FE-8803-6CE89D34FA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F018AA02-5E7A-412B-9CF1-C0610B3F64B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C9138F4E-64D1-439E-8334-20398BAB63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C85BB2C-2849-4218-803C-6122A685C0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F2BACAD4-67D5-42DA-B2EA-51C9405242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2CA522DC-BC17-4469-BA4E-AE43B946A5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B7AB52D-25E7-4545-BF0E-33CDBA88B3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F9AD5F85-FF70-4193-BDB5-CD0558D3D4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591C7189-A946-4240-A30C-B366DA8560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A7433511-D9B8-4E6A-B41C-38DF681A0E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26C4E0-D4EF-41D7-B2BB-FCFAD80554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FCAB0C4-7368-4BF6-95EF-CDE4BF058A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889F1CDB-B150-4E25-900A-D6D5DD129A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C7A502D1-098F-4083-91FF-570DAD340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8CBFC086-3E38-4651-B90B-5ABF513028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47D983EB-7EE6-4BDA-BBE5-F219A9BF0C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EB9F6BC7-D0C5-406D-AB60-E0DD4FEC36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72DD82E7-4D17-4F81-B359-60E3B87E2D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26689DA3-65DB-4D6B-94D5-32D912CAF34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3832E272-236F-4F87-8939-241CE42E23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C3C5508D-9E87-49D1-8601-947C69A14C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08325E1-663B-430E-944C-79FAC97E82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48E2BBD4-DC49-4BF1-A24B-1C22E9C226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70B8817A-06E1-4D52-A0A6-546F8E5530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A48B1170-287A-417C-8EE6-FF1F4CA475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08E43742-ECFA-4E9B-922A-22BE7B6B20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9BC5BE1E-8874-4DFA-BDA2-F95BB367D8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1E8430B3-44F9-45B4-AAC8-0D04BCB10C1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71556F2A-C592-4BB7-BF4E-1779B2097F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EF0CDF9-9A8F-4338-BFC7-B706B6209B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0509E111-B54A-4670-BCB0-0AFD667D85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74F7BBC5-73E4-4415-AA21-D98D75F086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1B88FB32-B1A2-4324-9B28-07A681FBF7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5B7BD3A3-AE87-4BAE-AC52-CF95F47A7C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1DEE96B-4C17-4A43-A34E-2682CDCEB3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539E26E7-2038-4690-947E-4136B8644D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58A9EEBE-2E79-49FF-B8FE-005208790A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6A87D3B0-A2D9-414B-B55B-13BA12585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13521573-B2CA-487B-82C3-69CBAD5BA12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6AAD6573-FF50-40CE-A057-90497E51EA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2815A9E7-C168-43BE-B2E5-C1FDC08EFD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ED88C807-80D2-479B-ADA6-26F9906185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AAB5BDAF-558D-4338-9C99-257B58189F5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799CBB6-B63E-4CA3-B5EA-184D7F6EBF7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D08A5EE0-D63C-47F3-9800-9474731579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9C0A5DBC-EFB3-4027-A48F-426BB1C799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DB7C41A7-7B06-40A4-A4C2-DB4D953DF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E0840D89-C17E-40B8-93A0-A588187AA7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A49676C-387E-4BB9-8DE5-F353A41B5D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0A72807-A0FF-4C8E-8B5D-95CF24C8CD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583E2DBA-0289-4824-8CFA-C7B15B0859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12DEC3DE-BA63-4B23-87DF-8ED654272C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008AC4A2-E66B-42D5-804A-0D1AAC4E29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3E3168E6-E2DB-463B-B854-5A7647049D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3BD7FCC3-A765-48F1-976C-09EBFC73BF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855D07AC-89AB-49FE-BABF-586C60C913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8E99E6A2-59BB-4F79-97FD-FE705CB583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EFBAC7C4-F6AA-4A82-9886-A47F35BF96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F4F23EE-2FF1-4308-99D6-328DA022B2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E76C5F44-33B1-4406-8A96-FA1E1AD38D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EAFE0020-DA24-4099-846A-1994E6EEE10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673954DD-0348-4D5A-B2A6-63453A8504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F604F19F-3D88-4B10-AC3D-E8E94589BF6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EFB5C28B-FCD3-40AA-95A9-43F356309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43F3407B-9691-4618-91D2-943E0EA6D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5ED2415D-63FE-4A4A-9A27-6CDE6297A33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89DD8CB5-0B5F-4BF0-938C-E45ACEF2D5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7EF70ACD-7C5B-4C2A-8493-1C051BF564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3F119854-A189-4CD4-B450-4D6023F53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41A0A2B-5F7C-4CFC-B956-5BD3B7DDC7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CE577237-C74F-48DB-AEA8-7B8DDEA62C5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5EE1F051-3D15-48E9-B486-4B6EAA163F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0B7B8D69-620E-4A0C-80B4-B185A1F9B8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96DA3639-1214-4519-A7C1-F34DFFEC543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B553068D-0142-4180-ACBB-88F799A74F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59925DC4-3DF5-40F6-A91F-666198C56A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5FB7AED7-3E02-418C-9A6D-8C017C00E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72E65044-0BAA-4F7C-A7EB-A64DFE2ED4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D142BF20-C38A-45B7-99EE-F25F4A6F03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9CDC29CB-10A5-472E-8F90-759837296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43B2C19F-B317-44AB-9D70-40254582A6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EFE86922-730D-4EA0-A45B-01BC3F6C07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CF870622-1334-49FD-8422-8068BF4069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60601DBE-9FC9-4842-AD11-8A0732E3528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AB3574AF-B77D-4E1F-AAC4-84317C542F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FED94E94-7ACA-43BE-8DE0-144DC0D7C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62817A4B-5DFE-4AAB-A389-E71283E6E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FEC4B9AE-9703-4078-9AB6-417EA8A0F24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09F2659E-0A5C-40AA-B7D6-7D39D45CCD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5B02CF5-8B9F-457B-AE6E-989C6B373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334D2822-A50D-498A-85C9-DE97EB8CCBA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4FB2C8B-F87F-4144-93D3-7FFF91452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696CE5FD-D729-4B94-B25E-19D0A238F8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BBB297BB-4F27-42CA-BDAC-C17DCE967B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11C4E-A02D-4F8C-820F-0A6EC19631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EC3D634-4C6B-4C9A-A79B-8C3BCE4A4D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65EB4056-92E3-4B81-97A6-1682587C50B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F529470C-EB1E-405C-B779-F1959E8365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8203E237-7BD9-4C84-BED7-373DF753D56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6ED05757-6C75-465B-9986-BDE25E7195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439203EB-D001-4FEC-BA01-76AA7D6970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5CB4802E-5572-41D2-85C5-3380378C56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70BB00E3-9146-4748-9C02-F56B388FB9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3B534658-469E-4CC3-8D7A-A57F6CB57F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0DE6EBB5-857C-4C75-A26E-CD2428258B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3AEE7B44-7225-4521-A335-CF0FFB3DF4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BB7DD5F8-9668-41FF-9F4E-5E482E42ED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4AF293A1-40AE-4713-A26F-224E0E454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7555BF0-752B-4B7F-B169-D3C92EAD82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E8535B85-3D9D-4C63-B7C4-8E35743D1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3304D069-BFA0-483B-BE51-6487B29574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1BB2701B-B4C4-4942-9639-C69D02E410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0B2E8716-9BA3-43EB-8DD6-4A28611402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B59EA4C5-1364-40F6-A8F5-C7DBF7A06E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A7D8B86-FE51-4195-875C-5D4AF6D0C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B94251B0-79AC-472A-8AE7-4FAA170E66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C8F20B80-C89D-40AF-95D4-239F5CC143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FBDCF130-4233-4AFF-AA2C-4FDA42674F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236D6ABC-F4BA-474B-9FC8-90BEF9959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0F1CDD28-9A0E-4274-B429-FC777D828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45690C83-5F2D-4F0B-9D18-AF4710362D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F0EFEECB-B045-4B40-9956-760E8080AC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63F54A9E-59F4-4E8D-92CF-27FD27DE86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C9087C4-76A3-4B31-B923-3B2AEA2BF2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5956C846-C1E9-4985-8495-0C708A57E6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A3A5E441-3D83-4959-A8E2-986597D65C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78B66FE2-01B7-457E-B10A-F9BFA87FE77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24B0E275-CE49-4EB6-906A-E67D6308B43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2E025C4F-4C95-430F-8CB2-DCEA389A2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1C428DC4-A60A-41C5-AA5A-85083A8FED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73EEEDFA-72D8-4A97-82F6-505B23741B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8812C556-7D05-44FA-950E-68B8181432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C25F059-ED2C-4E5D-8C93-4CC190843C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AFF00DE5-0923-4072-8BD9-8F32DDB167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2F3BF6B-9D60-4AC9-BDB5-B0788058C6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7363ECC7-360D-4A69-A4A1-0B8CDCBF03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B75B933D-3FB5-471B-940D-2F23DDAC68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4ECEE18-1891-4824-8AE9-20331D710D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88CB12F5-FBCA-44ED-89CE-C2D1ABB928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59D68665-E8F3-44B1-B5DA-84984612E45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E88A00E8-716E-4EE1-8FF8-E90489015CB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6594F66E-87B7-43D3-AEA9-D979D651F4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BE00378-E2F6-4775-A124-178067BBC6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540594B5-978B-464B-96FB-761D2B80A6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0077FB4-04B2-42ED-BBBB-7A2D0E4289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B93B40F-4295-4446-8B43-D1E8E59E4E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3C7773BB-B447-4C91-8CE2-B1E0A80BE5E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1E62489B-2D0E-492F-8F8B-16BA8792AF7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DEE1E870-8DA8-46F3-AB91-15B1D636619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E7227DA-3B01-4B41-B138-E59795DA6B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755738FF-36B9-434F-92CE-C5A9232D73D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112DECA6-4406-41D1-B9E0-293ED209F2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33900B23-F8DC-4913-8A5E-47E1699CB1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00C824ED-F67A-4DE2-B61E-4C59E9E85C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3755993-2308-48E8-A1AA-3523340916E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352647C3-3789-4FAB-AD09-7C21D8321E2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E62A8F41-9DEE-4F21-99C1-D628243B8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29B3E5A5-AAA1-4D30-A571-18B42EB1068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A23D7FBF-CD46-47D8-8B98-D12A6F16B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B0A57338-BF75-41AB-BC0D-5D41091F40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8795B07A-D965-4E19-8737-D44B60DAE5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F46A1C4A-8646-4000-B7E4-1403FEAD3F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5F585621-5BBD-48C1-8A2C-FCEC7B887A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8259A432-9128-4AEE-BB96-640580176F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FC407FC-C4F0-4027-BF0C-169F4EABEE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A9F96BD-A70C-4763-9C88-9DE8DFE09BE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089C90D-3A85-4A03-8069-6E70271B17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F41D4116-A0A1-4F3E-94AD-6C77D30CE1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24536E0E-8172-4996-B8D2-82A2EDCDBE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B84B1C6-1E5F-4016-9273-BA0838D4B90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8F90376-5F2A-4E2B-A8AE-94460E66C6F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B740B415-4C16-4E0A-9A9C-A3E0CF77A72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1FCC4DE-2916-464C-88D1-83F782217E0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44EB97DE-CAB8-42A2-8BF3-214429E1A0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872D0724-2F53-4821-B159-F8C534940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1BC8810-504B-41A4-887B-545AFDA906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99D845DE-0156-4F48-9E20-FD50D3C8EC9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D2193B29-6AD8-4F86-A4AF-55FB9A34AB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C9FD955A-1A2B-4640-AAF4-6022B1CFCF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E846FC66-D45B-4A2B-AEC1-1C34A3C9B3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7AA39351-4565-4A80-8346-C792B2514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20C7316E-8816-48AF-A9D8-CA0FFA25D7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BA1D5D70-FB67-4A50-BF0B-DC40474D10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045A4564-9713-43EE-8D39-2AD78344AA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846BB7D8-7D04-4F4A-AD61-9E6A2669C6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DEE52A5-64A7-4158-BFFF-4CE53ECF920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E64E9199-96A2-4275-8222-1BF30C4FC68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F55834D6-EABB-4F75-A2F3-27E04C2BB9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6CBC38E3-4663-4887-ADA7-6EF3D90426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36AAA38A-AD40-4E5E-94D6-6D1EC6DA8D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FF210B3C-5E83-46AA-AA80-DB059588E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55672B1B-E171-4F2A-8D5E-D204201119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8E483F56-FA7C-478F-83A2-E569F4AEE3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1D557F0E-E8AA-4EB9-8708-C7FC4086F2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BE739537-AC2C-45CF-ACDC-2519892451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B5DB1290-2F42-4946-8390-592D1B48C4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BFF074F-9154-4C02-AD98-5F752D5C1EB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DADF142B-9266-4F95-B7A6-F465E39B76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C187B97D-EA7A-4EDE-8564-02D04A030F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1B949665-D2C5-4A8E-B031-5DD20CF4FD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AB827825-1D9F-4807-85A8-F54BC0C5C7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5478D40D-C397-4FBC-BDAC-B95D78A8CA1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66ABEA19-C6CD-4F7D-9F82-7C3DA9144C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4F6A3B48-5226-4947-A433-803A4AC892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832DBB0-80E3-4358-8520-E7E43CE20AF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B022131A-A1DA-4713-B585-94C9EE0A1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F2EE4D3B-D6FD-41EB-A338-D8ED92BB5B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BF20BF2-3E8F-4C2A-AFBD-40BDA3C4CA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DA90778-3DC1-4700-AF57-7DE3A2D953B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502E01AA-1AE7-4426-8D67-F5C92CC99E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D5DA7038-E758-4813-ABD5-3C07DA321B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64F0DF46-23E0-4222-BE06-5368843BDA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1CE367F0-D7B7-470E-A58C-C27457454C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4CF5AE64-AE2E-4795-80D7-17296EBB69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B591F194-DEA3-4B86-899F-6F27AE874E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86DF9B25-01B9-4838-8DC4-3FAD2FD213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4C21B4D7-695C-4F45-ACEB-FD35451793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BE3C0070-BD6E-4FCF-A84D-CD0EC7005D2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6AAFD4-888E-45EA-9E9F-9D98B88F13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068612D1-A885-42CD-B1D2-1F93C53AF1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B4D580D-D1A3-4C37-A306-C1761C613E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EE3E4AE9-76A6-4618-B55C-7122D25F3F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7CFC955B-B6C6-43A2-BE6F-483E9B62D41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D8D6309-7FD9-48AD-8EC8-5A86A81E42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BE14D72-70EE-4691-9C8E-54B4FCD9BD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014A55FF-A90F-419F-9775-E9C9BBA2A4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86C280CD-1357-451E-9ED5-F64315B5339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ABA57E36-5564-4B52-9B04-C27CE396C1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B2463AC1-BFFD-4173-91B9-9A09DC9DB9F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9C4B1B3F-49EB-4434-AC67-E19DAB15C7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37E083B-2CD6-4B79-8674-6E00855C35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3419A775-AA0B-4FEE-8908-5FF785A4F3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00C0194E-CBFA-4653-A0EC-D80533CCA5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855C0642-921C-45E1-A166-4A30CBBB089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D6ED812-1F19-4712-BF4B-FF842BC76D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D1E43B2-02AE-40CE-A400-C1A3193458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A1A73CE0-945A-4989-B79E-7339DCF48C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F599EDE-548A-4A5B-ADFA-E55D2BBB00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D427F84-D3D2-4B26-85E6-B9843F40D1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2F58280-C324-4DDB-8F9A-1A4EF955BBB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61B0E2A-3F0E-4296-9E1B-1ECC2BAF99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9CA585C6-939C-4975-B563-C78AF72E4D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F043DED-3CB1-4DFB-B887-ABD75603BE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1B06C177-3441-41D1-A7D8-25515E48CA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BC66318C-2185-4032-AD87-339C3C2D2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D42EF55-E6AE-488C-853F-8774014347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FDF774CE-5D88-4A69-B39A-237BC66360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6173271E-E778-41AD-B469-97E5630EE9D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BCD25F0E-5627-407B-81E2-656047A928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2550A33-15F1-4966-A334-298C1ADD04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59C91ACB-ABEA-4DCF-B9A6-18F74A082B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72C922B-2774-4F1F-932F-7E3065A7989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E8E3B3DB-38DD-4370-AD5A-2EC92DC9AC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B6C0F6D3-6C64-41FE-8704-B1EC04496A2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318B496E-CA34-4185-879B-D3A909CE82C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8E00FA6E-489E-42AC-908B-A6BDD6BE4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94C3BA6D-DCD5-4C7E-A1ED-65589D91D3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CB999751-22CD-498E-9D15-ED8175E25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D4500245-694B-4BF5-B106-DC64C9E641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1017D757-4C68-42B8-9CD7-22A8465539D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6F39A089-9380-4F59-BD39-BB21B27E51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6A5A7D12-8F39-42F9-9461-626A6BE829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AE9D4AB7-7F0D-4507-891C-3098B189F9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A2342B75-4448-4D26-82EB-449C2E7731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C783593F-DA3F-479E-AF08-5BF1E1C2C9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5DE9F50C-0594-4AAC-9A64-5E312F747B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E8EC27C0-D815-4819-AADF-8270FF25BD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36C7489A-60C9-401E-A347-68E6E5AE66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3EBA1383-B333-4C42-928F-DC5181A6C0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665D568C-E561-49C0-9FB0-6829666B25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A854E20-DD6F-4298-9BAC-E6AEAD2A870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2113713E-943B-480D-AC62-2D8FEF9D1F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0B8AFCF0-41EE-44BE-8F2F-DC77908A1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581A2DA0-9832-412C-A63F-58DFEC8B31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3BD396C9-39E5-4056-BDC8-B2F34F28597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C8EDFD77-8182-4EB2-A0C2-EAE5C9429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388C202D-60AD-412B-9E87-D7168C9FDF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B71BAC42-34C7-4A5A-B937-2ADEF90EBA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FB972FB-85C9-4C06-A48C-0BB6B2F0F7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6B57DB60-51CB-4DFF-B529-912E6119868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C700D748-9C07-4CE1-A8F1-1205F08B2C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818216C-EA77-49C4-9B11-E44ACA03BE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023EC05F-EB45-40DC-A864-885B27CB87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58BF8FC3-E69C-4107-BC0F-D77C44431DC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3A4D6755-BBFB-4554-B134-491498D543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C8A8036F-234B-4015-8828-EE0DDCD0A7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B96FB6C3-F72B-4DDA-9FF3-EEA223403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1AEDB23A-F730-4AA1-AE68-1F69307BCA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F377E603-DC3C-480D-8493-21C0E90A6E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76D15FC-0C6A-4DCD-AD1C-5111D062BA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33512679-2045-4EB8-B11B-30F7CA683D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14F0E972-803E-4277-871F-C5825BA1D3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1DAFF59A-BF6A-4689-B208-D002DF10D0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093A3172-AC14-4277-9AE6-A6A4C44A7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609B0CE0-7322-49A9-81A3-F187579DAC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30925EB0-0ECD-430D-B278-45BBDE8F0D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ED69FD69-667F-436F-9AED-6B9164BB405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111965DE-C57A-4B3C-8B23-2716253177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E3519CFC-9910-4FDC-B9A2-F002C4EC6E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3B1A621-06A3-44C7-8AB1-F03A78A42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6E208C58-A2EA-42AD-AB76-D4322FA98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5390627A-89A7-44EB-BE4B-A025415386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74B81CE9-9303-4F69-8D2C-04B7EC51A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B85397F9-CF17-45F5-8CC6-07CE32352C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DC975474-FA3E-47A3-B22A-7E378ACB07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6FD2E5A2-A196-4A06-B17E-CFEF0F6A20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2F784F6-96B1-4776-85E3-913DF57F0C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7293970F-89B9-44A4-B8BE-9C8AC7BF47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3055490-4CF8-4069-AE56-4A549201625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E666B51F-C2CC-4E4D-823B-AF3DC59383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52132C8E-162E-401D-B59A-5F476E64D3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61271286-D687-45C6-AFB0-0F0FA44219C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FDA3E984-216D-447B-8D36-11B94E982A0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1A09D601-D718-40F0-90E0-11B43AF724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4A1727F3-4926-48E6-956F-A233227968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2678AF56-7E6D-4F56-9E24-F9A6E2E17B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1A896D09-2CC3-4CF1-94F7-83655D5086C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B887C5D1-3179-41A7-8900-E17585B99C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51531C3F-16BC-4A37-8F78-E124EB7567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C253B2C4-2B80-4552-9718-6267DDD67AB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A2B1C860-F6E8-41DF-8E5C-C28CBEADE5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5B522C5-19F1-462C-B0D1-45F20F363E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3AD9AB13-C7DB-4D6A-A460-A6224C80BBC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6E558877-D82A-4B8B-A285-102E700D053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C9ECCC86-6D3A-4859-AD45-F2BE385EB7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37700FF-360A-4E8A-89C2-9F6460BD4A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C0C88358-53F4-4242-9DCE-90A45A9976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F3F6AA95-B619-49EF-8612-11A254C675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AE16998-8BD3-4244-B407-36E376739C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084096-EC2B-449F-8FB5-F3A2ADA776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E5B2F19-0C07-4ED9-9748-D916AAB6AC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B05561D1-A925-4A5F-8AA5-4766E29BEF4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FD8779D5-710E-4D55-BC07-CDA756B0E1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21AD8458-7BDF-4004-A274-7B5558452E3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2205CC-858E-4C5B-8ECB-CB399F60B6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7D8151D1-06A7-4742-A5AC-21C0194A6D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3F53C04C-7FCB-4268-AD29-985AF82FB86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72348E6-EF16-41AD-8EFC-CAA6FC84D7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E5525ED2-E2A5-4842-AB49-749D310780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21FB8C4B-8E62-4F09-9799-1FC8AFE0E8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99D9015-E6EE-4380-9CEE-334731C43D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E902851A-F3B5-4434-AA20-036134BC61C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708A784-AF1E-4AB5-9D4C-F418B9DC01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088C9AF1-AD8D-4261-BFD8-E620E889CEA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04E2FD98-A5A9-404B-A851-10D56E73706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256000DD-302F-40E9-B944-05FAFF9B7F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A1553321-6928-441D-BEA6-127D8B49180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38F84357-70EB-41B0-9062-C32F72C80D2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52B5323-0EC1-4E86-A599-6540B455108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5EAB62C0-A307-4015-9BAB-0EE54C120A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CD3DEE2C-A2F9-4E3C-BD7D-41DFD7D6D7D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050FEE6-DAB9-4894-A039-FCE238131C2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BD9056-977B-4BD4-9CF0-18CF25A989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9AF1B110-2CE0-4E6C-97E2-F123B064CD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5B267B2F-9AC4-4FDA-BC3A-5EA00C6BD7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E173440-2AFF-4F87-B99E-31B17769FA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1D30F26D-9B3C-4EBE-9A75-C617935A5A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3D1BEA35-1BCE-41B4-8654-A770033788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0587934E-A78B-40DD-8B36-E26C373D359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BCE583B3-9A4A-41A7-905E-33B5DB2E20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96FE070-A2B8-4EF2-A961-01FEEFA5D0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274FABB0-BB97-436E-95AE-7B424A7E6E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2F98ABEE-B32C-4D97-8238-8593B6C2D6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5AC02ECA-AE4B-444D-A8FD-A2349478AE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F16E8682-BD67-404A-BE4E-5924A5941C1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4AB4432A-AACC-4765-B4F6-B4A0299C399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7FFC0F2-34BF-4C72-96EF-AFF2577C58D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333ED592-61D2-4D81-B709-D237730A90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2965CCCA-C6D2-4721-BF3F-378AAD70B90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1A9F9376-E7CD-4DBC-A2EC-08F464D0A0D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5ABB897-DFED-46D7-B0F3-4AF4040762E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8437BEC7-3CA9-4508-861F-43725C9B16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E3F18B4A-1C27-4A0B-8678-C622FC5E39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94DB579-A0D5-4433-9C17-A26B2EE14C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C5897C-ED12-452E-9321-FB86F10E0F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91913AD5-DA4D-4CCA-9072-E261EB73593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B4737BE-CA5F-421C-AD7D-C5D36A43D0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2AA01133-DF67-4526-A677-CA2450A90F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9662515-EDFA-46D5-8DB7-D38E95E4AF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52654723-2BE2-4377-8DC5-1FD1F3C879A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977B5171-C181-4A62-B1EE-CFD78387B5B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58A61DF4-C160-4833-B8C5-7C7F644172E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7F0719AF-A821-4368-9B4A-C0E943E2EA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8C3508A-0572-4EC2-87BB-A2B918AB0D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362909B6-87B1-4715-A313-84B6CF2830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9C5D4AE9-05DE-48D4-A621-419CF24E76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EA3A78B0-4D2F-45D8-8611-8A14458A36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9340FB89-0F89-4208-A6AB-051AC62949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0028ACFA-4511-4B3C-B715-3592D2168AA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07684AA-6E1F-4EC0-8A8C-6853FAF6DD9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64422E4-EF3E-40D2-AE06-0283E569108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0A2D9E-66B4-44FF-A923-D53E5F825B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2590665B-DE27-4756-ABDA-19190CB84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06E84DB1-D4B8-486C-BF9F-4AD9EAA4CE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3109487A-AB43-4184-BD55-15CDA206FA2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6E6EA387-865E-42F9-9857-D94ECCA4F37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AF0D2B0B-5023-455E-B732-69EEA1957CD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4348D80-3097-44FE-B4E3-BE36188DBA6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3220289A-2FD1-4814-A33A-8E7A5C9FCC7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4A6543DD-A300-43F8-BE66-F533C60E8A3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F6FA20F5-CFDE-4DB8-9E15-F492CF5AB1B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956D5509-8157-4CFA-B5CD-12ADD4A915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9EE1F2C-13E6-4C64-B774-5664A8E38B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027820AC-F9C8-44D8-9021-852AA60B1EB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CD21BC0B-BE97-4F21-85CA-BA2DA975233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342E704E-F448-49D6-9F7C-C7A0E31EEF7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48FE05A3-FE02-4C5B-9E51-33F27CE790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280139D8-8AEF-42CC-8BD1-0EF11E71BB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01C1DE6E-A7F5-4411-9EB7-7D6A61DF97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D9E421F6-F1FB-4593-962E-E9740020AF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063749E1-7E8F-4A57-9F22-3AD22614E0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C17149A7-710E-4979-B816-9ABE3789FA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8577FDE-B971-4C99-9F81-609EEADEDD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BA0E030A-2299-45F0-9DEF-8E1EEBB29B8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7BC515FE-B9FD-4FC4-9B27-4C9539EE46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2F1D2CE7-12E6-4BA1-A03E-30E77652D2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AE1ED34-0D64-4EAF-9FC0-83627E69F51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395231F1-D62A-4190-87F3-C091B49136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831F5A3D-E00A-4B48-A2D1-CC19A798143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5A99C132-D825-4FB7-9B8C-35B0E99282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EA6A959-8608-457A-974A-466EFC2F30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D6B8254-9852-4E53-96BF-B8C6C55AD4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B8C3BAB0-ABF9-4243-8EA7-9BA7029EE1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9B847CF1-1774-4334-80AE-E66FBC5015E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A24FB2FE-DE6A-4F75-86D5-9CF55742D5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976DA487-6AED-4388-8E35-918B9F453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0CD222C3-C0CC-401B-B157-45834AEEBE0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E676236-9F32-4FF6-B7B9-41DB6DC8F7D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67C4AF1C-0BFF-4672-9803-77B77EDBBB0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DBE635F7-E9D6-44E8-845C-ADBA064C0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58F785C-8E93-4129-A713-FD860581DB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CEFFC9B2-1240-4AB0-9FE7-9A265397C4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31479399-D005-4ED1-AF18-3900BE2CCA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AD4E434D-2A1A-4626-85A5-73E8AAA431E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BEFFD6B4-3F74-4E06-B277-1D620D83DC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942F6F92-1E8E-47DB-B0D5-6726CC3E9C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476B4358-DDA0-4C79-8317-4CD6473334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919E6E6E-F8FA-4CE0-A5F7-CDB5741EAB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6BDAEA6F-3105-4528-B08E-475E0A6A9D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B6F9F93E-CCF4-4BCD-90B9-8EE9B118C6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121B5AB1-C407-4733-8A65-B2FF26CC7D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D5F3815-AD9F-4636-AFCD-A3D352DA04D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D5668585-236A-4FA6-9A16-26AAEE9E6F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20670D2-18E7-460B-9FA9-D01F1628CBE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E5C81817-EDCD-46FC-AADE-CC089BFAAC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3DC7A7-1475-444B-99BE-5A1AAEBB11D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F493CA15-52CE-4D60-A8F8-8F4E8A90C2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D5690DC-4E98-476A-9540-80DB19768D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AA8FF48E-4908-48E8-86E6-2B87791E0F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74B17495-AED9-428D-AC25-37C75AF007F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9F99FD67-359E-4340-97D7-3AE796A240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77B69964-A04D-4C2F-8289-5CC55F80F50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69285331-882B-4113-A6CC-12B0CDBBE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85D6CBE7-625B-432C-A105-8C276F1766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41A48E32-6844-443F-8536-A9ACBBB35E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1A0D808B-3F72-465C-9D97-DEE123C35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D8610CD4-FC09-410F-997C-F8EE69DA86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42B5E3D-8205-4A0A-B0F5-F178C83AAFD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B88F399A-0CF8-4780-A929-7E78052AED1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ADF1EB64-EFAD-4C7D-BD78-60652599F8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28AEB67-3E38-4577-9653-069F045CBC3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939EFF38-F037-4015-932E-41E695C007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07287FC7-3C55-47B7-A15E-72A87379C43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5F8AFEF-AD70-40E1-9E69-F5A07359096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E258F1B2-D23E-43A8-BFD2-174F3CE14A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7524EEF-882B-47AC-A8AF-F988D6B3315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20DEC5D-9899-4170-9919-5591C54DEC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0DB525C7-5277-4F18-9456-1139E526DA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FFB8FB22-1CA7-415F-9F71-6D2974E594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517F74F-A89E-4622-939A-188990120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C6AA6E11-74AE-4B89-9E96-A2BA4BAF72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38A4ED2-B962-47CB-969C-0E7A3DABC8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EB187BAD-F7CF-4437-A911-00AD2E5B2AB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C5F7BD8-A954-4991-8673-20259970ED2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BFE348-E73C-4726-830E-3F61022890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EC608683-BE08-4D01-B7D6-8E61D4ADC3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7AE3D40-D013-4167-BB9A-77FE32EF1B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49234F08-25EC-484E-9A73-A454C3D1F2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8799CF00-5E63-4FBD-B194-5EE0619E0B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6DE2F5B4-A8E5-4AB6-923B-37BB0538FFA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27CEDDE7-9802-4B45-9B8E-1D915E6B2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41C8FB5-41AB-411B-A27C-8E2AFD4A66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21F7F9AC-487A-434B-9B98-1E4C3F0D0D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24717483-351E-4916-AEDA-B0334D74A9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2B739DF5-D162-42E3-BD04-4E4C02E0BE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8F53BD9-965D-4E4D-AD80-20978F7FE7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815C9153-6EDF-4EC5-93E2-4CF06CDA9C9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CEF58CD4-ECF6-4F02-858D-286FD2817E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BDE169F-2934-40A5-970F-6DEABD5113F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C4D3255C-6BEA-4509-AEFE-39406AC693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895E2B0E-7CFE-4EAC-92D8-B2D37C2B75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1357A97D-B4BA-4EE6-A2F6-628F56DD60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43EF58AD-5CBD-476E-985C-A44A93C39A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1009DA9-11F5-4B14-AF3D-F25351B4C1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80D12FF-9A5F-465B-ACE1-4EDBA22333D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26107BB8-28E3-4864-8179-AE6819CE77A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743D89A-C847-45B5-87FD-C9690D67FC8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2B30F577-9B11-481F-A225-DB3327D4090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928BF75-75F4-4D3A-B903-7DE397E0E6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FE96F59-63FE-49F8-833A-BD21B0E4C0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D6723027-9B88-47A2-9ED6-73938FFA274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8794BDD-CFE2-4ABC-BE47-64951A4FE9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79BF8ECA-7E6D-4171-B930-1F3E6C8910C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7182205-E28B-4211-8162-D5A8324EDDC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ABF3236A-EDAF-4ECB-9B3F-46C0106B77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55C56B3-7FAE-46AC-8499-D85A807570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BDAD09DB-300A-40BF-B848-A60E04BA43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F8948A9-2DAC-4B3F-9336-C5A1591CB5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27A9E064-2213-4657-AEDE-DA19339435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211E37BE-FA64-4B6C-96F7-6AEB8F19188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25FF1398-25DF-4A64-BEB2-B56F1F3551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CB22A211-5D79-4331-932C-0A7F9277D4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4BE5C201-F5B5-4874-B3ED-DDA8074870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C4D9ADFD-D388-437D-AA1A-FBAA9EBF0E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298C200A-A21E-4D9F-B3E8-9CBDDC907F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BC4E2156-0C65-4ABE-BC56-EB1A70F93C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37B0831C-E84C-405C-8CF9-80B8ACBDAB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0FA3FC4F-A74F-4982-B23D-EC3FA64650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2713694-7E0F-481D-B15E-015609E1C3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01202187-8013-4D88-9B72-298A962BB7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9E8967DF-2A37-40D7-9E8A-1A72816C0DF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C6BA3177-B4D5-49B3-A0B2-E1A0ACFCFC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A1D81F91-49AA-4B81-BFB5-4A62041383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A1743750-6A0D-4DBC-A3A6-BDA7FE78AE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863070C-BA32-4804-A93F-9E8F13C7A6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10EB407E-B5E1-4E12-9D5F-91050DD3BD2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9C13E418-0DFD-4965-9639-ACDFA65991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82B67A9-2503-4BEE-B9E8-BAC757154AB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DB80811B-D5EB-4984-95B3-4DE1D58704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9782092-4599-488D-8B92-12959A7016F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B29D352C-2017-40DA-8AF0-A13CF0195A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7C52813-B8D6-49AB-9297-E41DF687A0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E6B3A8FD-E307-420C-A484-E67BD0C2B8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C82626DF-B115-41AF-94E4-35F83956D80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A35A020F-7D14-4751-B71F-EE3172D845C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A41A4CB1-3C8B-4D5B-B45C-AC45F15B15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9B16B0FF-63DE-4E4B-BA64-01F83848E46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B739B82-54CC-4B93-8AC5-2E8D58E152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63BB2CD9-E4D5-40AB-A2B2-DD8D3CC9D28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7F25F14B-8478-4732-9C71-472A95FEAD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94CE0763-585E-490C-B95F-557DAA8AA0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CCDB43F6-9116-470D-A81B-A8BCB5AB1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BEA08D3D-F8EE-4FF2-87F6-6E284D91F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C23C3B75-2402-4B60-B72B-13E3DC212E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107E4A7F-172F-4539-82D5-C43EDAC709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08E86BA8-989E-4B05-9F36-85840A75EFB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57A54881-5F66-4C44-993D-FF33E2392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14EA09CA-2613-438F-A948-456256CE63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9847C4C4-3C63-4213-8063-51408B3C48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943EAF4-0771-47E6-8230-0B1F16A7CB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F926850-1700-4AE8-8D44-9D18FA26999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5D5DC1F-7127-4789-A2CE-E54E60550BE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B701E413-569F-40BE-A6DE-4AFAAB99206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D0C3CF87-834F-400C-ACD2-332CC3D68E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80A02577-FC00-4C42-BA38-4D484B97E8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75F94DD5-2CD7-477E-A1D9-5DBF954917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7539147A-F215-4F07-8E88-41B2F19D08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213FAA9C-FEEE-4B0A-A080-2A2A54A3F3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2CD3F9B2-E252-4DA5-8CD0-94096B46775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17ED5389-8724-46AD-9B37-B1FF61DBB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ED84366-BCA8-405B-8959-307FBED26E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332CDAE-D263-49E9-8B92-5F5DFB5A1F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E748D74A-1CB1-43AF-95CC-0D16C0BB32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964381FD-9D86-4A4F-B59B-0CEA77A5B9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7ADB5997-4577-40E8-9D68-414A9841FA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74C5718C-89B0-430D-9A15-9B93774FB1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140F1D2D-1033-4B81-94B7-96A89B6A8C4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36F181C-BF90-44B6-B7F7-E9A1F9E833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02DE5CA-0575-404B-83C5-205382CC1D0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EA44848-69D3-4F1F-8255-598D1AF421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BF0DC2D2-EDE7-4970-9415-D2D04AFF37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8DBAE2D1-5477-43B7-AF83-EB6007BD62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2DF82E22-48CB-4624-9888-7643B2BE49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930B80A6-AC38-44A7-855F-960CBA37D5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96B22633-FAB3-4C64-8DF8-46404D49B8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BA108C61-D186-4BB9-BF29-206393BAC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F796E1A-3849-4191-8698-149539FFC8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AB159F94-0AE5-46D4-BB3B-FFED747A881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C82DB410-6E03-4216-BDED-0F771D6B06B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6E5FAF12-E928-4388-9B1A-1C200BB118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16BE8BD7-8D3F-4BCF-9C17-7A18F876575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0CEA3C24-9319-4A35-8B53-778C20A4534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FF27E76E-E49F-4116-9B43-B5205F7C362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46DED9BC-17B2-4701-962B-6EB83A2972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C516D2F8-3E60-455A-AD85-79E5AD44960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B7B4BCC7-B3CC-42B4-8C5F-19C14CBC94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647BCC6B-298D-4DE9-BD45-DC0D8E11B81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295E5A88-C3F2-4610-AE4B-C95A4FAB86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93B25C-7CA2-4E72-BCAB-B65F5BE4DA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FB2D0590-984E-4925-88D9-54F6FAABA0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B7919EB8-49F4-43A5-9687-6F663F8771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0743020-A3FA-4E94-AB50-A0F457A07C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6D5B9074-FA8A-40B8-8A81-B224156438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3407A6AB-A295-4899-9337-E46B541330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EE1FCB33-BAFA-4BCC-9D0C-C62E9DD697B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7B194BC1-8C21-4BE5-9923-89C2D301E36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7632763F-FF9F-4C3B-9F65-B43A3A2CAD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E1322B61-0AE5-414D-9C86-320759CCC1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2D621805-D739-4B2F-9D03-2CFFAC7E59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B0F6B5CE-52CD-485D-9512-E83FBCB259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789AEF67-7A5E-43EE-93D1-76F4F9716B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399E4AD6-E167-4A0B-A28F-2CA1C4BB7F2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41263C8-830F-4E3A-9887-B837714D10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D1D92CA-8BE5-44F7-896B-8F8542111E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08949BCA-8B6D-494E-9305-4BEFEF6747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D8C7426C-8FBB-40CE-9473-842C0FEEA0C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A7D31FD1-E4EE-4299-B293-E638BA92E9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41D8EE58-56D3-460A-BE99-D0C62970C9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DEC2A994-BE2A-4286-9351-FD33BEF933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310C0472-5160-4EF4-B3B6-90B72537DB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66215D00-0EA2-4D85-A1A4-008C5FECD5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3F8EAD65-5F36-4978-9744-8B5D0C3A5A7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9D82D5FC-2ABC-4D4E-AD3D-67CB055F7C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6D85A6B8-5F2D-4021-BCA4-7D25C6A4664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1B7FE6F7-6F10-43C2-9120-A036E9E4A9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A9CABED3-FC4B-4A19-BB37-9D820FAA498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F29049C-E831-4495-9BC0-BCC0F7ED58A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56692D7B-062A-416E-9675-A317C18A83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9387A11-A7E5-4CA7-91BD-652C5D89A3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817B117-0826-464E-AACE-4C1E56F7D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527B8597-5703-4B64-9BE5-8F10AEDC0A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FC55822B-18D4-42C5-97CD-B960C25550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CB5A5341-481F-441D-89D6-A36C5C4436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0CCAB636-A9DE-455F-B7B8-944768A3C4E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8F99C5E0-C5DD-46FC-90BD-8803F22E04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F9F7B17-4AE5-4648-8797-F2FB565915F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3806F126-B6CB-4CBD-93D7-79543857C05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E9CB032D-2960-4F8C-8FB8-2A26AA327B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867EBB67-D645-4FC7-878C-A4E37AA83E7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4471471C-9B4E-4DCD-9FAA-8E2B7821871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0B49082E-DFCB-48D7-AFEA-032C0B5C18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7A675206-5562-43CD-BDE3-78EBB32DAAC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9A7F2104-3F53-4CE4-8444-D2EE844C1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89971745-FE5F-4316-91E9-7994D53A9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D57F5C4D-7D61-4775-AEED-6EB04FABE2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04E36FA0-E99D-425F-828A-31E473AB25F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235CF02C-E26F-4176-B856-9C3F8CA4EF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439892A1-A910-4B80-8A7A-0E2D7344AC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3939DDEB-B28A-4056-AE6D-3AEBEE28B2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A4C69B1C-E689-41F5-878B-7458A94129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0922C594-366E-43DB-8D41-2BB652E676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FB7E60ED-065C-4CB1-A336-7A2FA92969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48159116-0474-4D52-AC4F-69951903A47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28E1D667-97AB-47AD-9C60-DD764BC824E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8B631F58-0B22-49DC-AE6A-5368BD5E8D2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2723A497-A7A9-4532-89BA-3356008DC8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B4BD9FC-A79B-48AF-959C-E63C50C38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AEC8BD70-7D7F-4095-A0F8-84F115FC1E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DF22CE8B-723B-41C4-85D5-9F7F100217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65C769EC-7F58-4BBD-8113-2D96819F02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58FDE5C-DAEE-4644-9FFC-9C4A02E48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EDF98F6C-1CCB-426E-BF2D-DEDCC8311DE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5C905ACC-986D-4ADC-A6CC-2F91F1F125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24A1D81D-B66F-4F1A-819C-75525FF38F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B5A00FF7-572C-467D-985C-943A56ED8E9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F436556-3C93-471C-A808-AA5B259DE4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7748857C-F263-4DCD-BA89-97E4314A80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ADC27865-C3EC-4293-92F1-B548D001B8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8F7F3CC4-F12F-4605-A843-E107712E4D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05DB1C7-D177-4015-B610-B79661F8DB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DB0CDF1E-32B4-4B7B-AC64-D7AD9E4E4EE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4228FAA4-DD55-4AE6-B68B-63D656A5CC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0005151D-C28A-475F-9394-03233B8F88E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814814C1-FF71-45EC-AC86-DB46EB171B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938EAD39-B487-49F9-9B2B-690C04B29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9B47117D-06AA-4184-88A8-85C7F0B6A2B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E82DCFD-422F-4C90-8EDD-0FA4F2CD17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13C1B81-A5C3-4E81-B923-D55A76AAE7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0723C80C-2FC2-4271-8091-7B9FBDADB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395D793F-6434-4A13-87EF-E26EF0A717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071F2E0A-B7BD-44CD-B071-55F9C6C984D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BA9BC46C-5201-436A-A329-21AE92A5B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03659F7-8A59-4DDE-8776-348171CD7F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993B577-010F-44E7-AFD0-F7BAE43F65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4FD94FE-5C3B-4095-A821-B10D6CA681E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542CFB05-B3C4-43F0-AA7C-CC90BDA352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651758BD-9917-49F5-B608-8C3A46C4A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96C4AAEB-8608-4E5C-88FB-497F524F04C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0B7CBF2D-10B6-40F9-971B-7103486CB6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7EF12D62-9CE5-4ED7-986F-C41BA067A0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DE6B5119-85AA-4B12-974E-27B0BDA124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5C2D4CF-842D-4C84-8E79-786AB223A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40F9BE85-5644-4C09-9CF0-FD0420CCD0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6015CE1E-01B2-45B8-94CC-5639718500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58FF0061-D838-40CF-90EA-E65DEA7C4A3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CC0CBF68-F71F-463B-B344-70F5D01BE8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48B00EE0-DA70-4A1C-97C0-817C1B6E9D7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5C66F107-6D06-4B5D-864A-13A9F2F3F44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9EA122AF-69A6-498E-8A64-E1E49D41931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0AF86830-841F-4F0C-8D1F-0787FC3C9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E8F1F345-DDDA-4FD8-ABC8-CC554B282C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FDEBE43-D261-42D0-B852-E1F4398302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E6E5A6C2-BA7C-4D05-9C70-07CA77C99E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7BF9B1B4-07BD-489C-BB0D-38B26F95659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ED673297-476A-4DE2-838A-369C9D8B26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DD4B80FB-A69F-46BD-9418-B0738F40DB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2F2829F7-E3CE-415E-B8AA-1AFEB289B3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56A10946-CC9A-4A5D-A436-B57A5467A50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D4311889-D1E1-4502-B54D-06A2C673E8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4A5DAC25-17BD-49D9-B626-0CD5CCC2330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2086FC05-D494-4880-BCB9-E72398F12E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7256631E-0528-4995-8BDE-0D4EB218979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BC678312-ED1A-4490-9D14-0BF1E851E43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17185EDB-734A-4BDA-8069-C3985D9DDB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AD879B21-F2BF-4BC4-91A3-BEF7D008EC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7056D2D-04F0-4986-A0AC-C097E5FD5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F3FE086D-0B4A-4594-B112-83B4819ED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7284B411-9C5F-439E-91BE-C8A280D2A5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CBDC31E-95E6-42F6-8A1C-B8F85C79BA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277136CD-36B0-43A5-B438-0FB8B591B0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BC33C8B8-7B66-4FA7-8E59-357EC8F6C2B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7025A24F-7A18-4C72-8E2C-179201781F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052C73A7-DAE4-4632-A819-8D6AC249AF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33D5FC85-7EA6-49BF-B05B-0103E8FF23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89C1D13-B24B-400F-A1F7-F375574C40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00FD65C4-D942-4B04-BD55-372C23BF93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9D50815F-27B2-46D6-8947-73EECBE0B2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A9713C25-2447-4729-BBA5-745A52D579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BE57D3-1B47-45BA-BCA3-5CB1CC0585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BB20555E-A92F-4AEF-A752-663B88EC9DB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6F8A408D-8865-47B8-8BB8-721580C12B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88360E12-420C-4298-9EA2-DFA5C768AB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0A88542-A45C-414B-846E-89B8DCA2323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2F2909F3-137A-4B56-B5F6-78A7F6EABBA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AC7467D-5D1A-456B-A465-A79584EA07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2BFAD8F7-4D37-45F6-AD44-4991A5D965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7409EDEC-A3A9-4D8D-BA44-7AC581AAC5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8ADCDEC0-D91D-4FFD-986A-9A56954AF9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8747F9E7-8C40-4F53-8AF5-2ED138C2D9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EAA455CE-49D4-458B-9FCE-7E0DA48CCE4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639BA24D-9C3A-4BCD-99FB-1AB78ADC2F4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A017EFF4-C231-41F9-A700-A441BF66B8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BB2D7630-A395-43BF-BDDB-AF7B7546A9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3BC1334D-A5F3-4243-935F-472FAA567F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0D7A58F5-286D-40AB-BCA1-DD69A40BC57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8ABDB989-13F9-4D71-BA21-126F634F58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D94728F-8CFB-47C9-B9FF-5B8E533615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5146F5-1F32-4050-BE34-9DF6A0E883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DC897CF7-95CF-4632-90E5-225F26F0794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B699A05C-FF4C-40C4-8727-456283798E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D4C8AB37-FDB7-47A4-B767-7C24B9BE7CD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069876D-B17D-42AB-818F-89A78B7130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E1FCB0A9-9B89-4D99-9C04-117366233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191AEDC4-B60C-4629-A0C2-BD60EA53A0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13078582-9086-4439-8CC6-834B10F965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9A1E5635-46CE-4D4F-AD46-014A18A8E2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14E1F83B-1AEC-4ECA-B203-FC1539EBD5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9767DD37-BE06-484E-BDD8-32FA1EFC08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663BFC73-8CAE-490F-ACD8-30B043EEF5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A35D85C5-DD40-4B32-8543-AE3B33EC5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EBFD40C8-98AF-49BA-BB18-1D9670C48F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CA6F51B7-68F0-4E59-82E7-C02660014F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84A5E34B-1B89-4910-B0D9-C5254033DB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9C13A8B5-9554-48A6-986A-95B5B7C1F4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CF1DBB9C-BB5E-483D-BFA3-E79D216D62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70070DD-9C60-449E-B260-EF6691E6E7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ABC302F7-0FCC-41EA-8B04-C9C8BA28A5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6E4D5925-6740-4F15-A926-428870BC4F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A17A0010-541A-4BDC-AD1F-7DCC6EBA10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E7213FB2-D77E-4E65-BC01-FD8FE94AC4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5DC2D6B-AF8C-49B9-BC1A-C1196E752C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CD25032D-A16D-442D-B259-61811A921A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0D861262-155B-4925-92E7-052DF613D2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60CF5794-2866-4C8C-8FBE-0A81525088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66FDA8D5-4CAA-4F74-953F-BB7AD3CA9E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72B8ACBB-5D74-41A6-9BEB-3D059239F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CBED318D-CD4A-42A9-B51B-36B44F870D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02BFD58C-1B1C-4D0F-8104-ACAA456F4D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AAD23D86-1239-4E84-B6D3-EE377C2722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00B6CB67-6553-4DDA-B4F0-C9455F6DC1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1D57C5EF-A2F8-44FD-80B5-63175EF5D3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A224018F-8BE5-478F-86B2-1AD3BA6483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0D0D7FB8-E8BC-4CDD-A567-0AC17F6217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C7F42A0-0FA6-4A38-8382-D12458E597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4FAB338D-22BB-4172-B529-C4BA533A80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CD4AD906-194A-4939-AD94-BFA283F4DC2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446CB30A-800F-4E89-BEAB-24CF58ADAF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568E89BE-7BD4-425A-AB0E-9C5776D04F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62B5DAF0-2646-4BBE-A574-5C7C835C48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33DE167B-1CA4-40B5-B77B-746181E7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332C96A-C9F2-4D57-A78F-1BB97A6EF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84637F2-778B-47B1-8DD2-23650A474E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451DDBA-EC5C-41C1-96C5-C1D783BE40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2A70502C-EE10-476F-A17E-051940ABA6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2C01F0F7-394F-44F7-8736-35D4417B66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02D9F5E9-B04D-4FAC-8CCD-B5D5FF4774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8BDEFFE5-302D-43D5-8EF4-A44A182D59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C1E52F4-CBAF-4DC9-B124-66274731E8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8613BDD0-C326-44C1-8C08-D0EDC7DD99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FB870C8-EA0C-4B7D-93A6-4218C38659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43ED5D74-7344-416A-BEBC-AFEF0ECB26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C08AE933-1BC6-4622-B1EA-E21C207AC2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29DEFBE6-AEF8-44FA-8C1C-13F038548B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0E4F5300-01EC-4D7B-9A06-34D4FB98BD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135FE2B1-3AB1-425E-BA7E-C48BBEFBBF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89C0302E-33A3-4CFD-95C8-54B0227E17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45DBA6E5-5749-4A06-A09C-1D8503BA97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9CDCAC4D-3722-410C-92C9-ACF2068177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627E7663-E3A5-41C3-9695-D9F07B57C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BFD56185-674A-4342-885F-3DBA05256C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8903C1A4-0A04-4518-A546-EA7B037D44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B850415-E925-4B43-B424-30A2E1AF5D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8D49B15C-47D3-4CA2-AF0F-C98F5DB5AB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6B1EF8A2-256E-4AD8-B25B-391552E5D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9E03CFA-18EA-4248-8B5A-A23D964027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818660F1-0291-4E5B-909C-D7AC87FEA4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43273B26-7135-45C4-8687-57C301002E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2B9ABA1-9159-4D7B-BCB8-A1601B11CF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7D9028F3-6F50-4C20-816C-D3C1F5FD22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11BC860D-2703-4B76-A3F0-DE0926CC85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BEC1D45D-F869-41F3-B75A-5B16DB78FB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BB5F65CA-612C-4A07-8B12-92757FE4028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0B087669-773B-498A-B31D-6ECB556B8B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E533CFCD-8F3A-4BB8-8F9D-4C0F5C01C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D63B1658-42AA-41BD-BA69-8EF0E7C590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47DC44CF-BE80-4EA7-AB19-9ACF48DB84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934E62F3-CAF8-4DC1-82FB-EBA222F9003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7AEAE25E-99A9-410D-BF34-45C582DE76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F2FF812F-D12B-4084-A27C-1442B63D5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18B80A12-5297-4F52-BBF4-BDD67F709C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AD9C62A3-61AD-4E89-BBBA-33C959C426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7049D796-39C7-4CF3-951E-FF47F66CD6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8BDFC9F3-B33B-4AD3-B29F-8AAF4BF1F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8612FDD-5063-48C8-82A6-A6968618C7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FABD8DE2-EB7D-447F-8BFE-86C74BE8A5F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A3245356-C8D5-4807-A226-746B664AFC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E2CEC5EF-D762-4D54-855C-AD654556DB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991C59F2-05EC-4EBB-9B39-92D37297EF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58CE1873-41E0-4A07-810F-25E2E5D205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96E8C7BE-8A41-4F68-B401-96F6F18A08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047BACF-2692-4DFB-8EB1-64F9887DDC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9C75CD04-C318-468F-B90E-1F3078E52F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9F3F2B7E-7C2A-4119-A2BA-AEC1DFC5F9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245E5A5-A429-4C42-B3AD-7289849FD4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0A7F8067-B099-4627-965E-ABA6A9270A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9125F99-B5B9-4AF0-AFF4-0707FF175A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3D0FFC1-62FC-4669-B65E-2951A2113E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3E0F6B7-8505-4EF5-93BB-E5BE93AE5D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097C7309-43C3-4E96-B831-B2F276D146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8EE1D63F-A3D3-4249-BEE7-25167345A4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B6513F15-D66F-4156-B46A-2F45B48EFA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6C6FE119-2C1D-4671-903B-1D5B2167CD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C2D82C6-CAB2-4AF6-A237-D9F34E38DA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4D5536B-43F9-4E9B-96E1-E1E6CF6C27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69719E4C-56E0-43AF-A05D-98F5FF9221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9B9438C0-8B47-4627-8248-E5F75B532D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A07DCE18-0341-402A-87C5-4E0008A115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39D2830A-308B-4259-8B0E-0057B73ADE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D84A9FA0-5039-412C-B11F-DDBFA60A80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B2F08D59-0F06-4F49-B7EE-304D0043B9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45CDC4CE-D3D8-4C03-B995-14CA2994BFF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5CEDA837-513C-47C9-8CDA-A34A8D01E2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9611BAD6-F420-4DDE-B3D8-1195F56FAE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D283B2E8-EA59-4BCA-939F-EECC3AE579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97CDC6-8A64-4656-A24F-6A96DE94893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C9DB6BE3-9B7C-46D6-9C97-F3F73E53DBF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BFF70A43-0224-42C9-BF5F-8D0E3D26F9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9E0B4128-C9D5-448A-8DFA-1C75BA63B4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79FB3887-8D04-4332-8BE5-B79601DDC6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842ADF7E-0272-442E-8989-239832898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34E1951B-0D18-4FC3-AA6D-EC097C080E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AE0CD0B5-37FB-4993-9D71-84339BF147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418C8ED-556B-4EBD-BA8B-C2F26D28510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AE582DB-118D-4C2C-9BB3-6CB5A9BD10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CA6351F1-8BB8-48FF-BE13-B59EEF8D5A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BE6E100-6792-49BB-9CB1-9DC826B39A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AD04E154-FE07-4BE1-B515-B6B153B16B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B060B459-66BC-444B-A982-28238D15FCD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15DB6331-F523-4B38-89A6-FCF5F827FC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6658A84-1ACF-45EC-B054-B9CA23C46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A985251-F24F-4240-9DD2-64EF9928DFB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8A1CBCC6-60DE-4563-9FEF-D82FC2DAA2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C3DD02FF-A34A-4A49-B86F-3F9D0B260C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2F8E44B0-E385-42B4-ABE4-D0A888E1BC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EA268E7B-7EDB-4F2C-A8AF-B94F3DA052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FE36645B-EB6A-4C0D-8171-D27F04842F1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ED0B3918-8AD0-40A1-AFC6-A957DB9A98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84C076E5-F6CF-450B-9935-A2E70A1893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0D6F9EF3-4F5D-4BA4-AEF9-59CC5FD993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A59EE5F-458B-4427-A486-3F0175469E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3513F34-163B-4867-9B84-AB766A72AE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D1AE6C64-3822-4228-83C1-3358DC4F7BB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A9836930-34D6-4CDC-ABAC-5D0648F649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8E98CAAF-889F-4004-BBF9-EE7CBA550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740A57B2-93D9-47BC-8C6A-29BCB643E3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A8288433-ED2E-44ED-828E-47C64A1D2D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A8E308A9-4A2F-46D0-B0F1-AFA8DB19A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8B4E77BB-C222-415D-9A4F-FB22D56AE2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1A6212B9-3E27-40CA-8902-A6834F69AD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A5AB5C2-227C-453E-BC67-102DF24EB13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0EF5ABA5-D268-4C86-9FF0-94C3735849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1DB1A8D5-0BA8-493C-A4C7-B0FBE1387C2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68BB48E-6910-4F75-8C17-20F4A2F9C66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BDE1FB3E-C2A1-4EF4-80BC-BF262BFE8A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D639868-319C-4C8B-B95C-1A2CE83B563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5082749-C211-4756-A5C8-EA31C231BD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00827FFB-24D1-45F7-99EF-DE635E3DEF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804D4A54-9D03-41FB-AE40-E850DECA5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C476D1E9-E056-47AF-AF75-6DB5C92386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4E9E9D35-FF5C-4BEC-8D46-430C93B2A1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FB758377-784F-4C68-967B-A1C55062B5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BB5C8203-8263-4FB9-A8D6-2981210E53C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B54E98B-B451-4725-8945-4ABEF8E025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F908412D-9AC2-4781-AF1B-4C7A327F7E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193BDA0E-A12A-49BC-8410-1BBDCFCE32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D308264-F521-4BA1-868F-9D80B6282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F60ADC2-6F78-4C15-84CD-902C4C8079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46DAC9D1-64DC-41E9-A22E-7A83D1772B4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1CB29CF-E826-42F1-98F8-AA8C9CF3A1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030ED29-B157-424C-A07F-188610C6EE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4703B78-B84E-47E2-BF1F-3D93A3CB002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8BABDEDE-D3B8-44A4-8070-C91072F583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3CDB5D6E-ABCB-4C9E-8DBA-09E0A7B7EF3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846BBDA-6899-42A8-BFBE-7D09CE9D84A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D42663E5-E337-4A6A-9283-5DAD95CE4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B255CD5C-84AF-4F8B-9913-C1B02EE7D5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EBF73B86-F5B8-4DEA-A899-A0352E247D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D3E61CDE-11F6-4EB5-9821-CD10E0464E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D4E752BF-DE73-4002-A93E-9470766448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0E4A7CCE-27B4-45F1-A5C5-71DBE3A0BE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F4802FBE-6281-4F8F-9012-74FE731B86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29DFBDBD-7F68-4772-A026-70CBB9414D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8B26AB3-88AC-44A7-A3DF-4C8CEEB254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C66531B3-CECE-486B-9332-FE6B6D0893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FFCEA919-8CA6-4CBE-BED3-BE7329132B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896B0794-8DC6-4739-A2A5-69A9666414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78E8DA74-F774-4EBA-813D-999AE6C588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4ACA8A36-57F7-43FF-8CCF-9832A40254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EFCA6BF0-D123-480C-9E67-D72F7C4C2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C47902F4-B4E2-4D36-82CF-D9AB453796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0ABA731-228B-4EC9-A86F-2BD70DB681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D89FAB11-79F9-42D9-877D-35D6116C08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0853E7E5-4795-4AAD-AB7C-A54174E70D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0708A950-675B-41B9-8714-AF3AD2083A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6188062-A62C-45B7-AC14-F9B0984E46E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2DA92651-99F4-4F9E-B28F-279B4592B53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82485A88-2693-4665-B1EE-00603D7AA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DDE498BD-047F-4E8E-A9B2-47B35635E6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341FC41A-E4BD-4E67-8706-C1C7FE7CC0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42824B3C-380B-4B36-A8EA-1E5642FC1C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A557697-0B23-44AB-AA23-276A773AF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A9414C7F-59F3-4BB2-9661-87CD75D241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572D9D6-1941-4E88-A474-ACA74AD34BD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43B6DC2-70BC-4034-BCA7-F45CC016965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5A402A25-C61E-495A-891C-2EA668F4805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7952521C-5B37-4B31-B21F-864A65BF5E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1C0E8E3-70DB-491A-A831-35FBC46CE3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DD58011D-087D-43DC-B23D-590E38ADEF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0403AEC3-AEC8-4EFC-9C48-E476FC9FC0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F7A56ACC-FAB0-45C9-B7CC-AB1279F9CAD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8D43A83-5B03-49FA-813F-7DEF8617D1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C39084D0-A392-4954-97D1-627956AFC30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4D8677E2-9FFF-4E60-9823-B6557378D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FF94AEA-DDAC-4301-B28D-243A1858D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7A0942F8-3027-45AF-9283-2804A1F10B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9365ABAD-26B1-49CF-AA85-E47E982098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1F1A17D5-497D-466B-A6A5-A8D761E1E8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BABC935-4729-4CEE-90B9-A3AC656CB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13AE5A94-A299-4006-9944-D74EFC9AF3A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68C79147-678E-41F0-B06C-D7E8C6C80F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CFC0E154-094A-42B8-A5CE-35FD56B43E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26719BF5-22C9-4581-B2F8-98A8C79A19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57D3CAC8-8DDD-438E-AAD4-165E8B0A0A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E006EAD-F93C-4602-B568-972FCD0783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F040E98F-FB5F-4AB5-8F61-D8F6A5DA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6BC432C-7C9F-4E7B-81EB-78870293D3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47239425-E6DA-4EBD-A2BA-112CABDA16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ABE87DB0-4108-4663-8BE4-0999895788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A0BE9324-35CC-48E4-B0EE-4D2696B592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AB74B721-F38C-4168-8ACF-5AAD5E0651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FA51D55D-F0FA-43A2-AA2F-9DA418B99A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C9168649-B883-496B-A5A3-698E164684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2AB28499-2393-4EFB-9D6B-4189F5475C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D0ADB187-5BEB-418B-BB83-8124736A4E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B2E7BC41-D409-4693-A2EE-394226317D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180C1277-D59E-405C-9477-FB32449AD0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3D3873A4-9EFE-4C41-A80D-860171E22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5A7841C4-1B8A-4E1E-B3EA-011E3FAE82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97405E1B-07F1-42D1-B823-6565C0A1D9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3296191A-DADE-432E-9748-5E186D6936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582BF891-1914-47B1-9E8B-D5AC9AE498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BE90380-8CB6-47FF-84F4-6747FED0E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0E6E866E-319C-4413-985A-8E45C17DFF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E96F54-395A-418A-A9E6-15741B5271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C9BFD613-540D-47E9-A0AD-DE4FF89D3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02061100-11B2-4302-9F02-A8401F1C14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7FC7B2C8-8EEC-485D-B1DE-73CDDAEC0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EF84EC92-E8B3-495D-9F28-89D8286B86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8FA90CF2-4C77-433D-A6A6-7949DC5B9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00767C5-A30B-43E0-B0C7-55C286E74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34F0D87B-6FBD-40AF-ACFE-E991DA948F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548B017-0625-4127-B8F6-E8D2829AB0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71BD480-54AE-49BB-9D31-AB929FF8DF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5A560893-A21B-40C2-9FAA-2C41F225C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ABC38F4E-7342-4F51-8F8B-EF622C1F65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A92E513-A47C-4E57-ABAD-13623333CB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0AB7DB8-8708-4807-BD1E-A38CB0F9E9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525BD343-0EEB-4229-99AB-44FB96AA2F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913EEC23-E1AE-4017-9F78-77E1759B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E1637A14-98DB-4E26-8723-896FA6FE8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D902765-1811-4DAB-8EC5-2E9F47AE1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E7F5963F-AF3D-4E33-B4D8-DE8729E532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93FEEED-D4AD-4733-AA6A-B3757D22E9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B1D4BB7-E3B5-441F-9DB1-51306D4E96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EF6DDB65-67F7-4482-8EEC-03A7480890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3D648B01-F59A-4B46-848C-7ACA5C6F70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C7CB1BB5-83B8-4249-A2C3-30318AC5A7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C8163739-8E22-4998-83B8-5BB0F70F10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1B97B40-3B44-45B6-B2DF-C067C08163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C71C69C8-D3E0-45A8-AC6F-3C60E4CF43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CAFCC1B2-2497-43C2-B7B8-8493222160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87C37B9D-672A-4CF3-B54D-53D373D832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74781661-E1C5-4178-8FB3-116F48E572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2BC17652-5B99-4F6B-991F-58B5C3A5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7DC8AEC-3086-4166-9467-FE4875147C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8336BF9E-3F76-410F-8D6F-B6B350143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8FC272E4-3314-462D-B216-1EDC7F512B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AB1A484E-3741-4487-8BE5-E9B637122A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5D6AA41A-300F-4624-AFC7-9E95CCBA83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9C121FCB-F1BE-47D5-8EED-6482B25617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9DE53A98-98CD-46BD-9071-FD6755E43F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F7A913E9-AC86-4E5A-A02C-50BF194CA7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A0FDE62C-A2EE-4C3A-AC4F-35611CFCF8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AE53AAD-8BC2-4228-B856-23EEA36CE2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DA938ED2-E5E8-44E8-ABAD-0BFBDA4F95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9A16F4CF-266A-400F-88F7-C8F0C6B9FA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BCF5DACF-392E-4589-B428-C3471182C9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FC6FC816-D063-4AA0-94F6-9648C2768B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ECFD66E3-5188-4D65-9AFC-4559D11473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379AE108-F198-44E0-AF77-E1981EDC85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60D1EE18-89F9-4967-9B3F-0E6F9E6847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7BF0BF6-0CBB-4F77-80A8-5A035EDA28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241B6C-6897-45E0-81E2-800CD5B242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F604C4E4-5EFB-42F9-85DB-8B4E9CB7F9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1817077F-13D4-4F9E-B538-8CD577E142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C770A5D-AE3D-4AD2-B300-E3D0E3CA9C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8B1E56D-2B0E-4B06-B38A-00DF4AEA6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B97AE6DC-C576-4CB4-9A8B-80BF71592E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9B07C629-13E3-415B-B522-84E815BD6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2F6C9CE4-6227-4361-9486-DF316F6F89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2F309DBA-FB11-42E6-85C6-D558A51235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B56E5DC6-35CC-496E-B055-3DAB300C2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FA1CC5D0-F063-4B21-9522-46B84D288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D865571C-9A11-4080-BB6D-11B3EFA366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ED4D53B7-1D03-4674-A23B-57E53F8C3C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764DA77-9694-4241-B090-61032CEEFC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FB8C9251-61AC-4CAE-9A3B-C19A79053E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9E0FD80-C105-4F74-84EC-B951706B0A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CC2EE2CE-158D-4FD5-93FB-783183E4F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4E6170BE-E11C-4386-A58B-3D6ED9549E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41E2E1AE-C478-497D-82B9-5CC408E13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D79773E5-DBFC-4E86-A8D9-04E484BFA4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21B4160F-687C-44CF-A71D-FE7A2A8B2E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945D7874-B157-47B1-8F45-E6317ECCA7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861CE04-464A-4F21-AE83-30B7B4562A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F705B885-055F-436B-84D6-843972FFF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F8FA60A-FEFA-4C6E-A1B4-F9DC67A0DA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DD76B0A0-27FB-4AB1-A75B-0C6987454E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545949C5-AC07-48A3-937B-78AB2F9DF2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F57427F0-C1EE-47D7-847D-3446CA662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254C5C2B-00A7-4F39-AC80-6311FE54C8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33573E68-39ED-431A-AD0A-4AA39F843F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3655356D-8C22-40DE-AF3A-A87231435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F495AD75-FCBD-42BC-86B9-D5010C9DD1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93E1E033-5482-4CE1-9ECA-66249D514D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6ACEE464-D2B3-448C-B967-16595D8AA6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EA9E3684-FFE5-4038-81BA-C4293F366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BEDE2BD9-7CD0-477E-9C90-590F7E9795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7218D013-3370-471F-A581-1A0AD46E7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71D2D4AC-3459-48D3-B414-952C302470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1B9E89C2-D73B-4C41-B50D-BFE0E71BD4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CD31768F-4A4B-49F3-8EAC-8143E8C4FC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57177BBD-1C34-4C87-940E-3DEF3394A6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3C583ABC-D80C-45F1-A5BD-200D63CB03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69895460-D775-418F-B90C-837323D072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B12FE9AD-5ECE-4E70-9A25-212C5C186D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1BC197E5-1757-41D2-B437-04D1F83425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7A815B42-7B0A-47BB-92B2-6FB0E24AB4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48EF0994-0CF1-49D3-B863-BA572353A0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326344CC-A386-4F68-9865-461E72B2D7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DA1C238-C75F-46B3-AAAD-C36EBE6F56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AF435660-72D0-4244-B0B7-8CDDA903F0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EC509509-A075-4A4B-AEC8-D66CB7EDAD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DC7A5456-A45F-4B55-83CF-29856DB21E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F7FCD6-D080-4D03-B1A2-9DA1FCA66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83BD7005-9232-40CC-A0BF-52222D3069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4712298E-54B3-4D77-84E5-0ACD21FA60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996AB6AF-BDF7-43E0-AE1D-9F5F66DEDC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35277A60-87BE-41A4-AA39-60118D8EFA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AE6A17A2-94D4-4AFF-8A6D-F5A05850A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EA660273-7DC8-4DF7-A1DC-A8BE4952D9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317051EC-C653-4500-8CF9-3E50272F74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CF5B9D1-BE14-4809-9CA3-4CBF8A6096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74431486-F46A-4EB8-8894-29C3716BC1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888FAC3-8189-4C4B-BA48-6C97D1D3D6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BA636537-F990-4F9F-A3A4-0D6E510012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C25B1B35-F566-4D5C-9507-B69F27C44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21FC6A38-60CA-4FB2-BE22-EBC752782D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C276908F-34CC-4C2A-B543-E848A344C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BFAA5407-4C40-4120-BF8D-DD995248D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5CC7333B-3A38-45FF-908B-4B4BA0E7DC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D9C3687D-4A1C-483F-B172-92703352D9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A8FB6551-102E-4A53-9E0B-2A4D2B48F0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CCB7404-1E2A-4684-8C95-D9F5ECFB29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0E301B4C-33FF-472F-A7AF-5B16695D5C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42931138-E1E0-45CC-B402-1DA872D8D1B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40C0C51B-317C-4E4F-A9C7-73FE6AB3D2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5C5A017-15B2-401B-B31A-87E9403A6A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31979351-5B93-43BD-9A7C-4B043FAE23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AAA205F5-0ED8-4FC0-895D-9D77321717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2D859BE4-52D9-4820-9338-C07BF57C80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4B0F9B5C-5D3A-4437-A081-99B73A3C6E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CB2D1AA-71B0-4648-BC47-C2B8571068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4197363F-03BC-4C21-9C57-3844C007D8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4E9B643-9AA0-48B4-91F7-6BB2EF8775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9A8D14E4-864E-467B-8A25-5DD848143D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7F22CAD0-32E2-4BE2-8B47-27CBE6A8D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F09D8C1C-5EFD-4017-9959-885DAD4B99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C4ED13FB-441E-45FE-9791-E5C51E9A1F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8A185D6-6815-49B4-86F4-40566029A2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FA148B3B-15A5-4BD5-92F2-586A370509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5D6BAE8F-8C05-4699-890F-14352215D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F4032C47-1AA3-4C7D-BC0E-716720E2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866E8A0E-AD52-4B71-8B4A-D9F5EABF45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A677C7E8-15D1-4A2D-9B95-B282AFC403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B7DCFA10-C03A-404F-95EE-3DB29B0B3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276BB4C6-DA39-46B2-9F2F-63A232FD2D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3328CA93-4290-4483-B1A2-52961B2D37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0365BF45-2D7B-431E-81B3-CD655FFE3F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E57B26E-32F9-4F7C-A08A-844F6361DB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EAE970BB-7562-49D9-A8BB-481F3B0DA8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A746BCB0-D941-4A10-ABDF-5F8BD9FA4E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C9E98053-9E27-4EB2-A016-C58BAEA8DE5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19BAEF84-574B-435C-98FF-410E77A88DE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65999BF8-88F5-463E-8D17-3847773C0E1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7E76D9FA-0046-429D-AB82-F7010A632EB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6B9B846-4DA8-4075-AD20-37CA36FAF0A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FAAC6B27-F0E9-453F-A4F1-0A4552FE46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AFFE0273-59DA-417F-A25B-C0B22DA061E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C15EAAC-6333-4632-8733-87870CAE4AF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3C2AB64F-53D2-47DC-8D58-CE27EFE8D1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DF41A40D-9CB5-495A-8E89-7D68BCF7B5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ACFB960-B731-4DE5-AF0A-29AF85E278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BA48C4A3-1E22-436C-9980-C4092FF5DF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CD10357E-4752-4DDB-AD32-DD08C1A91C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652AC620-AC16-490A-BEB6-2602976C107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038B00F9-3E47-4B7B-9EE6-AEC526078D2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B312B90B-7A90-4CFA-83EC-CFAA35ADF6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844CE7BA-17CB-479A-8F09-87DEDC252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AF2E9B0-416A-4DB6-8427-8B47507A1F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9A47971C-6357-4360-8F57-B376907531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2C46243-44D1-4C98-BE96-CCB5C07F8D1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3B5912F7-166E-4A8E-A37D-F59BAC1D6D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DC186DD6-EE53-4504-A3F3-F7E4B30506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FD4017E-D6B0-4DDD-AE2E-1597A338A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67A539DF-A81C-44FD-8B8A-06C3D21B22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E5A62561-AF91-4517-8862-DECE7164DA1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C488F142-56EF-4F89-8BCD-2D19F9FA08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B13DB049-F138-4448-A705-68C50A7E8C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E828D6C8-5C03-40CB-9A63-A7CCAC5C0A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A94D1A9A-8F87-4C2D-9930-443FD9C32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AC87F18-E16F-4BD7-AFFF-54FBF9B620E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9B8625E8-5E84-495D-B682-527907F4E2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B40BE62A-20BC-4691-8999-026263BE74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2DA77F27-C0CE-440E-96BF-077B94C32E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B2C69C95-C78D-447A-A368-6F5BB8E620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2A49088-A2EE-42B6-ACA1-5ECE59C05C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E8A5C33-F240-4B93-BC83-70B64EE73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53DED352-1637-41F9-B4E4-0350B081C1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534018A8-A329-4E30-9E51-B283756E48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0432D757-6E40-401A-9CDC-EBD0363C1B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C397A3A-52A7-409F-BF1F-344D30733C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98CA696C-9577-4C3B-8EA4-9DA097FB4D3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866D85D5-54F7-4C18-B693-47400A2D99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6A12F7F9-F2FA-4D06-B64E-896F9B99512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8AAD279F-2E19-452A-95D2-A4B45C05DE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B7C716DD-FA84-4703-8E8D-6A0F280C9F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5D5DF219-02D1-4B39-BF49-2C6CF78C01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549B36D-5091-4DA5-B6D0-428D49A044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D5EDB218-8079-425B-8A31-7F41DE7594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88FCA1A-23DC-4501-B0FF-A809DD5B33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DF1130D-1B61-4D90-9FF9-D99A483AD80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3D211642-1D31-428D-854D-176057EE2E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B3FBAA72-29F6-4A29-9555-A2B1A46AF92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178C4D2E-7446-449C-8C05-35469B7D8F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A73789F0-E30D-4601-A900-8E3435C6B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2F1A5545-0290-49CD-B05E-5F0740AAF16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86D581EE-93AD-401C-A6E9-AB9A305CC0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AEF8708B-7EAE-4354-AEFE-1FFFBA5000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2EAAB18F-E65A-4B9F-AB0A-3DCABFEF6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54BF7D46-3212-413D-8E93-8370B9E0D3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6533D9A-A2DE-4F24-8DF2-CD23F8D2C5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162E8D55-5321-4DD8-99EF-3E6E89171A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FE9C2C51-CCF1-4015-A5EB-0B956ABCE4D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CF8165FC-039D-4576-A91A-42CE22BFA9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0913D115-0D21-4280-944B-749D3231CF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01EDAB4-CFE1-47B6-903D-7C1C2F4CAC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AF2E5CD4-875A-41AD-8C73-84E4F4633E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DA72EFC0-5EBE-422C-BE3E-FF06B59BCF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B8779A43-C69A-4323-BDBE-9C4E4A91FF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9D62D72-7F0A-4674-A820-77353F46334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627D59AC-2980-4138-8483-055FA65141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4460A917-C8D6-45E9-9174-8C3E012600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756C8CB4-5BC9-471F-826A-1D28ED458B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834164EA-9769-4FF5-B5A9-0FB922A9AD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DFA4DE58-498B-42D0-9F39-95FB300B8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1F57DC00-0515-4B6B-8F5F-0A512DDED8D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D5FBF207-73A1-4C7F-AA11-A83CA9A59A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4F4AC701-B4B0-4110-B6A8-173421DCB1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6711CF67-0F8F-4C8D-8D82-BC75F0B079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DFAC222-B958-4100-B7B4-6EAF5A33FE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AB39C265-A16D-4229-BF57-66B7790DA9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4E4F00E-4E8D-468C-A893-D44652B36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5CA6029-BB86-4B30-AE5D-208C25F176A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2A7E77AA-D2DF-4F0E-B77D-57189C7A6F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86082962-E751-4DFB-B5E2-59B6FC1BD6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70597323-C7D4-450F-9E22-0E70C9D58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CCAA202E-E5B7-4829-AE3B-849908CA05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D4CAFD2-2194-4528-A5B2-B4D5375EAB0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53460F0F-03B5-4405-B5C2-3E5D1B4FE5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9A8919D-200A-42AD-8FDE-8DFE9773B6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432A828B-7A9F-438F-A5FF-B927AFAD4E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3471DC1B-5787-4258-BD33-FB5F14498C5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12AC7EBA-6F87-40A6-A7DD-EE0FA8D386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6F35B44B-A563-40FF-8B45-3276317F0A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096892B8-3303-4E31-87A9-5BF11983C9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72A452B4-2F4F-46D7-98EF-FC863F814E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D2893239-7A22-492B-BD6B-BB46DA13BE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7166D05-9C0E-4118-9B45-B5C732A9CB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15ADCCBF-CB68-4097-9565-A4A89920EF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9D7D3360-1657-4CB2-B40F-C706219CBD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98EACD1D-C392-4C91-9392-7DC01E32865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87CF5D1E-E278-4628-A169-3FC72FBEE4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36EF8A1-212D-4FE0-B201-85B765A21DD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6D64CE5-33F1-48DF-BFDC-3CB1B7AF85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734593B1-9EFD-469E-9E4B-FC53EE802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45B4C9D6-33ED-4AC5-9106-C5FC1ED3D62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0B51D219-06C7-49D2-AEDC-E46B0678EB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FD601A59-E787-4631-B215-F822D719FC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CD0162CC-74EB-4FE6-96A5-A7D48162593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70E8BBED-0A7F-4B65-BD52-D77FF1F46E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63D123A-D399-4EC5-B93D-643FFB5F4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EE7C176F-8372-46A7-9D54-D0544327BF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52E10AA0-770B-4ADD-A903-E0777C038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D338183-2430-454B-ACE5-A66B2CA9FC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6A49387D-65B4-42B3-9C11-5974FFE00D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D30BA977-F706-4AFF-A7AA-501D69B458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9EB0779-0FD5-49B3-BD7E-337019328F4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9B61F546-2A0E-472F-AB20-4F4C09603F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0396EFF-C312-4DC1-AF92-77780A2E19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478D9FA9-EF91-4515-963F-CC44AB618FB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FB63EB6-A97F-4D35-BA21-0C72BA9213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1BB0F214-3C71-433E-9182-1A10CA759C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16F224DF-5590-4830-B42E-A6D45978435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5C6AF9C0-D529-4EDE-A638-63DB82D72F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C90CA8D7-68E0-43A6-BF49-E596E5C258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E72C817B-C942-4394-80A6-F17245DC24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6382925-D596-497D-A853-AF0AA2F323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0139D67-4D6B-48BB-93A6-611FA84650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378E8B9B-748E-4B69-B3B1-538F34A51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C80DCC23-2FBB-4827-9EDF-6DDD0D82A0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F96059D1-150E-4A2A-89D0-E828C428E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CD45E5E1-725F-4B27-AA2E-91F0B014B9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445A6E66-5F8E-488E-AE41-BA270386E2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EC8E0D66-D3EF-45EE-A7DD-B3FC6CFF75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930EDDC6-FB22-48F2-969D-D8854177D1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61B97DC2-91E2-4C52-9440-3B463C8EC5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7AB9F4EA-A28B-4B96-90EB-3E2925EB7E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1B9B8D66-5317-4E46-81B3-C6D02DE93C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9AE2C155-807E-4C02-BF03-43250074A9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F2735891-A119-4207-BD1B-DB89C1880E5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AAAC7A29-4FEE-4620-8DAB-E771C5F761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ECF49E6A-D7E0-4617-8A9C-4AB989003A6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2ABEE7D5-D69F-48BE-A745-548991F2A38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67842F07-52CF-41ED-A54D-CE5398F1C0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4B5F822C-9567-44B5-B651-117C496D9C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57425631-4346-4703-AF55-8A2CC6B2AC7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D185A0D5-50AE-4456-94AF-E5A8203A5A9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773D6EA-034D-47A9-9987-F97FAD5EC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517350EC-C3E9-4EBB-B02D-7C122FE365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D7F1890-7D06-4B88-ACAE-6B462A1FAA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7CDE0C74-A72E-4653-AD8F-082B0A36658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ADCD43FA-0B01-4213-A3C4-0AEA5F3EC9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67071793-E321-464D-A633-20E0A149C4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AD16EBF1-4E43-4BF7-820E-02F8AD8583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68C684CE-F8C6-4A1B-B4EA-7CD56E97FD4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BBCE7D77-6CC0-4936-B4AE-A648DAE4125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F5BD73A-5BAA-4B5E-8B40-B8C9DD3923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0B9DF202-0C20-41FC-9BB7-C13BF2DA0E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A66A08C-92FE-41B3-843E-8C486C094C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786549D7-5953-4F52-80DC-D23816A585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4D6D788B-61A4-4D90-AB42-DE85435E06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B6B5531B-75DC-43F5-8FB5-9C3BE0AF1E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21A7814C-4772-4E53-90B2-93FA37D637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3EFA4F74-0EC3-4B71-8E3E-34D6405A3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D36F25E-3943-47AF-9D9A-9FF9A670079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CE631E70-0718-4938-B626-F388E6BC8B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5CFDE206-D06B-42AA-91F3-2678B6A74E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0B786FD-70BD-416A-B208-8BBEF280D3A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1833C356-A456-4461-8D64-E330A214582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540E6799-1DCE-40D2-9EEC-9CB6FFDAD8A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B8861C27-32DF-463C-B8C0-88A839DF36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4410915-AF01-48FF-A946-21700C3811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D6B7064-A8B1-46DA-A6D1-431F596F091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18570ED0-D6A3-435B-96B3-2EFDE80E96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79F45779-8D60-43F7-AE8E-7BD0E2276D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8DF6F9F2-6105-4C7C-85AE-0A8F3E51F8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77E1B13B-A4F7-43EA-A1E7-97BFAD3D38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FF043F93-16DD-40E4-8E90-8E51248DD1E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B1802AD-67C9-4B8C-936A-C01E353125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D3B5F203-6B0B-419E-9396-65BB580C4F4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6A053BFE-E96B-4CC4-8027-13E2DD1E942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7153CF0A-7EF9-4F1F-9F17-430510D012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07B15CEA-AA2F-40CA-8969-F33CA590C2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0127E545-EBCC-4610-A7B5-5B40F4E4A9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71A02EF3-C496-4076-BDE6-92141BEB56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A0602599-34F9-4930-8E4A-A32AED6BA4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99379DBA-66E5-4C5E-8C78-0C11B929FE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45E785BB-181E-4DC6-9E5A-A2822D45DB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BFC50FE9-417E-4042-8212-1C8576DE02C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063FB3F7-E823-4F85-B40B-6EF9EEF878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673BA441-931C-48CD-996B-0E0D6929B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F7AD3C3B-10D1-41E4-8709-0E6C3FE928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215819D9-D594-4118-9EB3-3F1C547C4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228D3383-EB47-47A3-AC31-4C76AADEF7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E01D155C-2CA5-44B2-AF16-D8F9036FBB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7D99A4D3-05E7-4270-BC8D-B427ACA076B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25519D78-D85D-4C07-BD0E-068532D01A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606CDB9E-EB37-4D18-8BE2-44106C35419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F466E9E2-7ECA-4CE4-AAF4-ADE421E5618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B140A4C3-0857-400F-9F50-A9F1A3251E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D1A79DBA-A994-43A0-BA62-598C61E6B8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520A0865-0083-4EF1-9B15-58556F6711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C738F4D-CBBE-4EAA-BEB1-00E92367D5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BF600E4F-EB21-440D-9579-2283151231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128483AC-206E-4E62-84AB-F4249E4C487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7BC6B130-25A7-41CB-B443-03E3E26123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E78A7E71-4232-46B9-90EC-C4341FF019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3D06F164-662D-4E27-9D89-3749894BF6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6728521E-D76C-4F29-BB08-DC7CD1A006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C938FA51-F13C-414D-AC84-E4A23D9AE2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0F15144D-ADD9-4082-ABE8-62A4AC8A28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B5A58FE3-9EFB-46E0-880B-31F5FB692E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35CB458-9231-4C5E-8279-14D3F5A228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2BD6C439-8D5E-4259-BD6F-1689EA9DED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B3C9F979-4E1B-4F01-A4A0-F8E7EDDB7ED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4BF3F908-DF8E-4B1E-8F34-82B15CC354C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383B913-2176-4D9D-B97D-9B674FE03E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2252CBC-2E80-4B97-8CF0-1ECCF1295C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84D82C67-EBB7-4CFE-85A8-E2DC6C1BC2C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7277D8B6-E391-460E-8C66-1DA60ECE77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ED378D-5204-4811-B8A0-79067700199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BF8EB24-80A7-4FE3-8397-9B65FB86AD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74104318-DA49-47E0-AE17-213DBB00C46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69AECCDB-77ED-4F2C-8142-6AA9EC1B60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B933A19D-348E-4E25-AFE3-3F1BD0F820D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BEB69134-EA87-42CD-90F0-4986C24C0A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A55D950D-15F1-4E65-8FC8-52925E46D2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1F49B0BF-84F8-472E-81FA-00A792FD52E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5DF0F74-2E78-4CA4-ADBA-9CFF699CAA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7C657DA8-3302-4050-A651-5967C6CA527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085F5B86-B049-4CDA-B929-4FB431682C6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F4BD6DAB-73DC-4E19-A36F-CDA08EFBFB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02400B5C-9C78-49B9-9915-A0C3CD2F4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7D3873F-DA2D-4310-B803-3DF0BDC817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6AA62412-8CB3-4A59-A58D-8F746224DC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2B727DF-0A2C-40CC-BD54-9A9EC0D088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BD211A90-5C07-4E2A-9AF6-74F3C06F59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05106AF7-AE5D-46AA-8131-FB5D8359F1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54D9067B-7EAB-415D-9F5F-0EA2250754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9EA27A22-A851-45DE-9B11-C9F4B954C3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4DC02E17-5766-47AB-BA3B-88C4601905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978BA6A5-FC46-4821-906E-83397BC4769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33AAF48A-DF75-40DE-9267-32FDF19EF8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B4F69032-8379-4DBF-8956-CA65D0D6FB8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ED317F4C-1EE6-4858-A401-4CFA037992D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FBBFEA7-DE65-4C0F-9FC9-BEC002EEB5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051F8F3B-CFEF-46DA-B382-EAEC1873A0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5C87223-8999-47EF-BBA9-796B4728533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FD1A3370-08F3-4414-9C03-9DAFF6A6153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C507A78E-93E3-43C3-8379-3FEE7774F62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392B8DC5-094D-41C5-94B8-859877AB7A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23BAD60-68BE-44EA-A54C-9A9E9BD415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BEC6D29C-19FE-4607-897B-CAE3AB1EA4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AD9506B5-4384-486F-A803-64F2C5F1E5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2D4AFE-640B-4564-AC62-826BCF2D58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AE574D57-DA24-43BE-A91D-10C044C21DB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6212980A-C8C7-4F84-9D68-089A672F2B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DC175425-5E3C-4D60-B61C-FD959E1DAB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5A4C01D6-F824-452D-961B-3B18B76366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E7623621-F4A2-4515-82F5-998E75D1B3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569847BD-C7D9-4C0B-9A99-9BEE6869157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7CCF730A-73B3-411C-8CD3-775DFE81B5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81FA90D3-A792-4CDF-8617-F24E42336C6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BD89E07-A615-47EF-87B3-8B07D82E825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569B6DFF-2F31-43E5-A5BA-69EC343407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2AE7390-3701-41C2-AB9F-B7772AE9CC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175A80F-6D0E-4DAC-BC37-5C64D1F703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4A3CF276-E906-4FE4-885B-69825AD491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7A3CE959-52F6-4E7B-8175-A552A12012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C11DBD6-B666-48E6-A5B5-1FC8CF2452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F6646318-0B5F-4BB5-93C9-0A81C7D625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D00D4F83-0948-464A-825D-86B9737717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37E078D6-27C3-4DBA-B8EB-3E187FFF2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EC98A3D4-1ACC-47F9-A108-29F638BD17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B819771-3284-4A6D-B8D3-6B545D8A21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9C0189EA-B03E-430B-912D-869BE69A5D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061FDD6A-D89A-41BA-8881-29F377509A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2C27D131-048D-4FBF-9DA1-45B1DC6D27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417B7C5-81F6-4A03-98DF-867A5424AC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0547F195-F301-48F0-8D3E-CF532518A7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2F056726-0695-4766-91C9-43979504FD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0DA7F4DE-294D-43CB-A4AA-97C1B26479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4587DC29-3A21-43A1-8AFB-0110F7F6BB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4293F46C-5EC1-43F8-83C5-AA0AB707E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CFE35B1E-F91E-4909-AB2D-D09039C02C1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A17DC8E0-615A-4847-B43C-19E658D93C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BA1AEA6F-02ED-4B65-8C20-91FB9311B8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1FE5DBAE-E937-42FA-8BE5-6833E61211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6B330F3-69D1-48AF-8B1F-890055CFC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13731E8A-D12C-4EE2-8FFD-C8A4F01B1C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2EB3BD6D-4A9D-4B4F-8238-9DC8017222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BF22D39-E15F-40C8-8C45-A5E3090B1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1F0321AC-A137-4B0F-8344-0DBAF3C37E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4B43934D-1E8E-488C-8CCD-064D63D020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BC7838F-AEA0-4E85-B3AF-941CDA6F40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221D201-9CCC-4425-805B-E206704EBF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331F0E6B-BEBE-4CED-9101-1A88621B1B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7BB7D2D-B9B9-424A-9246-BEF6E2C073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EF63E7B1-653E-4871-A652-A39CCD1F35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9A1BD903-6AC8-495C-AF9A-3C7F7885F4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45AE5ABB-83B1-4D20-A094-7EEF1E900F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C53430-98DD-4702-9F6E-101D293F15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195E33-3822-4215-BD8F-0DACCFF3D0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7FFFEF94-1466-41C1-9E65-E7705217E5F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58354295-F572-4564-8850-E06F3CF9B4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AF42E494-0E9D-4465-86E3-0CD7399F170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3AC3F2AE-8770-4AE5-A847-ADEEE4F9E3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08D8772D-A28C-4A4A-AC98-8ED818351E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7EBB10D8-0138-4980-A73D-190AAAB4194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5F0947C1-3015-4623-92CA-E1217F3E51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D0788B30-62F7-4013-B5BC-68E01CD505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A5DC7AA2-98DB-4BFD-BD63-9CEEE7B326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37E8D487-48AC-47F5-9C19-110A3572DF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E29148C1-B1E8-4AA0-B7D2-6648A4709B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6ABCEA4F-B18E-40C1-A570-8D2CF4C642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BB4C122B-92B8-46B8-BFCF-80FE5B59BB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F255FD2C-6997-4DCB-AB59-368375071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31E3E3A3-388A-46F1-8AF6-4E1B2CFCE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79276DDF-3CD7-4B8E-AA2E-B37FF1217A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2C2828F9-F097-4F2F-A584-26F152BED4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6F201529-C09D-4A07-86B2-D6B5755D99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33B1B53D-649D-406E-8326-299FD30085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1F50ED66-9929-4CAD-A92D-24292C11F9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100914A0-E9AF-4A56-85E4-68E26D0B143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A085EF8-6D97-4DAA-87B6-ED7819096EB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92ED4671-63E2-4A8C-B978-C427E861F04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045CF39A-70E8-4376-BF38-A8FC1E8A44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DA3FC9F-AEA6-46C8-85C1-2AF9361AA0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6BB9E9A-00A0-4D0F-A820-5245CAC452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B23CCC1A-D29F-4FB3-88AF-4D36D7086A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6ADA0D9D-D052-499A-A577-FD4A82A37F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EF77590E-8978-400E-927F-846E223B42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E52EE115-CC29-40DD-8496-EDB58A56D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1401A7E5-03A6-44E8-A154-C9870C264C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AAB8833-1A14-4E1B-9CCA-D67FC9D9462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2FE5A3-EDC9-41A3-BA70-56C9C1E6490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BA002719-C287-486F-9432-CDE12D4D62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0CAB4274-76AD-4A3B-9938-27AF1B499D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3FBE216E-C07B-4EC7-88BD-9CEB61F3812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E42F0CCC-30AF-4507-A232-EF8509992C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975DA58A-0B5D-4858-968A-337354A855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8CE72640-4FFE-4602-9DEC-AB524C07173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95BA1653-6252-4712-B836-CD3A9E7BC4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EE960BAE-1666-4C9F-A729-EFF5C0AEB8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9AC48B8A-D6BE-46AF-967E-7B240A7B2C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251C5DDF-6838-4F11-9118-3165FE37A4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01DD933-750D-4AD3-AC19-8A66F723617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31B9ABF0-82EA-462B-9A31-1BF6262561F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5C8326D-14DD-4DE9-8283-08447F55126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F1040DE8-9BFB-4F62-9FB5-C95CF67A31C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9776CD7E-F40E-4DC5-8C56-9B8180CF811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7746130-C965-4FF4-9A42-2B068A8FEB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A5AFD2FA-38DC-471C-8000-DB55BC8178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E88D6F3-F3F6-43F8-8B93-4CD15FF81B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013DE161-290C-491B-B166-78B0D45CFB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2DF4C07-CE73-43CD-BD7D-23BE38E8F7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1129D53A-5178-41D7-A734-F7AC09940D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128ECE7A-7FFC-4D29-B25B-AA6DB987058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7B69CEEB-D565-4DC5-B637-C0DB113AC0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805DE854-0E80-477A-9B9A-3CE27BCBA6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256B090D-14BB-4FBB-87B3-B852A7CEDC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9363C5E9-EA40-46D6-AF8F-9B9C6C7B5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3C64E8C1-B1BA-4BB4-8826-FDAD56BED5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54BF23E4-59A0-4A9C-82EC-E5A45AAA8E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CCDEB3C9-2230-4FB5-B5A4-DF7DB39CFD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98BE87E-44BE-4F71-ADED-DF1031AC1F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BB63BB71-95C6-4EB0-A8E5-57C9508E1A5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FC40611D-6E8E-475C-A169-801E4B26EC4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73F2DFFC-D24B-41C0-A3D6-2EF407F726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0C7F99B5-3C2D-4789-ABBD-E5503CD716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9D9842A7-2CBD-41D7-9E79-758D65561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F4D5929-3BD6-4A40-A697-2B9BB30240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530A0B34-06E6-4A83-8B65-CA62C2EC5D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6D4B1D4A-D7CB-481A-957A-D31FF553C4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277E345-007C-4B64-B398-8BD19D5E54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E9B2C8E3-F1DA-4416-887F-E3E4F667D3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ADBC3E03-7305-4BA3-811A-5BC2E4ABA2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B0D8CA9C-4A74-477B-A703-8F8B1BF05D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60946CEE-4317-44B3-A105-8D5EF6DF08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FE9085B4-6D8C-47DF-AAAF-C3589DBB3C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F72DFDC4-904A-48C3-9E19-2E4BAEC926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0B9BFA96-4DF7-4077-A6D2-4675D9671A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691D5786-EA63-4654-BE10-E8F4DD44B5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7C4511B4-61A3-481B-94BF-70BC21603A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0274BD49-88DF-48D3-801A-E84259C7AF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8709B132-ED07-407D-BC07-9EEBD76D37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4955ED8C-F882-467F-B0D1-3FDFAD6663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252750F0-A58F-462F-B060-3C61E7256A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068464A5-EEFA-4317-B095-464E60E1C9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A8425149-A97F-4163-93E1-E0852F8E59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9963691E-1656-4530-9F66-E24E63AF35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4C76F110-5487-4B72-AC76-F38A2D7290F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DBC80572-6293-4FBE-BE1A-F5866001383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330BD60B-9ED7-430C-AF3D-4C8FDBDAD2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8B9E5007-7B97-4857-9DBB-7A22E8070AF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1166150-30E0-426F-9747-FD0661E15D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E0A725C-CE6C-4007-8DDF-09A9B5F376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639972BD-20F5-42EE-98A4-BEF2762B0B9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5BBC3144-E08D-4A65-B8EE-BEEA45AE51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625CA062-F2E9-4E53-A78A-5605012F12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4A8F519-A9ED-4314-A5D3-5390E48681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D76CDAF1-A002-4E55-8051-0CA6414C995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3E0CBA4-288F-44C4-9CF0-0E1656D6A7C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4EA6ECC8-458A-4B93-868D-EC2F8DBBDB6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4CA4E8B-83E3-4CF9-9B23-F1F21525EF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8FBFC09-EC4A-48BA-A273-36E9FD6C8B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D4400E4-5D24-4655-B86D-B823D5094E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7037A5F-2B83-4774-B0E3-FC07994B9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55DD85FC-F7F9-45B0-8C12-E672C7BC8C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92F1A3C4-924B-4D56-A475-6DC3077862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C426585-97EB-4846-B050-C44D7C0127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959AC5ED-E61E-4582-8E61-47EF97EAAD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173056CE-7940-4951-AA16-8DE591C9B8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6CDDE6AD-539E-4714-B744-60EF8F582D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B735CE24-0170-4BE4-A28C-3B4FFA5770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843A9AE8-534F-42D4-90F1-4F0F9B958F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C73D9969-E623-4109-8FBE-2DB319992B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E3B936BF-0D0E-4AA5-BBCC-6EEACD07B5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0EF7247E-1218-4135-9028-B2AFE6C9F4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166EEDB8-8C78-43E1-A9EB-752379A4A8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81413AE0-2DC9-413A-A7CC-964C276C5C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88B2659F-53E4-4EC5-BCA8-A265270032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2EB0B91F-ADA8-4DA2-923B-E699B2D187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D2396901-1846-45C3-BC98-141D2F1041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AA5CA0C-5152-45E0-BD51-3AFE526FDC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C6330684-3721-44FF-814A-2A94B6E7CA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C8BF9B91-80F1-41BA-8170-E9B61DF41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6278647A-8AC0-476B-B10B-7FF67BF0AA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AE5030C7-7952-4718-95EA-A3833A6C37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25F35885-6631-414C-8BF0-8E88D61E8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0AA88BC-00CA-4B6A-9EFA-CA7F80F47B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8378CE0E-B931-470D-AE5C-48F20BE708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97A0E1E9-5D9D-48B6-9DDE-71BFA0A78B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029D992F-FE4F-4919-81BF-D2546ABBB5F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1C13501-ABD3-4831-8E54-7F2E2B1B8C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374C0FEE-34A2-470A-8458-C2E7EF077D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C307708-F418-48F7-ABCB-E586BBA15F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64A0F1C7-0D64-4898-A9DD-D3FB1CBC6C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06B8B7A9-74E0-4A52-9941-95CA00C901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3A380DF1-3C39-4505-9261-D50FC7FCF55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64FFB083-041E-4EE1-A09E-010E1BDB82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E3EE908-97FE-4D1C-93AD-901265EFCCE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38763F99-83D5-48DB-9C26-D4BBC03694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02FA6829-A20C-4DCA-A35D-49E842FC05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5A0241E9-BC34-4E0B-BA5B-2AFBC5EF95D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BBBB2EE-C369-4A24-8853-069DCD8D6D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0E026485-82BE-4F02-960B-E958C7EB22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7927D35-C73E-4549-BAB9-86FB0992E1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5DCCA959-6110-4A3A-A764-77B1522154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1B0246E7-D9BE-4E79-A2E4-77382849401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AB59F904-CF7A-4C52-8962-6E3F0A114B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BE897904-779F-4578-8D83-5B92DACB48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4C3BB0A5-DE21-443E-9602-22409D36BA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51B4DEC3-2630-49F5-A364-A30959E1315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5F77E8E7-24E3-4D20-8C73-E9D0D97495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9496378E-9AA0-4E85-814B-0C5069AA64E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2144F938-5932-40B3-A49D-E2CA3FDF2F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45A5D22-799B-4CEA-9BCF-A65CA60526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87F5A3CA-BF1F-470D-8C6D-2F95E48A3E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3BA8F879-2543-4169-A00D-830DD20F57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8925BA7D-5353-458A-BE1C-F77FFB5B7A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2D9200B0-9CBA-4297-B8F6-CBE2D4D1705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2C68F96C-66CB-4281-BD8E-427B51234B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83BE65F8-21CE-454B-A8CF-D531D2F0C58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6AA22548-8A93-4A9C-9446-AA85B6AA1E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DB80395-B644-4295-8103-4872AA059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C49D969E-2BFC-4A02-B749-3A11CBEAD9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E1B8885E-D7DF-49AF-8590-3B4CAB3357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CE6C21E-EF60-41CD-8776-A4C53DDA96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82548E1-424A-431D-BBA4-43C33B781A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592FF1F-F289-40C5-B3F8-129155EE4A2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A4052B3-88EB-474B-88EC-70E493805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41DC9D1F-C92B-4DCD-AB8D-D9D0808518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5F9A5051-6826-4C11-AC3A-AB924E0D78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EAE456C-EDA7-4550-A23B-33DC1700F3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372D4A65-34FF-4521-A9B3-8FA901A2A8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5AC5EEB-C65B-4D3D-A961-531724534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6B0A2DAA-E6DB-494E-96EB-FC52B4B35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8654FDD3-F932-40D0-BEC4-F66C9F65C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6DA828E4-5A09-4DA4-89FF-0AFFB69D38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626D9729-DC90-455F-AD96-2BA0BBF30FB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49A82710-0431-4496-A132-8B5E1F4CC5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B8F2A9FE-87B8-45CC-A0AD-B8A78928EB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4B454195-2E88-42CD-91BB-9AEB5C311B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18868A66-46F1-459B-AE65-894D6E9658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5A6DC966-7112-4AA8-A391-E48311A3344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3C09D01E-3BA7-4926-B1C3-E8913C03C7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266F4E6F-B1BD-4A90-B790-9F3CEE9204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76273320-691C-498F-89FB-C54D3972C9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576C45EB-229C-4BA7-811A-25E9A1F4B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248370C-48FD-45BD-87D3-0E04447E79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81C287F8-5C75-4013-ADC2-B4598BA8D0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7B09909F-0D11-4222-A6A7-BEE04FA53D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A7B2EC8B-6DCC-47C4-9594-F58689408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90A04A49-B392-4FE2-9591-AB7544F408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7B88F0EB-AC87-4120-BC82-066CC58EE95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1F6D8B11-A059-4BB0-A45D-69127F33AC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B070FEF5-EA64-421E-A89C-0471FAC6FA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72C4D0D4-5C53-440F-BF51-FA26768C08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A0A55CD3-7797-4FC5-A56F-2D6302C5C1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EFF21840-B62A-4F4B-9084-DB05FFFBCA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D4ACBA0D-7311-49D4-B685-4A8CDF20C8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D0F6E827-05E3-405C-8FA9-5C89EF824A2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A4002DC-EE7D-4CE7-AB39-43F3FA2669E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6BDBDA8E-76DD-416B-9371-F120FD3204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874C570-EF25-413B-BB45-A3DAC825A0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59983461-85C6-46EE-9B2F-99347C33A3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623C190E-C30E-4186-B9A5-4AEF7519DC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8881C75-4DA9-4F78-BABB-4BB71FBFAD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C5873B79-7CFA-4D2A-87AF-4CC3864213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C0C8F509-192F-4E1B-AFC5-8C9078178F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2BB28CA3-2BA1-47E8-A57C-78BECE9EBC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A44CACDF-1D43-4C26-9559-767437F9A4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9D42556E-CE4E-459C-A30B-DB200DA5DC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2FA6E93F-4509-4109-881A-224F860334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BC50BF0B-1C51-4391-808A-3A008D807A3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7B34352E-9EF6-4F39-8F7F-E1AA4EAEA4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AC40DD72-7561-47C0-AED9-2972B62C44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B378184E-8EB7-4B60-8FC4-AED85A1DDB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B065CA6B-96A3-4145-89D1-1B51399E8A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AC61A62-282A-4BAC-AC8E-2F0AD8751DD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C330EA22-4BA6-40F4-BFD3-EF556441AB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DA22C37C-04A1-406B-B02D-852771CB5C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AE951951-0B94-45A3-B0E0-08DCCD7584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E7D2E5B7-53AA-4EAF-A550-84F0891A97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CC63A917-7E14-433E-B8F2-7212E5593E6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5507FB42-5334-4E65-B1FB-9ECC0FD5EC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E3E4EB98-68E8-42AE-AEFA-0673762858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BBF4668-A4A6-4569-9EEB-E422E16201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0A009958-6FFA-4B48-B932-530E03B574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1D85682-A306-4D4B-B09D-C5F85E45CC3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25D898D1-9C07-4824-8872-8D4CD47E440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CC35139C-1AA2-411C-8A10-E21187DE33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E3711A9B-5479-4472-ABC7-2754892586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FF5B0633-38C8-41BB-844F-AF7C54F737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91BB8F88-C1A9-4488-8386-C91F02DDAB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F1BC38E-83C1-456B-9687-22BF3B8C1B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3AB751E3-5D86-4D98-9D2B-53BC7CD44E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C7A1E9AB-E5A7-4117-AA10-33E72B320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8F5AE91A-811A-4C1C-9065-E50E03B8F3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6C1AB755-BB07-4D62-89C9-28A2A84751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4497FEF2-5607-477C-843F-7EC7B43295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E5C225AF-D151-435D-83BB-17F89BAD46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1C92ADFF-3581-438D-8A2C-1D543BD2C9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CFF9ADBC-B0D3-4FB0-AF44-7BF263880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962228E9-10CE-414A-8AA0-E34307A92E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32A59519-1E7C-4E84-BDA6-0B542A895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1D56968-9D16-4B6A-898A-F069776926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A6679AAA-461D-4B79-BE77-710CF259D9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25A7C213-644F-4297-ACBF-D944418B6E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32C96A06-BC86-45FF-9D30-6A9C5AB28F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E9F2E970-29B5-47D8-BABB-D2A6431739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312D9334-02B0-4860-9373-2C1BB992A3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9A49118F-40CC-4AE6-AC77-4C09CB302E2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33A2F1B5-59EF-4F9E-9638-5246774A5BD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5EA3CEFC-8A90-4F33-B742-3284413C27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DF9C95C1-051C-4F94-BB9A-3DE8EFB9DD0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DC139194-C507-41FE-8361-EC43B5EE4B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62A63799-8625-4D13-AB20-2AF47142F9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FD32D4E4-4966-42A8-9A2B-A275695CA15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01ABA7F-8FE9-46D8-A5C9-B404406970A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B4B2915-5B64-4BB0-9F1F-053D063B3E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4591E077-56CF-45DF-AA8C-CB13465DCD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56C1BA3F-5E6C-454E-85BE-D222AB8F7C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8C3755A9-C870-4CDD-A8AD-23A7E3E90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674A772E-84AF-41B8-8A44-F2E703C2856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07E1095E-1229-4827-9044-4D0AADBFBA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5250A83-2764-40E9-8D7F-D1172468FF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5BCADBF7-A3C0-4DA4-B4B9-5466CCCFD6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DEC85CF7-570F-4AE7-B6AD-44DA01269B0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98878FBA-DB7D-4D08-B7B1-6E248F809C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36492AB-3E48-46FA-8636-8758EE18B4D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DB218B95-7C73-4E6F-8411-EA0BCF840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129AB231-F544-4A2A-A0AB-2008B3C718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E3D68D20-8A30-4F00-ABD6-BEAB3639B2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0E121F7-994B-4A76-A7A2-F57625723EC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4BBB87BF-50B0-4962-BA89-0A38B8CBC0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65099909-C7E7-4AA6-9836-536D57AA70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749B7E45-1673-4ED2-AE3D-E6A32C5537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1ADAF371-56B0-41D6-823A-C91C9D1AD0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22E2F915-C13C-4FD7-B1BE-67CA3BFC2A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2E055536-E778-47C0-A600-58FD410634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F39843C2-2F80-44A3-BEC8-FF9BF5D5E5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44D1E88-9405-41E1-A349-BF8BD7C55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56615AA-A12D-4A95-AADD-0D98CC3177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812F32-BC0F-4F31-B60F-1E33E504BC9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86655587-5971-4B98-B4C6-8488D27CB8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D28B4D2-6559-4347-95FE-B1702376E5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3A515A54-20C5-4D19-A511-AB42DCD913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148BC16E-9093-4674-836A-F61A4B8976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9050BD54-6003-4018-BA50-B640149A0EC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134F67C2-A87C-4049-AE27-563E85A067B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695D390A-E0E7-4D24-ACDE-F501F0AB227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78DB0B46-86AA-48B1-B087-AC1C8A85F9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0B36D0FD-9E73-4EDA-8F3B-032B1A84FB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27F5425-7139-41D7-93E1-9801A4660F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7CB19FCC-9415-4C1C-85DF-759B855704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DBA74942-E30F-47B3-AEAE-0E9EE16E518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BC18F74D-2245-4494-8D5F-981F799E749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CE52D492-AA62-4684-9D32-2981F050BF1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373C3F99-A464-4DE6-AB1B-F3CBC166E5E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2CAD95A-57D3-462C-AB02-3AA8ABD23F7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4C707949-F44C-4E77-87DC-D5D3142CE1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E9F4118C-2B58-4D4C-B6F9-E35C368218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7870A70-E4A5-47A4-8FFF-010751C2A8F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54C18BE7-3856-4D70-9264-F400FDF5D9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3389C75C-876B-4327-AE72-F6588B3472F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FD007D37-BB8C-4615-B877-0E6365F3C6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C0F4624-C618-4528-8ED5-8785E25B03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789CA347-62A1-4113-AF15-15256161BD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7C2A3D70-2626-44B8-AC8D-79D73456AA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11272ED-FFC1-4C2A-8C69-465896F534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63EC795F-D11F-45BE-B3E4-D108B7725D9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7C7C110-3504-4DD7-8899-4E32978EBD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1866D60D-938E-4B98-BAFF-3E7BF6A4E1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A0AAB0BA-C473-488B-B9C4-4A87858F4E7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2EC0E8A5-2C2E-43CB-B8B3-F37F9E3D47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C0606524-CAEA-4285-AC31-844897C870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7A24903E-A20C-480F-A0F9-99D8B03C48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5D77795E-BA06-4675-917B-01BDAD650E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E606ED9-3C19-4319-B84A-96B5533C5ED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64F7FEF6-5BDF-45CA-9F72-6D0321FC07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70458DB5-F48F-4768-AE6C-D7B3DF29F3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C967510A-21F3-4B9D-BC00-EDAE6DB9B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9CD191A2-0D46-480B-A4FD-83962D4CF5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F929D3B3-E916-4550-ABD3-CD3C31DD64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1A4FCFF8-DB68-4470-A168-245C74B40A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CB9A82E7-A6C0-4699-B91E-15F819A6B6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7B3D066-78FA-4273-B11F-FE97C05C5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43E4E61F-4DF7-452D-A8FD-6E4DE95713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6B38CFB8-C907-43A2-98AC-F1EC87162C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3D82CD68-4402-4B16-AEF8-5BFC714468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E09EB8A-62A0-4C51-86FE-F39F90481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7298895B-B95B-4E9B-8BA0-F224546719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C3CC9732-70E4-404B-85D6-7B7863FF68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0FFC04C5-23BF-4B3E-B1FD-860377343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70EE072F-080D-4DCA-AE09-2EEA57026B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F2A62382-1207-4E5A-86F0-D8EE227D75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52FAC260-086B-46BC-AE07-91F6F6FDF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BC590178-B0C0-4166-B652-A7C2D106F4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F36A3F72-A89C-431F-ACB4-E51D62AD7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58F65D39-DEAE-44B3-B6A7-C13220F038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B96D4B41-1B16-477A-804E-B291201B19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17B7D6D-6DC4-4EF7-97E4-CD14609B16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199D5A4C-D167-468C-B2BF-29FC21CCD5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DA97CF4-C7D4-44D2-AD00-92C0065FA9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62D44A7-D428-4F22-8CA7-A63879AF71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D38CC8D-EA26-4CF2-8ACB-9C188DEEFAA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0B8FE86C-CDA1-4135-8F3A-474E79F422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69556A18-7B2E-49E7-BA62-34F659EF44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B40F57A8-37D8-43DD-8EA4-AD4D48D3C3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D60FAAA5-2AB7-4624-8BB7-EE9C09CE1AE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80F17436-08FE-4790-897A-0AEFC9B444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2EF083E8-FD61-46F1-88B7-76CBF59038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BE9A3F55-D5FE-4E87-A51B-C665BE8E6D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7A7453F-403F-434F-97AE-61A68C0552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E79B728-1B70-4D57-A21D-1C12E803D9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23A992A7-1FDF-4064-87D4-EEB00FC831E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DCC0F124-ADFA-404D-BA80-D0B2AB91A2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0B48F56B-C7D8-468C-8413-711A224AB9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33721F4C-ED58-446D-8D3B-9F32558A4B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86241614-9E84-44EE-9CEE-E695862E263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B4C836D8-783D-47AA-9026-96B00CB25D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CC7B82B2-F530-4AC7-9A36-770136A2908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38511399-6716-4A76-A02A-D93DC84CBF0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9AD6E0D-9424-40C3-96FB-4534645FD3C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38A3EAE4-F852-488D-B740-B1211748173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372A4FEA-7635-4AF6-81F2-D5FA72C4CC0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FB77961-26D6-4C24-A258-D6D11887017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0FDDBDE1-27DF-4617-B7A7-1FEC85CB63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61C5A65D-BAFA-4E2B-B1AC-6E1EE4C2DC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B5B5F3AD-491A-4213-B189-B7D9222406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712AFD6-1FE0-47D1-84CB-845EC029C3C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94F8AB44-930A-42C2-A28E-3199BCC5D9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0274F9EE-FDAE-44E3-AAFD-AB83A23790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FE0A7118-7D68-4DA5-9EFB-2A3368F298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99C96FFA-62AE-434C-8DA5-48CCD9E56D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F143CFAD-5E85-4D04-8F3D-07108DB4D3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89BF93A8-B196-4051-B036-2866B8F3CB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34CCDD0-1E31-4564-B12D-EA9D73A342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C9D8A129-E098-4F4D-A9E5-BE1F786A8F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1663CCC-0BE8-4371-A0C8-3EB79785C5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33CBDC3-A7D5-4EA9-9AD1-E54A9A21F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A9CAFCE0-3C0F-4633-AD8B-DB7C81C4B6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664E3A-F21A-4D41-9EFD-CF1F38A6DC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0E6FE4F6-3B4F-47B0-9B08-F55D812F1A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49EF9BC0-5C84-4F44-817A-294BA76726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6395177E-70F5-4EBB-989B-460A359B0B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48B914F3-A9A1-4E58-A3D6-6EA2319A71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FE72065F-309F-4BFE-9807-1A19AD6207C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6FF9BCC4-9120-4AAA-8EB6-C7FA95F545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1FFB55B7-6FF1-41D8-AFEF-26E8E53331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27EB4949-A01D-48D0-A32A-D13209537C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773627C0-45BA-47BF-A49E-CCA776E7A9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5B007C66-272E-471E-B735-CA5EFFCB85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8E7A890-CAC4-4B06-BC91-054D280B9C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B7B7EAD-A56C-4ACC-838C-8729C339CB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209384D6-19CC-4AA2-B859-E33FB7854F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69F32C6-60BD-4E19-8F20-907C7BB3DB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EC947E91-DE7F-4A87-9DDC-D445854D45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329B3EAF-68E8-433D-B15D-40C3ED892F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6A4829E7-9CC9-4BDE-833F-806F91958A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3C939D34-8815-4601-9C4B-0F6DFED6AC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A2C26E58-CF36-4968-AEF3-B91C7864C1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735840A4-6A04-44DB-AB00-FB52247FB0D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2CB6461E-9303-4BA0-9A49-82243DC00E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62E03690-BDE7-4008-B4D7-CAF7B8F000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DF110A33-57D0-403D-A918-F3284E3A5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AEEDBC5C-585B-4E52-93DF-0B60B00EE3F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5A122EB8-EF24-4891-9FB1-3AD38362C0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010EAC67-A4C4-407C-A2DE-144AEB208AD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FEF7E49C-30D1-4559-B39E-19AA7D26E1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8DA22EC4-A753-4044-BFDA-D127F51540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61E0FFE9-3570-4731-984E-572A9FD542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9FC4D98D-16C8-4EB9-9758-06DCBDA9E1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659A2EE5-4A6C-4F92-8AAC-E2C39D8810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A87A1232-0AD2-42B3-9F17-6D19B1F7B8E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8712465E-6ECB-492D-BC54-2493D520C95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2C10258-1413-4A1F-B4BC-FF6D917DA2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03828FDB-ED98-462A-8011-F5B8448F825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A38B9DEA-4C3F-448D-B828-C022245DE6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EDE77B57-4045-475C-A358-F1AE0A1E82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75963E1-CFF3-4FF4-930B-87B41D74E7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E603A995-A9F9-41B0-98AD-8FD7DB3E88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D750212B-5E47-4410-9BE9-65AC15BA9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71BFB750-1AF0-4355-824E-8BA335855F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9558586F-5B1B-4C52-9A46-6D7E2A89D5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63051DE7-0AA6-4617-B7C6-23BEFA27DE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D6FB4A4D-C2F5-4817-AB5E-4C8BD0951A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7B88C66F-7904-4D66-B509-CFC0AB97CE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E3E7D7FF-829C-48B1-9459-90DF491482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2D152AB9-1A37-4E35-A221-1A5F768307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31B97C00-8DBC-454C-8519-13B1EEB5D2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EED75802-2B2D-4E5C-A264-056BBC57AD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4626A98-79E5-435D-A220-0A357E6E2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AFF4BC21-B34D-4CC8-B7C1-63C672368D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B5D6FE0C-658B-4CA2-8529-E586C23F35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3E25898C-385E-44FC-AE03-3EA16A8351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FA596E00-A1BF-4DE8-84D6-FFED8C02EC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508F0D2F-08F6-4328-AB82-28368D29A3E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7C396FA-86D0-4C5B-A773-060B696CA69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FC8D5469-FE0B-47A2-AC1F-BEEEC118C1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17F9FC7-CB67-4C12-BCF4-587ED6239E0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8FF55987-FB38-4319-99E2-A1A92BB7D66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80294FD5-0275-4EE3-A1E2-0430FEC791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EE1DE89E-0798-47D1-8194-7D83795FAF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695FDF30-DE45-44E8-A999-37C2D55469C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A6E2E4F-9E52-4368-9532-C0F6DA19275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4EC14650-726B-47DF-B6E6-7FCF9395641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F6E24AC6-A1C6-4908-805B-860A703950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987370EC-C9DC-4CE8-9F18-175928EAB2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1C753E0-B0C1-4E65-89BA-6C617B62A34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7FF6930-4EC6-4AD7-B047-8DDE42E11D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CC8AFC07-0BEC-4C9E-8729-B079A35433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5179F5C4-029B-4A4E-AF7D-B28E651E8B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FF986CCA-D018-4399-83DD-FCFA2BB648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57CE38FC-A018-456B-A3F5-981AF676BA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E0016831-E50A-4679-A791-7B7F4F8A4C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3CA59ABC-DCE0-4E8B-BABC-8F6918C142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7A544FE5-2F5E-4212-B97C-798273B3019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70ECBDAA-001B-4718-A3FF-F2CA1F5B442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95251032-E7BA-485C-950B-FCC1451AB2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20F3858-60E1-48C3-9DBB-9B5337B501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EF0B4F07-F66D-4F20-88CA-82108AA241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8CA78E2-D3A4-4B09-9727-0FE60349A07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8C297231-32D7-41FB-AA79-00D04CC9C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5DA1EC2C-0146-47E4-9529-461962F76FF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BCD7E67-2E77-4627-A285-ECDF51C01C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C65F17DD-ECEF-4461-A821-9F2F0D0628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16ACCCBD-D4CF-4A8C-8ACD-D7866C8DCC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817D031D-6225-43AF-9CDE-25CAB2F150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A179C2F3-980D-44CE-8413-4B8144473E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EC0600AA-AE88-48C7-AE02-6F591F97FE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07585C9B-AFC2-4AF6-852D-CCE8B7B85F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1FF9124-414C-48DE-A2E7-FC4726ECD9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D2A4E2D3-623F-48B3-97BF-A730E273CC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2130D523-2579-43FF-ACEE-B816D1249F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2D570EA0-E97E-48A4-B2ED-AC3A2B098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8539F07E-5721-4691-82F9-2FC027887C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AD3996BC-5C7C-4D0E-B7DF-FF6FBC732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C01DD5AA-BFA5-4800-86B4-1C887D4B87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108F3C2B-1848-4412-853C-3C24EB4151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C74101EE-EEE9-4370-A2E4-59124ED42F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ABB84613-B353-45FD-83C9-5FC7DCA249E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9EA7AE0D-1B1B-41DD-82F5-5094B0D069B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C2592414-E9E5-487B-B14B-A172F603740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AC8FBD30-C604-4363-93FB-BD266DED8FD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0B35B7DB-6F13-4078-AC1A-8F780E1499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259CD21-0144-4C42-A4FF-BD28650705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ECCBD111-D58F-4803-BED9-10826E94FE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81E857D5-901E-4490-8BCD-E5BF8E94DE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ADE89F4F-E0D2-498D-8A7C-296E4B4E91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0F835920-E367-45A3-A606-42B75B7F6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8FB1BA5-6492-485D-B358-D0D5281A62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3AC61B14-F891-40E0-A041-9404D2222AD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F7D0F62E-3714-424F-B0B8-1059F4B804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268E80E2-A0C2-4C7F-B3C3-B87D424E85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A5EF3AD-D38B-4429-B3CA-5A3FFF1B7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D0A4D4A6-3C67-4080-987F-EF12BD4537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E4C1E76C-6A96-42DB-A3C6-858F8E80C3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77D89A04-5526-4D05-91C6-6753D8BBE5C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5C721204-EFE2-4F5A-889A-457ED8B031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A0CE4277-162A-4F58-85A8-0790627E89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C9B80482-9052-467F-A07E-5B4467CA441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2605BCA-896D-4922-99E0-C95D549815E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7A8F4294-FCDA-478E-B384-5416E4AF1EB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238EFCD2-7300-4A1E-899A-7A710DC72F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24E127FE-4A50-4D27-BAFA-D9CF6461AA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902531E9-FE78-4EB7-A704-07868AD6465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00B891B1-288C-42B2-8057-5790590C6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3F014CE9-C6E5-4A8E-A2A1-E49D6C14B7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01155FBD-EF88-48F4-BB96-47E11EDA18D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7AD74DB7-CBB1-45F6-81E2-2D6B1E21D3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6E783090-AD8E-4553-B5E3-A6879CBD711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E1E44B30-AFCA-4731-A564-7B6C897E04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30A474D4-02A8-4380-820F-708380314B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E2B8CE38-51D6-44C2-9149-4820C36266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DEBBEA8F-4804-45FA-81EB-FEC1D14751F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812EB07D-E189-4F4C-B419-1461C3CF8BC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A2608F2B-8D13-448D-8538-DFE541363C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82E8C56-018E-4C64-9E04-A71332353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97D4B056-DE1C-4E8A-9881-ADD4951A54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9032962-5A70-4382-BA68-8637727CCE9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B6CBF9C7-7A63-49F6-9FA5-B27B2E969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1368B0E-97E0-4413-AAB1-E97A8B1B1A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1195E54E-D5DA-4D38-9386-C978F61D63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D903AEF6-8B31-40D4-9855-F75CA8984F3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F2BA1F7-1646-41E5-AEFE-8395E182648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5EE4B80C-0A74-40D5-AFF7-4BD6B98F49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F94BC385-AE75-4439-9FED-EDB7C4ACF5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795A4096-C4B5-431D-AC3B-D00C04D19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3307336C-353A-4B7D-A007-B12D61239F6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657330-8B3D-46A0-9CFF-B016BA73F47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16C74D0-CFC4-496C-AFE2-B39071457DC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6D9085A9-E61E-4CC6-9013-99C42D9E5A8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30131F1D-1DD8-4A60-A2B9-717D0356BB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89B11BEC-5240-403F-99D2-B7F1A73146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E3F3C50-0C1E-4A44-89E4-3C73F63E8FB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09CC3C4B-52B2-4046-BD2B-3CC711F434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7F30D6C-1663-43C8-83CC-8D5BDC1B05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B337CCCC-EE16-40BB-92C8-508C97D8CD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653FC4E-DE93-4E7F-9D62-7D8197DBCF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DC338BEA-0A39-424B-BE1D-B7062EA349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DE3698D6-C98A-4185-8694-ECDBE1E0557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FFA2E03B-010E-4DD4-AE3D-59C23E1CA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56453D2F-1113-4F1A-9CF2-82163A2447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81E07BFF-6F3E-4F79-9B55-D2667F557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08D96257-F417-41E0-9E53-93BFF2E69E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9CE7071-4644-44A4-B979-47D0C60AFF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94FCB55F-4B59-4D04-9CC8-EA7347FAF2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AB91A9C6-1205-4D07-8553-015E5D70D4B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6DC39C90-5CAB-4AE7-857F-CF0B388F2D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1D5E77E-D720-4696-8FC0-623228CA46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63C94914-3B79-416E-A199-F417DCF9CE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E75EB47A-B07B-4923-BACF-2B2DAB18F5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DB4169EB-5BD4-45B2-83D3-1A12FB273E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C7EAA74F-CCBA-4226-85CD-695C90FBA6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D379422-5B8F-44AD-81D0-F546220BA7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7576F2BF-9FB7-4F09-ACC6-4D2E546BDED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B6935AFE-DE58-47F5-8993-DD51BCB7D95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B26B5401-167B-43CB-994F-A500298C6B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69C67EBD-C5C2-4038-B726-328E47D907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1CA2F6DD-A5A2-492B-A2D9-12F871B9B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786376F6-655E-4ED1-89FB-CAAB368766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5E5E022D-FB11-45B3-AAC3-560D9977A4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F26DBDC-AA4A-4983-BD86-C090838266A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3EFF8339-DDA9-4C0E-8B88-70DB31698BE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973AA60B-4E80-4F41-9F09-6C22BAF47D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9345B12A-9EE4-4E6B-8CE8-D15A623C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65C3073B-6933-41CB-8A4E-113435CCAD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FB192527-F7A3-416D-8658-2C54D410E0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F4C30D18-045E-43C3-A557-E6F3A7E7F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B115179-DE64-4AEA-B961-1CBE57C61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F8646F-6E7C-424E-A2B6-D8AD278D7D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EDCFB535-73A8-420A-8038-6AE7624228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325D1E8-DFBA-458A-8115-83800DE9D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3A935D51-CD3A-4196-90B4-6214DD1B5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461C2C9-0F30-41BF-9CE1-E1A942246F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6485454D-EF39-4986-AE02-DEE77AA5A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8CE54CB8-C238-45B8-84F9-E78527C832B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7FE0F32-A72F-4D78-8207-A1E8762439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3E3A2A56-88EF-4909-9253-19E6AC2304E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78190A9E-75D1-4894-AA67-498B7FE70B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5EA03209-3723-4C96-8368-6B2231CABD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A476B08C-C8E7-4297-BDC6-D0A12513FD0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E9A662B0-A232-4282-89F5-0F2711594F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F8C51FF3-B2E3-4179-9FA8-21F15FA0AEE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055B129E-6365-44A9-9566-04D5AEDAD85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EF104FD-DD07-4BA7-A9BE-79D92F7736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0ACD21F-F46F-4808-8A4B-E7EDF982633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4FE0FA2-11C4-4E72-9618-86A16C8497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99CCFCD0-4A29-4E27-AC5C-6CBCD082C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5875311-9819-49C7-835B-D51E2D7894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30D6A218-AEC3-4B41-83A7-2E4074E2B3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AAFEAF5D-D3CA-4DE4-8ACF-3EBA81D501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F8C62EDE-F1C4-43CF-95EC-F3AF151DBA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3A4F42B6-F69E-4161-929E-C3FFE0C90F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A6CD0BC7-5E4C-4297-B541-3E6462ACF5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4751BB8B-B477-44D4-814C-6557896AD0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898B836-2731-4AEF-B396-A1C0621A7C9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261A5D6F-6FF0-4775-A5C6-DCF8DEC411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A1133E0D-513D-4D65-B8F8-E37D521CA7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1ACB192-BB57-4A75-8564-CC25ADB80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F5B5A888-DC6A-4AAA-9365-822FC397BDB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CFD45030-DAD4-4D70-BE69-D696202D0A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17B17D6C-5900-4C78-834A-03FF5F3BC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C5D11EEC-3BDE-4DD5-87C6-CBBCA24054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EFD83363-F6F0-4B13-B431-49243B18F7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D2272611-9526-4957-80F2-1DFD7E8533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73BE4289-309F-4325-8400-093BAAAD9B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97036422-143A-49F6-83AB-5547D01B98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4F7E0D93-3B3A-4B27-852B-B635918E5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3808BFFC-40F9-4D32-8B40-C00B64F79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96AF1763-FC77-4A8F-913D-7BF39DE9C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D1C9801D-D049-4002-B05E-E2EDDA7AC7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BA8B3BFE-2CD1-4C67-8048-C463FE064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9E292F4-DFB1-4602-B1CE-9F360C2809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FA962659-1A4E-4A59-A9A5-1DC0206B5E5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EE4210ED-8685-4391-BE6A-1E68C0299EC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82BD905D-23D0-495D-A089-A40E8A02E6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FD4461AE-8487-490F-8ED2-5CC41C6976F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330283D-41A2-4725-A5BA-21883206577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DCF53A35-FD26-4535-800C-822343AFC0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FBE53545-9AE8-4009-9C70-C3194AF6C6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4045FB05-9707-4539-8B35-CECC9215D2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511ECA29-F91B-4B04-90E8-01F396B968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D6B13DEA-F74D-43BB-BBCF-BE75A0538E0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97B6BFC7-2904-4E67-B005-B1EDE20F309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E7F368D5-A202-4FE1-BA63-5F3404E233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225739C3-530E-4A4F-9950-22E2D4C2CD6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6EB6E987-6CB5-4BF8-A1FA-8E0855A045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7D61841-3825-4070-9CC4-0AE2B999097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0E8FAD-A0FB-46B3-BB28-0599FBC5B9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B1D8E2AF-9A49-4368-B79E-D0B72167FBA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C26D178-8D36-486E-9CCA-F64690B4CB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58E90669-72B5-4FD6-A435-6FC5F3039A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673E6D3-0B71-4C48-8DB5-A523ED7529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59C8EA16-A62A-4A34-8340-F31C78420D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E10A1BFC-6B8A-4441-A3A9-6C06D3B962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9ABB1D74-60E1-4A0A-B02C-BAB0947F4B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0187D72-B1ED-4E3A-975E-A9FC85B369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379E3A1A-76E8-4B62-B862-9852106A083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CBD98E12-0951-4C7D-A295-D259E68326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0CBB57C-B176-45B5-9408-5D6FE7A279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2E4EEB31-6F01-4409-BA22-6CDDBC4400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C624B5AC-4F13-41E7-8E6B-C70F2DFC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FA6E9AB5-757C-43C1-B426-9447F053701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B3F45086-5F13-407A-B955-65712AF17C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AB5ECA9-7E2A-4DA6-9277-0CE5F6D0FC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E08CE562-044D-497A-AF56-50EEDC42E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A6705EC0-B00D-44D3-BB8F-53249C56F8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44CECD48-84C2-474D-9222-5E786F1F01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0D823E4A-F47B-4076-A95C-588BB10545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95308E91-14E6-44A3-B9DB-37843A47E7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46175F8B-BCFD-4877-80D3-4AECBE7792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AF1F164B-E47A-4CF6-B5C8-70AFABE730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49742AA-E9BE-453C-8CE2-244C2C21B01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859EF9E7-9103-4429-B34D-F9A9208CA0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12752FF7-162E-4D9F-B793-369EADF607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CB97DE12-A0FC-4E6B-A55B-DC35B0A333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EF8F0EDB-3694-416A-AA7A-57090FEF26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6306F493-21DA-4022-98C5-4FF46B8D02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A6E12751-C1CE-4555-A3D9-90FAE7FA47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C903197B-56D3-4103-A220-DBB924A4B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F8CA6BEA-B489-41F9-9E2D-6521E6FEAC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F1CFB738-0B28-401A-B801-AD4458027B0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D79E5C9E-F8FA-40F8-8900-376328DB38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A6D2C9FA-0272-4A91-97B9-EE3E885827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DF446E4-FEAD-4CE1-A9B7-58691E38ED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3DF9071C-0CFB-4F95-9665-8D99CAEE09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7ECAF24-DB3D-4225-96DB-6DD6226BCF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71B41ABF-E4DF-4595-A29B-F9748C3639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925C61A9-3EF4-49F9-84AF-A13696E301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FDF7D890-2D53-4D35-9E53-8344D52B4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2C13B772-B3D2-4099-8B90-B9A29B2A03A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933F8606-7E64-4F06-A735-D7C63BCCE4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38DCBE40-5882-439F-B50F-CB7911C9FC4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A862B9DC-76F3-4C16-A42C-BAF65C2DA0F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0EFB9DF4-61ED-479F-BBE2-8B3D3B8B8D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DDAA848D-53A5-406F-BDF7-90DDE08DFBD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CF304BF-9E67-4961-8191-9A074564373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D626E62D-869D-49B1-BFEC-9B40E2E94D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8C0F7439-2E4C-4E43-A12F-95CC5D1C8E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55AA9C60-90F4-4CF8-A677-9C961FE0D33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0B344B77-68A7-4D5B-A367-7D0FD3BFB05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C0D9421C-B4B4-4FCA-84B9-6142113B1EF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E90C59CF-4B66-48C1-A119-21F19951B4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E3133B34-1055-445C-8A54-F78A630BD33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F84C914-2146-4399-98AC-843C59DBA0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AE66100B-2ECB-42C0-8066-12F4DCB7AB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BD597271-14F8-4725-BE8B-DD57C33F21C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58BC3DA7-C196-467C-A213-95A82885BC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E34107F1-93F4-49EC-86CA-7CBBB70B44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00ADE3-8E01-4D8C-8F23-18D861B2547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30F4A6C3-1F4E-4A96-B618-460BCF9841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2B550EC5-04F3-4444-81C6-8B4DF78A5A7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85FA4901-A43C-4E16-92C4-449AC4E08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3C3EAF8A-693E-4DB8-A499-E01814A863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9242E095-6F58-4518-B603-7E97F5FAB0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F3A16477-2D26-405A-BE1A-CD25E69FC3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DC4B1627-8B7B-4738-93CC-833DDE01E1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BB64E4-B9B9-4428-8CC1-6A3E83A56F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2D857F0-F20A-4D2D-8BD5-15D21FD9E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6DC8352-2265-408C-BAD8-F117D39F1D2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5792CF9-19CC-4BBA-96B1-8C7E7069539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20548499-B9DD-466F-AE14-A4AB6031E1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42AD54CD-E850-4C92-ACE2-9B014322E5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86348E1E-6A47-4C8A-B828-E92502D3AA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4E763787-A238-48D3-9DC0-DFCEB0A399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58BC66B8-70A9-4D51-A6CE-4455BF5F41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CDF86FC-F0AA-45BF-B877-AB394C73C1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898066E0-64A4-48C9-BB81-A906533C7A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2BDE757E-63D2-4794-8DE7-6A33F475B36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8542316E-1697-4F6B-A9C6-D60472D863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72AAA6DD-A274-4F59-A73C-C078712998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AB390D3B-E354-4D35-8A5B-3C3AFF9976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A86D2B0C-1F7D-492E-AED8-BC7B2863BF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B5925E1E-CF20-4F6A-A2B4-12CAA204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5E181796-2B7B-4BBE-A6EC-CAFAA25049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8C81E2A9-5CBB-4464-BD73-6F09A3E663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86BF92C5-896F-4C66-90C5-9E5F8ACD14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9D3CDF6-3F14-41AF-9FE2-835188D1AD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3C0F3D6-6C6E-4F81-9031-B0FFD666A7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51B2204-D9BE-4D80-A0E5-8339EE174B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9C088831-7647-4E4C-BA6E-66FFB3C1C33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46FA1570-75A8-4D87-A043-ED163A7A59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F4A6C55A-FBA3-46A1-A7FE-3C5FFC57A4D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974A361-ACB4-451E-AB1A-172FC57650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621BBB7E-B627-4BBC-B12A-55AF26C127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CEEC02EA-C292-43F4-967F-DB7D038EF7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C7E4D734-A6E2-4C3A-9139-E13F2F4D72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F740386E-E399-4073-B1B9-E6CC4CF5FD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BB5BD8CE-9E5E-4ABC-83C0-DCBA08F165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5CC3DBC1-4551-4417-95D1-5867FFEAF5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BAF7197-C984-4A96-8532-9AD15001D3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06C13A98-09A0-4589-9A6C-B867E93EC5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36EB08E5-BF4C-4A63-A284-F3FD0BE68B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AAF07DB5-AA85-438A-86A6-1B9277FFF36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C8611B62-7ADB-44B6-9B5C-EAB4478C44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AF08DE6F-B09C-4580-883C-5A5B02B78E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4C219A6-32BE-4990-8192-433286E14EE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B53B1C97-D99C-413F-B59A-642EF44DC07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2219C41B-D391-4F8C-B480-E92D204E2E1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CBFCA874-B21E-46D6-BE46-0C06530D49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B9460DDF-EF90-4170-96E1-CE77490C8CE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30B48CA1-2621-4962-A3B9-25E9C4DE008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69C9955A-EEE9-4731-B590-2BD56B170BF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4A51BEF-02E4-486E-ACB3-4839EA01F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94210619-3C6F-46F0-8B3F-81DA37DBD00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82B0DC8-4EE5-4BF1-9FC2-DB7C46EF54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DDB0187B-FEFF-4EC0-A892-42F243C0521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2BBE1AE0-3B33-4DE4-A6E8-0D5B8CE31A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10568184-7B2D-46B4-B396-91BB189F2E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C9785309-A0D8-454B-8AD3-470A057B63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984B38-B578-4486-B02C-FB8D1D38AE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B935E8AC-142D-48EE-B5F3-C6ED627EEF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26B78FAC-BEC1-4D1F-BFEB-7D35061218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1C9D8A06-0DF6-400F-BCCF-C236A3F63E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0819B17A-BF87-4442-8787-CC0B5A5CDD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F0E68755-5B36-42F3-9981-43949A7A600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54E2939E-DBE4-4C90-B5BD-637E7C6F75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3B39FB30-A8BF-4FD6-B341-E33DD0B926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AF5C7C0B-2E7F-49F5-9E6F-C70A1E0645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7D6F9E2E-BEC6-4C47-A6E3-BDDB019990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9B348404-0A85-4458-9314-FF324EA5D72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AB67122-E629-406E-B00E-67512D8697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C7F398D-D594-4477-A554-1963D5659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70F267A3-2AAC-4F48-8F4B-AD7AD785C9D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9318BB95-3F5A-4006-B05F-6614696EA0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CF257E37-DAED-4EA3-B4F9-ED2D255791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08FF047D-39B1-4308-96AC-040A5B56BB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A4F911EE-4FA2-4641-91B3-CDD48C0FDA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AECD6759-40AF-4B78-BFB5-1D05F33B63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53E0983D-7DD2-4696-BB27-6C48E13311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786703-6F52-409E-9F30-6069781CB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ADF62D7-3B7A-4DEC-8F9D-A34684244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D526EADC-6121-433F-931D-050B153A55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7D81C380-6CF2-4685-9BC6-D430735AD5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6C8823C9-B86A-49D6-B16B-DAE4288E9B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4390D1F7-9E05-407B-AEA9-28E764226F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7FAD7FF5-6C33-4F7E-B316-FFC5D93188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EF7D5115-52B5-40A7-B3F9-D3C937E8CDE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2FA81497-6740-4FE6-A144-5B019BF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B91E7FF4-6C3A-4198-BEFA-49822E3D9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D935A330-AECB-40A3-A570-73AFFC2F34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A31EBFDC-ECAA-4C27-9FE2-8CDECD1148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9A80E9CB-ECB4-4AC0-8E45-ABD41A3A5E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189E168-9235-4CA7-8EC3-FE92BFC471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0C7C40F4-65E7-4072-A712-230C1D3647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453B057A-64FD-4156-BA6C-E9C0663DEC9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85F5CBDE-E388-47B2-860C-1C01B7D79A4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5B7E5668-456F-49E8-B783-9704B90990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FC4824A8-435C-4281-BA69-56C3B225F3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3C683B0-0D64-4BC5-BFD4-5E2AA7958A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79E92AEE-872E-430B-9F8E-883B59723A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EA2D354-FB1D-4897-AB59-C688609CBB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147BA7A9-E777-4CB6-A591-AF32BF22CB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F373133-C0C9-457F-84C4-D3BEC5FE0D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39CC3904-0B67-4588-867D-291FDE3F9D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7DE78783-62B8-46F4-B914-3ED642FA84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A3B6E1C4-C056-4A82-838D-B3A431AA9F2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2664381-7062-40ED-AA64-EFF4E5D73A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8EA01A7E-C047-4527-992E-3D1A1A317F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E938B70F-59C5-4A00-92B8-EC546523B6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45C9AE09-6870-4673-B55A-2797AE3AC3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92885B4D-46EF-4507-9EDE-75551CAE4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39FA58EF-4340-45A6-9175-89493B02E7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7EE6027D-8E85-4D31-A376-FDDFBA1502D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D5B61313-9755-4883-ADF8-08B3DB2441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4CDBCF71-8FE0-49C8-9BF7-F7B20348A3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2FEFA036-E0A3-41C4-B9ED-F8661EB2A9E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473DF33-FFE6-415C-9A31-61DF664CF1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C560C24A-30A7-4CF7-97F6-D93FA41DD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9DD005-0F5F-4498-8ED8-96148B9413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5D43FFB0-D38E-4C2B-A90C-EA18B6DB12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9D8D28F9-1102-4604-B30A-DEA9CEA160D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C6A53D7E-D26F-4F6F-9B74-5309B768E14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2CDCA544-9F72-4CE8-BB12-ACDEFE92A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53DE523E-BD79-4E41-A636-2711C654B9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41261528-3311-4835-B5CD-7EF41CADBA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FD0C30C3-2ADB-4FE2-86DD-134A85318C1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D9EE4034-8471-47B7-BED1-8A7FA6613E3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8EF1BDF3-6EEE-4605-876A-FCB8586B07E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AC6E776-2FFB-40B9-8910-0BFD527167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7801D5D5-88E8-4D48-84D9-98E303A0C9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B7B68FA6-A14E-42ED-943B-C9723653F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77D7BE7-DCC2-4C7B-8F08-276B793DA1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7FF134DF-EFC7-4A99-B1CA-95B8E3A68C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50AF0DD0-8CA3-4EC2-B3DA-973E789E3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27E985A4-0233-4CFE-B870-B9C67B8EFC0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19B64090-5BB0-4352-B9D5-E99B8CCFE6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09C4129A-7FB8-454B-A8A6-6308A7B083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F3DFE565-D7AA-402C-9F42-4231548A3A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1DC6A9-EDC6-412E-9E52-47842E58D60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78E8CC35-35C3-48E5-9027-C8C855544C9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C1AA026-2273-475C-B0E1-E7D96CF6A6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A8F2D822-D436-4E61-B50B-3C76089B97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06642A38-C914-4A21-BC82-0F164C20B5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007C1FE9-136E-4CE3-B6A5-5196DD9F04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7491CFFA-D338-4249-9D86-DC9262EF6D5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A555D19-F351-4790-AF32-7F71229E0E0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682A52DE-A899-429C-973E-8229CEF34D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5C87C56-A24E-4240-8E91-01CA22F512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E1348086-9772-4AA2-BDD7-A4B76DF029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6C8CE669-703C-4AAD-8840-45D2597805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40C9362C-A660-4B55-B7EA-8D15DB6B5E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1B8F388D-22B6-4F5D-95CA-9F7BEAFD0E9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151C4A-8850-46D3-A6A9-5D7F1DB436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BD7417F-9EB3-401B-A2D8-F7422AA820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D38558B7-0808-46F6-89A2-E01CFDBF55C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448A5F42-95DB-41C0-B6C5-D561B6B899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D7B91F36-C4AA-4C12-98B3-59A66A8D70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511D4931-188F-4D4C-9DCA-35B82FDA6C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37E762C-A60A-449B-B972-E578823392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E86C6E4-0336-426D-89E5-460B53ABE3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2CF754B7-55B0-48E2-AF45-15364415D5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B94D19A-249D-492C-AE81-2BBC2F8073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5CDA8F62-7B11-402D-82B4-7CD9D6E27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56F97D5-B05D-4DF8-B2F3-EEB8FB8B93B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3E23C5C6-2303-473E-996A-3BDE9F4149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0AF5DE8E-29CE-4FE0-990A-BE5F949B46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AC8F1D26-36FC-4621-93DD-40E1568304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064A95AA-1351-4040-B11E-2261FA4B9A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31EA121-ED07-4C61-85BE-5251530C8A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2F733AB9-47CB-4C2D-95ED-0D1D74742B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CDE55C1-E8D6-41F6-A090-0F3938D44F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43E4508-1027-46F2-943B-37F1DD46ED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F36B3A03-55C9-462E-911E-8B8512B390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8DB4C306-A557-4A32-8DC3-92E0CB828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AAFD814-49F4-44F5-869E-1C96F13632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18BAFF7C-A64D-4606-8F36-F0E889314D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41CEE6B-743D-4F3C-8890-06B9688D24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62AB17BA-B841-465E-B4A1-3ED8FBA31C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CA4937CA-A837-451E-AA6E-9B65D603B25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9F6AD8A0-1B35-4D79-BB92-50330BBB04E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00B39BAC-512C-4001-BE4D-198476AAC3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A151F1A7-4FF6-4A13-9E6A-799CCCCF6D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4FA91272-A698-4764-A56F-693B197916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24E0667A-BD4E-46EA-8A73-0732D0B46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8C4C1A4B-6F20-4977-B6FF-535498049F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204F7837-40D5-4EC4-AAE7-F748082B58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8F97722-0C61-46F6-A5CA-B8C61FE08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630777D8-6D42-439F-BD2B-850EBB6A8F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F8BA129-1973-4D48-AB46-17339B13A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9EF1DA97-7CC1-4AF3-B621-A697A1B0BBE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A7B6FAB1-A48C-4E52-B43C-926793B4F3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AFFB153E-CAB8-4422-8338-57E848BEF3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F9142C1D-852C-4265-8C06-A100A1E65C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928261-C36F-492A-A1C2-4461206174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1552BFE8-FB1E-45BA-B5C9-30A697E395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305C29EF-A000-423A-A84A-20238B2F31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0712B712-8D12-425F-9754-7AC847794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FFACE1E2-B123-4287-A741-CD5D245FD8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EA64B3B2-D43F-48B6-BE81-FEA45918EB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86F7F76A-0CA9-4F61-8074-7E08DE4E9C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D639274E-93AA-4FFC-84AD-67898C7FEDE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A4B7A00C-ED55-4E86-AD1C-64506C0143D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03DE3D3F-EB75-445D-A130-9A3F4EEB59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44C452D-74D8-43F5-A56E-05286F7303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A3B840AC-13A1-44DC-ABCB-A0BA1C1671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2B34A133-43AA-48F6-A1AA-0C47B5CD39D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9928514D-082D-4E8A-95B4-BC5D6E547E9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CD52CC0-42E6-4327-A8A1-42B8071BF3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34948C6-4860-47B7-8E94-53486BF72C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FC98E82A-A6A8-4C83-8B27-09E2A31E2A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8EFA759-7646-484E-8570-8F3AEBA689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CF0C16D-8753-46C3-90C0-83E99F0458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E36FC062-D72E-48BB-9B54-B1DC52D0CE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66F700D7-E584-47D3-8DB5-23A182627F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B0F99C75-2BED-4AD8-8F2D-5A4CC9A06F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9BDEC8A7-0B1E-47F6-8328-79D5A89F83E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FDA07400-5440-4180-9496-AE31610C26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67ECF3E2-48E9-4B0D-8451-15E6B7CB0B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E06E468D-2D05-4AE7-B0EA-C2AD4B6F5B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16168702-7322-4029-9D49-8EC331C774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74A9DB9D-10F1-4E2C-B857-BA9FCA3B79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8836629F-1247-4E24-A124-A8F417CB6BF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1A06DECD-34E7-43E9-8EB2-2926270A3E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0EB43948-A2BB-4888-B3D9-1DC93B6532B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BAFE1AFC-1619-45C6-AB99-52860BD3D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949913-603E-43B2-9973-91B9D79A20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190A4EAC-108C-4908-9E8B-329265A7EF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2A8898D9-5220-4C4A-9259-1B150DAB7D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39B6BC2-E9DF-4332-BFD6-E13ACAF99F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DF26188D-F4D3-45E3-BED0-873551A2A9F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4D5F23BF-FF90-457C-AB1B-4BED4486B3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6D883AF7-144E-4A48-ADDC-CC5027D382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1BC63C77-F6C7-4F7A-92CF-8E349D8AA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30A67DFF-F102-48FC-946B-69EA08D08D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16854095-624E-4C0A-9235-713E04E4AB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49D702BD-3BD9-4909-8EB0-77A0DCC677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C23D90D-E561-45AE-A5BC-4A756082E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DFD6E429-0F91-4398-99DB-A26B8A8A62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CCE59300-397B-4BF7-87A5-2A8A4B405A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66E921E5-F36C-40B4-81C0-C82421526F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0A86A0B0-A870-4E5D-B27E-ED5DF1CC2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D0CA5BD-602F-474D-AD9C-4CD077D4BD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04C5348A-8864-4E40-ACAD-91210B541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7B3561B4-3BC2-4267-9EEA-59A59A0AB11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FBF26077-B004-46E1-82E7-DEC15AD668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37601576-D044-4A01-9DEB-840519B591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FA2E659B-C2E7-4BE7-965C-7BCCB129E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3D8A85A2-A08E-46C1-9A66-BFC65D1A848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D64D1A3C-0684-4D6D-AC39-973E1F0040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4ED24E06-EE8C-4C4A-8C36-6D0F0B40F7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2AA63ECD-C6E4-4413-A88D-D774CBB815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B90D6B4B-2AC9-491D-8141-D4347FB2C3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98CAB966-866C-43B5-92AA-2ADF65150D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2C0877F2-D5BC-4A75-822A-A1238EECC8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07952CC0-A3CB-4F78-BB0B-4887D8F387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2E64EC17-173D-40B8-BBA4-935D1E42CA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C21F3DBD-6720-4708-ACB1-4D61C562A3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2685B5C1-BC75-4D0F-86B0-E6A698DE3D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029983E-91A0-49DF-A1B2-17D6E7146B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BCC75395-DECE-430E-883A-8D0CB2BCE0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77CDEE95-F7FD-480B-A1CE-953A803EA5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08DAFB44-1809-44D6-8242-76EE1C379B0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BD44756A-4036-427D-905C-FBDCCBA353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6E01AF6F-B617-4620-9ACC-4544AA58134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46A4557A-81D6-4B99-BCEF-A5BF50E305A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45BFB971-0431-4CE0-9A95-8013B4F15E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1051D27-1EA4-4010-BD6D-4726E85ED9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5326D4B2-457C-4ABA-9174-5FF2800087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D2C38E17-ABF8-471F-B886-71787ED1CD2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554C5B7-7B4A-4AEE-A307-6884BC836D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0715ED99-B034-4CA7-901F-8B2256CDD16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86F87F4F-FC4A-486D-9387-FF69D256B6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D93C03FE-195E-49F5-960D-48B2AF114A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3032969C-403A-4673-9634-8D639D04D77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495B84B5-F8BA-4A1B-91E8-BDC1E7D308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661E0E20-D3E0-4C06-9D5E-08CC90387F7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A379D720-4DFE-4A53-B14C-EA05079EB0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548961D-BAFD-4376-AD2A-8FAF5D6E89C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A77120DC-D899-4958-A46A-B3EF1A9B8D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3593F5A9-4191-4955-A0BC-75FA625BB7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0287D27C-8B2A-476C-A53C-F6B9AA0D06F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C45F5EE7-C415-4A34-8937-F735A735D1A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80A24A66-2818-4FD3-A40E-C396EF4DFF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C578680C-5E08-466E-8E55-0CDE105AB6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06377109-EEC7-4B08-AAFA-F6438F8559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96732DDA-FBE9-4699-B956-ADA74AA45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1FE63E78-DBD0-4530-9E8B-0573DEFCD0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F9584E26-24AC-4CA8-B636-317A8EB298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18C14E3C-7745-4C42-8A7C-4F9C3DE6F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5892931A-4F88-4770-8746-AA8AF4530E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8D55FEBE-4131-42BD-8D1F-69E6860BB36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35F87B5A-E0A5-45D4-86C1-57DD54208B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9997C5CD-9B16-4480-8F5F-C5EDF8FB7F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4208C56E-407E-4F1D-967F-6F98AA5DF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00205D4E-1CBF-45B3-AD24-BEF06875B5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074B8A4F-88D0-4D7E-A261-1A276A85F5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17F1AD21-935E-4E3C-9930-CD3F78A6F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449E6AB5-E5AE-426F-85A0-E08201F926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FDC6873-CE57-4404-B1B3-B291EC45C1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1A0AC5F-783B-4E11-9D72-495319762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7C95922-C7A6-42DC-BDCF-FCD560F26C3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0BE4537-F0F6-4350-B23A-6B7D01592D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C848E67-92EC-4EF3-AEAD-878341DF05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30CFC2A-C1C9-4986-85F9-696683822B7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27AB078C-F581-45D8-95CD-36200215D1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4773B9D1-038E-41FA-BD3C-81B2A2CE22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F0866673-4649-46F8-B9F3-1A12B8D6DE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F381B364-A369-4FDB-898A-F8A151EB96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A6AA5361-DA67-4E79-BA91-1FFC0D8861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51185171-B628-421D-B228-FC5AFA1FCF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6B295298-7BBE-4F3F-85EB-A1EFB2122BA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82C4A68-4B17-4BD7-B811-23031F116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05CEAE14-6E1E-404F-9998-56152120B02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A85E4796-F2CD-4F0B-A524-26EA183BD6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8A6C068F-F066-4CC8-818A-4C08B22BA3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61CAD738-1F65-4C20-AEFD-458EDAFC3E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5A155422-C6C2-468F-A7BD-05851F8765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AE4C3227-0611-4116-AD2C-9A468D4F17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42B8C0B8-851D-4513-A411-777B5CEAF69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1A193610-4D4A-4F22-A7EA-D23F3AC12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462C61FD-4612-4BC1-870C-D3F1721E7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96807D0D-B9A1-43D7-BC1D-B41B733BF4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9CCEF655-BF8A-4FE4-BB8C-47C262723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40F8198A-2EB6-4356-B63E-D48F31F8A8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11D9F10B-7DDE-46C7-8ACE-DC7286C10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38997802-C123-48AE-A9A5-0666A6E351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33E1DC97-A591-447C-A29D-C75EFBE5C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3D33BEF8-EB6C-4684-A357-EEFAA0A4F8E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37AE601B-9005-4240-8D36-59B11080A8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AEFC44D4-5E60-4B31-B351-AEC1953F36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95AFE10-89C7-4A47-B0C7-AB6D7FAF774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64441F71-C89C-4FF5-B7F2-99A40C9B3E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C2A3748F-18FA-4353-9A48-300F94CB43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5A0AFA0D-ACB5-4974-8578-CDEDE006EA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3BFE0FF3-01B3-4980-8C36-682E1DD866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F928C1B-B87A-4005-AF84-B74786296A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86F7698-8DA1-4245-8D61-A89167F07B5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0F1EF9F9-C858-4136-98FF-43128DE322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86AB8E3-DAF6-4FB1-8F9A-2D02C3D3E76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9CD64BBF-9F8B-4640-B385-E9D7C25C3C1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894DD267-2940-426B-ADC7-EC222E9EB1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DBB5100E-59D6-4AA4-9810-CB4FF53761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9767E48E-A7E2-4837-B3A9-CAD53D0274D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D9FDAD2-4C86-4CD2-8368-AFDD44B022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26CF6C5A-E342-4BD5-B50B-50F324B69D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E6C29810-B194-400A-BF34-2A4899960FD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5FD03CA5-B3DB-4D9E-805F-A9C7D59935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3884E03-2B90-4054-9445-438C714AA4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FB16EE5A-43F9-4B73-9D55-A4C5D5235E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67F6AE40-BE41-4781-9FF4-6DD0CE6525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76C3B98E-AA8C-4F58-90E4-C0A24FD3177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E961DA71-3800-4A12-A856-0C3CB2224A0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E953941B-5060-4D0B-9EF5-D8F6B16C8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8D327888-2D1A-48D1-88C7-0622CFA554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7B807D9-E271-471C-B561-5532D85EA6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28F1A10C-0D82-40FD-8A50-32F497229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B2EADD91-B2BA-4371-8A67-17BD64E5B0E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1CEE0EE5-77A0-4D4A-AE3A-CA8AC6FD34A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9ADAA80B-278A-43E7-B664-56A7D505C82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94DA442F-E7D0-47FD-921C-27FE1DFEA76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9840D71-7E5F-4765-B41D-78B79E20CF6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97AA69AE-83F9-4498-92F9-4F3415D9D2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06D4B46A-604E-45EC-A791-FEC1156F55E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70CDB9EF-8D5F-47FD-AE6F-8E185EE780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96BEEA4-B977-4697-9F6D-6C43B83F7D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47A9F97-B7FF-4EB3-9741-66BE290021F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C96AA8A7-F552-4C9F-B457-26BD67A69D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3094F4D1-922E-4ACB-8A45-8A045EA3EB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4C2E6D4-5F49-4457-A551-D24941B9B3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B6AAFE8C-3813-47F0-9765-5269B8031A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E4604291-6E9D-4289-821E-E06CFC71EC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CE691D37-2B33-4DAB-B093-99110D58FB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3F5ED5F6-28D5-4877-8F1B-FA8375B2AB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3BDFB5AF-4FF6-4A08-A0EE-E5361B4581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452DC690-0822-45D7-9ECA-780660EFBB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A568FA74-611D-42C4-88AA-C15A2D1092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46E89432-AFC0-4B38-BB05-D17ADD7C0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1782F01B-3ECE-4DBC-A847-76ED9D6338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FC0880FD-F5FD-45FE-A8B3-B6C4B6759E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6DCDB1B0-23F0-4ACF-9502-3BAE38B32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B5C71EFE-542A-4A0F-A0B8-25FB7B6BE1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36655106-1870-4AB1-9034-8F527384DE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8EA67780-7998-491A-B456-B18DD9F130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4FF098FA-6B0C-4467-8C1A-C92EC6BA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2363B697-FC8F-457C-B88F-FD1D529B04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5A7797A-4DD2-4E49-82B1-78716F70DB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0A2B90E3-4D92-455C-ADB4-F39A255A02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3D08DD51-5803-46EB-8658-25A51C16F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3BD71985-DD5E-4747-8301-38D9B48DB4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FA9E43D-61F4-4299-8929-8D34B12E6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56FC3EDA-4477-44EB-9723-DB38A4F945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D0E278A4-C08E-4551-8192-EB47DD6FC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8F4CE2AB-CC02-4B2B-8FAF-CC4E1ABF8E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201AE07B-6D90-42B1-A091-E87335669E3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114C21BD-F36A-49CF-BC78-BD80466E38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D44DCD93-D515-4E2D-AC82-06B010F6DF5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E5D7218A-E195-4AE0-A036-669FB2FD18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26B1B7C2-10CC-4278-A5D3-895154573E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08D629DD-C453-4831-B220-F87C0F537B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00C407AC-703B-4527-BD4D-7A508A4EB3D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F6F1F1A-486B-48E0-8EF7-A67BDC0C19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1723A1BD-A1EF-44FD-86C2-345BFF4FFC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F7CE352F-4172-4B3F-87C3-E533EDCA7F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C42E7B04-7458-4D02-8489-5BB5A4F424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23B2BA79-AA51-4697-BEC6-09E74056B8F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813FA7E5-6DE1-4783-ACB8-097EAF835CF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A1F9A3A6-5E26-4963-AF70-16886C3027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6C9E4B62-9923-4996-8E44-A1F550A576B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3E93419-E854-4498-81F4-AFA06933A7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1B111D62-5FD4-45C3-A2FB-586BF9DE0C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BD28007-70D1-4B87-9C8A-4771F19E6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6E86E44A-3651-4E57-B95B-2F245EAEC15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EEEA39E8-42A8-4470-852E-75FC7E2B93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6256F892-52C9-4A6D-8B60-D36CF1EC94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9D150D09-CBEF-43C3-8119-629BB5CEAB2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C29FDD5B-1C59-43C4-9A0A-6903BCFACB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395377BA-876B-4C51-A493-5CD39B4E3D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D43A5868-83F0-4E8E-9917-BAC6FA9A9A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16DD3200-5B01-4739-9076-19827F789B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92099E15-1A52-4A1C-80CB-57279A955A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06F1CFF-8EA4-487D-8F01-C06DD2D6BE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0E433511-3766-4DD9-B0EB-72C5A92E04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0A2918C8-D7F1-4AB8-A6AB-185B4F0EB0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A5B65527-8ACF-4E39-BC69-24AE84162A4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168408AB-F238-4B59-AC7D-157E6E8EA81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03031E19-D404-4F82-BD75-4C6901443B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D7B4EB6F-B745-4D17-8F4B-68BA713F1B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9919DB85-B143-44F5-8D02-E894FB262F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12768455-9E6D-49C9-890B-E4029D329B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A82C6038-9709-461E-8961-0E2FDAF0BE2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83036451-392C-4729-9AF5-E59C37B01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18581BBF-45E3-4B2B-8067-E318089C509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40DEB61B-C30E-4338-983D-0765902BB5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741AD983-4E8A-4B81-B2D6-DE5A82253E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CEDF7853-5D5A-43DA-85BF-FA03508576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33E7C0AF-2941-42A7-9FDE-6C4E49B65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F3D1C48D-0E78-4F40-949D-2F7B750004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77281092-C4B1-466B-9D5F-F180AEA348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A4297233-3952-44E6-AC00-09EB0C37E6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395132D0-3E49-4627-A462-D1BDDDF5D2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05952A63-D7F4-4F44-8977-57261CB50C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74AE401-BC80-4E52-B21E-BFA53FF57B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8568D75C-CBC2-499B-B031-1A587E1262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34888FFC-C4F1-43E7-BDE8-F615625FAA2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6D4F9DEF-6D42-403B-BE72-E82E95CEC5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A547670-BD07-40B1-80CF-8486993A80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4B7F4080-BB45-41E1-924F-627031D87E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139003BD-554C-47CA-89B8-3C1565C7DC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5B4FEC8A-70E3-43B4-A5C2-D01E2D0977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B78EF39D-C7B5-4B9F-8CF2-E0FFA68CA0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67A9A69B-4E28-46B3-8698-E6E4766521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4CD2405-B6DE-41B4-B88B-61A19EFD70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F4A53C8-0F54-458A-AD64-E6501691EF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58049F-8FDC-46AE-B8FF-A5365E6BB7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8E78E144-46E0-4551-B18C-FE6DB6BF83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C2C63BB9-1ACB-4C04-AB35-D90137DCB33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628B490-E560-4A8B-A7F1-77E0F72AA8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AA3A121A-7C0E-401E-BB9D-6209A55A4A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271F07AB-39D7-455A-A24E-FC35AA9A99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0E72A06-4BE5-46C8-8AAE-2491FBF4FDA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4EF812B9-1CB4-4B6C-87A0-4BD41E0D58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612A624-0225-40F4-9A7C-16CCB70B040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060CA40-FE83-486B-81A0-A1FEBDD0A6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5530707-4543-46FF-B5FD-8DD939DA51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9BB332DE-62FD-4B4F-92A8-4F801E2E9FD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AD68CC14-15EE-43A5-8A05-FB8C1EFD50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A8DA9E2B-C49D-4716-BB73-A215D74CDC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FD5C19CA-A07F-4484-B52E-D41712063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112224BF-DA07-4A10-A5FA-13CE11298D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C2E589F2-0291-4C59-A8EB-71C2DB60287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362786B-D120-4A6A-BF93-7B0E5BCA43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8C098735-14F3-48B3-AE4C-C5944CBC9E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DE9383E4-227D-475D-BBAC-DFD8FB63D0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205B2355-8EA3-4008-AE9E-C9FCFD558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1855B5F4-871E-4CA5-9B2E-E01F80A8483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65BDD18C-AF6F-4B56-BA82-3B17AE2A940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F06F6C28-2DB3-40CA-9B0A-23E744FA6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27863DE4-A801-4374-A056-3ABB35B87F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E50BAD81-3437-4903-9E93-D74C14E81A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49E303A4-F62C-48CA-A23A-C942A3F99FE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09A11039-F3BE-40E7-A980-E1273DF73E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8DA9FF9-983E-4F05-90E5-F922CD4EDA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76383B8-BB1A-4DE6-88BF-787B7E1F2F4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06A79138-E4A2-4C3F-849B-D235FA85AE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988E3EAB-5CF6-4308-BB76-E945026D8A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806FE61A-AFF6-477E-80C6-F57C5B9B0FB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02FFCA23-011F-4CE6-BF90-93F26B4A43B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4E815A16-BD61-47DA-803D-5070937720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7731DB6A-1C8C-4DBF-B9E1-064F950EF3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EB4E3F44-F8A8-484F-8CB6-DF0C29B79A9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3E14D6C5-CEF1-4AF6-8FDE-325211115E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76A2BBA-0B9C-48A4-987C-BEA5BDCA821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3A98C42D-03B6-44A3-BFEC-0116C8EA2B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7ECDDE9C-5C56-461B-8C30-63EFEF5C52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066C970A-015A-47A8-86D2-C21CFC9B98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59E448DA-DA3B-4974-AE4E-B611281BB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F7DA6906-E329-4532-9C20-20FD19AB2E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5E453EBB-C74E-4304-90DA-0699E42BE1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B5885D7B-292E-4EA4-8BD5-659F52BCAD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397D8137-953F-47D3-94A1-1EAB5A137F2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6A1D6781-0242-4634-A3D2-52C4ACD6219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381F663A-7079-43D3-A6F0-36CD3CDEB6B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79230A15-501F-4FA2-8061-6CCD8E8DF7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71FD0EC-B926-4CF0-B53B-B85EA332EC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19AB1C46-F7B6-49AB-A61B-7F4351C3B7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7C1BFC25-172A-4EC4-A9D7-3BA61CA1E0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E84BC78F-B7D9-491D-A7CB-79334556E22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FF75F7EF-EB40-408A-8E05-486D847C18F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E5D5DBA4-8B19-4AC3-86F8-76FA7639758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CA722D60-6832-478B-BDC5-7B34D99D15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F9CDF7F8-F98F-42E8-B0DB-8DB28B5A6A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20E12ECF-8657-43EE-877F-6684593208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DFBD6B3-01AE-4D05-8238-0D07DBA7C42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6A76679A-8598-421B-8AFD-7DB6A56AF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2B7A9B5A-DF7E-4312-B8E0-66E7BCD721F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892A0A47-6B13-4C4C-B396-EEDF2E1F20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6F2D95B-6FD1-4E0E-8EF4-5D0146F6F9D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1FF70577-E587-45AD-8194-27D237B1B3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E2C5333B-BBD4-4EA6-A2EA-685013102C2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05EC08CC-0419-49A6-9BBE-D21EB775F1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517A4829-166B-4EDA-989C-D2A9BBAB98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866F5BA7-1F1A-4C14-B0F1-035428F4F3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CE4C0BCA-003C-4AAA-941A-D0802C03767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010A927B-F8E7-4ED9-90D9-71F43F5571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316D2DC0-7A2B-406D-809C-E394F781B52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6435B4A3-896D-47F3-A93D-B9875E4ADA5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BA5C0ACC-1C56-41CA-BC8E-7FD1495582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1321CFA1-DAE6-4D66-A497-7736B9A782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B334E9F3-A8A3-41FE-9C64-12AC4DDDA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8E1D5356-BB0B-4EE4-B323-028A77DCDF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C497EBCE-7ECD-4A53-8B1E-28D6B89B2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89B990-CB4D-4325-829B-32A3CBB8A9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A8084FE-DABC-494E-B5EC-B8803CDFA8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BC0D8E98-4A1D-412D-A620-957B580CCF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FD88CC38-EC76-454D-BD7D-E5196C834D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B6EED40A-16A1-486B-ACCB-EACBD6148A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9D9EF059-A407-4904-A807-B9DE289478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4EE568DC-8E36-4FEC-BE07-307BB0EB6D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B419438C-F645-4DBD-AF07-0ACFF3A08D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6AB5B2C2-C1B7-414E-9CF5-001A3E59C6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ACA64CAB-9BA2-4A64-B484-912EC2A6FF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5CE02F00-31EE-419D-96B4-0AB926FA2D8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42D4A7E7-EAC4-4D63-B917-9C9F834EAF9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E18A8DBF-E0FF-4D79-8710-600FA718DD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BE403297-5E53-4F12-9FBF-F17883BF913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510FEF5D-DB30-4E94-8C66-0E6DCE4FDD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A5EC4025-522E-4BBA-82C1-EACC61237E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C1755D1F-566E-4B48-8CDE-F844CBD538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F73E81FE-B34E-42DE-A165-C8D1884D1BA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0153063-E1D3-4819-BB63-21F5EBEDEC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57FC2556-CBD1-4517-BA19-35F855BD5D4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39C24991-9C4C-4F21-B1CE-F7A1C20DBF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A27152A-CB70-4F8C-A53B-527DF05E34D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1D236D0B-2D7C-410F-8D57-927B78A040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29329308-E04A-4136-8437-B694FB6AE5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429910BE-4AE3-4050-A6FC-718EE46ADD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25BCE67-217D-4295-A18F-E580FC126A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7B21C7C-5594-4BEA-B146-361B5A7045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702E21F3-8F7E-4911-8FC6-5944354A1B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1B22C87F-DF33-4BAF-8E97-36FA05AA36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98F8640C-AA22-4F62-BF14-5EF0F80B9A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9CF5EA19-E458-4DD4-A28A-F0475ED488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E3813145-A00B-4FDD-A1B4-5022A74BBD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DAB2A54D-C6DC-4705-84FA-F68DE3EB66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DBE5AFC9-0B64-44CF-8EB8-F77A490C671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900F43D2-EFF6-4FA9-ADB7-B30813FC41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C54DD96A-4F05-4DA2-B051-C73C6D8F7B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50D75EC1-8309-4D5E-9FFF-2641F584A3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9E27BAF4-4343-4741-8673-2AB3C45F3F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545AC87-0AA6-44FA-8C60-C0D90156FE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33095088-6826-4D87-B9D1-2751691068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DF01DF34-631C-403D-8A41-3006ADC9A0A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2874FCA8-4231-447C-A007-8ECB1698F8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F05F3766-5E69-492F-8457-BE6F7363B1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C747F8E-3679-4B34-B6D8-4B20AE6A18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5EB196B4-DEF6-45FC-8B73-27F5BDF34AB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B7459611-689D-49B2-B9C0-9562186DB6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E6BB96-5E6A-4A36-BBEB-3467E28FA0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6A7D65BB-0DC3-431E-82E5-EC169255EB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DAF102F5-6529-44E1-BAC8-42F4BA9AFA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78ECBC6E-3A72-4388-B59D-F4C6DEBF1E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76292624-D34E-4867-B696-A1845AF39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CE3A0B2F-C9CF-4DA2-8D83-4A2CEBA372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53BF22CA-BAFB-4846-8BD6-417C5AA1B9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B40C9151-3773-4649-95A3-5175E1EA5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108448EA-21EC-43B8-AE2B-91A5B7A8B3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84E9CEA-0833-44FA-AD12-9C542987220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B5051B36-476C-4D75-9111-CEE81D6B5A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1AD8E93E-E334-419A-AB2F-51A2BE5FF3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795A0286-05E1-48B5-A5E9-624619483E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349788E5-5FC3-4F9F-864E-2E0D490AB4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651A949-837B-4F2B-A92E-6252739215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839D4AB-EFC8-4126-95DC-879C7E07F49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BCD2F82E-F389-4B6D-B895-D691E1AB76E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E9D97DD9-E0CF-4145-8DE7-2D34A1DBC8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4D0E51E9-DB07-4A92-A081-9426CEE73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F244489E-454F-4EA0-8986-8363F131ED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EECE6004-6011-4225-A8C1-8DA67FFC9C3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21A9DC3-9B9B-412A-89F4-DAD5630B78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C4C0718C-6384-4236-9ACF-80F2C8CC9E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437F03D6-948B-43D2-9B39-6F3FEC28122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09410C7A-A905-46F9-94AA-4901450DB1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CCBDD170-001C-471E-9925-254960D49B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841D0E0E-7F20-4FAB-B15B-1667CC5580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8BF193B7-FA3F-45A1-89A4-6E23BFCC4B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460F6D-697C-4AE6-9A74-8BA1E0B898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84F7B36D-226C-41C9-8A10-4097C0AEA3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7D8CA7B2-7A1F-45B6-818B-632590581E7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8F0FF3CF-DCED-4681-9CFC-057CA100C1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B590B96-3F5E-429E-883C-35FB6B97690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34F4EC6B-C189-4DF0-AE0C-30D2077499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EB715C12-F4BF-4E87-9749-60CEBAEDFB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D162CCE-1401-48E3-95D3-7BF0A46CCA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95062BF4-B24E-405F-B04B-3F21DAFCE8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B801E22D-B86D-4CDC-AF4B-3620268D0C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A08A17A-708D-4AE0-A1F4-8894B7E151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175504E5-9F1F-4382-AD04-A41803460B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216018F-64D4-4D44-B7C3-E6D864994D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5018767E-C148-4CFD-B071-8E228439CF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0F32CAE-955C-4ED3-8EA6-8C77737482A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D334ADBE-EEAA-4D02-AB38-69F3467E266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6C654615-6E77-43F7-9B48-ABAF0D6DE8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F063BF9E-4325-4CE3-A72E-0CC96793C83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27A08517-C59A-4550-A889-11617A5CF4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8ED33C1E-B46B-427C-B38C-DE8A1E1DB4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8925DFD3-A68F-4369-9DF5-B150495946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0B9AB4AD-3817-416B-828C-4758CADBE9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6F11D30-E7F7-49EE-9A2F-06C2BE7849A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131295D-8442-45C4-B719-5E6BFBD39D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6E180984-C564-4E54-BF80-1A6595B43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EF1A0902-E99A-48E8-8069-1A747800B5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3FBC4C75-E7AF-4377-8C27-F868CF1FFC1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0D58A501-DDBD-4CBB-B268-E28456BB84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7F2C7095-2684-4D41-9DC5-513BE5CD95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74E2224-8054-4C19-9918-49340B10DF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1FF6D568-E0A2-4122-9AF1-057399F741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D9D7B187-7C8D-41B3-A371-8AE7CD06A1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B51EE17-2114-42E9-B195-A659A07D97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EDB23386-ACA0-422B-A128-C69EF6155D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BA2BAE86-1418-4CB9-B91E-E05698E9F6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EB69261F-5B74-4058-8D5A-919BD7563B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1ACEF0CB-1938-4EAE-A846-3C905FA1BE2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63B4B57-35BA-4FFF-9800-7F51519B9A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583454F2-C9E0-4237-80DC-279D78BE4A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A793176C-7AB0-49F4-BF3B-EE01F65819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9F8543F7-0217-4CD7-8112-A805737660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FE2C89AA-9A83-4056-B5AD-ECD74F4B3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6A35404F-419A-4FF4-8599-F78BB1DA52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059F4446-B08A-424A-AA54-2DF111B7E8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1D7AB16A-BC07-4AB4-A4BC-71F3F647BB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45766994-9862-4752-B803-C5277C6A35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71C24EE3-2F4B-412E-94DA-FBFCD883B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3AC0DE86-E77C-42DB-A82B-4E42F534BE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C9860D0-1357-456A-A862-5D9CB6B892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78A39809-B363-43F8-9354-EB76BD5BEC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831C3F-FE16-4183-A6C1-477165690F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091659AC-E310-4CB2-B2D0-CEFFD18047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E1092C66-5855-41B1-8358-FF42B151FFD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4AEE65A1-36BE-4043-9C1F-F07AB21FA6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1BF95444-7CAC-47BD-A1CB-202DFE4E7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6812B86-7D87-4BB5-BE6D-FA03A7D200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D66674B7-F394-44F3-BB58-8E7A609ADE8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D24AEAD6-4BD9-47C0-9B72-4787AC621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549FE258-2EA5-45D6-9B20-5F93E00182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4DCEF17B-DB8F-4017-84C0-13EC94B07B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D29B436A-5D3A-4170-A686-6485FA0957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CF041DC5-F335-4B13-B494-EF510E4B179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A2FF2A8F-1BFE-4CC6-A05C-CD8207333EE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75208D3B-929D-467B-A9B1-9BB515746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289FDF6D-528F-4420-BF36-9A968DEB71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FBCE6115-13DE-4F9F-8D2C-1397FD2D71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27380CEE-FD79-4C4E-B0C4-122457C0E3C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EE0F483-EA93-42F5-835D-A7099E838F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91086436-4FBE-4655-9FCE-EE17BEB813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399FA2BA-2D1D-4265-9581-2D8B843B3C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F031CD75-EA5D-45D1-B42A-022FE6FCB1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392EAE49-7F99-4FEE-B751-55104A925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C398BC5E-E3F7-492C-938A-778A015D34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496E51C7-C1C1-43A6-85C7-CD77C3DFE2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5132858C-01D0-4C0C-8F7C-1D3A573901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DF212A2-2AE0-44DA-810F-86E314B7FC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E56DF5A7-4CA0-4684-BAB8-A46D40449D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A8CA6AAA-8484-456C-9F9C-B3FC280740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149EC320-B7C4-46B8-AB00-F95E150CDF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72C0B496-65F3-48E5-97CB-69A29195EA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79E919EF-46ED-4525-8979-E14BCC1C2E3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0E879500-E994-42B0-8377-69FCCF250D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740B3403-C91C-4DF0-99B0-5146ADFFB6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2DF482A5-5206-44C8-9214-AAD2A3CA36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3C8CC710-4F05-4071-A63B-BB99164EE60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9A17F0D2-238C-4890-9EC8-FCAB3E9F8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A81F47C1-43C0-467B-8A5D-8122DE9C707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19398AD8-6E77-4420-936C-EEB22BAE31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81C3E19F-2AB5-41FB-8026-63C582E184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0FF819C2-9DD5-40AB-9765-90463CF20E7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A026822-63F8-4985-ABAC-ABDE1F575D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C0C74563-06EE-4930-9244-F594C9DC3F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D405BFDC-9920-45CA-8A12-A7E4869BAD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1B2212DF-8665-42EA-81F1-EAD17366575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3D996882-DD27-4BFB-837E-36E56EF6E2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6EDCB43-348D-49F3-BB68-1341362A343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C73677AA-3EC8-416F-AA81-F670B92FA6E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1C23963-3288-4709-B61F-3CB4393735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E7B5B94B-52BD-4249-9BEA-1DF19B35C4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DB06C5BB-66E3-4F93-A209-4A51898762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F7244D0A-1512-4C17-9B75-677907CFED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CAA7D4D4-DA86-4A29-A959-D1023869457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C72C21EC-60C7-4A92-8FE5-4D9BBF349C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A2B84A23-984A-4A21-89BB-4E3575420D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607188A-5045-48E3-8C1E-061FC52066F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78799EFE-AA29-4427-9275-FFAB1AF819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BCD2F493-1541-4B14-93D5-7F717E8185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3C781B6B-4FDC-4BF3-8B98-3A90801B3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8C80341-ABD9-4FF9-A360-12A526D258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56AD4AF8-7C2D-4B98-BE6C-FFFB46882C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9EE03E66-1282-4C9B-8B0B-29C459B923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AC7B14A4-15D3-4F9C-A5E3-752B442F25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23C3F39-320C-4239-A67E-1DC2EB78F8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C9238A58-ABDA-43B2-8ABE-E9085DC7E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648930E6-43C3-4941-B458-9227903D5C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E173A2D5-A9A9-45F2-90DE-6D7BB2B904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30A27C42-1B11-4441-879C-BF5F410EF9F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7892244-E4BE-4CAF-A070-FA33221BE6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6508B1DD-7B91-44E3-9668-4958CE3DD2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4A9C8288-50E8-44DE-BE0B-3840C95CD4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74B546C-9A9F-4D51-9C6A-ED31F2D3B90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540129EE-28DD-421C-B220-2083EA8740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98B5A84A-1A5D-4958-B691-2867A55089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8CFEFB44-528A-4AA5-95BD-275EC0AF45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136712A7-F94D-430D-819F-5B6F41308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7831024-6597-4988-B7BA-0B3991F102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131AE894-CC71-406B-B3CD-A2B0F74CFA6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757AF322-5569-45E0-9B73-B87C409C0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3C9260E9-8ADA-4AB8-BA60-70B994AEFB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9A5174C6-E5E9-4E12-BD6C-1BF5616E9D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2D56C1C3-5ACD-4D90-A59C-955ED6FE7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B56B4F4-8B64-4E5E-BAB0-C65EA53A66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65384273-2DAB-4BDC-9927-652298FDE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44DA8EBE-48F0-47CB-8DE8-718C5BE6A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491FF31C-19B8-41CD-904D-B1F7E9458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88989CC4-D98B-403D-837B-B6D6DEBF2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54C0F626-9A84-420B-A1A6-9BEA420143E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FEE0D5E4-3975-4877-B349-18EC0F1FC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39CF4BE-014D-44C9-A7DA-C28087B4E4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E874DA89-3B13-4168-829C-DBC3BECC0C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29880542-3796-490D-A42D-7C617D8F29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853856E8-F44E-4AAF-8C02-34E884C251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7F54F153-EC2F-4FC6-887D-07746944E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9FB67C99-A568-4632-820B-4CE03AD547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5107F08-A09B-434F-9AF0-94C34B859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9C177F8-79AC-4A33-9D8C-A7F93EF08C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E380292E-1ECC-45DF-BA03-0EABF7685F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242BB11C-16DD-46E7-820B-882931F85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81B72A-CF8A-4E32-9532-A0B996219D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028644AC-96F3-4289-BFEE-BA4C6D61F4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6F582A08-3ECF-4FB4-9654-70D82C1A63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06E3353-ACE0-4397-B00A-81B018EB1E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ECF09BB8-4166-45E8-B890-9C2B31D646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B8F3ED45-0912-4DE0-B766-1E32D69519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625B607E-D9AF-4D56-8A54-577FDF05D4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74C526CC-D059-4DBF-83FB-E8FA4CB5FC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B63AE4D9-0A70-475C-A3D7-1011008E3F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A9C9C9E2-1CFA-4831-B7FD-766AC264E5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81863E83-6592-40B7-9329-CCA3437C72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6452A97-F17F-42A6-B218-D4282E1EB3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EBEFBC40-F05E-4A13-AD37-AB0D4F2CBB7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0196B48-7F6D-46F5-B27B-F2A40DDEEA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92C9C8D-9CF0-496F-B32A-19400CEB174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7EE6FE15-E93D-471E-B6C6-F4EA66B46C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C52EC4D5-8BA7-41F2-82A2-5B0EABBAE52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3924BE1D-EFDB-4C77-BEFD-88A8C0420A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7D9A873F-F59C-488E-A8AD-BDD7EDBA21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045843EA-56F6-4698-8ACA-DAB778E945D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6360C647-3079-4F30-BBFA-4E8A3590F6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4E5B9614-A81B-4620-95DB-7449A471C8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671EE3BA-084F-4645-AA27-CE76957CFC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BCD3A4A1-C442-47E3-BE94-658A42C24AB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49C5D78-53C2-4DB9-BD5A-FA3F706BDA5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6E101EA0-5A4C-4DDB-A23D-6D589404E5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B032B25-7DE3-41BA-A1C2-ECB424A2DA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35EBFCA3-0389-4A96-AF12-E1DDC4B552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A56A792-6901-4E57-BADE-67BBE8CE4D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85BAF923-992E-498E-A9FC-5DDA994312A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DC02825-2A64-47FD-B139-8C4DF9FE184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0A5030DD-2758-4865-9D79-F66897B366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E178931D-5D8D-453E-9C4B-F8A597DAC0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F8078E7C-DAC6-4F52-AFCD-70A7F55301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94FAB885-2FEA-4E36-9E1C-CA6B9A3812F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C8AC707B-850C-45FF-80A9-81EF50ED9B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79A8589-2C6D-4E1D-850D-18944493B1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1100152A-6765-4693-BB91-EC8F3008A0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AE026EC-B6A5-43F8-9277-17DB7EB2F0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66B27BF3-9CD6-4CC3-85C8-A7DD0A16B20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6410C46A-7D5F-4BE5-A12B-C483863A6E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1E531F1A-B2F0-42A3-9DC9-15AFC84630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8B297BBA-F1C2-4F77-AB15-61FABF4FD72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FDE31370-9509-4688-9FDD-02C42FDFB2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AFC42818-F457-4E7E-BE07-5F0C05EC090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4E51EAE2-BB57-4F2D-A028-CE843F8815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8E1D39C-90DF-4061-A716-2658FA7BD2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8DC43B4-F682-4081-8F3D-0DFCB08F04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F13F74EA-74C9-4103-A9FF-0FF791502D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ABADDCA-5C0C-42CC-B64C-2838086484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DE4E7185-5EF3-4886-954D-95BDF8405D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9840EE4E-7011-4F92-B1E5-8EB90A9CFC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6D2FA2B6-EDE5-44A5-A07E-9D71FAE519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46A92D01-1A49-40EE-8394-376662A9A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7DD6CF17-8B83-4306-B7E1-2017B638F1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A8A0BE99-50FB-4CD0-9BA0-EE4ACC447CA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0DE08DB9-C127-472D-9CF4-AA45406EE2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4E3505DA-370A-41C0-9E66-3E41D9A95A8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D46E30C2-B949-4B66-9DB5-972520D69D9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5386AA2-A14C-4753-88CB-A5D598578A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4428EFC1-2EE2-4C28-81B3-04712A0B81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872A728D-EFC9-4D5A-A5D9-AAFCF7F6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D28F301D-FF7B-4619-8D08-21FA2219940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CA18125-0515-4515-B4DC-C2EB472DDF3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AA5E21D3-7653-453D-9BEB-CF7F1424AE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350FFA6C-CAA8-484D-8A0B-2C9E618C6F1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A48728AB-3713-477C-B988-7AE761842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B5AF04A-A93D-4CCF-81C6-D632C77AAB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4677C1CE-554E-4D6E-98F9-FC67EC139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6EF62461-C12B-4955-B55A-F3AA73DAAB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98E84491-8552-414D-802A-91863E11B58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D4D7ABA7-BD0E-4A9F-BA91-6F2D3300AC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DDF9F473-6EA8-4849-ABD7-22B53E612D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44A751F-DA13-4CDD-B2B3-929FA88DF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2576A59B-179E-43B1-896D-A020FD50387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2FB64F-2801-43E0-8887-FBBDCE713B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39CD782-5900-4256-8E8F-F73812281D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D65FCB90-F07C-460F-9654-8C716CC658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0D9D9AA-2320-4EF9-B9D6-774457ADCB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2A3B696C-F9D2-440C-9106-46597E3AA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494F6393-B1BD-4230-8DB7-557E3D362E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B97C9C16-04D8-49F1-9908-AD5052827D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4A8A6261-800E-4E38-9899-0DAA9C18C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344617D7-E09D-45C3-837D-5A025D52FA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80999FF-BE51-4B5B-9EB4-E4F0B88F55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B3820F16-12E3-427D-A15D-C80DBF924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C5AB3F4C-C8CA-4644-8DDF-F55353AFD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FB26554-64A1-4125-91D8-012A794385B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D60950C4-5984-455F-9AFF-FD4BCB1096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91DBA68F-D9A2-42CA-AB16-4664055009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9812DD34-5446-49A9-91C1-B94C56C4428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A1014D2-42C1-4204-95C7-8C242615A2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E088DC7-1709-4D46-B1D8-18B938737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0AF28FE7-BC44-42A6-895E-43D401C26F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516A5D9-F12A-4A74-879C-DB437D392C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F44B6AD0-E371-4354-A1D4-4AD9D60F3E8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8AD10FBE-D436-452D-B508-D5341CA3AF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198688A7-A704-4BB5-BB87-F8B6C9A5D3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11FD1876-F116-412E-86B3-93250D2290C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B03A06EE-8419-49CC-A09E-28546C3905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204DEFD9-B0B6-41B3-A721-BAA7F1264F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6282AEA-C062-43B2-B483-CBE4DA4859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366C3169-1E89-42A3-B125-A42C30F5A6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1FAFB60B-7A71-4BC0-A7B4-4341F272D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574E6A22-10E2-4BA7-B7A8-A5820FF7E0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3C471298-0FE9-4D36-9DA3-450BA67398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EA15F9EE-5A11-48E8-BA2C-22292BE06A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8A8B0030-5998-4512-9833-71D828A0F2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1F0706C4-9AB0-4978-A053-88BAD5ED1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E2F89CAD-CA5E-4032-A6BC-5776FBB351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85BF853-CA4D-4E39-94AB-E22001CB9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82B7803A-3DE4-40C2-8B77-0ECBB6461B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6A792890-D26A-4AE8-A82B-2054CFB545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6ADB911-BAFB-4CEF-B692-560D692734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6DABAA0-D47C-4908-BD54-BC9C586E20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427237D6-808E-4CF2-B0F3-B9E2E7047C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2B196510-76FC-4897-9C87-9B3EE5425E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43BE4C97-FEC8-421F-B3FC-D67AD68443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F9E462E7-1D07-453E-B0FD-79A6BB0646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6A2EC090-6245-48C8-AB6F-FEB887A7686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B04D9989-337F-4357-B237-63C2EEA9EE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F8EFA65B-2A06-4002-878D-3E29437C1E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26C857D7-9077-444F-A1F4-0F3D5E73BD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D8180F1E-E9AB-428F-B28F-DE1C1C17558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52F68C51-4E6B-4676-BB89-7D00F1E6BE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87FA352D-9C27-4174-B56B-922D9D0763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74178C25-AF7B-4E0D-BB4E-F1BF844497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DA63C8F7-66CA-451B-AFD6-8D5C2E4009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B9CE6E4F-C6AA-45FF-904C-9844B590E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28A4C0CC-0F27-4A81-98A3-2468AA0EDD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63DCC21-CFA1-4AF3-A649-639BD54987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3E2550CE-A618-4861-80DD-7125B22C30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637ADC6B-C2C4-4A0C-9E19-CCA95E750E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7EE06-0CA8-448F-B84C-5836C9302B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6750C392-9C20-4C53-AE8D-6D5763657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9FA0FF1-AC6B-4159-A4E8-6D5A3473E2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6AEA9093-9366-4F89-BD36-15C747C2225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4048131E-72E8-4A9C-9E52-F7D7820A8D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07426446-1B37-4FA8-B915-80E1693032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13F510-1E50-49EF-8B51-79845C0D36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753E856-B43E-41E4-9A7E-1E72FB53E1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28EDE1C8-B9D4-435F-BFA4-D5FE027670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5D7893EC-AED6-4901-AA27-D94244135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7696A59-AA70-4BD8-8582-CEACE8D7B1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4FC2E84-3690-4350-B7F7-226138EDE0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1B0188CA-3B51-42A0-993F-582D8496E09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4B7E0FF3-1F35-4FF8-832E-7348C7B38B0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BE13580D-CE44-44D1-9092-E88AEC44ED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264662FD-D810-4F55-B18A-3486FB01D5A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0754D925-9348-4F57-8473-4F203BE19F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0AE48FB0-426D-45CD-BD47-C562925CCF6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582A0CF-AE0C-40B5-8340-E06270F256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37BF377-1915-47A3-AC32-625F7B666F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913649C1-20B2-47B4-A917-E5DE876BEE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1453E4C8-C7DD-47FC-91D7-577A378A0A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124E19E3-BDCF-4437-B4E7-22B0B9A72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09A2188-CA5D-41B1-8FEB-963061CB1A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BAEF0510-CD9C-409B-928B-28A4C9E3F9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BCC15385-15A1-48B4-B32F-74BCBF1E96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85271EDD-152C-4199-963C-30048AFF64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BBAC0D1-CF92-4819-8BCA-864BB86C2C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301A0EEC-15BB-43A2-B90B-4A49A43E37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D0E911C8-B8B1-4B0C-BBC4-228B64F4DFC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63376EF5-510E-44D4-A297-297B5D2B4FE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04E07B95-4987-4BCD-8171-9300228A7A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F40A3813-6A3D-4079-9D78-8673E1220F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11A20555-5FAF-4C29-BB34-26F85B8F93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5690BD98-3485-4944-886D-4325C6AD53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A80D4FC6-CCC8-4805-ACB6-73BFF289B0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E0B24E50-99DE-4CBC-B15F-220D91573B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BCCF678F-76AA-470C-8A2B-8ED08FDFC31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63BA0E33-D6A4-477A-8810-0DB955F2F2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EC172245-2010-48D1-9DB8-62AB68A4A3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E4A4AE01-A1D5-4622-99A0-BDD760ABD5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43535413-7AA3-4C51-87E4-64B0A6DC72E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A6443D35-0ABA-4A1C-BF48-A3096F0CC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022FCC-83FC-40C1-9480-70B267ECDF0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3454DF61-E20F-4727-9A99-BCB145684C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909B3505-228E-45DE-A56E-3CBFD5778BC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BA2E400-BAB7-497F-A62F-BF597A5F2C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DF509196-6ECF-4D23-87B9-47AEDA08893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AECED341-C9E7-4E9D-9F80-8C7E440CF0C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ED481C4B-FA19-4B18-B0DD-CB46DF51526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2BC3AB03-F7E1-4310-B7B6-09F199824E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CF74CDF-0E80-49A8-B8FB-35FA2D0932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0F6DB9CC-4360-442A-A26C-8BEB8240E66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3211131F-6028-46CF-81D8-6CCD495CB4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443C5DC9-05DA-4641-A379-0811F8711A7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4266FF73-606B-4862-9B79-039CE13AC3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4C4EC65A-AD35-4E56-AB2B-B0A9E782C94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578E9D85-7B29-4D87-8965-2BF7631466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9B836B55-EBCD-400A-B640-BDD5D702461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DB7E7424-4534-4438-A05D-5AF44D8E43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9A819050-2970-481A-83B0-200D038989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CE04FE48-EEED-4CF9-8FAF-8A4DBB4A12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420BB5A-3B60-49F4-9F92-1D461F6572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F35196CF-69C1-4533-8B17-C6B324B36A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A3B02A25-2033-4AA4-B3CC-9D0D6DF1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1B7541C-CFAA-4EA3-B554-A8C4D269C4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1B465EC2-65B6-4ABC-B0C2-5BCBFC0F94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78D6125D-0AD8-48F9-8FBD-9E634B0699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5028B864-4FCB-47DC-8576-5F2D97A608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7AB1F7AD-F152-4CF2-A0F5-4E995858A1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6F460F30-13B1-4642-B5A0-A8D9C1CAEE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610600E5-44A9-439D-9447-484E01499B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C5F4FF9C-3F7E-402A-9E60-D3449A31800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53769B1A-59DE-42C7-9DAF-CA2D034741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EE5978C0-9085-4338-B7C5-8DF2D997C7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221759-04E3-4BC6-A197-CDE35B4EC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0857CAC2-3DE5-4501-BCAC-FD28193BAD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4FA9E9E-B2E5-491A-A808-8BE18996DD6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DA4A02DA-8FDE-443E-8028-51AB22B8D44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2E0B168-E21C-4814-A0FF-A4A107B1E4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D9BDEA93-503C-42DE-B003-94D06CFF91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FD5E360-6315-42FA-9FAF-0D291AE4CE0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EF9D39B9-24E9-4F51-9C28-B78882B4C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A492405-7FB1-41BD-BB2F-B67AC5317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93EFDD4D-AC2C-440A-9530-F5532BF010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02AC471-B25B-4653-B75D-9C76350B966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587316A5-357A-4184-B526-5A1E0E266B5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18DC3794-F542-4D5C-AF9E-B5DB8862FC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5B4CF79-423F-4BAF-BFCC-9DEABA9B8FC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6D330430-BA40-476E-A47B-F024AECAE0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84A13612-BD58-4BA5-B803-16C3ACCC70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5778FC53-D7D0-49C4-9371-B27761038B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FF3D0AEC-7860-472A-B5A4-28C4ADAE9D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26C7AAC-6EEF-4563-94C8-026775EAFA3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463582D3-550B-4EC1-9DDE-7CB37590618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A362663F-F427-41AD-9574-C6A350C3DD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B0B7E47-3C9C-462B-A8FF-09CFB562FF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C6FA9044-4D2E-4D31-8C25-8A39CF3448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0358DC7-B171-4A44-976A-E5471CA0F2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1B558AD4-D0E3-419B-9AAC-2278AC9566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E8BC3FF3-A8CF-4769-98D0-6E8C589DA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A8DAB018-2565-493A-9F3A-4680A6DEAD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19C522DF-1FC6-4A1B-A7E2-7F385C7007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CFA10D9-BB9F-4893-B141-AA0E3DB943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BE6B3AB1-D1DC-4CAE-8338-64E6B2E599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C75B8F6A-7B2F-47B1-86BD-8AAB8C2693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DE68246C-404D-4E80-AB1D-49C09A6A97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6A43FEA8-D2B4-49D7-B68A-481BB784C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7517E673-4574-41C9-9E15-2F31DE0694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FAA7BB31-4C7B-4407-8069-9ACA48EFD2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01C51925-D092-4C08-9D6C-F5B8FCB8E1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5E2A02BD-35A8-42AF-A587-17C1513D01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34CD38A9-270F-4D75-B1C8-CE256B2B98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4F84B63-BCA7-4061-8F66-FF64AA8553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964BEF49-7A8B-4695-904F-E90382833D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79C5AFE1-C5C4-4872-BAC8-29B8F72DAF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C009602-E1A4-409C-A7DB-1B3F7F56F9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3F46BC75-00C6-4478-8969-E3F4FC981B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3DBFEFF5-E723-4E75-A78B-11427BCE7D0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38B0A52-CBEA-47CA-944F-11763620CA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F7A7D71F-49D7-495E-B65C-8C5F7B0322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4ED3E127-620F-4E6B-8598-4E2E2BF88B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CBFAFBFB-BE80-42D9-B9A6-99275D9740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8C6F006B-1278-44FE-B8B5-7633E5D961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7271DE1-DC1B-413E-A9AF-AB69B7BFDB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375987B-60CE-4C21-8105-78E41A4DF31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16F111B8-A973-4461-87CA-5B25CE5C63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1E100332-10D3-47C3-88B0-A4BC52AB6A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1E76B3C5-920F-454B-AE52-2BE1A783C4B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8E478610-4872-403F-A628-49B303FE507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56A50D89-D4EE-4C11-B302-81E286B0B3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9D864A22-0C2B-457F-B7C4-09FE276FC4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337F05BF-225F-4DFF-87AF-8255999BBE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E523FF3D-C6FB-43B3-B0AC-F0CA1A4475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EB0603D0-6B46-43C1-98E1-6BE0C0DC15F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D5B467A-320D-4F13-8C71-D903614649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7D3E0D6E-6CE5-4F0F-9BC5-E03C1048AF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2D4492C3-D93F-4568-AB1E-E8C56BE0A4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A3CB1CF-C36D-495F-B7B8-AD0AB6CCF17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268E5B8A-16C4-4205-B69C-AA4223F1824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318A6A97-13EA-49CA-BFBB-43A4363043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21E0F88-FD93-4F9E-A1AD-11378DD7C7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48C664C7-693F-4A11-8EA9-6228A972D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C708268A-B61B-49A0-8986-B128E06DA52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EA8A46B0-75EC-49C8-A7E1-B2DDC5D32BF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ED86FAA6-3742-4DBF-8C86-6868BE51AD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CDA0A84-8B78-40A9-9FFC-F910C54487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DDED6DB3-0996-4B26-A8ED-97D02582E4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62A47146-94F1-4118-92A2-63E959BE5E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2E1EC1D9-727D-4A8C-AD98-5ECEDE6DBB6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59024890-47E2-4EC1-A5F1-D2935C1B48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D3991C9A-FF59-4B9D-A4F1-D4EAC1452BB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F87409D2-F8D9-4458-95C3-C97B2240C9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32654FCB-B2B7-4487-9D67-161D211F6C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2C4F370F-AABE-41B9-BC16-388E4F2FD09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07C782E4-76DE-44EA-AAB2-3E28A1CB71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6DE259F9-006E-47D4-BA9C-AAD79796B1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3DDEA45-1920-450A-AC67-C5F26CEB7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1EB8EBD6-DA0D-4D63-A5A2-688A06A2D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BBFABD2F-8286-4876-AF5E-43FCD6D66A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9A875871-85A5-47B5-A105-5E106FEDBE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4114F2B-7CFC-45FF-9BBC-D73131712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4478395-EC9E-4BD9-9009-9D7A82CBDF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023AF5B3-F034-47FC-8F6A-6D38F7E02A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C4740531-22B9-4E92-9920-3210B733F0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FA6EB664-A33D-481D-9920-A182F88FB7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7D31E070-AFDE-4B48-B7B5-F51A95693A4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8BC526F-751A-4BA9-B393-8971306741A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FF0A18B0-AFE1-4F51-ABC4-35F21CFA28F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9D33A2CD-E85F-47FC-BA12-EEC0A20257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B89F3ACE-86E7-4406-A958-F953DA3F9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BF2F953-847C-4F86-969A-9D80BDFF45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7F144AAF-5789-4E99-9DFC-5FF9AD661D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310B7BDC-1219-4ED9-80B2-7AFEA6AE7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EE72056-49BE-438C-8254-88B297546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98FA9291-444F-4D6D-BA9B-E8E8C02222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5EAB0C4-7D58-4DD9-A122-BA99BEFAB8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7D62B24F-BEB1-4817-AC8E-04475D4C029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6AD2BD04-E0C9-4C4F-8630-590728AD78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88554FAA-31E8-4AC3-8109-01B8CA420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6F2C1A1-7B4B-4321-8F48-C51DC9EAEE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74D06887-A0EB-49A8-8D41-818B40E115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2B972D2A-6B0A-4130-9B47-65AC12C104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D41DEFF8-A13F-410C-A522-51C91B519E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F1F3E5F-C0BB-41E1-8A0E-5E357057E3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7A3C0EA2-4C39-457B-A0DF-C5E11C765F0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4D51E505-AD81-4CC1-9184-0CF49E93D7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36574B9E-B2DA-4530-BE1B-8278BCF4EA1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E5EA9306-94D4-4D5B-A134-D82E1FCED3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BA7DC17A-8732-4D3E-A909-BA73FFC910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C93B73B4-7B75-42C8-B3C1-AE2108BD01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084971C-1FCB-4EED-AEEF-19B484D0F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139CA681-8E1C-4B0F-8FED-77C58A69B0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7C17CD7E-7A4F-44D4-BABC-5E249E4668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9BFD4C20-4446-4F34-BC2B-339321E7D0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6FF6C945-9DB7-4578-A156-16511810D8A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47F554D5-12E2-4FA4-9A3B-51A8C571FA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9A0D670-CCD9-4948-A6CF-DDBC57731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F07F3FF2-E779-4310-B847-A69B5BEABB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F567BBA5-AB78-453D-B10F-004475B4C3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6414A89B-DD4F-4655-AF38-137B6F4255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87E4381-90E4-41C7-8638-2E33BB65DF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8197D69D-3667-486A-A073-92532173E5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8C86DB7-3C82-4358-8756-44CC28B4F7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B3DD12E2-3991-4C5F-9E94-4675979862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4680C62E-AF8E-41FC-960E-DD26458EAF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096C412C-18A6-433D-B23F-B49F099843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A5637BEE-E53F-47E1-8A10-A3FA5A1EBA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B419CE7-2377-4B85-AEBE-4B348AF28B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7455F68E-62FC-4AD5-9F7D-8454A052728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2E7106FF-B728-4397-ADBD-5B28E6A2FE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F5A5BFD-0DE6-4FBE-8D5F-4ED1D5317E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234551A3-5DC1-4BC7-A2DF-110A7814227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FC0B650D-8DF1-4217-84F1-B211BC18AB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326855-6549-4D40-894D-ED093B85CD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7A6C9C93-D1BB-4B66-AB34-AB5EC07FC7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EA825C9C-CAD7-4987-8982-F434E8DBA9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0DE51848-1960-469D-916C-A5ADCC9ED4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FD08B21E-54FB-4614-85F9-B8A2CB483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F67CF4EE-184B-4D68-A262-DEAFF44F0C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36D1B5DD-7170-4D1C-A0CF-9A265EF18F0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CE5C7B42-C45C-4082-95D3-979C7F96320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40E41C1E-9774-413D-B37A-D4F44ABF567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75D94840-FC7D-4171-857C-7E5EA5E5A0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7673C228-63AA-4DCF-968C-4238BB7EAD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C6D4DF57-E999-4BFF-900B-4AFA1D7C16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8D994CC-2CE1-4C72-8043-59C826EF8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BB90D445-3C0B-42F6-8381-7D91E390A9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1552652-1D6C-44B5-BBB3-2D6947A141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B5887A0A-AF56-4D36-8625-3974420B1D4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FF6579B8-B3F9-4E0E-8C31-7F78341827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EF83002-6E8B-4AAB-A64B-C2CED15B96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10FC71DC-A312-454C-AAF8-082FD203F2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002E4FB-80AB-4510-8A1B-FE6EFE4A71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DB195EBB-7E9F-47E2-AD56-CE581999C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52DACCF8-8000-4A7A-9424-BF1F2A3B90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B6318E62-45E5-4F31-9A04-7CBEE1F883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FCB99DF4-DF01-4785-BDE5-094C877350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91112D0C-4980-4403-A495-831F0234A9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5CD9A53E-F4B8-4197-8114-32598D0729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7B79CFD2-FE31-4711-AAC7-883F5A28C1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C8B1F31-9433-4D34-8566-F68B66A3A7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EF254350-B09B-412B-86C2-2D91864C20B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FCE2C18-76EE-44DB-9B3C-5BB67532B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40735B3-C8CF-42A9-AF8D-B7399143BE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A5C1F67-78B5-45B1-BB4A-8F54FEA93E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BFACB4CD-AF72-41BD-A90F-7DE294057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382570E4-5721-4FEC-A811-4967A23502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59461852-971C-4635-8924-5EB872AEF20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C3080473-9577-409D-B7DA-4FBA6906E5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2BEF1D30-96A9-4AC8-92A0-B42C74BC9A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2BC84E8B-10AA-4359-BCC5-DD0A4CCD5DA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DCFB4FF9-D682-4E20-B740-B5989BBE09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3ECFBE5-6836-4D3E-92B3-5B197CD737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82C0C7AC-C93B-4E4D-9809-FE5522C38D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215F887B-79FD-44A9-A9AC-A02EA6928BE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3F5A541-4A04-4EF3-A413-E8F80DA948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D6EB0FF3-38A1-48CE-BA3F-7FEF3976D7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4F4D6A97-0F40-4543-BF6C-768806826E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3241AB99-59B0-4E3A-AC9A-E9079B815C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4D38A45E-8FCE-4738-8E50-6665260BA2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857876A2-BC5E-4FC6-AD09-4F873C28C8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C3FDDF63-4CAF-4991-AB24-F3FE0C4B4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94EC4576-88A4-406D-BFCB-9D0B56B5C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37AED88-217D-4334-8C54-6A1C9E06D2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1C7596BB-C5DC-48CE-BE93-770AA6F408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CC0BD2F5-294F-423E-A824-2652065E0D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1CF6051C-C727-492B-9AF1-78FA2214F01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84096E2E-5FB9-4E31-B569-D2D670149E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37B6C14-2554-4441-971E-330F9E1723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A40069E1-E4DF-4068-AD02-283D4138E1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F9A0691C-860E-4F97-A61A-2EECB63341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ACA80511-DB6E-4469-B8BE-19479E52C7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82879055-0D2B-44AA-9930-1CECD7BBCB6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F7973F5A-5AC2-4092-888F-CD1F2B2747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33E6A08A-94EB-4299-8B89-269A64E050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17EBFA06-786E-4FA0-99EA-7EC72A30C6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5C382DFC-EB3D-4ADA-BDE7-9B6717C5DD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3178B46F-F0AB-4E71-B5C3-8C42C190FD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6F8ABDD0-691C-4985-841E-66D1385861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8846C675-3871-45D4-8D8D-32BC6E2AD0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14444CA1-DBF0-44F9-B328-F7B0086CA2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6994A617-7C5E-4877-950D-01B32D7267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6B5D5D51-F0FF-4697-98E0-85C8E91FA5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6F912DE7-1890-4BD2-A659-D40FA71684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D1320900-71C5-4051-B08A-EE51E6C2E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08D62F22-3573-4418-A08C-F7445C1D8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8479552-127C-4442-BB06-A638706B59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E71AE7F3-AE7C-435A-9611-D71637C6E7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A0669378-A78A-46D0-B9EC-E75DDA7F39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573BA4C2-0F7C-43E3-9FAC-A3787E035E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7A96C0-BEBC-484F-BA89-D3938B186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F57289E3-D441-4A5B-B454-02F4686C4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527A294E-0A92-423E-8C37-6D4E972F73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3CA106D9-7E62-41D4-B68A-535E3A68AB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92DE06B-513B-41AA-BC46-C571EBE7EE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C6076E0C-C2A6-4BB9-BF2A-C606D38BDD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98132AB2-FC46-4238-8228-8D5CFFD93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D69DE0E0-2FA0-48EB-81B9-8F5FB42940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DE89D074-8925-462B-9470-20791EB7A6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5F434F0B-F65F-4195-80FB-0D7B54F1F62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4ECD8E8-90A1-44FC-9182-841E3CE581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82BA184C-6737-48FA-9728-18D81F642F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43C4E5AC-7FAC-478E-BCF4-8F9FF4234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05BFC13-A90C-4963-A746-BE9C7AEFFE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F3A9B68C-E438-4953-B213-3AB59B35903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9162930E-E5AC-4479-820C-2ABBDC9434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A7B9C9A3-B857-4AAB-B78A-310A7DD07E2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7BEB517-F887-4936-95BB-FCDC1A32F9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0A834DF3-E2C1-4C6F-9B34-2368213BAB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B993BDD0-D22B-479F-AE72-83EC49F7C0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B7E03187-4DA6-4C98-A44B-2D7896B4D4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81AE6761-BAEB-45DF-A6D0-F28E87502A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34E39DB4-BFD9-40A8-AFC9-15461BF2C6A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B962B44-6CE9-41EF-AD64-565C2C6E16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65C06971-7DA4-4C66-819F-895B5D559BB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0137351B-FFF5-4E92-9DF0-5CB0B085A9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690D472B-26D4-4911-BA69-D0D1FAFD3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D5E37A51-2798-4ED5-B66F-0B065607FD5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46BCA203-2BA6-4494-9E81-0AE5B51D8E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32B1D146-3A2C-444E-83C9-6D833BFA9E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B5AB0FD2-4EDC-4949-BE22-3CDC416B6C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981275F5-B72D-436C-9236-4EF43238FB9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1F66B52B-F938-454C-9C76-9683191F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6837D1ED-E1D8-4C99-9A42-BBB6E0E3BB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C0E41B87-2296-4A96-B045-46F43624BF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15D02AA3-631D-451F-A2C7-6519DB7111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C8DA7511-67BB-4DC4-956D-A93662AD63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02F3210E-3E23-41CA-BA37-4167D3878C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5C7C62CA-8A42-4E7A-B3A3-7D7488D0D0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E1626573-722E-4668-B188-CC5069725D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A55FF282-9E29-4CD5-8BCE-F5C2DEB1E7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EDAA0D3E-12D0-4AEB-91B5-7D4BD29EAA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C3AD6C3B-F3BC-4930-922B-8FF8384F22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8361D4C2-767F-4A12-88BE-76F0D2F3C2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4180DEBE-BD17-44F6-8B7A-07B6496A86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11BD21E6-4570-4601-B72C-E0FDE8F98F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0E65E5E0-AEE3-46CA-80CD-1E585EFE9D5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48CFB983-28E0-4628-9228-DF8A80162E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5AA57E62-05E5-4E94-A435-CEAFAC745A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CF95D787-B28A-44A9-823E-3BF6C5DB5FA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8653AFD4-9770-4A08-A5CC-F6C88D5DDA0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95819102-EE6B-4C15-9888-1C71AB8F6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A2A7A28-C750-4FF8-94B9-096A6879BE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2BAFB89F-6055-4147-8AF3-4D4207821D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8B48E30-A4CA-4D27-B5AB-4E8FE0370E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9EC72309-B783-426E-9BC5-E63B4248B2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57BEF487-1371-431D-8EE8-724CC62C5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D1AB9E4C-1F00-4661-96AD-3A341EA48D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E09AB540-BFE9-49B6-ADA6-3AC2F2A5E15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DC3D2707-196B-485D-8A1F-4313590CFB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F79837F-7431-4990-AE4E-3B5818FE70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530BBC9F-1977-4945-8269-706F4F519D0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0B5BF061-C0F0-443E-A421-0DBB30F4463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72E389B4-495A-4FA4-83C9-B82DCB57F8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533D1264-8716-4CCB-84F9-4720750EA4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93FE4C06-6AFB-479C-8243-7950366A8C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EE25F596-8C0F-4273-B759-BF7649B19E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47799894-E70F-407F-8C68-3A3B2911E9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0B8EC422-76DD-4F4A-B2C7-9EFFD2BB91D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3947483-88EB-41B6-B80C-CBB803E32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9D3C0C42-D52B-4691-91E1-4C35F6DA7CD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3B6F25A8-C82A-4572-9A55-E1271DAE5D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3979FF5-6169-4FFA-BB69-5E18C2B203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7569B661-E6F8-4302-BD85-BD93809571C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3B71B458-61E3-4642-BC6A-FE84FCA8AD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5D399B1-ACA1-41FD-AF66-FD3BFC32B1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F9BB7609-37B6-4C36-8826-20145A862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6AD212B0-D937-41B4-9E59-CCEF221974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EA1F8ACC-DDF0-43D9-87B2-E951ED1258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B44ED9AC-0415-45DE-B80E-2641303F6E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33DA4FFA-9CED-4526-AFD6-41DC2B40AB7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C7B93E1C-EF5F-4B3F-9C36-1B211D0D7B1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53AB5EBA-4D93-45F7-87CB-7DC02D3B1E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B9B1352C-EC51-4763-8A47-E26A83071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9C3188A1-8D0A-4252-9217-60C6AF1267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4528EACE-55CC-45A4-B860-47BAAB9114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492EAA8C-2915-438B-B1AC-C8D01DB444E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54B4C9D1-8021-476E-AB2C-CA47EBE936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7BEE28A-571D-4727-8772-BB7AF1C425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3B994F8-90C1-4651-9B38-453EF3EEF1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8262B5D2-69B5-41A3-966C-72B6CE84843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0578CD9-9EF8-4CC7-939C-57D11DBB8D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C7A6A0FA-D4FB-4234-BD46-5CD227B05E1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F8486D1B-CDF9-4524-BC9B-34E47BE5892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DF23D5B-35CD-4914-8099-DEC0AF34B01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624F3337-C721-461E-9EA1-755C29526D7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4E1B52-90C5-4CA0-A3AA-508F737F06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E008A4CD-C3D5-4BFC-A98C-B289EC25279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82BA5F0D-8390-44BB-8B18-118BF26BB47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73D03D75-A58C-465E-BCB8-66061BA8D2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9B6E5EBF-E412-4123-8125-F5EDBEF65A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BB0E84B2-DC7D-4D84-92DD-1269D850C44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A74F354F-EC72-48EB-B8DE-041E2197DDE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1ECE5D71-098B-4140-B3E7-7DC4F883B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CA5DCCAF-00AE-4CF5-97D6-C8CB29AF48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269C1147-081B-47D7-9CC1-A31A79194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689CD0-A308-460A-8419-13B4B9FC81D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6227E1-E738-495C-B19D-2FBF72150F7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C3ECE3AD-9F41-43DC-8F5A-22C2F59541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ECECD1C-2AF9-4D47-ADB0-C0C88F6D9D4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934440B2-F836-4656-8C6C-E1B5F2444DE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F52663CD-FA1E-4D47-B7D9-A3F054BAC0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FEB6A708-EFFC-4F87-A463-6CA5B66412B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3420298A-7F9E-436C-B222-EEEE8D88E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EEBF2F1-3667-4A6F-8417-0A2E4CD923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BBE4CB59-1D2C-4E61-A730-77DEB032AA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4E1D53B6-564C-4AA5-ADB0-DE299F79F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8DF9F79E-88B2-4D3A-9E35-00EB5F8206C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F799D95-2AC2-4C02-8065-E0D69F00476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2B84FBEC-88E1-4212-AD1F-7A0D20DC68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34EAE8A4-18B7-4F44-B0AD-7FD8C60C2D4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B4D21F1-6F6A-431C-AE88-E13014666C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0972EC6-A7CF-4B84-B2BA-53800293CD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9A4D64F6-7619-4A0F-B299-CDE647BA3B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0EFC607-7858-4E2D-9846-753A970E02B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7EFF82C5-E274-43CA-B3A7-25227DA6D86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DBDBABF8-AB5B-41CD-9039-94AF195D5DA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C3AEB674-8962-447E-8822-349EF94CB8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B2EA8078-0406-4306-92CA-E6DAC61A76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C2F4974A-3C02-4D85-B6F2-675AF744699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7CE69546-6FFF-45E5-87F3-66C05DFC5D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652F7D9A-C3CA-48C2-932E-72F39C3259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0D7C4D7D-2352-47A7-B2EC-3BB00B3669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B79AB71A-0775-4BA4-8829-D24CB4803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6212818A-AFA0-408F-A3F0-6605BF90C1D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B2B6FDFB-8927-4DB3-AF99-EDE89C43EF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7CA6FDFC-4EB1-4682-A0D1-0DC4B8306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81A5D9D9-19DD-4F89-8D15-D8776098A4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365F340E-76C3-492A-9D62-FE99152EE5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901D7F3D-32A2-4BA4-971A-836BDD5E79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439DF048-4262-4250-83E4-ECFF614040E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69246D69-E36F-49BF-AFC2-BF2CB6AAA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2EE73BF-561E-4FC7-8838-4057CAFE4E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047FF1E1-175A-40E0-ACCA-C786EEEFA0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49C2F815-A905-4F62-AB4B-B2D5617BEE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B3537D26-CA75-4A5E-92EA-CCE99C0DC4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B9820A69-45AF-446B-BD4A-F5D0ECD705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BC52AC1A-3D93-42D3-B12B-E42E8A935A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CBFF02DF-D7D2-46C6-B78F-B8A1E63108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2F1C3B1F-FA3D-4966-B58A-497F03DC8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E81BD1-C74E-4F01-8F69-12D6BA9CD0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EC557E9-4CF8-4661-9C3E-A74EE8D536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1D805D14-A1C9-4ECF-9287-A5226004F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2219D4B-4D67-4015-8B21-53D2A7E7C1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1C27E78-F17E-4EA3-93BD-23764852FC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CC7B45C-15DA-4EF4-AE93-C79D90AD95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646D0B02-A645-4027-B738-81EA4CD3223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CB4CD0C9-A0D3-4E5C-A1A2-4D1F324EEC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796ED438-52FD-447D-A109-586164D97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2B6632E6-FA3B-4310-AAE3-BE346F40A3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8420836-F42B-4D87-8EC3-57C93575D3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FCD45D73-8DE9-4425-B6AD-B87947C822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80EC1D62-0B05-40DD-9822-F4847B4D530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D443BEDB-E3B0-406A-A028-8E42612AFC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B4EA357-1F60-490B-BD25-94EC623025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A9D72CB8-DBFE-459C-ACF3-C194C55DA32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769B4BD0-D58E-4F2E-AEDA-59AF2CB828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43A6B2AF-AC25-4ED7-A051-C76FDFF62D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2478197E-C20B-4811-84E2-71407F61AA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483770F9-B452-499C-821B-4DEA59D93F2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BDE819A1-7CF4-4E50-B460-1C0A3A0657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00467C32-956D-4A4C-9A24-599606F922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D824C2D-BF17-4B60-9F81-1B28E14FC8F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A5983DAC-A52C-4CEF-B842-5B63FE3CF3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DE30B791-6874-4185-9A25-26736EECCB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55C0BF6-FCD1-4B63-A5F4-810FCB27AF5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8D9293A4-9C4B-47FF-9B18-A8D46041DB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807B18FC-69F1-48B1-869F-6BC66C7652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A760FDE-0E49-49D6-ADE8-5DFC8651741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CBDD78-D6CD-40D0-A3CE-AD8CA0642CA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9BD2947F-B920-4E6A-9D0B-26C71A6A61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15C872A9-F9EA-4ACD-B9FF-321BF48A5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C07A412-8C68-47CE-B681-87D0ACD6FD2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AA85B3C5-D6E0-4B2D-8E09-0C75615329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FA403546-6B79-4127-93DA-14D95E1916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DB5DE7A-3953-4560-AF3A-EBF232DE4A5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5D2E53A-7101-46D5-87E7-AB25D0CF54B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81824597-A111-4AB6-9C8C-B75C26E232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BE9F9D78-3CE2-41E6-B875-0EDC0F089E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14F6A9BF-29A9-4C72-9E87-62108B2C619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27AF8E0A-1032-4C76-9479-2D24093F5E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387A4D6A-EF5A-40A1-9EB7-6C1717CBC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8A186A68-C97B-4E16-8CAA-573D2BFE8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4346283D-09AB-4190-AE9C-6492F438DB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F1ED3303-3622-4049-A1B8-4B6EA7BE3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EC91D91E-8352-4BB9-866F-5F44EAEA5C7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EAB68904-CDF0-4F34-AE03-CA43D18BB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D14D096-B46F-4819-9612-BC0BC72E04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2E81FC9C-F165-4993-81BA-4B942B0710F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F9C655C7-85A7-4DF5-B259-FEA8C535BC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66939BBB-FDC5-4FFD-B6F7-CCA714B123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B953964-4233-47D5-B6AB-BDAED9BC9B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8D64A6C7-23F7-4FE9-AC1C-623CB452F0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0EBDB38-642F-4C70-8974-3B43B8353A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58825B86-2702-493B-9414-ED1CBC49A5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AB656094-8531-43B6-99C9-1E857190CD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EAC5ACBE-012A-4E68-9FAF-0EDB378EFD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DC7CF922-9C29-4C43-BA58-1EDBE08E7F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9E54D85-187D-4C24-8996-538C14F1F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D3277FC2-3830-4AE7-8BAE-CA2928AFE7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D7067C5-B770-41D8-B1FE-285B412C21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75B34DFF-A3BB-4B73-9416-3C80E9B9226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145AB35-3906-4B5C-AF74-91C62DFEEA8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0F450D63-A295-4D5E-861B-4C22C566C0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373952D7-4C62-4801-A4C6-28CCBD1954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7D533414-94EB-45D9-BCA0-DB0C636608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B1795C3A-A1CD-4209-B19C-CEA1922A354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8A6256F-6A90-4718-BFB7-4FEB223EC4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4E5B675B-F0EB-4B12-83DC-1E27EE19CF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19D510B-6265-43D4-AFFF-0ECC353DF2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3C3F3A1A-6EC2-4DE5-AC7B-EE7541EFD7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B0DB1CF3-5FEB-415A-8569-72263887A8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51E7686-3B9B-4896-8920-990330150A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D565220E-2AAF-4AE5-862A-7CF96981D9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3E880CF4-132D-4F70-8C73-98726C7534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3B14D443-110B-4725-B5E3-DE8905A9C9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5DF4B795-9D58-4D55-8313-BF095CB6E2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CAFCD8CE-7FC4-474E-A12D-F042FA1CE3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C43C861-A228-4F33-B2A8-20D242534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913C974F-C7AF-4D88-914F-B4295D4B3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E47AE9E8-0DA6-43EB-A6C8-62ECD3AC3CC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E634CE0A-7CB6-4492-BAEA-CBBBD9D8D5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E736101C-57E1-4800-BA0C-F1E03C84F0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F205C8-2231-4489-8A3C-8265EC3BD4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8B93465F-F743-4423-BE2E-E6691B13DB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99A9899A-933B-4975-B0FB-DB9D33AEC4C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F87C0E7-D0FC-4C26-9F3D-2482F4C1681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17184FAD-8EF6-48BA-B902-B5520ABBB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530E0CC2-B52C-4C16-8935-28EF7D57FC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2715BCA0-A53E-47FA-BD02-016CEC4452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2950FCE1-6F19-41C5-B887-1EC27DA4C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69E54ECD-D6A6-4B2C-BB2A-75DC7EF51C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56FC4DF7-2E2F-4625-A719-51D2C757C8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90F4A7AD-8C23-4524-8207-84B75C3EEE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80EE779A-D258-4D6F-92D6-3E07C56BE6F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1A96C529-29BC-4BBB-AC29-3323F6D70FD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79947F47-57A8-4814-925C-2BFA5D04C4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6D0D25FD-423C-4B47-AE13-66416C1E33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B0E94FB5-2403-4DEC-BBC2-E6348698E5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80521D6-0054-476A-9492-A2F26F6FCB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A03EC49-235F-4CBB-9748-D72063F5CA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8F3D52B2-1C0A-4F13-B571-E4FC0FD842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4CB14F27-977F-4A32-BEE6-4623CC9223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D52D2062-819F-40B0-9CBB-F95EB6152A6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4BAA4BB4-926E-4E36-B93E-E88EF52290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D4B6B50F-BE6D-4370-9984-184384DDAF5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16983E3-2072-4D0A-BFC8-DA81A12E55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52FF5016-246B-403C-91CB-51483F5558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3E5BD338-EA48-4E52-BFF7-192EC6927B4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6990777B-309C-4F70-9D2A-D91EF4D33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8C851713-98C9-4315-90ED-594F93D54D8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DCE0200-8921-4D39-8C0A-6865EA4043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9617F5B7-83C4-4A94-90F7-27DEA5B0B8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42C32A5-E364-4916-B45E-19B11BA700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9D36EB21-397B-43D3-9EED-95F4856EA4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19BAE501-2478-4185-B85C-6DEDE1AA74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1630B1C-EAD9-4B94-83DE-7550DCD473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4CD3F171-1EA3-4E90-836F-C25ABB0DB5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AF91547-D9D5-4802-9CF8-EF727DCB5DB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C891264E-A68C-47B4-9D93-A3AC1F0F7E9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91247AC3-056D-47A3-BE87-1BADF8D5DE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DE9F896-E8F1-48BA-93EC-2FA574451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10D848A-F87D-4D61-B326-A5788CB6E4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E47CADD-7813-4FFB-8BA7-93DAF03625B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6827A2B-6B0E-4C50-BA94-F7B45A7FAA6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A707842C-D812-4A4F-9E5A-1F3975883D6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EBFF67AE-749B-4318-B603-CBECE04FE7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FFAA20-5874-448B-AC22-38F341F4D07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5A528FF1-5AFC-4D92-829D-36B28DDCFC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5AA0EEF-B0B9-40E5-A5AE-FC34BBC59C4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D009D534-9A2E-4D7A-9DF4-B20E00E533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D20F286-CF71-403E-95C1-E301FD1995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0B5A9646-899D-4EC2-9551-AD970A9558A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8919E388-923A-45C0-BDAC-39A4CB578EF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02378BD-3A95-46A6-AFD9-849BD53504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6D3D812C-707F-4BA7-AA1E-E67417CDD1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2711B7BD-5FC8-468C-ADE2-9DF63DFC7C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E3B94903-D9EA-47C8-9DF1-D51F790A24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FF5C3E4A-2279-4636-A916-6F011E17284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D0579C3B-67D5-44BC-AA47-A1B7994884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A23CD664-8314-4B9B-9629-DFE952846E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99748FD7-E278-4687-906F-CFBD5C750F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CA177B2A-F231-4D6B-A4B8-47C49E4866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31EE31F1-03CE-417B-A03C-A1C9127F40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625B9C7B-FC87-41C1-BD25-02C5DD1152B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FAB329B-8CA3-40A3-B857-135A72389B7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D6BB17BA-DE06-40DE-AFAE-BF892C22E9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505E23F8-788F-47DD-A6F3-F529B35C849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CE09D9E5-A6FB-4DEA-8DBB-34639FF030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AC055C67-17C1-43B8-B74B-8E0657D51F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8818E636-557A-455D-A85E-7987F68AF6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436BC44C-ACE6-4612-8298-BBB8B30EE83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31DAD0C8-E7A5-40A5-A68B-5694782F452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E369F634-E0D0-4B13-A4D4-8B43F64EFF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7AFCC9AE-5D42-46D7-93DE-C43D221450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97FB5A53-E0CE-45E4-B99D-3F1B0B09EB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9C8F28A1-656D-484F-BD70-B245130B40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AC78D8C-04A9-4E9C-89D5-121B3106E2E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FC7A6D13-751E-41F3-A5BF-FD6C051BEA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D2F0CD63-AC70-448D-8A51-562FEB0095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04738392-310F-4B89-A6CF-0C2B7CC6B1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52FF048D-9E7E-4C13-A1A9-FBEA9F7F4C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DED5E10E-122C-4758-AE47-5A9E515DA36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74F46E19-4F46-4321-8AC9-04BFD7994D9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94270A9-3970-46EB-8DF2-1D27AC73DE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A0302027-8B5C-45BD-B646-7639BC0433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70F42A7-C714-4863-9B0C-8892C38010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1FF01D54-F69C-4404-B6C3-1FECC8C810D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DB36C950-BA64-49E7-ADBF-3BC57E01BCE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5859D70E-870F-40A2-B5F7-FFF69CCA51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FE93F298-E6F0-4C91-B2F6-EABADBB005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5964A31-C855-458E-9DD2-9B2EE622E63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99F86B60-D525-4971-9015-E165EBA0FA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7527A9D-7622-4224-8E0A-D01FE572411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5AF85782-0410-46D7-AD99-0AE6D60F576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E7715BF-8C81-414F-B4D5-0C94018B7D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768BEE92-2533-446C-A701-177F3045AF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15B07939-8204-406E-A224-7A8B03A692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67C9EB81-4065-4109-B361-F31BA55952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1870C3C-3AD9-405B-AC5B-5EBB4AF9F7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72982CB4-9258-486B-95EE-686F91B2BC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AA62F9C0-5E3D-494D-9141-6FDD0CD271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C0E067FD-7BE5-4FBF-A892-831D0DCE3E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399AF5A5-43A7-410F-BD5F-E8880D66FB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B949A56F-0A0A-4033-B095-4D0EF939C1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4BEE8033-E266-4B2E-BB0A-E37C9CFB707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B97B16C-3AEF-40B5-B2DF-8A1BD9FE9DC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7CE3B059-3980-476F-9DFE-1A399DEAE88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6CB64A0-915C-4F9B-B6A1-2EE5D4E22A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55AABD5-AD80-48E5-AC23-4245CB7406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75C2FC14-C3DF-4905-95AA-8C9CD4A111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7C16D05A-724D-4CB5-AF89-D587D9D5FDA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B295B0A4-F1BD-43BD-B31B-2E64DA8A7D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69260DC9-A03A-4D41-BFAE-CFF3962AF4B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1BEC7890-42F2-4043-ADF8-FBDD04FDB8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2F405D9C-8731-40EC-95DE-459C83E0DA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CDF94D8F-8B67-4148-9501-2D49C1A95F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DDF0C25A-FDD1-43AC-83CD-11A25B71E1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B16D7B1A-D75A-4B25-AC79-E059D68D76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84879DF-1F46-483D-83A8-7AD6DB9A335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37F9FE9A-905A-469A-A6E7-BEB515E5A8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A16BDAD2-D716-4B59-A518-0DAB5FD80B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0610B274-C40C-42FA-9452-5CD714F1BF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A73D78AB-A692-4C3D-8CD6-C29D2956E7F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4182E3BF-7AD4-4C8B-8068-59EE0C14DEA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2B172B1C-3B0C-49C2-8FE9-2B1BBE9411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0DDB462B-53DC-48FB-9704-E9FE7B5C004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6768AF69-B307-46F5-8CFA-30F37FF733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85599C94-19DB-4056-B29B-9ADC3ADE467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8B2F689B-0338-45AB-A0E4-2A8A355F48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8B7797F-766D-49B6-B114-83D4EF38D44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87BEE7E1-AD67-4C10-91C1-A1F7B6F7A7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94659EC9-65FF-4F6B-95CB-B782708898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EC9D6982-1F3D-4AB8-B962-52AD6E4B4E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DCE4FE5B-3310-4786-879C-DCD08613770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FE567E4E-B9BB-4357-9386-6350ACC86A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16953A0D-DBDF-4B31-8D54-E3CA729AB5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54DA6FED-E9AD-4883-8156-75A778CCF2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1A1D1AF2-33B5-4B31-B949-9C01DE98641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D606600A-461A-4ED1-A5ED-1AA793628C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32BBCD1-3AEE-4148-B663-92D37934794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78811A0B-E7CA-4273-8E79-640542E7FBC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2C10832-FDEA-4AB0-AEA1-C24200CA0E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1D4C9F9D-D995-4607-BDAF-1B789E1924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61F8C785-F2B5-4527-B435-6677255307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2CD6BDA9-12F2-4646-9B16-1040DD2B60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D985C672-57F2-48EC-A06F-487BCF7BB4B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65FA782-237E-4B97-A36F-F076B4CCBC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C3851E82-E995-4872-8789-A57745D887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211677C5-8D84-4864-B13A-54FF91B82FF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D6B64A89-8BE0-4A4C-83BD-51D3352E49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0C605BDE-D96C-4B93-9956-3AAB725B43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6B1BA356-D1B0-4A1B-91DC-F2A78D1BB27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532C6EB8-FAD0-4C83-BACF-30BEFDF37C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F5A6D8B-FD15-4341-9898-2DD978CBD5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07EECEC7-CE5E-4766-A9C2-8195E1C08B4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3E636F3-882C-4E2A-855C-9DED7C3676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AEDBDC93-E4B5-48E2-BF68-538BF3FB9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9067DCF9-DBE1-4110-911C-D7A03704A6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7C1C830F-0DE1-4505-9F55-0F58432944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8A9717D-3AE1-4052-921F-DB985BA9BF0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FD5F7064-0751-451C-9427-9BD8BDF424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6BA2CE40-9436-4EE2-96FC-92B9E5851EB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09542BFE-7B42-436D-AA07-F0F300F2E6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906E8038-4E27-4723-9536-9349F0C7C7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60111DB4-66D7-4887-8A4C-6B505796A65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19C5E9F0-DF35-4515-890F-BEDBD24D00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73171CD2-334A-4744-ADA5-3851E1E1B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2AF8ECD8-5826-442E-AE6E-BDA735EB16C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D6D45167-AE23-4545-B8B7-4C8C1692541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07F7F762-D9AE-4783-A390-BC7D8CB36CE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73144A53-ED68-4E9F-BA97-C67EEE0D6A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34D60696-C66B-4A00-BA4E-F70CC033773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F4AA77C3-1AC4-448D-80CB-B01B235E4D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12234A6F-3B36-4F51-A2F5-91B70A8D41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0A0CA531-E910-47E6-A50D-D5D3FF39874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49175DDD-A6B6-4038-A3D2-A746E20D60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10FA25AF-8C4A-436B-BFDA-9D81DA7AFF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534535-022A-470B-A4CA-77CF51B4C2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5C328F0A-469D-4F63-9CF5-B0684182897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5FF61AA9-3B5E-400F-B44A-CAFF64203D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9148ABF7-8485-4C93-BD8A-11943B3E124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4D75AEA7-EA74-423C-B957-F35E7202B2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99B0791-7BBF-490B-A059-7DFBC414B2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02EBC41E-234E-4F95-A1E6-D4F1FA309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E9A44176-1C9F-4E4D-A7B7-9AC3DB2C46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FDBD03D6-59CF-4901-A4A8-DA6F0296A6D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CCDEEBF0-2E4E-42A4-9394-BA06E9D66E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EB6CD6ED-ACA7-4600-8244-EF3F48C84C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6737D733-EF3D-462E-8611-E1247515AB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A7EEB7CF-906A-4D98-A929-F16A8C3E2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3ED1FDB-EBB1-4066-A441-A3DD1F786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B8A9A1E3-74DB-4ECB-A150-EA1BD182B8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2797C8F5-0D21-4115-ACE0-2010B2953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706206A5-E870-4986-912A-EDD108E604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A7693E36-053C-4D20-8205-30DAE2C3B2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25A244C6-5016-4E46-96DC-544F7495AE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6898C7A8-4917-405B-A336-E7222DF1F78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ED419A7-DC5F-4BD7-9C00-D523DF2046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8926DE82-D25B-42E4-9DA3-CDE8BE444E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D037B868-6BF0-418C-891A-22D6968675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BD3FE727-78B7-42D2-BF02-E9437DF5602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D380F6D6-D87C-4971-9FBB-86AC4D0ED5C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FCC61532-145D-427C-9CFC-20DD830FC6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E7E3E69-D425-4BA7-AC1B-5A7D5049C26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2BC3BDE1-491E-493C-BF21-D630EA951B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4DB53F2-4D27-48FD-B72B-31A131ADCE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DF5F0A62-695A-411A-90AE-59EE33B368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CA83610D-F423-43CA-92F5-695E1E9CA33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73A38B87-5C21-47D7-86AE-D9A981A054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C1444639-004F-408A-A440-A6F0BD8EF7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FFDCFB7A-AB13-4796-BE0F-70620CB114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35B541E1-5B0F-4C19-845D-B1225728D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7405EA74-08B2-4CF6-A2D4-44D9A6424E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70FFBEA8-5C2C-4587-AE3C-1894CE180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B13DA6B7-5DAC-49F9-B3C4-99E0B7362D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7CFA9E8A-E8E2-4B31-9EAE-02F2D740D9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BF539B8B-48D0-4D13-9062-10751FFFE6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E8EF493C-2A3E-4CB4-9E3B-B4156A9210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6E1948D-A330-4E05-8BF1-E70290DA7E1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3705AAF2-C1CD-4FA1-8F3A-BDC7DE4493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681369F5-9342-43E6-8C1E-9046457C0B4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EE43E3FB-ECBF-4F8F-BC4B-C5A1CCCB6F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54E499A1-49CF-40F6-A742-3E11B67A28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4099A91C-DA93-4E8F-B16A-B6F12FEA79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B71B2203-7F7F-4397-840A-BBA2FFFDFD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BBB0E8EF-8467-40BC-9AC4-45BC0EAE445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A695B29A-78E9-44FB-9614-A9C8EF57FC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7F189A85-4AA1-4B39-AEAB-6980737807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877F81CE-9A89-40C2-B922-28A799B687C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501F97A7-0D71-4900-A85C-0328C53723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BE0836-4BA9-44C1-866C-4B9AE262CB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B0CA1AB0-8FF8-416B-8494-C3FF3A0E9B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7328162-E8A2-468E-97E9-0FA61AE744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8813B9F6-276F-4FE3-BB94-9E14462446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23B10B0-5A6E-4F86-8C7A-7B0597612B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B99875D-3014-40C1-AF1E-2D7133C7D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0CE38A-6D05-4FFA-8101-E35EDB77AE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510EA28A-718A-43E8-919D-0B3E21709C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7FA10BBB-D1E3-4F83-BB67-CC95EB9E04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AD04C5D4-5813-418A-BAA5-D9A37C8DE9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4D29F060-CEDD-44AA-BCAC-C0F10B000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C769D1CE-C49E-458F-83FC-1749E7FB2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9754BB35-787A-4BD8-9F6D-FB4891A123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47B39C10-8784-4993-A995-8D8CAD64E3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A1359AB5-2BFE-41BF-B6A4-B61C76BC81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8656B638-2E69-4D09-A81E-9A04D292BEB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A5719C4F-61D7-4B5F-8EF5-6918FFB603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E1E575A9-8A4D-496D-95ED-7E13B66032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18019418-FC92-4594-A2CE-7A8B7B080A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DCD20680-BC29-4DA3-9C70-B442EAB573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D91B8CFC-1C30-4132-9DC0-44CAAFABBC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3CF887C2-56F1-40DD-8E51-2D79CE59A2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16892B5A-D9E9-4FE3-949F-D7B654B10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C7E46DE-EA6D-473A-BF18-533D2C1F1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5D856FD-CBF2-4031-93C6-B3A721D887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1880E1D2-E2F5-4E54-9E0A-F59B618DB9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40EA6FB8-44E7-47D6-A194-25188E4C5B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1B514BCC-B61F-43EC-B5D7-739BCF38D7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F861C3A2-D243-486B-98F6-6530B7B342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F5966A0C-2116-412B-8324-4A3187BC2F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F1C624FF-9A59-4E22-81CA-51EC9B77DF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80E70AF-A6C6-4521-94EC-40175FE917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BCA50157-AEB3-4512-B100-A2742E0D3C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8B91A8CD-DBD1-402E-BED8-A7E4F10E8A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CAFF390A-6769-4447-86DE-1FD06330666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6096D954-AA4C-46E6-9787-0EBD4B16E8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C32C1D9B-62C6-4F3E-84E3-9C78906CB9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759653-5A44-4BA8-A5D1-512BDAC38F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7626E84B-2335-4450-8634-DEA08C8D62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3284E1C2-2328-475D-A39D-8D61C24DBA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99BC4351-E381-4E6E-BF6A-730A3E5EE0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4CBC8083-F824-4954-A94D-B326D53B15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D7DA7C7-F4A9-4ED4-A560-FEC85B4F59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00FAEAEF-A647-4428-A144-601D2A02C6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373F1A5-31EE-4656-B794-E98C685BFB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8DC19091-E7A4-40B8-8353-BF903FB6B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A184F317-8E68-46E7-B248-77020AEB39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98BB31E-F20C-4D5B-B86A-4CB94A63BC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789F6029-3B53-4C5E-AA5C-B7966E5713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5198EAA-67C9-44C5-A86B-68195F030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653A39-DA42-4C06-AB22-3CC201B2CD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F82E7B-154C-443C-983E-42C907D598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98B3F81D-4244-489F-8466-0CA775CB25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DA888A89-E5F3-4779-B7C2-50A061372A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AAE2CE9B-E5E9-484D-BA4D-5907E8AAB1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6F395E4E-3D5A-43E3-B6BF-36C3193104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C540FC7E-BB94-4955-80A9-BC50B95CD9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1FAAFC50-C414-4DCF-A782-6E7874D3C9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3E10DA86-461C-4708-ABD1-9C8A2618AA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69F970A4-8F4B-4FD4-B834-29B381ADB5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3EA3ACA4-5ED8-49CF-BD1F-7AC9CD734B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8F8D9263-758C-4D94-B8DF-C52CE49955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FDA4125-2EBD-4E9C-8D05-7DF66DDE82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8916931B-F441-4ACE-82EA-30CBD3D5E6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46BB5980-EB62-4E3A-AE09-3D38E2144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05917F7-FBBA-4CDD-BAC2-DC4C157F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99C0BC40-6B00-4CB0-8E5F-E5DADE8815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A801DB3F-9F99-4AEE-8F1E-5048D4B73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11695A8C-E9DF-42D7-A349-77C6AB99A8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12324770-4881-4277-9C87-4C4F2E2F81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FCAA306A-AA70-4185-895E-61B6536B0C3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BDDC3621-F732-4F59-A02C-D1E8D7DB09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F51244CF-AE74-446C-BC8D-B8017F01D8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C9A18296-1DD8-4EA7-9627-A6B51C17C0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C00EB0-95A5-48F2-8273-F1191B08EA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40D565DD-239D-4FC4-9D7B-45BD4C75B0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1C654ECE-EBBC-4BDC-BFB8-A201EEC532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BCDE97CC-AF73-4C80-89C6-2D4AE91EA5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F6333F2E-6A2C-4B1E-9D3A-BD9143C6EC2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3304BB62-9DB9-4EF0-A64A-508645164BD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289639DC-647C-4275-912F-AB5AE31C43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C2555381-575F-4859-AAA4-B745E8424F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F61B7F91-A89B-4971-9B4A-0B96A618DA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6783076B-EBFF-4A57-A263-F2DC41DC62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51D18B66-3AC9-4E07-9681-C38A8C1F9A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CE1C3125-26A9-4EB2-AAC3-44ECECF6BE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17B68B32-49D0-4AA6-9CBD-981D1AF71D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D30EE3C-3873-40D7-A361-57A142CCEA4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D7039FD9-3CDC-4EC1-9FFF-3127040879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0C7900F6-870D-48AA-919A-BAF75E0382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1F87BE6A-5499-48AA-ADF8-7C7D1E6214F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F49C191F-24DF-41A4-8B8C-0D5F944DACF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BA15F656-546A-4207-9436-69BA84926C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D68AB8-527A-4A7E-ADF9-75CC72273B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EF3E9F5D-B9D5-4C6B-BB2D-D61CA3B2C2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A5453D3A-9CFB-4815-AF0A-AAF220C9636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EFDD0994-2411-4FE0-8F96-D548F901D4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00CC1F08-87EF-4211-B1E0-F925F4BE5D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2C70B0-EA96-4416-8F6B-59FA89133B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E1A8F2DD-C9E9-4D49-AED1-F82B69E7D8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1CC9D6F4-0B71-4B7C-96A2-9FD8A3C78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CF782D4F-844E-4962-B1A8-F16EC869E1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99DF8545-77C9-404E-A754-2AFAB5216C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050650FA-3E2C-411F-B248-DBD55BA85B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2DA5E06E-AB96-4F00-A56E-C3D06E4156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5BC9DB5A-80B9-4316-8537-9C260D0955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1D142D4-3299-49E0-8DA2-72B9DFF540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FD2DB3DD-D228-47F2-A62B-E33B5A73C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2D11CFA-9C4D-40EF-A1AD-D3C42F19B50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EA1C748-CD82-4E0C-8C46-C791778AE3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E1F0300-8402-4A33-A0F8-EEAE0FC58B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D54910E8-57E7-433F-8152-66A189C774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E4C88D58-E3D3-444E-A402-6666CE2DB7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AE6B7496-750A-47E0-8BDB-78E0F76811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A1387C25-8EDF-4C4C-853E-CB427FE70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5A431ADC-C967-4B25-A2FB-7E4CB7D1E2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37F2E7E4-8CC4-4F7B-BB66-6B07FC48BF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86035DAE-84F5-4646-B0F8-36BEB32BFF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1EE69F48-0B1C-4280-98CE-2FA99893E3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AE2BDEFD-0A50-4694-A961-66469339C8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1060B46A-ADE1-447D-BDED-2A90F90D22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A7936B32-EF3D-4404-85AA-99075F1D1C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EF155209-1922-4067-A294-53A64E2111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ADBA669F-5812-49CA-B29F-ECE49EA6C9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258DF4EA-4685-4011-A02C-EB1A5165F7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AE62CA94-31FA-45B3-8F95-C3CE6C67786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90536E5E-4EC5-4155-8D9B-298045FA9E5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0BFB18CE-7750-4118-9ECA-04FF2BCBE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96BDABAE-BD66-4600-838C-3C8932A829F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190C69E8-AA3E-4E13-9303-88F257D0F8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5509177-5B5E-4C19-A8F9-26D74C92CA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E981D810-EB3B-481D-AB52-F8E68715B5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B301473D-8B65-4513-AE67-6101D1DD5C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751A0176-AE7D-419C-9F3F-097760C10C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FBBDD895-4E6D-48EF-BA12-5218BBCAC3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6BB4798-4B21-4871-9A06-A293207617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E97868F-41CA-4D92-A49D-BAB8AD8E22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A5463134-0176-4D17-ADFF-2B37368BFC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B895D8F-BA13-4BC4-9D66-2D6C3D30FD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4112632-5D45-4723-8677-EBA8A7D2A5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9657079-E187-47CD-9E4D-A5C8A4E2DB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C6BE1F4F-0278-49A3-9537-D3171A3C8D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F99E961F-24D6-40B6-84CC-5645CA39DF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932338F3-65EB-4FF2-B52C-1F106C5144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2555FABF-B886-407F-9048-452E9EFFB2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03833E34-75FC-47CC-BCA6-62004C67E9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5C095AB-486B-4D14-90BA-ABFDC4A1FA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23D494FF-422C-407A-8B72-52C3E96AF3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0167ED4A-8680-4866-BD36-4103883F05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BEB82E1A-1225-45F4-8A94-1F288121EF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F8743221-7796-4B35-AEDC-AF9E9C1E3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92743436-B32D-49EB-BFFB-8D0E8CBC82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5EADCC93-DA12-4286-A874-1416D6B5BE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43DDDE1D-E9A1-45A5-ACB6-BE061B4FFD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FDAA116-368C-43B5-9B72-A57BBBE1EC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E0AA5999-8AC5-4A96-8F46-D7C2297A0A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D319F64-5ED7-4E18-90BB-1B24080F91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CD424FB8-E388-4B3A-AE62-78A92C7F47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9B9D02C9-5CCE-40FC-BA0C-DA1FB76E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2FBAA2D-8E4F-4A61-B816-44CE058781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FA641ADE-FB12-4CBF-A3BB-9D2F39EDB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A17D35CB-8D42-49A0-8252-1619926FEA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BF079E57-14E4-421A-B08F-C0697CF7CF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A399E53-68D4-4BE9-B71D-A2F3A1E98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0C14B729-19D2-4DDC-836D-FECBD60164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9FB6909C-E830-45BF-A3E1-072ADFD156C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FD82701-8DC5-4F1E-B341-6329F3CF9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52325EEA-8B3B-4343-BFAD-1C90DC9F15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C00602F-D542-41C9-86CE-F350D503AF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84E615D-92E0-43BD-A2CF-C58D1B83B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5822CB0A-1F94-4723-90B1-912C006619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1BA9EDB-2B12-4615-8BD3-8065C80EE8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031EB3E4-7877-4F29-8961-8F5A0DD1DB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14DFF6F6-DDA6-4A94-AC53-9B8B472F1A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C8F17365-F0B1-43DA-9FD2-C32D1BF1EF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0AF7E1E1-F3ED-4E29-AB18-9101DCDC0F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68CB8AA6-E842-41A5-8C0C-AC0B560240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EAD6BEF2-BDB9-4D88-B1F5-4D345EFFF66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907D210-ABF2-4A62-9839-1DF7EBBD78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7272697D-1E9A-4AAA-AE65-25EBE1B67D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605CE680-1B43-4DC7-8430-13D036F35A2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5D165FF-2551-44B9-B2EB-AE5D17BF53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EAB0444F-6992-4F48-A321-D5C507B804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B4EE244-5931-431E-A175-8DFD7E57964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23061904-1F8B-4D6D-A6F6-1833C01EC91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2B43C755-FE0D-4BBB-AF87-98B1B0AF2A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F2C4F40-10BD-4F90-AA0C-026E0796943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1B011668-37D3-429D-9883-E33660E0D0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346F2DA2-6243-463A-8EC9-DD0E41DD6F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483EFE69-F0FF-43D7-8F2A-FBA4961F0F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58FBAC9A-ECC8-462F-8498-7555A5CC52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E6F1E7A2-3180-48AB-BC3C-A5DDAB45016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A5E45FED-637B-4E8D-8C80-70E16D2ECC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096F810A-0181-414D-A7FC-E14E31FA96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FB9924DE-9584-47D2-A95A-304238AF5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311533A0-4E16-4BEC-9CD8-AA33CBEDF4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84316693-189E-4259-8892-0DA436D27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BD6E008-D508-4F0C-8E46-970DC7EC0A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14C4BF6B-5290-4F88-9FCB-C8312BA33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A8999197-8D1E-4797-BAC5-3D345D769F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A798BD62-4BB8-48F7-B17F-9138466FA0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DB58CC7D-4261-41F2-B1A3-DF9F0A2A17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AE5D4F0C-A5A1-4BC0-9F82-F2632592D4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F6B4A110-038B-4CF3-BCF4-2AE43DE65B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2104062D-9BF7-482C-989E-ED8AC8A67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A47A4A34-EA59-41E9-9A74-388C63C530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C05A5E55-D93E-4DD9-9146-312D2A7F01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8AA5E60-D51B-4678-84CF-1B5ACB52ED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0CDF339B-3511-42CE-9C86-332997DE71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B59E683-50C7-426F-A5CB-8A280D5277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37859BB0-4799-4334-BE66-86505B67B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4DEDA602-D9C9-4513-81A5-5464722A7D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51F0608-A93D-433B-AA7A-41DA38A0C2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8DD07AB3-0FCF-401B-97F8-6C17D5F78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1E275DB-4AF4-42CB-BE01-BBC812B785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DBFC6EA8-663B-4D3C-99C2-655D06C02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E9C32C2F-4754-4DE9-A74F-4F86DD5990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9B252BB6-E9A1-4BF7-8D00-45F20D1CEF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E21F8DFD-2D74-4728-8BC0-D44BAE52F8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8370A40C-1818-4064-849A-FAB4BD6B4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E3444755-8663-454A-9869-0CFD716258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F00EC10E-B5A4-4C47-BB78-ABFB8B75E8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B068A71B-6E84-4D3C-93AC-97BDEBD51C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5875715B-0263-4672-B874-09D0C3FAD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7D1EFE3C-88E3-4D5A-833C-9AF9B202D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E89087E5-EC8F-4AD8-8BA2-5F36C5FFD9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1EB61830-A75F-45C2-ADCA-9FA4D5FB8A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3BFFD85E-C74B-41E4-B6C1-4FC1B32DBB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486D34C1-0249-4124-B217-A43626991B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6E92E8F7-F07F-44A8-BFA6-2E4F143E64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43B8619-F98A-412A-AE3E-E9CEB4BEE5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86DB0F7-8052-43D6-8761-92CD4C1407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0621904D-6CFA-41DC-A189-5CDF3D0AA3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8F19D3B8-D7E9-4597-986E-9930293824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259D3DF-C750-49CE-AA10-FEA6B91CD1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A9D0E15-3C3C-481C-A68C-C95CAA0574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FC5575C-4EFA-45B4-980D-63F1190325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D5DACD1E-E510-40D7-9FDF-5202AA0A2E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E0E6185C-FF53-4157-95D5-924DA90019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6C3D7EE-59B6-47FA-8727-540C2E846D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783436A-D5B1-4150-9B5F-2677EA9652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1AF7C5B5-DC11-49D5-AF6C-D8526C512C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31FE160-A4C3-456E-930B-1D9C936223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CD6CF74D-CA34-436B-A7E7-FF70C70CD4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FB8216C-17E9-4445-A55E-F2A76B17C0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7622E9FC-093E-4788-BAD6-BF7E2AB0E3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CC50D93-17CA-4D48-9641-C1979D64B0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33867BDC-08D6-442B-9034-0E9B4084A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D36A0AB8-CB78-46E9-A1F9-D0F8EC9109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898CE9FB-6B9C-4548-A841-4707B7EB2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07DD506-5E47-4916-948B-F22E7B5C3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2D891DE6-FA4E-4852-BA82-8FECB073EC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ADC70B7-7A9D-4464-8930-61049E1B5E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E651B47D-AC82-460C-B91A-F79FEB148D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55E89988-D27F-4C75-82CC-15786A1D2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0BB4821C-158C-43C1-AB5C-30EB43241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E0E394CF-4BBC-4589-A23D-2A21A147BD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9DD5F47-EF85-4727-96F2-1BC8BFD630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C48D90C-D1E6-4A21-8BE2-B28A89A2FC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9A3C36C-F836-464E-A37B-EEF51D93AC3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5C95E5D0-FA4C-492A-B89B-5C04232B7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DDE87C15-85C2-4AE6-90F3-4979E1060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74B7D5EB-A033-4928-AA97-E331D10DEC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B7D8596D-4C41-4D98-9344-1D2CF668AF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FCCE2135-F09E-4E2C-B852-F3DE2776CE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BBB15AB7-369F-45DF-B1E1-636BE076E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6690DC37-AC96-46E4-84FF-82BE263BF0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DE0217A3-D7C5-4E9A-A2ED-8FC8F63182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2DDC500D-8037-4B45-AD4F-B3EDB5CB84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52604778-BACD-4BC9-B4B3-929119646A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4AD98F0-2B21-4766-BDF3-E2E0EFBA9B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5E4E81E2-F4BC-4D38-AD77-4A2200C541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ACE61C2-0E9A-488B-8AF2-2E7C894C8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F7F0E36-A4D4-45E4-ADBD-218E366CE8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BAA64210-58CF-46C3-B8E9-16984C5675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05F89A1-94FA-4FD5-8ECF-1801E4D8D1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C402FB2C-494A-4980-93AA-468F074B59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CDFD9622-618A-47B3-9B0E-6D7092B966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DD774B65-22BA-420B-AB9C-9BEF0CE281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3705AF5B-6DA7-43C4-AA74-46599157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38ADFE07-83D0-4318-B36E-20F848AAA3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EBA42E15-4FF4-4211-B279-11B07852D1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416C07E0-65AB-4C2E-A84A-2ED7BF3A46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9BAA2185-B594-422B-879A-8F121A208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E464B5D9-9705-4C93-BC15-2666093948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4C76EC03-E74D-4880-9525-5ED6EA4E5F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7037340-44EA-413F-B692-D525F60CC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B3F7F9FA-6BCA-49F8-83F9-A17F598E54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A686F8D9-AF75-4D7B-BD9C-04CB292A90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F518717-8062-4FC6-8E68-EB1CC6E2DB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58839199-6B15-464F-ACD4-CC8550F9D7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D4D55359-D928-46FA-B724-F96B6863CC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58959EFF-1AA7-4F02-80F5-18C16F774B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1872627-A23B-4DA3-AEFB-68B86CD8E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1DE6C318-0C08-47C2-87AB-275780E315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26E29EC1-5B8C-4A24-947A-C6FB3C6F3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7CCC170-283D-4A6C-8BF2-9938B301628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24DCADA6-0566-4A79-BD8B-0DF625D26C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2EF0612D-E59B-4357-80D5-8BF01C7AD9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76456F12-2AD3-4642-8F72-130CB0133A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E18D7269-F519-4A82-93DF-34958B15EA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89D19A20-5C99-4113-A5DC-339E5D89D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86F896D5-A48F-4F4A-953E-3970E35AF5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B96E1F8-8D2F-4164-AFFB-58425A8F1C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A2FAF489-1087-4B20-9DF9-676772C638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135B51EF-E5F3-4877-B334-5A08FA28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7D2A9EE3-0FF6-469A-BFCB-807F063AE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2A080646-E11B-4590-8071-0EF9A17451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26B178C0-46B1-4CDD-85FC-26B4C4D33A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2B80E1F-2F9B-4AF8-B671-1B2C3E5549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25F6A6D7-DA51-4EDE-B6AD-7FE89BCACE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289F175D-42E8-4DDC-87DA-64669A9DE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1118AD47-96A7-44B7-AA7C-75C6E1173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157A7493-5784-4077-849D-EDF7CE500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BB09F704-EE7E-4AC4-B551-68F1C30C09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13ABC06-A50D-4AEE-B997-E29D148D6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739A7FFB-61EC-44B4-84D0-5EB71683A5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D155A069-3E42-463F-B8B3-881C5431BA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284017DF-2224-4C08-B7EB-962459E1D1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8A68BB53-AC12-487F-B590-95CD7E3409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0095D91A-FC14-4135-B1F9-2035C79AE1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990EA45C-7AFB-431A-9493-C56597295F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F3DDE8A2-5842-4B60-B700-1C85270FC2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6E5167F6-17DC-46E4-A5C7-D772220AA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BE47B5B5-399C-44F7-A8F2-C644D0351E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5C9A94E3-7FB5-4515-AE90-3C5481CC1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12F3016-541A-45E1-9C29-C05E22714B7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7FE383A2-D9DF-4B9C-A685-C86B12CA95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7DD106-FC58-483F-B1A4-74CFD853B8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40EC7F64-E738-4EF8-A54E-A40B20D2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8C6503F5-949E-4CD5-9179-4323A4114C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AD9882C5-73EF-497E-8992-2ACB1A5DDC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9798F5FD-7484-481C-A530-43BB34586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55FD8B0D-B00D-41BD-83A0-B3BE723914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6E631909-3BAB-47ED-B850-1426C126CC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9822BAAF-AE8A-44F3-895C-6E514D43B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A950DD1-1A33-482B-A543-270C1E7D13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9CE76929-4A58-4DFB-AD2E-2F4A9C9A04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276CCB7-236D-4E95-911E-79B8E45C65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0E8B56C3-C4DB-432F-B7B6-47FFE6F2B9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D6ED3BCD-127B-4DA4-B4B7-739CADE79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C1566D21-EDA7-46FF-9EB6-F3530DD76A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513002FD-20CD-4354-840A-841748854B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01F74DC6-D1DC-4CF2-90B0-C207F7AE8D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5C17D8D-511E-43A0-B9F0-8B83374A34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57B0CD1F-2FEB-4345-9CF6-4BB20E3816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41CF025E-0027-48D7-A1C4-52FA74D404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95579D2-6106-4128-BC30-6731ED1DF4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B749315-5F6E-43C4-BA98-F3224070BD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3D1B7F1E-B2C9-463D-A6A9-514AE6B308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9ED21-8B42-4DD6-849C-896BB5F3E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ECE1A2B-BFC5-46DB-BA37-48AADD9C17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CE01B8C1-74DA-48B0-8893-B3869A089A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EDF27695-810E-4AAE-8369-E492A1E839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46E6762-F61A-4DD6-981A-50FE16C3D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FE0CDDFC-0083-4EC0-9029-DF20FF44BE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99416ED6-AEAD-4872-8776-373F5425F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2A85403D-BA8C-470D-9E2A-ABBB021358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76F9C1C-B727-4556-A903-A45D86053A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1C46CD19-130E-452F-910F-A9D014DAAB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D2608C1E-8017-463C-A460-C5D4B3B47C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2322FCB4-0497-4A1A-BE2A-D0B7DBD1B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A08C8209-EEAA-4055-9BB0-EB2101FEAA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BE99EA1-3F18-46C5-8A20-3254D4728B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AB4FDEB5-4A83-410A-9E37-9CE3BF8BB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23E65B16-0026-4860-9541-93B2173DB3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45C00B7D-CB8A-4774-9612-7200EF17A5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D242CC6-3C0A-4637-9AD1-3D9C2714F9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39FE8155-8461-4336-ACBC-0DD50756D0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8C2231F4-C575-4301-974E-D9B03AC82D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1175DCFB-54BD-40D6-875C-8F3996085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A228B6D6-CE9A-4297-8CA9-AAE2BD70BD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16CE25B-B36E-45AB-96A2-CBB4F87187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2B9DC4E3-83BD-4912-B7E1-217D23EACA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178798FF-C361-4767-9441-3025AF56C5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19470EF5-B33F-4E70-A5E6-619F67413B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56</xdr:row>
      <xdr:rowOff>104775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75794" y="1172527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14</xdr:col>
      <xdr:colOff>0</xdr:colOff>
      <xdr:row>57</xdr:row>
      <xdr:rowOff>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E0F5C713-DBB7-4ADF-BD08-B2D8787C7E08}"/>
            </a:ext>
          </a:extLst>
        </xdr:cNvPr>
        <xdr:cNvSpPr txBox="1"/>
      </xdr:nvSpPr>
      <xdr:spPr>
        <a:xfrm>
          <a:off x="10275794" y="120390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5C2C-E4E2-4FE2-B9FE-553108169055}">
  <dimension ref="A1:AJ1288"/>
  <sheetViews>
    <sheetView view="pageBreakPreview" topLeftCell="A13" zoomScaleNormal="115" zoomScaleSheetLayoutView="100" workbookViewId="0">
      <selection activeCell="AE23" sqref="AE23:AG23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04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72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Y1" s="221"/>
      <c r="Z1" s="219"/>
      <c r="AA1" s="219"/>
    </row>
    <row r="2" spans="1:36" ht="22.2" customHeight="1" x14ac:dyDescent="0.6">
      <c r="A2" s="372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220"/>
      <c r="Z2" s="411" t="s">
        <v>125</v>
      </c>
      <c r="AA2" s="412"/>
      <c r="AB2" s="411" t="s">
        <v>132</v>
      </c>
      <c r="AC2" s="413"/>
      <c r="AD2" s="413"/>
      <c r="AE2" s="411" t="s">
        <v>133</v>
      </c>
      <c r="AF2" s="413"/>
      <c r="AG2" s="412"/>
      <c r="AH2" s="414" t="s">
        <v>134</v>
      </c>
      <c r="AI2" s="414"/>
      <c r="AJ2" s="414"/>
    </row>
    <row r="3" spans="1:36" ht="22.2" customHeight="1" x14ac:dyDescent="0.6">
      <c r="A3" s="371" t="s">
        <v>76</v>
      </c>
      <c r="B3" s="371"/>
      <c r="C3" s="371"/>
      <c r="D3" s="215">
        <v>6</v>
      </c>
      <c r="E3" s="215" t="s">
        <v>75</v>
      </c>
      <c r="F3" s="372" t="s">
        <v>399</v>
      </c>
      <c r="G3" s="372"/>
      <c r="H3" s="215" t="s">
        <v>398</v>
      </c>
      <c r="I3" s="215" t="s">
        <v>77</v>
      </c>
      <c r="J3" s="215">
        <v>10</v>
      </c>
      <c r="K3" s="215" t="s">
        <v>74</v>
      </c>
      <c r="L3" s="372" t="s">
        <v>399</v>
      </c>
      <c r="M3" s="372"/>
      <c r="N3" s="372" t="s">
        <v>398</v>
      </c>
      <c r="O3" s="372"/>
      <c r="P3" s="372"/>
      <c r="Q3" s="372"/>
      <c r="R3" s="215"/>
      <c r="Y3" s="220"/>
      <c r="Z3" s="409">
        <v>1</v>
      </c>
      <c r="AA3" s="410"/>
      <c r="AB3" s="402" t="s">
        <v>149</v>
      </c>
      <c r="AC3" s="403"/>
      <c r="AD3" s="404"/>
      <c r="AE3" s="367">
        <f>H36</f>
        <v>12</v>
      </c>
      <c r="AF3" s="407"/>
      <c r="AG3" s="368"/>
      <c r="AH3" s="408">
        <f>P36</f>
        <v>2400</v>
      </c>
      <c r="AI3" s="407"/>
      <c r="AJ3" s="368"/>
    </row>
    <row r="4" spans="1:36" ht="22.2" customHeight="1" x14ac:dyDescent="0.6">
      <c r="G4" s="51" t="s">
        <v>96</v>
      </c>
      <c r="H4" s="211" t="s">
        <v>44</v>
      </c>
      <c r="I4" s="204" t="s">
        <v>56</v>
      </c>
      <c r="J4" s="383" t="s">
        <v>251</v>
      </c>
      <c r="K4" s="383"/>
      <c r="L4" s="383"/>
      <c r="M4" s="383"/>
      <c r="N4" s="383"/>
      <c r="Y4" s="220"/>
      <c r="Z4" s="395">
        <v>2</v>
      </c>
      <c r="AA4" s="396"/>
      <c r="AB4" s="392" t="s">
        <v>89</v>
      </c>
      <c r="AC4" s="392"/>
      <c r="AD4" s="392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62" t="s">
        <v>2</v>
      </c>
      <c r="C5" s="363"/>
      <c r="D5" s="364"/>
      <c r="E5" s="15" t="s">
        <v>3</v>
      </c>
      <c r="F5" s="347" t="s">
        <v>64</v>
      </c>
      <c r="G5" s="365"/>
      <c r="H5" s="366" t="s">
        <v>4</v>
      </c>
      <c r="I5" s="213" t="s">
        <v>106</v>
      </c>
      <c r="J5" s="367" t="s">
        <v>5</v>
      </c>
      <c r="K5" s="368"/>
      <c r="L5" s="347" t="s">
        <v>65</v>
      </c>
      <c r="M5" s="349"/>
      <c r="N5" s="209" t="s">
        <v>67</v>
      </c>
      <c r="O5" s="213" t="s">
        <v>57</v>
      </c>
      <c r="P5" s="369" t="s">
        <v>66</v>
      </c>
      <c r="Q5" s="370"/>
      <c r="R5" s="209" t="s">
        <v>67</v>
      </c>
      <c r="S5" s="213" t="s">
        <v>57</v>
      </c>
      <c r="V5" s="392"/>
      <c r="W5" s="392"/>
      <c r="X5" s="392"/>
      <c r="Y5" s="220"/>
      <c r="Z5" s="395">
        <v>3</v>
      </c>
      <c r="AA5" s="396"/>
      <c r="AB5" s="392" t="s">
        <v>90</v>
      </c>
      <c r="AC5" s="392"/>
      <c r="AD5" s="392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14" t="s">
        <v>6</v>
      </c>
      <c r="G6" s="214" t="s">
        <v>7</v>
      </c>
      <c r="H6" s="336"/>
      <c r="I6" s="214"/>
      <c r="J6" s="327"/>
      <c r="K6" s="329"/>
      <c r="L6" s="214" t="s">
        <v>55</v>
      </c>
      <c r="M6" s="214" t="s">
        <v>59</v>
      </c>
      <c r="N6" s="214" t="s">
        <v>68</v>
      </c>
      <c r="O6" s="214" t="s">
        <v>58</v>
      </c>
      <c r="P6" s="52" t="s">
        <v>55</v>
      </c>
      <c r="Q6" s="52" t="s">
        <v>59</v>
      </c>
      <c r="R6" s="214" t="s">
        <v>68</v>
      </c>
      <c r="S6" s="214" t="s">
        <v>58</v>
      </c>
      <c r="Y6" s="220"/>
      <c r="Z6" s="395">
        <v>4</v>
      </c>
      <c r="AA6" s="396"/>
      <c r="AB6" s="392" t="s">
        <v>91</v>
      </c>
      <c r="AC6" s="392" t="s">
        <v>91</v>
      </c>
      <c r="AD6" s="394" t="s">
        <v>91</v>
      </c>
      <c r="AE6" s="321">
        <f>H174</f>
        <v>12</v>
      </c>
      <c r="AF6" s="322"/>
      <c r="AG6" s="323"/>
      <c r="AH6" s="397">
        <f>P174</f>
        <v>3240</v>
      </c>
      <c r="AI6" s="398"/>
      <c r="AJ6" s="399"/>
    </row>
    <row r="7" spans="1:36" ht="22.2" customHeight="1" x14ac:dyDescent="0.6">
      <c r="A7" s="213">
        <v>1</v>
      </c>
      <c r="B7" s="359" t="str">
        <f>AB3</f>
        <v>นายชำนาญ  แก้วจงประสิทธิ์</v>
      </c>
      <c r="C7" s="360"/>
      <c r="D7" s="361"/>
      <c r="E7" s="213" t="s">
        <v>44</v>
      </c>
      <c r="F7" s="5">
        <v>1</v>
      </c>
      <c r="G7" s="202" t="s">
        <v>8</v>
      </c>
      <c r="H7" s="207"/>
      <c r="I7" s="207"/>
      <c r="J7" s="321"/>
      <c r="K7" s="323"/>
      <c r="L7" s="210"/>
      <c r="M7" s="210"/>
      <c r="N7" s="222"/>
      <c r="O7" s="209">
        <f>M7*N7</f>
        <v>0</v>
      </c>
      <c r="P7" s="222"/>
      <c r="Q7" s="210"/>
      <c r="R7" s="222"/>
      <c r="S7" s="209">
        <f>Q7*R7</f>
        <v>0</v>
      </c>
      <c r="Y7" s="2"/>
      <c r="Z7" s="395">
        <v>5</v>
      </c>
      <c r="AA7" s="396"/>
      <c r="AB7" s="392" t="s">
        <v>92</v>
      </c>
      <c r="AC7" s="392" t="s">
        <v>92</v>
      </c>
      <c r="AD7" s="394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18"/>
      <c r="F8" s="204"/>
      <c r="G8" s="65" t="s">
        <v>401</v>
      </c>
      <c r="H8" s="207"/>
      <c r="I8" s="207"/>
      <c r="J8" s="321"/>
      <c r="K8" s="323"/>
      <c r="L8" s="218"/>
      <c r="M8" s="218"/>
      <c r="N8" s="218"/>
      <c r="O8" s="209">
        <f t="shared" ref="O8:O31" si="0">M8*N8</f>
        <v>0</v>
      </c>
      <c r="P8" s="218"/>
      <c r="Q8" s="218"/>
      <c r="R8" s="218"/>
      <c r="S8" s="209">
        <f t="shared" ref="S8:S31" si="1">Q8*R8</f>
        <v>0</v>
      </c>
      <c r="Z8" s="395">
        <v>6</v>
      </c>
      <c r="AA8" s="396"/>
      <c r="AB8" s="393" t="s">
        <v>93</v>
      </c>
      <c r="AC8" s="392" t="s">
        <v>93</v>
      </c>
      <c r="AD8" s="394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4"/>
      <c r="D9" s="2"/>
      <c r="E9" s="2"/>
      <c r="F9" s="204"/>
      <c r="G9" s="203"/>
      <c r="H9" s="207" t="s">
        <v>51</v>
      </c>
      <c r="I9" s="207"/>
      <c r="J9" s="321"/>
      <c r="K9" s="323"/>
      <c r="L9" s="218"/>
      <c r="M9" s="218"/>
      <c r="N9" s="218"/>
      <c r="O9" s="209">
        <f t="shared" si="0"/>
        <v>0</v>
      </c>
      <c r="P9" s="218"/>
      <c r="Q9" s="218"/>
      <c r="R9" s="218"/>
      <c r="S9" s="209">
        <f t="shared" si="1"/>
        <v>0</v>
      </c>
      <c r="T9" s="385" t="s">
        <v>107</v>
      </c>
      <c r="U9" s="386"/>
      <c r="V9" s="386"/>
      <c r="W9" s="386"/>
      <c r="X9" s="386"/>
      <c r="Y9" s="62"/>
      <c r="Z9" s="395">
        <v>7</v>
      </c>
      <c r="AA9" s="396"/>
      <c r="AB9" s="393" t="s">
        <v>94</v>
      </c>
      <c r="AC9" s="392"/>
      <c r="AD9" s="394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4"/>
      <c r="E10" s="3"/>
      <c r="F10" s="204"/>
      <c r="G10" s="203"/>
      <c r="H10" s="218"/>
      <c r="I10" s="218"/>
      <c r="J10" s="321"/>
      <c r="K10" s="323"/>
      <c r="L10" s="218"/>
      <c r="M10" s="218"/>
      <c r="N10" s="218"/>
      <c r="O10" s="209">
        <f t="shared" si="0"/>
        <v>0</v>
      </c>
      <c r="P10" s="218"/>
      <c r="Q10" s="218"/>
      <c r="R10" s="218"/>
      <c r="S10" s="209">
        <f t="shared" si="1"/>
        <v>0</v>
      </c>
      <c r="T10" s="23"/>
      <c r="U10" s="23" t="s">
        <v>206</v>
      </c>
      <c r="V10" s="56"/>
      <c r="W10" s="23"/>
      <c r="X10" s="23"/>
      <c r="Y10" s="63"/>
      <c r="Z10" s="395">
        <v>8</v>
      </c>
      <c r="AA10" s="396"/>
      <c r="AB10" s="402" t="s">
        <v>217</v>
      </c>
      <c r="AC10" s="403"/>
      <c r="AD10" s="404"/>
      <c r="AE10" s="321">
        <f>H358</f>
        <v>12</v>
      </c>
      <c r="AF10" s="322"/>
      <c r="AG10" s="323"/>
      <c r="AH10" s="397">
        <f>P358</f>
        <v>2400</v>
      </c>
      <c r="AI10" s="398"/>
      <c r="AJ10" s="399"/>
    </row>
    <row r="11" spans="1:36" ht="22.2" customHeight="1" x14ac:dyDescent="0.6">
      <c r="A11" s="3"/>
      <c r="D11" s="61"/>
      <c r="E11" s="3"/>
      <c r="G11" s="201"/>
      <c r="H11" s="214"/>
      <c r="I11" s="214"/>
      <c r="J11" s="327"/>
      <c r="K11" s="329"/>
      <c r="L11" s="218"/>
      <c r="M11" s="218"/>
      <c r="N11" s="218"/>
      <c r="O11" s="209">
        <f t="shared" si="0"/>
        <v>0</v>
      </c>
      <c r="P11" s="218"/>
      <c r="Q11" s="218"/>
      <c r="R11" s="218"/>
      <c r="S11" s="209">
        <f t="shared" si="1"/>
        <v>0</v>
      </c>
      <c r="W11" s="63"/>
      <c r="X11" s="63"/>
      <c r="Y11" s="211"/>
      <c r="Z11" s="395">
        <v>9</v>
      </c>
      <c r="AA11" s="396"/>
      <c r="AB11" s="393" t="s">
        <v>167</v>
      </c>
      <c r="AC11" s="392"/>
      <c r="AD11" s="394"/>
      <c r="AE11" s="321">
        <f>H404</f>
        <v>12</v>
      </c>
      <c r="AF11" s="322"/>
      <c r="AG11" s="323"/>
      <c r="AH11" s="397">
        <f>P404</f>
        <v>2400</v>
      </c>
      <c r="AI11" s="398"/>
      <c r="AJ11" s="399"/>
    </row>
    <row r="12" spans="1:36" ht="22.2" customHeight="1" x14ac:dyDescent="0.6">
      <c r="A12" s="3"/>
      <c r="E12" s="3"/>
      <c r="G12" s="54" t="s">
        <v>9</v>
      </c>
      <c r="H12" s="207" t="s">
        <v>309</v>
      </c>
      <c r="I12" s="207" t="s">
        <v>190</v>
      </c>
      <c r="J12" s="357" t="s">
        <v>53</v>
      </c>
      <c r="K12" s="358"/>
      <c r="L12" s="222">
        <v>4</v>
      </c>
      <c r="M12" s="222"/>
      <c r="N12" s="222"/>
      <c r="O12" s="209">
        <f t="shared" si="0"/>
        <v>0</v>
      </c>
      <c r="P12" s="222"/>
      <c r="Q12" s="210"/>
      <c r="R12" s="222"/>
      <c r="S12" s="209">
        <f t="shared" si="1"/>
        <v>0</v>
      </c>
      <c r="W12" s="62"/>
      <c r="X12" s="62"/>
      <c r="Y12" s="62"/>
      <c r="Z12" s="395">
        <v>10</v>
      </c>
      <c r="AA12" s="396"/>
      <c r="AB12" s="392" t="s">
        <v>211</v>
      </c>
      <c r="AC12" s="392"/>
      <c r="AD12" s="392"/>
      <c r="AE12" s="397">
        <f>H450</f>
        <v>12</v>
      </c>
      <c r="AF12" s="398"/>
      <c r="AG12" s="399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207"/>
      <c r="I13" s="207"/>
      <c r="J13" s="321"/>
      <c r="K13" s="323"/>
      <c r="L13" s="218"/>
      <c r="M13" s="218"/>
      <c r="N13" s="218"/>
      <c r="O13" s="209">
        <f t="shared" si="0"/>
        <v>0</v>
      </c>
      <c r="P13" s="218"/>
      <c r="Q13" s="218"/>
      <c r="R13" s="218"/>
      <c r="S13" s="209">
        <f t="shared" si="1"/>
        <v>0</v>
      </c>
      <c r="W13" s="62"/>
      <c r="X13" s="62"/>
      <c r="Y13" s="62"/>
      <c r="Z13" s="395">
        <v>11</v>
      </c>
      <c r="AA13" s="396"/>
      <c r="AB13" s="392" t="s">
        <v>218</v>
      </c>
      <c r="AC13" s="392"/>
      <c r="AD13" s="392"/>
      <c r="AE13" s="397">
        <f>H496</f>
        <v>12</v>
      </c>
      <c r="AF13" s="398"/>
      <c r="AG13" s="399"/>
      <c r="AH13" s="397">
        <f>P496</f>
        <v>2400</v>
      </c>
      <c r="AI13" s="398"/>
      <c r="AJ13" s="399"/>
    </row>
    <row r="14" spans="1:36" ht="22.2" customHeight="1" x14ac:dyDescent="0.6">
      <c r="A14" s="3"/>
      <c r="B14" s="4"/>
      <c r="D14" s="2"/>
      <c r="E14" s="2"/>
      <c r="G14" s="218"/>
      <c r="H14" s="207"/>
      <c r="I14" s="207"/>
      <c r="J14" s="321"/>
      <c r="K14" s="323"/>
      <c r="L14" s="218"/>
      <c r="M14" s="218"/>
      <c r="N14" s="218"/>
      <c r="O14" s="209">
        <f t="shared" si="0"/>
        <v>0</v>
      </c>
      <c r="P14" s="218"/>
      <c r="Q14" s="218"/>
      <c r="R14" s="218"/>
      <c r="S14" s="209">
        <f t="shared" si="1"/>
        <v>0</v>
      </c>
      <c r="T14" s="221"/>
      <c r="U14" s="221"/>
      <c r="V14" s="221"/>
      <c r="W14" s="221"/>
      <c r="X14" s="221"/>
      <c r="Y14" s="62"/>
      <c r="Z14" s="395">
        <v>12</v>
      </c>
      <c r="AA14" s="396"/>
      <c r="AB14" s="405" t="s">
        <v>150</v>
      </c>
      <c r="AC14" s="390"/>
      <c r="AD14" s="406"/>
      <c r="AE14" s="397">
        <f>H542</f>
        <v>12</v>
      </c>
      <c r="AF14" s="398"/>
      <c r="AG14" s="399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04"/>
      <c r="I15" s="218"/>
      <c r="J15" s="321"/>
      <c r="K15" s="323"/>
      <c r="L15" s="218"/>
      <c r="M15" s="218"/>
      <c r="N15" s="218"/>
      <c r="O15" s="209">
        <f t="shared" si="0"/>
        <v>0</v>
      </c>
      <c r="P15" s="218"/>
      <c r="Q15" s="218"/>
      <c r="R15" s="218"/>
      <c r="S15" s="209">
        <f t="shared" si="1"/>
        <v>0</v>
      </c>
      <c r="W15" s="62"/>
      <c r="X15" s="62"/>
      <c r="Y15" s="62"/>
      <c r="Z15" s="395">
        <v>13</v>
      </c>
      <c r="AA15" s="396"/>
      <c r="AB15" s="405" t="s">
        <v>232</v>
      </c>
      <c r="AC15" s="390"/>
      <c r="AD15" s="406"/>
      <c r="AE15" s="397">
        <f>H588</f>
        <v>12</v>
      </c>
      <c r="AF15" s="398"/>
      <c r="AG15" s="399"/>
      <c r="AH15" s="397">
        <f>P588</f>
        <v>3240</v>
      </c>
      <c r="AI15" s="398"/>
      <c r="AJ15" s="399"/>
    </row>
    <row r="16" spans="1:36" ht="22.2" customHeight="1" x14ac:dyDescent="0.6">
      <c r="A16" s="3"/>
      <c r="D16" s="7" t="s">
        <v>51</v>
      </c>
      <c r="E16" s="3"/>
      <c r="G16" s="55"/>
      <c r="H16" s="214"/>
      <c r="I16" s="214"/>
      <c r="J16" s="327"/>
      <c r="K16" s="329"/>
      <c r="L16" s="218"/>
      <c r="M16" s="218"/>
      <c r="N16" s="218"/>
      <c r="O16" s="209">
        <f t="shared" si="0"/>
        <v>0</v>
      </c>
      <c r="P16" s="218"/>
      <c r="Q16" s="218"/>
      <c r="R16" s="218"/>
      <c r="S16" s="209">
        <f t="shared" si="1"/>
        <v>0</v>
      </c>
      <c r="Y16" s="62"/>
      <c r="Z16" s="395">
        <v>14</v>
      </c>
      <c r="AA16" s="396"/>
      <c r="AB16" s="393" t="s">
        <v>233</v>
      </c>
      <c r="AC16" s="392"/>
      <c r="AD16" s="394"/>
      <c r="AE16" s="397">
        <f>H634</f>
        <v>12</v>
      </c>
      <c r="AF16" s="398"/>
      <c r="AG16" s="399"/>
      <c r="AH16" s="397">
        <f>P634</f>
        <v>3240</v>
      </c>
      <c r="AI16" s="398"/>
      <c r="AJ16" s="399"/>
    </row>
    <row r="17" spans="1:36" ht="22.2" customHeight="1" x14ac:dyDescent="0.6">
      <c r="A17" s="3"/>
      <c r="E17" s="3"/>
      <c r="G17" s="196" t="s">
        <v>10</v>
      </c>
      <c r="H17" s="207" t="s">
        <v>159</v>
      </c>
      <c r="I17" s="245" t="s">
        <v>213</v>
      </c>
      <c r="J17" s="357" t="s">
        <v>114</v>
      </c>
      <c r="K17" s="358"/>
      <c r="L17" s="210"/>
      <c r="M17" s="222">
        <v>4</v>
      </c>
      <c r="N17" s="222">
        <v>200</v>
      </c>
      <c r="O17" s="209">
        <f t="shared" si="0"/>
        <v>800</v>
      </c>
      <c r="P17" s="222"/>
      <c r="Q17" s="210"/>
      <c r="R17" s="222"/>
      <c r="S17" s="209">
        <f t="shared" si="1"/>
        <v>0</v>
      </c>
      <c r="Y17" s="62"/>
      <c r="Z17" s="395">
        <v>15</v>
      </c>
      <c r="AA17" s="396"/>
      <c r="AB17" s="393" t="s">
        <v>235</v>
      </c>
      <c r="AC17" s="392"/>
      <c r="AD17" s="394"/>
      <c r="AE17" s="397">
        <f>H680</f>
        <v>12</v>
      </c>
      <c r="AF17" s="398"/>
      <c r="AG17" s="399"/>
      <c r="AH17" s="397">
        <f>P680</f>
        <v>2400</v>
      </c>
      <c r="AI17" s="398"/>
      <c r="AJ17" s="399"/>
    </row>
    <row r="18" spans="1:36" ht="22.2" customHeight="1" x14ac:dyDescent="0.6">
      <c r="A18" s="3"/>
      <c r="B18" s="203"/>
      <c r="C18" s="204"/>
      <c r="D18" s="204"/>
      <c r="E18" s="218"/>
      <c r="G18" s="65" t="s">
        <v>403</v>
      </c>
      <c r="H18" s="249"/>
      <c r="I18" s="249"/>
      <c r="J18" s="321"/>
      <c r="K18" s="323"/>
      <c r="L18" s="247"/>
      <c r="M18" s="247"/>
      <c r="N18" s="247"/>
      <c r="O18" s="209">
        <f t="shared" si="0"/>
        <v>0</v>
      </c>
      <c r="P18" s="218"/>
      <c r="Q18" s="218"/>
      <c r="R18" s="218"/>
      <c r="S18" s="209">
        <f t="shared" si="1"/>
        <v>0</v>
      </c>
      <c r="W18" s="62"/>
      <c r="X18" s="62"/>
      <c r="Z18" s="395">
        <v>16</v>
      </c>
      <c r="AA18" s="396"/>
      <c r="AB18" s="402" t="s">
        <v>234</v>
      </c>
      <c r="AC18" s="403"/>
      <c r="AD18" s="404"/>
      <c r="AE18" s="397">
        <f>H726</f>
        <v>12</v>
      </c>
      <c r="AF18" s="398"/>
      <c r="AG18" s="399"/>
      <c r="AH18" s="397">
        <f>P726</f>
        <v>2400</v>
      </c>
      <c r="AI18" s="398"/>
      <c r="AJ18" s="399"/>
    </row>
    <row r="19" spans="1:36" ht="22.2" customHeight="1" x14ac:dyDescent="0.6">
      <c r="A19" s="3"/>
      <c r="B19" s="4"/>
      <c r="D19" s="2"/>
      <c r="E19" s="2"/>
      <c r="G19" s="218"/>
      <c r="H19" s="207"/>
      <c r="I19" s="207"/>
      <c r="J19" s="321"/>
      <c r="K19" s="323"/>
      <c r="L19" s="218"/>
      <c r="M19" s="218"/>
      <c r="N19" s="218"/>
      <c r="O19" s="209">
        <f t="shared" si="0"/>
        <v>0</v>
      </c>
      <c r="P19" s="218"/>
      <c r="Q19" s="218"/>
      <c r="R19" s="218"/>
      <c r="S19" s="209">
        <f t="shared" si="1"/>
        <v>0</v>
      </c>
      <c r="T19" s="385" t="s">
        <v>107</v>
      </c>
      <c r="U19" s="386"/>
      <c r="V19" s="386"/>
      <c r="W19" s="386"/>
      <c r="X19" s="386"/>
      <c r="Z19" s="395">
        <v>17</v>
      </c>
      <c r="AA19" s="396"/>
      <c r="AB19" s="402" t="s">
        <v>239</v>
      </c>
      <c r="AC19" s="403"/>
      <c r="AD19" s="404"/>
      <c r="AE19" s="397">
        <f>H772</f>
        <v>12</v>
      </c>
      <c r="AF19" s="398"/>
      <c r="AG19" s="399"/>
      <c r="AH19" s="397">
        <f>P772</f>
        <v>2400</v>
      </c>
      <c r="AI19" s="398"/>
      <c r="AJ19" s="399"/>
    </row>
    <row r="20" spans="1:36" ht="22.2" customHeight="1" x14ac:dyDescent="0.6">
      <c r="A20" s="3"/>
      <c r="E20" s="3"/>
      <c r="G20" s="203"/>
      <c r="H20" s="203"/>
      <c r="I20" s="207"/>
      <c r="J20" s="321"/>
      <c r="K20" s="323"/>
      <c r="L20" s="218"/>
      <c r="M20" s="218"/>
      <c r="N20" s="218"/>
      <c r="O20" s="209">
        <f t="shared" si="0"/>
        <v>0</v>
      </c>
      <c r="P20" s="218"/>
      <c r="Q20" s="218"/>
      <c r="R20" s="218"/>
      <c r="S20" s="209">
        <f t="shared" si="1"/>
        <v>0</v>
      </c>
      <c r="T20" s="23"/>
      <c r="U20" s="23" t="s">
        <v>206</v>
      </c>
      <c r="V20" s="56"/>
      <c r="W20" s="23"/>
      <c r="X20" s="23"/>
      <c r="Y20" s="204"/>
      <c r="Z20" s="395">
        <v>18</v>
      </c>
      <c r="AA20" s="396"/>
      <c r="AB20" s="402" t="s">
        <v>245</v>
      </c>
      <c r="AC20" s="403"/>
      <c r="AD20" s="404"/>
      <c r="AE20" s="397">
        <f>H818</f>
        <v>12</v>
      </c>
      <c r="AF20" s="398"/>
      <c r="AG20" s="399"/>
      <c r="AH20" s="397">
        <f>P818</f>
        <v>2400</v>
      </c>
      <c r="AI20" s="398"/>
      <c r="AJ20" s="399"/>
    </row>
    <row r="21" spans="1:36" ht="22.2" customHeight="1" x14ac:dyDescent="0.6">
      <c r="A21" s="3"/>
      <c r="E21" s="3"/>
      <c r="G21" s="198"/>
      <c r="H21" s="198"/>
      <c r="I21" s="214"/>
      <c r="J21" s="327"/>
      <c r="K21" s="329"/>
      <c r="L21" s="214"/>
      <c r="M21" s="214"/>
      <c r="N21" s="214"/>
      <c r="O21" s="209">
        <f t="shared" si="0"/>
        <v>0</v>
      </c>
      <c r="P21" s="214"/>
      <c r="Q21" s="214"/>
      <c r="R21" s="214"/>
      <c r="S21" s="209">
        <f t="shared" si="1"/>
        <v>0</v>
      </c>
      <c r="Y21" s="204"/>
      <c r="Z21" s="395">
        <v>19</v>
      </c>
      <c r="AA21" s="396"/>
      <c r="AB21" s="393" t="s">
        <v>306</v>
      </c>
      <c r="AC21" s="392"/>
      <c r="AD21" s="394"/>
      <c r="AE21" s="397">
        <f>H864</f>
        <v>12</v>
      </c>
      <c r="AF21" s="398"/>
      <c r="AG21" s="399"/>
      <c r="AH21" s="397">
        <f>P864</f>
        <v>3240</v>
      </c>
      <c r="AI21" s="398"/>
      <c r="AJ21" s="399"/>
    </row>
    <row r="22" spans="1:36" ht="22.2" customHeight="1" x14ac:dyDescent="0.6">
      <c r="A22" s="3"/>
      <c r="E22" s="3"/>
      <c r="G22" s="54" t="s">
        <v>11</v>
      </c>
      <c r="H22" s="245" t="s">
        <v>159</v>
      </c>
      <c r="I22" s="207" t="s">
        <v>200</v>
      </c>
      <c r="J22" s="357" t="s">
        <v>53</v>
      </c>
      <c r="K22" s="358"/>
      <c r="L22" s="218"/>
      <c r="M22" s="218">
        <v>4</v>
      </c>
      <c r="N22" s="218">
        <v>200</v>
      </c>
      <c r="O22" s="209">
        <f t="shared" si="0"/>
        <v>800</v>
      </c>
      <c r="P22" s="222"/>
      <c r="Q22" s="210"/>
      <c r="R22" s="222"/>
      <c r="S22" s="209">
        <f t="shared" si="1"/>
        <v>0</v>
      </c>
      <c r="Y22" s="204"/>
      <c r="Z22" s="395">
        <v>20</v>
      </c>
      <c r="AA22" s="396"/>
      <c r="AB22" s="393" t="s">
        <v>95</v>
      </c>
      <c r="AC22" s="392"/>
      <c r="AD22" s="394"/>
      <c r="AE22" s="397">
        <f>H910</f>
        <v>12</v>
      </c>
      <c r="AF22" s="398"/>
      <c r="AG22" s="399"/>
      <c r="AH22" s="397">
        <f>P910</f>
        <v>2400</v>
      </c>
      <c r="AI22" s="398"/>
      <c r="AJ22" s="399"/>
    </row>
    <row r="23" spans="1:36" ht="22.2" customHeight="1" x14ac:dyDescent="0.6">
      <c r="A23" s="3"/>
      <c r="E23" s="3"/>
      <c r="G23" s="65" t="s">
        <v>404</v>
      </c>
      <c r="H23" s="207" t="s">
        <v>310</v>
      </c>
      <c r="I23" s="207" t="s">
        <v>264</v>
      </c>
      <c r="J23" s="321" t="s">
        <v>115</v>
      </c>
      <c r="K23" s="323"/>
      <c r="L23" s="218">
        <v>2</v>
      </c>
      <c r="M23" s="218"/>
      <c r="N23" s="218"/>
      <c r="O23" s="209">
        <f t="shared" si="0"/>
        <v>0</v>
      </c>
      <c r="P23" s="218"/>
      <c r="Q23" s="218"/>
      <c r="R23" s="218"/>
      <c r="S23" s="209">
        <f t="shared" si="1"/>
        <v>0</v>
      </c>
      <c r="U23" s="204"/>
      <c r="V23" s="204"/>
      <c r="W23" s="204"/>
      <c r="X23" s="204"/>
      <c r="Y23" s="204"/>
      <c r="Z23" s="395">
        <v>1</v>
      </c>
      <c r="AA23" s="396"/>
      <c r="AB23" s="393" t="s">
        <v>129</v>
      </c>
      <c r="AC23" s="392"/>
      <c r="AD23" s="394"/>
      <c r="AE23" s="397">
        <f>H956</f>
        <v>12</v>
      </c>
      <c r="AF23" s="398"/>
      <c r="AG23" s="399"/>
      <c r="AH23" s="397">
        <f>P956</f>
        <v>2400</v>
      </c>
      <c r="AI23" s="398"/>
      <c r="AJ23" s="399"/>
    </row>
    <row r="24" spans="1:36" ht="22.2" customHeight="1" x14ac:dyDescent="0.6">
      <c r="A24" s="3"/>
      <c r="B24" s="4"/>
      <c r="E24" s="3"/>
      <c r="G24" s="218"/>
      <c r="H24" s="245" t="s">
        <v>159</v>
      </c>
      <c r="I24" s="245" t="s">
        <v>195</v>
      </c>
      <c r="J24" s="321" t="s">
        <v>153</v>
      </c>
      <c r="K24" s="323"/>
      <c r="L24" s="207"/>
      <c r="M24" s="207">
        <v>4</v>
      </c>
      <c r="N24" s="207">
        <v>200</v>
      </c>
      <c r="O24" s="209">
        <f t="shared" si="0"/>
        <v>800</v>
      </c>
      <c r="P24" s="218"/>
      <c r="Q24" s="218"/>
      <c r="R24" s="218"/>
      <c r="S24" s="209">
        <f t="shared" si="1"/>
        <v>0</v>
      </c>
      <c r="T24"/>
      <c r="U24"/>
      <c r="V24"/>
      <c r="W24"/>
      <c r="X24"/>
      <c r="Y24" s="204"/>
      <c r="Z24" s="395">
        <v>2</v>
      </c>
      <c r="AA24" s="396"/>
      <c r="AB24" s="393" t="s">
        <v>170</v>
      </c>
      <c r="AC24" s="392"/>
      <c r="AD24" s="394"/>
      <c r="AE24" s="397">
        <f>H1002</f>
        <v>12</v>
      </c>
      <c r="AF24" s="398"/>
      <c r="AG24" s="399"/>
      <c r="AH24" s="397">
        <f>P1002</f>
        <v>2400</v>
      </c>
      <c r="AI24" s="398"/>
      <c r="AJ24" s="399"/>
    </row>
    <row r="25" spans="1:36" ht="22.2" customHeight="1" x14ac:dyDescent="0.6">
      <c r="A25" s="3"/>
      <c r="E25" s="3"/>
      <c r="G25" s="218"/>
      <c r="H25" s="207"/>
      <c r="I25" s="207"/>
      <c r="J25" s="321"/>
      <c r="K25" s="323"/>
      <c r="L25" s="218"/>
      <c r="M25" s="218"/>
      <c r="N25" s="218"/>
      <c r="O25" s="209">
        <f t="shared" si="0"/>
        <v>0</v>
      </c>
      <c r="P25" s="218"/>
      <c r="Q25" s="218"/>
      <c r="R25" s="218"/>
      <c r="S25" s="209">
        <f t="shared" si="1"/>
        <v>0</v>
      </c>
      <c r="T25"/>
      <c r="U25"/>
      <c r="V25"/>
      <c r="W25"/>
      <c r="X25"/>
      <c r="Y25" s="204"/>
      <c r="Z25" s="395">
        <v>3</v>
      </c>
      <c r="AA25" s="396"/>
      <c r="AB25" s="393" t="s">
        <v>130</v>
      </c>
      <c r="AC25" s="392"/>
      <c r="AD25" s="394"/>
      <c r="AE25" s="397">
        <f>H1048</f>
        <v>12</v>
      </c>
      <c r="AF25" s="398"/>
      <c r="AG25" s="399"/>
      <c r="AH25" s="397">
        <f>P1048</f>
        <v>2400</v>
      </c>
      <c r="AI25" s="398"/>
      <c r="AJ25" s="399"/>
    </row>
    <row r="26" spans="1:36" ht="22.2" customHeight="1" x14ac:dyDescent="0.6">
      <c r="A26" s="3"/>
      <c r="E26" s="3"/>
      <c r="G26" s="214"/>
      <c r="H26" s="199"/>
      <c r="I26" s="214"/>
      <c r="J26" s="327"/>
      <c r="K26" s="329"/>
      <c r="L26" s="214"/>
      <c r="M26" s="214"/>
      <c r="N26" s="214"/>
      <c r="O26" s="209">
        <f t="shared" si="0"/>
        <v>0</v>
      </c>
      <c r="P26" s="214"/>
      <c r="Q26" s="214"/>
      <c r="R26" s="214"/>
      <c r="S26" s="209">
        <f t="shared" si="1"/>
        <v>0</v>
      </c>
      <c r="T26"/>
      <c r="U26"/>
      <c r="V26"/>
      <c r="W26"/>
      <c r="X26"/>
      <c r="Y26" s="204"/>
      <c r="Z26" s="395">
        <v>4</v>
      </c>
      <c r="AA26" s="396"/>
      <c r="AB26" s="400" t="s">
        <v>169</v>
      </c>
      <c r="AC26" s="391"/>
      <c r="AD26" s="401"/>
      <c r="AE26" s="397">
        <f>H1094</f>
        <v>12</v>
      </c>
      <c r="AF26" s="398"/>
      <c r="AG26" s="399"/>
      <c r="AH26" s="397">
        <f>P1094</f>
        <v>3240</v>
      </c>
      <c r="AI26" s="398"/>
      <c r="AJ26" s="399"/>
    </row>
    <row r="27" spans="1:36" ht="22.2" customHeight="1" x14ac:dyDescent="0.6">
      <c r="A27" s="3"/>
      <c r="E27" s="3"/>
      <c r="G27" s="54" t="s">
        <v>12</v>
      </c>
      <c r="H27" s="245" t="s">
        <v>159</v>
      </c>
      <c r="I27" s="245" t="s">
        <v>249</v>
      </c>
      <c r="J27" s="357" t="s">
        <v>53</v>
      </c>
      <c r="K27" s="358"/>
      <c r="L27" s="218">
        <v>4</v>
      </c>
      <c r="M27" s="222"/>
      <c r="N27" s="222"/>
      <c r="O27" s="209">
        <f t="shared" si="0"/>
        <v>0</v>
      </c>
      <c r="P27" s="222"/>
      <c r="Q27" s="210"/>
      <c r="R27" s="222"/>
      <c r="S27" s="209">
        <f t="shared" si="1"/>
        <v>0</v>
      </c>
      <c r="W27" s="204"/>
      <c r="X27" s="204"/>
      <c r="Y27" s="204"/>
      <c r="Z27" s="321">
        <v>5</v>
      </c>
      <c r="AA27" s="323"/>
      <c r="AB27" s="393" t="s">
        <v>229</v>
      </c>
      <c r="AC27" s="392"/>
      <c r="AD27" s="394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245" t="s">
        <v>159</v>
      </c>
      <c r="I28" s="245" t="s">
        <v>199</v>
      </c>
      <c r="J28" s="321" t="s">
        <v>114</v>
      </c>
      <c r="K28" s="323"/>
      <c r="L28" s="218">
        <v>4</v>
      </c>
      <c r="M28" s="218"/>
      <c r="N28" s="218"/>
      <c r="O28" s="209">
        <f t="shared" si="0"/>
        <v>0</v>
      </c>
      <c r="P28" s="218"/>
      <c r="Q28" s="218"/>
      <c r="R28" s="218"/>
      <c r="S28" s="209">
        <f t="shared" si="1"/>
        <v>0</v>
      </c>
      <c r="T28" s="204"/>
      <c r="U28" s="204"/>
      <c r="V28" s="204"/>
      <c r="W28" s="204"/>
      <c r="X28" s="204"/>
      <c r="Y28" s="205"/>
      <c r="Z28" s="321">
        <v>1</v>
      </c>
      <c r="AA28" s="323"/>
      <c r="AB28" s="393" t="s">
        <v>279</v>
      </c>
      <c r="AC28" s="392" t="s">
        <v>279</v>
      </c>
      <c r="AD28" s="394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18"/>
      <c r="H29" s="218"/>
      <c r="I29" s="218"/>
      <c r="J29" s="321"/>
      <c r="K29" s="323"/>
      <c r="L29" s="218"/>
      <c r="M29" s="218"/>
      <c r="N29" s="218"/>
      <c r="O29" s="209">
        <f t="shared" si="0"/>
        <v>0</v>
      </c>
      <c r="P29" s="218"/>
      <c r="Q29" s="218"/>
      <c r="R29" s="218"/>
      <c r="S29" s="209">
        <f t="shared" si="1"/>
        <v>0</v>
      </c>
      <c r="T29" s="6"/>
      <c r="U29" s="22" t="s">
        <v>108</v>
      </c>
      <c r="V29" s="57"/>
      <c r="W29" s="21"/>
      <c r="X29" s="21"/>
      <c r="Y29" s="2"/>
      <c r="Z29" s="321">
        <v>2</v>
      </c>
      <c r="AA29" s="323"/>
      <c r="AB29" s="392" t="s">
        <v>304</v>
      </c>
      <c r="AC29" s="392"/>
      <c r="AD29" s="392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18"/>
      <c r="H30" s="218"/>
      <c r="I30" s="218"/>
      <c r="J30" s="321"/>
      <c r="K30" s="323"/>
      <c r="L30" s="218"/>
      <c r="M30" s="218"/>
      <c r="N30" s="218"/>
      <c r="O30" s="209">
        <f t="shared" si="0"/>
        <v>0</v>
      </c>
      <c r="P30" s="218"/>
      <c r="Q30" s="218"/>
      <c r="R30" s="218"/>
      <c r="S30" s="209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2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00"/>
      <c r="H31" s="199"/>
      <c r="I31" s="214"/>
      <c r="J31" s="327"/>
      <c r="K31" s="329"/>
      <c r="L31" s="214"/>
      <c r="M31" s="214"/>
      <c r="N31" s="214"/>
      <c r="O31" s="209">
        <f t="shared" si="0"/>
        <v>0</v>
      </c>
      <c r="P31" s="214"/>
      <c r="Q31" s="214"/>
      <c r="R31" s="214"/>
      <c r="S31" s="209">
        <f t="shared" si="1"/>
        <v>0</v>
      </c>
      <c r="Z31" s="221"/>
      <c r="AA31" s="221"/>
      <c r="AB31" s="221"/>
      <c r="AC31" s="221"/>
      <c r="AD31" s="221"/>
      <c r="AE31" s="153"/>
      <c r="AF31" s="153"/>
      <c r="AG31" s="153"/>
      <c r="AH31" s="221"/>
      <c r="AI31" s="221"/>
      <c r="AJ31" s="221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06"/>
      <c r="S32" s="16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208"/>
      <c r="P33" s="347">
        <f>P32+Q32</f>
        <v>0</v>
      </c>
      <c r="Q33" s="349"/>
      <c r="R33" s="200"/>
      <c r="S33" s="214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3" t="s">
        <v>214</v>
      </c>
      <c r="M34" s="374"/>
      <c r="N34" s="131"/>
      <c r="O34" s="130"/>
      <c r="P34" s="373" t="s">
        <v>215</v>
      </c>
      <c r="Q34" s="374"/>
      <c r="R34" s="204"/>
      <c r="S34" s="218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208">
        <f>M35+Q35</f>
        <v>12</v>
      </c>
      <c r="I36" s="208" t="s">
        <v>87</v>
      </c>
      <c r="J36" s="208"/>
      <c r="K36" s="328" t="s">
        <v>168</v>
      </c>
      <c r="L36" s="328"/>
      <c r="M36" s="328"/>
      <c r="N36" s="199"/>
      <c r="O36" s="199"/>
      <c r="P36" s="339">
        <f>S35+O35</f>
        <v>2400</v>
      </c>
      <c r="Q36" s="339"/>
      <c r="R36" s="20"/>
      <c r="S36" s="19" t="s">
        <v>52</v>
      </c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197" t="s">
        <v>43</v>
      </c>
      <c r="H39" s="195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197" t="s">
        <v>43</v>
      </c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197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</row>
    <row r="47" spans="1:36" ht="22.2" customHeight="1" x14ac:dyDescent="0.6">
      <c r="A47" s="372" t="s">
        <v>0</v>
      </c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Z47" s="221"/>
      <c r="AA47" s="221"/>
      <c r="AB47" s="221"/>
      <c r="AC47" s="221"/>
      <c r="AD47" s="221"/>
      <c r="AE47" s="221"/>
    </row>
    <row r="48" spans="1:36" ht="22.2" customHeight="1" x14ac:dyDescent="0.6">
      <c r="A48" s="372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91"/>
      <c r="AC48" s="391"/>
      <c r="AD48" s="391"/>
    </row>
    <row r="49" spans="1:30" ht="22.2" customHeight="1" x14ac:dyDescent="0.6">
      <c r="A49" s="371" t="s">
        <v>76</v>
      </c>
      <c r="B49" s="371"/>
      <c r="C49" s="371"/>
      <c r="D49" s="215">
        <f>D3</f>
        <v>6</v>
      </c>
      <c r="E49" s="215" t="s">
        <v>75</v>
      </c>
      <c r="F49" s="372" t="str">
        <f>F3</f>
        <v>มกราคม</v>
      </c>
      <c r="G49" s="372"/>
      <c r="H49" s="215" t="str">
        <f>H3</f>
        <v>พ.ศ. 2568</v>
      </c>
      <c r="I49" s="215" t="s">
        <v>77</v>
      </c>
      <c r="J49" s="215">
        <f>J3</f>
        <v>10</v>
      </c>
      <c r="K49" s="215" t="s">
        <v>74</v>
      </c>
      <c r="L49" s="372" t="str">
        <f>L3</f>
        <v>มกราคม</v>
      </c>
      <c r="M49" s="372"/>
      <c r="N49" s="372" t="str">
        <f>N3</f>
        <v>พ.ศ. 2568</v>
      </c>
      <c r="O49" s="372"/>
      <c r="P49" s="372"/>
      <c r="Q49" s="372"/>
      <c r="R49" s="215"/>
      <c r="AB49" s="391"/>
      <c r="AC49" s="391"/>
      <c r="AD49" s="391"/>
    </row>
    <row r="50" spans="1:30" ht="22.2" customHeight="1" x14ac:dyDescent="0.3">
      <c r="G50" s="51" t="s">
        <v>96</v>
      </c>
      <c r="H50" s="211" t="s">
        <v>44</v>
      </c>
      <c r="I50" s="204" t="s">
        <v>56</v>
      </c>
      <c r="J50" s="375" t="s">
        <v>250</v>
      </c>
      <c r="K50" s="375"/>
      <c r="L50" s="375"/>
      <c r="M50" s="375"/>
      <c r="N50" s="375"/>
      <c r="O50" s="375"/>
      <c r="P50" s="375"/>
      <c r="AB50" s="390"/>
      <c r="AC50" s="390"/>
      <c r="AD50" s="390"/>
    </row>
    <row r="51" spans="1:30" ht="22.2" customHeight="1" x14ac:dyDescent="0.6">
      <c r="A51" s="24" t="s">
        <v>1</v>
      </c>
      <c r="B51" s="362" t="s">
        <v>2</v>
      </c>
      <c r="C51" s="363"/>
      <c r="D51" s="364"/>
      <c r="E51" s="15" t="s">
        <v>3</v>
      </c>
      <c r="F51" s="347" t="s">
        <v>64</v>
      </c>
      <c r="G51" s="365"/>
      <c r="H51" s="366" t="s">
        <v>4</v>
      </c>
      <c r="I51" s="213" t="s">
        <v>106</v>
      </c>
      <c r="J51" s="367" t="s">
        <v>5</v>
      </c>
      <c r="K51" s="368"/>
      <c r="L51" s="347" t="s">
        <v>65</v>
      </c>
      <c r="M51" s="349"/>
      <c r="N51" s="213" t="s">
        <v>67</v>
      </c>
      <c r="O51" s="213" t="s">
        <v>57</v>
      </c>
      <c r="P51" s="369" t="s">
        <v>66</v>
      </c>
      <c r="Q51" s="370"/>
      <c r="R51" s="209" t="s">
        <v>67</v>
      </c>
      <c r="S51" s="213" t="s">
        <v>57</v>
      </c>
      <c r="AB51" s="391"/>
      <c r="AC51" s="391"/>
      <c r="AD51" s="391"/>
    </row>
    <row r="52" spans="1:30" ht="22.2" customHeight="1" x14ac:dyDescent="0.6">
      <c r="A52" s="52"/>
      <c r="B52" s="8"/>
      <c r="C52" s="9"/>
      <c r="D52" s="13"/>
      <c r="E52" s="10"/>
      <c r="F52" s="214" t="s">
        <v>6</v>
      </c>
      <c r="G52" s="214" t="s">
        <v>7</v>
      </c>
      <c r="H52" s="336"/>
      <c r="I52" s="214"/>
      <c r="J52" s="327"/>
      <c r="K52" s="329"/>
      <c r="L52" s="214" t="s">
        <v>55</v>
      </c>
      <c r="M52" s="214" t="s">
        <v>59</v>
      </c>
      <c r="N52" s="214" t="s">
        <v>68</v>
      </c>
      <c r="O52" s="214" t="s">
        <v>58</v>
      </c>
      <c r="P52" s="52" t="s">
        <v>55</v>
      </c>
      <c r="Q52" s="52" t="s">
        <v>59</v>
      </c>
      <c r="R52" s="214" t="s">
        <v>68</v>
      </c>
      <c r="S52" s="214" t="s">
        <v>58</v>
      </c>
    </row>
    <row r="53" spans="1:30" ht="22.2" customHeight="1" x14ac:dyDescent="0.6">
      <c r="A53" s="213">
        <v>2</v>
      </c>
      <c r="B53" s="359" t="str">
        <f>AB4</f>
        <v>นายเปรม  เพ็งยอด</v>
      </c>
      <c r="C53" s="360"/>
      <c r="D53" s="361"/>
      <c r="E53" s="213" t="s">
        <v>44</v>
      </c>
      <c r="F53" s="5">
        <f>F7</f>
        <v>1</v>
      </c>
      <c r="G53" s="202" t="s">
        <v>8</v>
      </c>
      <c r="H53" s="246" t="s">
        <v>226</v>
      </c>
      <c r="I53" s="245" t="s">
        <v>259</v>
      </c>
      <c r="J53" s="384" t="s">
        <v>53</v>
      </c>
      <c r="K53" s="384"/>
      <c r="L53" s="210"/>
      <c r="M53" s="222"/>
      <c r="N53" s="222"/>
      <c r="O53" s="209">
        <f>M53*N53</f>
        <v>0</v>
      </c>
      <c r="P53" s="222">
        <v>4</v>
      </c>
      <c r="Q53" s="210"/>
      <c r="R53" s="222"/>
      <c r="S53" s="209">
        <f>Q53*R53</f>
        <v>0</v>
      </c>
    </row>
    <row r="54" spans="1:30" ht="22.2" customHeight="1" x14ac:dyDescent="0.6">
      <c r="A54" s="3"/>
      <c r="B54" s="350"/>
      <c r="C54" s="351"/>
      <c r="D54" s="352"/>
      <c r="E54" s="218"/>
      <c r="F54" s="204"/>
      <c r="G54" s="196" t="str">
        <f>G8</f>
        <v>6 ม.ค.68</v>
      </c>
      <c r="H54" s="245" t="s">
        <v>226</v>
      </c>
      <c r="I54" s="245" t="s">
        <v>289</v>
      </c>
      <c r="J54" s="321" t="s">
        <v>114</v>
      </c>
      <c r="K54" s="323"/>
      <c r="L54" s="205"/>
      <c r="M54" s="218"/>
      <c r="N54" s="218"/>
      <c r="O54" s="209">
        <f t="shared" ref="O54:O77" si="2">M54*N54</f>
        <v>0</v>
      </c>
      <c r="P54" s="218"/>
      <c r="Q54" s="218">
        <v>4</v>
      </c>
      <c r="R54" s="207">
        <v>270</v>
      </c>
      <c r="S54" s="209">
        <f t="shared" ref="S54:S77" si="3">Q54*R54</f>
        <v>1080</v>
      </c>
    </row>
    <row r="55" spans="1:30" ht="22.2" customHeight="1" x14ac:dyDescent="0.6">
      <c r="A55" s="3"/>
      <c r="B55" s="4"/>
      <c r="D55" s="2"/>
      <c r="E55" s="2"/>
      <c r="F55" s="204"/>
      <c r="G55" s="203"/>
      <c r="H55" s="218"/>
      <c r="I55" s="207"/>
      <c r="J55" s="355"/>
      <c r="K55" s="356"/>
      <c r="L55" s="218"/>
      <c r="M55" s="218"/>
      <c r="N55" s="218"/>
      <c r="O55" s="209">
        <f t="shared" si="2"/>
        <v>0</v>
      </c>
      <c r="P55" s="218"/>
      <c r="Q55" s="218"/>
      <c r="R55" s="218"/>
      <c r="S55" s="209">
        <f t="shared" si="3"/>
        <v>0</v>
      </c>
    </row>
    <row r="56" spans="1:30" ht="22.2" customHeight="1" x14ac:dyDescent="0.6">
      <c r="A56" s="3"/>
      <c r="B56" s="4"/>
      <c r="E56" s="3"/>
      <c r="F56" s="204"/>
      <c r="G56" s="203"/>
      <c r="H56" s="1"/>
      <c r="I56" s="1"/>
      <c r="J56" s="321"/>
      <c r="K56" s="323"/>
      <c r="L56" s="218"/>
      <c r="M56" s="218"/>
      <c r="N56" s="218"/>
      <c r="O56" s="209">
        <f t="shared" si="2"/>
        <v>0</v>
      </c>
      <c r="P56" s="218"/>
      <c r="Q56" s="218"/>
      <c r="R56" s="218"/>
      <c r="S56" s="209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01"/>
      <c r="H57" s="214"/>
      <c r="I57" s="214"/>
      <c r="J57" s="327"/>
      <c r="K57" s="329"/>
      <c r="L57" s="218"/>
      <c r="M57" s="218"/>
      <c r="N57" s="218"/>
      <c r="O57" s="209">
        <f t="shared" si="2"/>
        <v>0</v>
      </c>
      <c r="P57" s="218"/>
      <c r="Q57" s="218"/>
      <c r="R57" s="218"/>
      <c r="S57" s="209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246" t="s">
        <v>311</v>
      </c>
      <c r="I58" s="245" t="s">
        <v>261</v>
      </c>
      <c r="J58" s="384" t="s">
        <v>53</v>
      </c>
      <c r="K58" s="384"/>
      <c r="L58" s="210"/>
      <c r="M58" s="222"/>
      <c r="N58" s="222"/>
      <c r="O58" s="209">
        <f t="shared" si="2"/>
        <v>0</v>
      </c>
      <c r="P58" s="222"/>
      <c r="Q58" s="210">
        <v>4</v>
      </c>
      <c r="R58" s="222">
        <v>270</v>
      </c>
      <c r="S58" s="209">
        <f t="shared" si="3"/>
        <v>1080</v>
      </c>
      <c r="W58" s="63"/>
      <c r="X58" s="63"/>
      <c r="Y58" s="211"/>
      <c r="Z58" s="63"/>
      <c r="AA58" s="211"/>
      <c r="AB58" s="63"/>
    </row>
    <row r="59" spans="1:30" ht="22.2" customHeight="1" x14ac:dyDescent="0.6">
      <c r="A59" s="3"/>
      <c r="E59" s="3"/>
      <c r="G59" s="196" t="str">
        <f>G13</f>
        <v>7 ม.ค.68</v>
      </c>
      <c r="H59" s="245" t="s">
        <v>311</v>
      </c>
      <c r="I59" s="245" t="s">
        <v>261</v>
      </c>
      <c r="J59" s="321" t="s">
        <v>137</v>
      </c>
      <c r="K59" s="323"/>
      <c r="L59" s="218"/>
      <c r="M59" s="218"/>
      <c r="N59" s="218"/>
      <c r="O59" s="209">
        <f t="shared" si="2"/>
        <v>0</v>
      </c>
      <c r="P59" s="218">
        <v>1</v>
      </c>
      <c r="Q59" s="218"/>
      <c r="R59" s="207"/>
      <c r="S59" s="209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4"/>
      <c r="D60" s="2"/>
      <c r="E60" s="2"/>
      <c r="G60" s="218"/>
      <c r="H60" s="207"/>
      <c r="I60" s="207"/>
      <c r="J60" s="321"/>
      <c r="K60" s="323"/>
      <c r="L60" s="218"/>
      <c r="M60" s="218"/>
      <c r="N60" s="218"/>
      <c r="O60" s="209">
        <f t="shared" si="2"/>
        <v>0</v>
      </c>
      <c r="P60" s="218"/>
      <c r="Q60" s="218"/>
      <c r="R60" s="218"/>
      <c r="S60" s="209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04"/>
      <c r="I61" s="218"/>
      <c r="J61" s="321"/>
      <c r="K61" s="323"/>
      <c r="L61" s="218"/>
      <c r="M61" s="218"/>
      <c r="N61" s="218"/>
      <c r="O61" s="209">
        <f t="shared" si="2"/>
        <v>0</v>
      </c>
      <c r="P61" s="218"/>
      <c r="Q61" s="218"/>
      <c r="R61" s="218"/>
      <c r="S61" s="209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198"/>
      <c r="I62" s="214"/>
      <c r="J62" s="327"/>
      <c r="K62" s="329"/>
      <c r="L62" s="218"/>
      <c r="M62" s="218"/>
      <c r="N62" s="218"/>
      <c r="O62" s="209">
        <f t="shared" si="2"/>
        <v>0</v>
      </c>
      <c r="P62" s="218"/>
      <c r="Q62" s="218"/>
      <c r="R62" s="218"/>
      <c r="S62" s="209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221"/>
      <c r="C63" s="221"/>
      <c r="D63" s="220"/>
      <c r="E63" s="50"/>
      <c r="F63" s="221"/>
      <c r="G63" s="154" t="s">
        <v>10</v>
      </c>
      <c r="H63" s="222" t="s">
        <v>312</v>
      </c>
      <c r="I63" s="245" t="s">
        <v>314</v>
      </c>
      <c r="J63" s="384" t="s">
        <v>53</v>
      </c>
      <c r="K63" s="384"/>
      <c r="L63" s="222"/>
      <c r="M63" s="222"/>
      <c r="N63" s="222"/>
      <c r="O63" s="209">
        <f t="shared" si="2"/>
        <v>0</v>
      </c>
      <c r="P63" s="222">
        <v>4</v>
      </c>
      <c r="Q63" s="222"/>
      <c r="R63" s="222"/>
      <c r="S63" s="209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03"/>
      <c r="C64" s="204"/>
      <c r="D64" s="204"/>
      <c r="E64" s="218"/>
      <c r="G64" s="54" t="str">
        <f>G18</f>
        <v>8 ม.ค.68</v>
      </c>
      <c r="H64" s="207" t="s">
        <v>313</v>
      </c>
      <c r="I64" s="245" t="s">
        <v>293</v>
      </c>
      <c r="J64" s="321" t="s">
        <v>114</v>
      </c>
      <c r="K64" s="323"/>
      <c r="L64" s="218"/>
      <c r="M64" s="218"/>
      <c r="N64" s="218"/>
      <c r="O64" s="209">
        <f t="shared" si="2"/>
        <v>0</v>
      </c>
      <c r="P64" s="218">
        <v>4</v>
      </c>
      <c r="Q64" s="218"/>
      <c r="R64" s="218"/>
      <c r="S64" s="209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4"/>
      <c r="D65" s="2"/>
      <c r="E65" s="2"/>
      <c r="G65" s="218"/>
      <c r="H65" s="207"/>
      <c r="I65" s="207"/>
      <c r="J65" s="321"/>
      <c r="K65" s="323"/>
      <c r="L65" s="218"/>
      <c r="M65" s="218"/>
      <c r="N65" s="218"/>
      <c r="O65" s="209">
        <f t="shared" si="2"/>
        <v>0</v>
      </c>
      <c r="P65" s="218"/>
      <c r="Q65" s="218"/>
      <c r="R65" s="218"/>
      <c r="S65" s="209">
        <f t="shared" si="3"/>
        <v>0</v>
      </c>
      <c r="W65" s="62"/>
      <c r="X65" s="62"/>
    </row>
    <row r="66" spans="1:28" ht="22.2" customHeight="1" x14ac:dyDescent="0.6">
      <c r="A66" s="3"/>
      <c r="E66" s="3"/>
      <c r="G66" s="203"/>
      <c r="H66" s="218"/>
      <c r="I66" s="207"/>
      <c r="J66" s="334"/>
      <c r="K66" s="334"/>
      <c r="L66" s="218"/>
      <c r="M66" s="218"/>
      <c r="N66" s="218"/>
      <c r="O66" s="209">
        <f t="shared" si="2"/>
        <v>0</v>
      </c>
      <c r="P66" s="218"/>
      <c r="Q66" s="218"/>
      <c r="R66" s="218"/>
      <c r="S66" s="209">
        <f t="shared" si="3"/>
        <v>0</v>
      </c>
      <c r="T66"/>
      <c r="U66"/>
      <c r="V66"/>
      <c r="W66"/>
      <c r="X66"/>
      <c r="Z66" s="204"/>
      <c r="AA66" s="204"/>
      <c r="AB66" s="204"/>
    </row>
    <row r="67" spans="1:28" ht="22.2" customHeight="1" x14ac:dyDescent="0.6">
      <c r="A67" s="3"/>
      <c r="E67" s="3"/>
      <c r="G67" s="198"/>
      <c r="H67" s="214"/>
      <c r="I67" s="214"/>
      <c r="J67" s="336"/>
      <c r="K67" s="336"/>
      <c r="L67" s="214"/>
      <c r="M67" s="214"/>
      <c r="N67" s="214"/>
      <c r="O67" s="209">
        <f t="shared" si="2"/>
        <v>0</v>
      </c>
      <c r="P67" s="214"/>
      <c r="Q67" s="214"/>
      <c r="R67" s="214"/>
      <c r="S67" s="209">
        <f t="shared" si="3"/>
        <v>0</v>
      </c>
      <c r="T67"/>
      <c r="U67"/>
      <c r="V67"/>
      <c r="W67"/>
      <c r="X67"/>
      <c r="Y67" s="204"/>
      <c r="Z67" s="204"/>
      <c r="AA67" s="204"/>
      <c r="AB67" s="204"/>
    </row>
    <row r="68" spans="1:28" ht="22.2" customHeight="1" x14ac:dyDescent="0.6">
      <c r="A68" s="3"/>
      <c r="E68" s="3"/>
      <c r="G68" s="54" t="s">
        <v>11</v>
      </c>
      <c r="H68" s="222" t="s">
        <v>315</v>
      </c>
      <c r="I68" s="245" t="s">
        <v>316</v>
      </c>
      <c r="J68" s="384" t="s">
        <v>53</v>
      </c>
      <c r="K68" s="384"/>
      <c r="L68" s="218"/>
      <c r="M68" s="218"/>
      <c r="N68" s="218"/>
      <c r="O68" s="209">
        <f t="shared" si="2"/>
        <v>0</v>
      </c>
      <c r="P68" s="218"/>
      <c r="Q68" s="213">
        <v>4</v>
      </c>
      <c r="R68" s="213">
        <v>270</v>
      </c>
      <c r="S68" s="209">
        <f t="shared" si="3"/>
        <v>1080</v>
      </c>
      <c r="T68"/>
      <c r="U68"/>
      <c r="V68"/>
      <c r="W68"/>
      <c r="X68"/>
      <c r="Y68" s="204"/>
      <c r="Z68" s="204"/>
      <c r="AA68" s="204"/>
      <c r="AB68" s="204"/>
    </row>
    <row r="69" spans="1:28" ht="22.2" customHeight="1" x14ac:dyDescent="0.6">
      <c r="A69" s="3"/>
      <c r="E69" s="3"/>
      <c r="G69" s="196" t="str">
        <f>G23</f>
        <v>9 ม.ค.68</v>
      </c>
      <c r="H69" s="245" t="s">
        <v>315</v>
      </c>
      <c r="I69" s="245" t="s">
        <v>316</v>
      </c>
      <c r="J69" s="355" t="s">
        <v>221</v>
      </c>
      <c r="K69" s="356"/>
      <c r="L69" s="205"/>
      <c r="M69" s="218"/>
      <c r="N69" s="218"/>
      <c r="O69" s="209">
        <f t="shared" si="2"/>
        <v>0</v>
      </c>
      <c r="P69" s="207">
        <v>1</v>
      </c>
      <c r="Q69" s="218"/>
      <c r="R69" s="218"/>
      <c r="S69" s="209">
        <f t="shared" si="3"/>
        <v>0</v>
      </c>
      <c r="U69" s="204"/>
      <c r="V69" s="204"/>
      <c r="X69" s="204"/>
      <c r="Y69" s="204"/>
      <c r="Z69" s="204"/>
    </row>
    <row r="70" spans="1:28" ht="22.2" customHeight="1" x14ac:dyDescent="0.6">
      <c r="A70" s="3"/>
      <c r="B70" s="4"/>
      <c r="E70" s="3"/>
      <c r="G70" s="218"/>
      <c r="H70" s="207"/>
      <c r="I70" s="207"/>
      <c r="J70" s="321"/>
      <c r="K70" s="323"/>
      <c r="L70" s="207"/>
      <c r="M70" s="207"/>
      <c r="N70" s="207"/>
      <c r="O70" s="209">
        <f t="shared" si="2"/>
        <v>0</v>
      </c>
      <c r="Q70" s="207"/>
      <c r="R70" s="207"/>
      <c r="S70" s="209">
        <f t="shared" si="3"/>
        <v>0</v>
      </c>
      <c r="U70" s="204"/>
      <c r="V70" s="204"/>
      <c r="W70" s="204"/>
      <c r="X70" s="204"/>
      <c r="Y70" s="204"/>
      <c r="Z70" s="204"/>
    </row>
    <row r="71" spans="1:28" ht="22.2" customHeight="1" x14ac:dyDescent="0.6">
      <c r="A71" s="3"/>
      <c r="E71" s="3"/>
      <c r="G71" s="218"/>
      <c r="H71" s="218"/>
      <c r="I71" s="207"/>
      <c r="J71" s="355"/>
      <c r="K71" s="356"/>
      <c r="L71" s="218"/>
      <c r="M71" s="218"/>
      <c r="N71" s="218"/>
      <c r="O71" s="209">
        <f t="shared" si="2"/>
        <v>0</v>
      </c>
      <c r="P71" s="207"/>
      <c r="Q71" s="218"/>
      <c r="R71" s="218"/>
      <c r="S71" s="209">
        <f t="shared" si="3"/>
        <v>0</v>
      </c>
      <c r="U71" s="204"/>
      <c r="V71" s="204"/>
      <c r="W71" s="204"/>
      <c r="X71" s="204"/>
      <c r="Y71" s="204"/>
      <c r="Z71" s="204"/>
    </row>
    <row r="72" spans="1:28" ht="22.2" customHeight="1" x14ac:dyDescent="0.6">
      <c r="A72" s="3"/>
      <c r="E72" s="3"/>
      <c r="G72" s="214"/>
      <c r="H72" s="214"/>
      <c r="I72" s="136"/>
      <c r="J72" s="327"/>
      <c r="K72" s="329"/>
      <c r="L72" s="214"/>
      <c r="M72" s="214"/>
      <c r="N72" s="214"/>
      <c r="O72" s="209">
        <f t="shared" si="2"/>
        <v>0</v>
      </c>
      <c r="P72" s="218"/>
      <c r="Q72" s="214"/>
      <c r="R72" s="214"/>
      <c r="S72" s="209">
        <f t="shared" si="3"/>
        <v>0</v>
      </c>
      <c r="T72" s="204"/>
      <c r="U72" s="204"/>
      <c r="V72" s="204"/>
      <c r="W72" s="204"/>
      <c r="X72" s="204"/>
      <c r="Y72" s="204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222"/>
      <c r="I73" s="222"/>
      <c r="J73" s="384"/>
      <c r="K73" s="384"/>
      <c r="L73" s="218"/>
      <c r="M73" s="218"/>
      <c r="N73" s="218"/>
      <c r="O73" s="209">
        <f t="shared" si="2"/>
        <v>0</v>
      </c>
      <c r="P73" s="213"/>
      <c r="Q73" s="210"/>
      <c r="R73" s="222"/>
      <c r="S73" s="209">
        <f t="shared" si="3"/>
        <v>0</v>
      </c>
      <c r="T73" s="204"/>
      <c r="U73" s="204"/>
      <c r="V73" s="204"/>
      <c r="W73" s="204"/>
      <c r="X73" s="204"/>
      <c r="Y73" s="204"/>
    </row>
    <row r="74" spans="1:28" ht="22.2" customHeight="1" x14ac:dyDescent="0.6">
      <c r="A74" s="3"/>
      <c r="D74" s="2"/>
      <c r="E74" s="3"/>
      <c r="G74" s="196" t="str">
        <f>G28</f>
        <v>10 ม.ค.68</v>
      </c>
      <c r="H74" s="207"/>
      <c r="I74" s="207"/>
      <c r="J74" s="379"/>
      <c r="K74" s="379"/>
      <c r="L74" s="218"/>
      <c r="M74" s="218"/>
      <c r="N74" s="218"/>
      <c r="O74" s="209">
        <f t="shared" si="2"/>
        <v>0</v>
      </c>
      <c r="P74" s="218"/>
      <c r="Q74" s="218"/>
      <c r="R74" s="218"/>
      <c r="S74" s="209">
        <f t="shared" si="3"/>
        <v>0</v>
      </c>
      <c r="W74" s="204"/>
      <c r="X74" s="204"/>
      <c r="Y74" s="204"/>
    </row>
    <row r="75" spans="1:28" ht="22.2" customHeight="1" x14ac:dyDescent="0.6">
      <c r="A75" s="3"/>
      <c r="B75" s="143"/>
      <c r="C75" s="144"/>
      <c r="D75" s="145"/>
      <c r="E75" s="146"/>
      <c r="F75" s="145"/>
      <c r="G75" s="218"/>
      <c r="H75" s="207"/>
      <c r="I75" s="207"/>
      <c r="J75" s="379"/>
      <c r="K75" s="379"/>
      <c r="L75" s="218"/>
      <c r="M75" s="218"/>
      <c r="N75" s="218"/>
      <c r="O75" s="209">
        <f t="shared" si="2"/>
        <v>0</v>
      </c>
      <c r="P75" s="218"/>
      <c r="Q75" s="218"/>
      <c r="R75" s="218"/>
      <c r="S75" s="209">
        <f t="shared" si="3"/>
        <v>0</v>
      </c>
      <c r="T75" s="204"/>
      <c r="U75" s="204"/>
      <c r="V75" s="204"/>
      <c r="W75" s="204"/>
      <c r="X75" s="204"/>
      <c r="Y75" s="204"/>
    </row>
    <row r="76" spans="1:28" ht="22.2" customHeight="1" x14ac:dyDescent="0.6">
      <c r="A76" s="3"/>
      <c r="E76" s="3"/>
      <c r="G76" s="218"/>
      <c r="H76" s="218"/>
      <c r="I76" s="207"/>
      <c r="J76" s="355"/>
      <c r="K76" s="356"/>
      <c r="L76" s="218"/>
      <c r="M76" s="218"/>
      <c r="N76" s="218"/>
      <c r="O76" s="209">
        <f t="shared" si="2"/>
        <v>0</v>
      </c>
      <c r="P76" s="218"/>
      <c r="Q76" s="218"/>
      <c r="R76" s="218"/>
      <c r="S76" s="209">
        <f t="shared" si="3"/>
        <v>0</v>
      </c>
      <c r="T76" s="385" t="s">
        <v>107</v>
      </c>
      <c r="U76" s="386"/>
      <c r="V76" s="386"/>
      <c r="W76" s="386"/>
      <c r="X76" s="386"/>
    </row>
    <row r="77" spans="1:28" ht="22.2" customHeight="1" x14ac:dyDescent="0.6">
      <c r="A77" s="3"/>
      <c r="E77" s="3"/>
      <c r="F77" s="3"/>
      <c r="G77" s="200"/>
      <c r="H77" s="218"/>
      <c r="I77" s="207"/>
      <c r="J77" s="321"/>
      <c r="K77" s="323"/>
      <c r="L77" s="214"/>
      <c r="M77" s="214"/>
      <c r="N77" s="214"/>
      <c r="O77" s="209">
        <f t="shared" si="2"/>
        <v>0</v>
      </c>
      <c r="P77" s="218"/>
      <c r="Q77" s="214"/>
      <c r="R77" s="214"/>
      <c r="S77" s="209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06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208"/>
      <c r="P79" s="347">
        <f>P78+Q78</f>
        <v>26</v>
      </c>
      <c r="Q79" s="349"/>
      <c r="R79" s="200"/>
      <c r="S79" s="214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208"/>
      <c r="O80" s="16"/>
      <c r="P80" s="347">
        <v>10</v>
      </c>
      <c r="Q80" s="349"/>
      <c r="R80" s="204"/>
      <c r="S80" s="218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208">
        <f>M81+Q81</f>
        <v>12</v>
      </c>
      <c r="I82" s="208" t="s">
        <v>87</v>
      </c>
      <c r="J82" s="208"/>
      <c r="K82" s="328" t="s">
        <v>168</v>
      </c>
      <c r="L82" s="328"/>
      <c r="M82" s="328"/>
      <c r="N82" s="199"/>
      <c r="O82" s="199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9"/>
      <c r="U83" s="372"/>
      <c r="V83" s="372"/>
      <c r="W83" s="372"/>
      <c r="X83" s="372"/>
      <c r="Y83" s="372"/>
      <c r="Z83" s="372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197" t="s">
        <v>43</v>
      </c>
      <c r="H85" s="195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197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197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72" t="s">
        <v>0</v>
      </c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</row>
    <row r="94" spans="1:26" ht="22.2" customHeight="1" x14ac:dyDescent="0.6">
      <c r="A94" s="372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71" t="s">
        <v>76</v>
      </c>
      <c r="B95" s="371"/>
      <c r="C95" s="371"/>
      <c r="D95" s="215">
        <f>D3</f>
        <v>6</v>
      </c>
      <c r="E95" s="215" t="s">
        <v>75</v>
      </c>
      <c r="F95" s="372" t="str">
        <f>F3</f>
        <v>มกราคม</v>
      </c>
      <c r="G95" s="372"/>
      <c r="H95" s="215" t="str">
        <f>H3</f>
        <v>พ.ศ. 2568</v>
      </c>
      <c r="I95" s="215" t="s">
        <v>77</v>
      </c>
      <c r="J95" s="215">
        <f>J3</f>
        <v>10</v>
      </c>
      <c r="K95" s="215" t="s">
        <v>74</v>
      </c>
      <c r="L95" s="372" t="str">
        <f>L3</f>
        <v>มกราคม</v>
      </c>
      <c r="M95" s="372"/>
      <c r="N95" s="372" t="str">
        <f>N3</f>
        <v>พ.ศ. 2568</v>
      </c>
      <c r="O95" s="372"/>
      <c r="P95" s="372"/>
      <c r="Q95" s="372"/>
      <c r="R95" s="215"/>
    </row>
    <row r="96" spans="1:26" ht="22.2" customHeight="1" x14ac:dyDescent="0.3">
      <c r="G96" s="51" t="s">
        <v>96</v>
      </c>
      <c r="H96" s="211" t="s">
        <v>44</v>
      </c>
      <c r="I96" s="204" t="s">
        <v>56</v>
      </c>
      <c r="J96" s="7" t="s">
        <v>116</v>
      </c>
    </row>
    <row r="97" spans="1:24" ht="22.2" customHeight="1" x14ac:dyDescent="0.6">
      <c r="A97" s="24" t="s">
        <v>1</v>
      </c>
      <c r="B97" s="362" t="s">
        <v>2</v>
      </c>
      <c r="C97" s="363"/>
      <c r="D97" s="364"/>
      <c r="E97" s="15" t="s">
        <v>3</v>
      </c>
      <c r="F97" s="347" t="s">
        <v>64</v>
      </c>
      <c r="G97" s="365"/>
      <c r="H97" s="366" t="s">
        <v>4</v>
      </c>
      <c r="I97" s="213" t="s">
        <v>106</v>
      </c>
      <c r="J97" s="367" t="s">
        <v>5</v>
      </c>
      <c r="K97" s="368"/>
      <c r="L97" s="347" t="s">
        <v>65</v>
      </c>
      <c r="M97" s="349"/>
      <c r="N97" s="209" t="s">
        <v>67</v>
      </c>
      <c r="O97" s="213" t="s">
        <v>57</v>
      </c>
      <c r="P97" s="369" t="s">
        <v>66</v>
      </c>
      <c r="Q97" s="370"/>
      <c r="R97" s="209" t="s">
        <v>67</v>
      </c>
      <c r="S97" s="213" t="s">
        <v>57</v>
      </c>
    </row>
    <row r="98" spans="1:24" ht="22.2" customHeight="1" x14ac:dyDescent="0.6">
      <c r="A98" s="52"/>
      <c r="B98" s="8"/>
      <c r="C98" s="9"/>
      <c r="D98" s="13"/>
      <c r="E98" s="10"/>
      <c r="F98" s="214" t="s">
        <v>6</v>
      </c>
      <c r="G98" s="214" t="s">
        <v>7</v>
      </c>
      <c r="H98" s="336"/>
      <c r="I98" s="214"/>
      <c r="J98" s="327"/>
      <c r="K98" s="329"/>
      <c r="L98" s="214" t="s">
        <v>55</v>
      </c>
      <c r="M98" s="214" t="s">
        <v>59</v>
      </c>
      <c r="N98" s="214" t="s">
        <v>68</v>
      </c>
      <c r="O98" s="214" t="s">
        <v>58</v>
      </c>
      <c r="P98" s="52" t="s">
        <v>55</v>
      </c>
      <c r="Q98" s="52" t="s">
        <v>59</v>
      </c>
      <c r="R98" s="214" t="s">
        <v>68</v>
      </c>
      <c r="S98" s="214" t="s">
        <v>58</v>
      </c>
    </row>
    <row r="99" spans="1:24" ht="22.2" customHeight="1" x14ac:dyDescent="0.6">
      <c r="A99" s="213">
        <v>3</v>
      </c>
      <c r="B99" s="359" t="str">
        <f>AB5</f>
        <v>นายสุเมธ  เฉลิมพันธ์</v>
      </c>
      <c r="C99" s="360"/>
      <c r="D99" s="361"/>
      <c r="E99" s="213" t="s">
        <v>44</v>
      </c>
      <c r="F99" s="5">
        <f>F7</f>
        <v>1</v>
      </c>
      <c r="G99" s="202" t="s">
        <v>8</v>
      </c>
      <c r="H99" s="246" t="s">
        <v>292</v>
      </c>
      <c r="I99" s="245" t="s">
        <v>320</v>
      </c>
      <c r="J99" s="357" t="s">
        <v>53</v>
      </c>
      <c r="K99" s="358"/>
      <c r="L99" s="210"/>
      <c r="M99" s="222"/>
      <c r="N99" s="222"/>
      <c r="O99" s="209">
        <f>M99*N99</f>
        <v>0</v>
      </c>
      <c r="P99" s="222">
        <v>2</v>
      </c>
      <c r="Q99" s="210">
        <v>2</v>
      </c>
      <c r="R99" s="222">
        <v>270</v>
      </c>
      <c r="S99" s="209">
        <f>Q99*R99</f>
        <v>540</v>
      </c>
    </row>
    <row r="100" spans="1:24" ht="22.2" customHeight="1" x14ac:dyDescent="0.6">
      <c r="A100" s="3"/>
      <c r="B100" s="350"/>
      <c r="C100" s="351"/>
      <c r="D100" s="352"/>
      <c r="E100" s="218"/>
      <c r="F100" s="204"/>
      <c r="G100" s="196" t="str">
        <f>G54</f>
        <v>6 ม.ค.68</v>
      </c>
      <c r="H100" s="245" t="s">
        <v>292</v>
      </c>
      <c r="I100" s="245" t="s">
        <v>320</v>
      </c>
      <c r="J100" s="355" t="s">
        <v>137</v>
      </c>
      <c r="K100" s="356"/>
      <c r="L100" s="218"/>
      <c r="M100" s="218"/>
      <c r="N100" s="218"/>
      <c r="O100" s="209">
        <f t="shared" ref="O100:O123" si="4">M100*N100</f>
        <v>0</v>
      </c>
      <c r="P100" s="218">
        <v>1</v>
      </c>
      <c r="Q100" s="218"/>
      <c r="R100" s="218"/>
      <c r="S100" s="209">
        <f t="shared" ref="S100:S123" si="5">Q100*R100</f>
        <v>0</v>
      </c>
    </row>
    <row r="101" spans="1:24" ht="22.2" customHeight="1" x14ac:dyDescent="0.6">
      <c r="A101" s="3"/>
      <c r="B101" s="4"/>
      <c r="D101" s="47"/>
      <c r="E101" s="2"/>
      <c r="F101" s="204"/>
      <c r="G101" s="196"/>
      <c r="H101" s="245" t="s">
        <v>292</v>
      </c>
      <c r="I101" s="245" t="s">
        <v>319</v>
      </c>
      <c r="J101" s="355" t="s">
        <v>171</v>
      </c>
      <c r="K101" s="356"/>
      <c r="L101" s="218"/>
      <c r="M101" s="218"/>
      <c r="N101" s="218"/>
      <c r="O101" s="209">
        <f t="shared" si="4"/>
        <v>0</v>
      </c>
      <c r="P101" s="218">
        <v>5</v>
      </c>
      <c r="Q101" s="218"/>
      <c r="R101" s="218"/>
      <c r="S101" s="209">
        <f t="shared" si="5"/>
        <v>0</v>
      </c>
    </row>
    <row r="102" spans="1:24" ht="22.2" customHeight="1" x14ac:dyDescent="0.6">
      <c r="A102" s="3"/>
      <c r="B102" s="4"/>
      <c r="D102" s="61"/>
      <c r="E102" s="3"/>
      <c r="F102" s="204"/>
      <c r="G102" s="196"/>
      <c r="H102" s="218"/>
      <c r="I102" s="1"/>
      <c r="J102" s="387"/>
      <c r="K102" s="388"/>
      <c r="L102" s="218"/>
      <c r="M102" s="218"/>
      <c r="N102" s="218"/>
      <c r="O102" s="209">
        <f t="shared" si="4"/>
        <v>0</v>
      </c>
      <c r="P102" s="218"/>
      <c r="Q102" s="218"/>
      <c r="R102" s="218"/>
      <c r="S102" s="209">
        <f t="shared" si="5"/>
        <v>0</v>
      </c>
    </row>
    <row r="103" spans="1:24" ht="22.2" customHeight="1" x14ac:dyDescent="0.6">
      <c r="A103" s="3"/>
      <c r="E103" s="3"/>
      <c r="G103" s="55"/>
      <c r="H103" s="214"/>
      <c r="I103" s="214"/>
      <c r="J103" s="327"/>
      <c r="K103" s="329"/>
      <c r="L103" s="218"/>
      <c r="M103" s="218"/>
      <c r="N103" s="218"/>
      <c r="O103" s="209">
        <f t="shared" si="4"/>
        <v>0</v>
      </c>
      <c r="P103" s="218"/>
      <c r="Q103" s="218"/>
      <c r="R103" s="218"/>
      <c r="S103" s="209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222" t="s">
        <v>292</v>
      </c>
      <c r="I104" s="207" t="s">
        <v>317</v>
      </c>
      <c r="J104" s="357" t="s">
        <v>53</v>
      </c>
      <c r="K104" s="358"/>
      <c r="L104" s="176"/>
      <c r="M104" s="222"/>
      <c r="N104" s="222"/>
      <c r="O104" s="209">
        <f t="shared" si="4"/>
        <v>0</v>
      </c>
      <c r="P104" s="222"/>
      <c r="Q104" s="210">
        <v>4</v>
      </c>
      <c r="R104" s="246">
        <v>270</v>
      </c>
      <c r="S104" s="209">
        <f t="shared" si="5"/>
        <v>1080</v>
      </c>
      <c r="T104" s="385" t="s">
        <v>107</v>
      </c>
      <c r="U104" s="386"/>
      <c r="V104" s="386"/>
      <c r="W104" s="386"/>
      <c r="X104" s="386"/>
    </row>
    <row r="105" spans="1:24" ht="22.2" customHeight="1" x14ac:dyDescent="0.6">
      <c r="A105" s="3"/>
      <c r="E105" s="3"/>
      <c r="G105" s="196" t="str">
        <f>G59</f>
        <v>7 ม.ค.68</v>
      </c>
      <c r="H105" s="207" t="s">
        <v>292</v>
      </c>
      <c r="I105" s="245" t="s">
        <v>317</v>
      </c>
      <c r="J105" s="355" t="s">
        <v>137</v>
      </c>
      <c r="K105" s="356"/>
      <c r="L105" s="218"/>
      <c r="M105" s="218"/>
      <c r="N105" s="218"/>
      <c r="O105" s="209">
        <f t="shared" si="4"/>
        <v>0</v>
      </c>
      <c r="P105" s="218"/>
      <c r="Q105" s="218">
        <v>1</v>
      </c>
      <c r="R105" s="249">
        <v>270</v>
      </c>
      <c r="S105" s="209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4"/>
      <c r="D106" s="2"/>
      <c r="E106" s="2"/>
      <c r="G106" s="218"/>
      <c r="H106" s="207" t="s">
        <v>292</v>
      </c>
      <c r="I106" s="245" t="s">
        <v>318</v>
      </c>
      <c r="J106" s="355" t="s">
        <v>171</v>
      </c>
      <c r="K106" s="356"/>
      <c r="L106" s="218"/>
      <c r="M106" s="218"/>
      <c r="N106" s="218"/>
      <c r="O106" s="209">
        <f t="shared" si="4"/>
        <v>0</v>
      </c>
      <c r="P106" s="218"/>
      <c r="Q106" s="218">
        <v>5</v>
      </c>
      <c r="R106" s="249">
        <v>270</v>
      </c>
      <c r="S106" s="209">
        <f t="shared" si="5"/>
        <v>1350</v>
      </c>
    </row>
    <row r="107" spans="1:24" ht="22.2" customHeight="1" x14ac:dyDescent="0.6">
      <c r="A107" s="3"/>
      <c r="B107" s="4"/>
      <c r="D107" s="2"/>
      <c r="E107" s="2"/>
      <c r="G107" s="54"/>
      <c r="H107" s="218"/>
      <c r="I107" s="218"/>
      <c r="J107" s="321"/>
      <c r="K107" s="323"/>
      <c r="L107" s="218"/>
      <c r="M107" s="218"/>
      <c r="N107" s="218"/>
      <c r="O107" s="209">
        <f t="shared" si="4"/>
        <v>0</v>
      </c>
      <c r="P107" s="218"/>
      <c r="Q107" s="218"/>
      <c r="R107" s="218"/>
      <c r="S107" s="209">
        <f t="shared" si="5"/>
        <v>0</v>
      </c>
    </row>
    <row r="108" spans="1:24" ht="22.2" customHeight="1" x14ac:dyDescent="0.6">
      <c r="A108" s="3"/>
      <c r="B108" s="4"/>
      <c r="E108" s="3"/>
      <c r="G108" s="55"/>
      <c r="H108" s="214"/>
      <c r="I108" s="214"/>
      <c r="J108" s="336"/>
      <c r="K108" s="336"/>
      <c r="L108" s="218"/>
      <c r="M108" s="218"/>
      <c r="N108" s="218"/>
      <c r="O108" s="209">
        <f t="shared" si="4"/>
        <v>0</v>
      </c>
      <c r="P108" s="218"/>
      <c r="Q108" s="218"/>
      <c r="R108" s="218"/>
      <c r="S108" s="209">
        <f t="shared" si="5"/>
        <v>0</v>
      </c>
    </row>
    <row r="109" spans="1:24" ht="22.2" customHeight="1" x14ac:dyDescent="0.6">
      <c r="A109" s="3"/>
      <c r="E109" s="3"/>
      <c r="G109" s="196" t="s">
        <v>10</v>
      </c>
      <c r="H109" s="222"/>
      <c r="I109" s="207"/>
      <c r="J109" s="357"/>
      <c r="K109" s="358"/>
      <c r="L109" s="210"/>
      <c r="M109" s="222"/>
      <c r="N109" s="222"/>
      <c r="O109" s="209">
        <f t="shared" si="4"/>
        <v>0</v>
      </c>
      <c r="P109" s="222"/>
      <c r="Q109" s="210"/>
      <c r="R109" s="222"/>
      <c r="S109" s="209">
        <f t="shared" si="5"/>
        <v>0</v>
      </c>
    </row>
    <row r="110" spans="1:24" ht="22.2" customHeight="1" x14ac:dyDescent="0.6">
      <c r="A110" s="3"/>
      <c r="E110" s="3"/>
      <c r="G110" s="196" t="str">
        <f>G64</f>
        <v>8 ม.ค.68</v>
      </c>
      <c r="H110" s="207"/>
      <c r="I110" s="207"/>
      <c r="J110" s="321"/>
      <c r="K110" s="323"/>
      <c r="L110" s="218"/>
      <c r="M110" s="218"/>
      <c r="N110" s="218"/>
      <c r="O110" s="209">
        <f t="shared" si="4"/>
        <v>0</v>
      </c>
      <c r="P110" s="218"/>
      <c r="Q110" s="218"/>
      <c r="R110" s="218"/>
      <c r="S110" s="209">
        <f t="shared" si="5"/>
        <v>0</v>
      </c>
    </row>
    <row r="111" spans="1:24" ht="22.2" customHeight="1" x14ac:dyDescent="0.6">
      <c r="A111" s="3"/>
      <c r="E111" s="3"/>
      <c r="G111" s="218"/>
      <c r="H111" s="207"/>
      <c r="I111" s="207"/>
      <c r="J111" s="379"/>
      <c r="K111" s="379"/>
      <c r="L111" s="218"/>
      <c r="M111" s="218"/>
      <c r="N111" s="218"/>
      <c r="O111" s="209">
        <f t="shared" si="4"/>
        <v>0</v>
      </c>
      <c r="P111" s="218"/>
      <c r="Q111" s="218"/>
      <c r="R111" s="218"/>
      <c r="S111" s="209">
        <f t="shared" si="5"/>
        <v>0</v>
      </c>
    </row>
    <row r="112" spans="1:24" ht="22.2" customHeight="1" x14ac:dyDescent="0.6">
      <c r="A112" s="3"/>
      <c r="B112" s="4"/>
      <c r="D112" s="2"/>
      <c r="E112" s="2"/>
      <c r="G112" s="203"/>
      <c r="H112" s="218"/>
      <c r="I112" s="207"/>
      <c r="J112" s="321"/>
      <c r="K112" s="323"/>
      <c r="L112" s="218"/>
      <c r="M112" s="218"/>
      <c r="N112" s="218"/>
      <c r="O112" s="209">
        <f t="shared" si="4"/>
        <v>0</v>
      </c>
      <c r="P112" s="218"/>
      <c r="Q112" s="218"/>
      <c r="R112" s="218"/>
      <c r="S112" s="209">
        <f t="shared" si="5"/>
        <v>0</v>
      </c>
    </row>
    <row r="113" spans="1:24" ht="22.2" customHeight="1" x14ac:dyDescent="0.6">
      <c r="A113" s="3"/>
      <c r="E113" s="3"/>
      <c r="G113" s="198"/>
      <c r="H113" s="214"/>
      <c r="I113" s="214"/>
      <c r="J113" s="327"/>
      <c r="K113" s="329"/>
      <c r="L113" s="214"/>
      <c r="M113" s="214"/>
      <c r="N113" s="214"/>
      <c r="O113" s="209">
        <f t="shared" si="4"/>
        <v>0</v>
      </c>
      <c r="P113" s="214"/>
      <c r="Q113" s="214"/>
      <c r="R113" s="214"/>
      <c r="S113" s="209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222" t="s">
        <v>321</v>
      </c>
      <c r="I114" s="245" t="s">
        <v>322</v>
      </c>
      <c r="J114" s="357" t="s">
        <v>115</v>
      </c>
      <c r="K114" s="358"/>
      <c r="L114" s="218"/>
      <c r="M114" s="218"/>
      <c r="N114" s="218"/>
      <c r="O114" s="209">
        <f t="shared" si="4"/>
        <v>0</v>
      </c>
      <c r="P114" s="218">
        <v>2</v>
      </c>
      <c r="Q114" s="213"/>
      <c r="R114" s="213"/>
      <c r="S114" s="209">
        <f t="shared" si="5"/>
        <v>0</v>
      </c>
      <c r="T114" s="385" t="s">
        <v>107</v>
      </c>
      <c r="U114" s="386"/>
      <c r="V114" s="386"/>
      <c r="W114" s="386"/>
      <c r="X114" s="386"/>
    </row>
    <row r="115" spans="1:24" ht="22.2" customHeight="1" x14ac:dyDescent="0.6">
      <c r="A115" s="3"/>
      <c r="E115" s="3"/>
      <c r="G115" s="196" t="str">
        <f>G69</f>
        <v>9 ม.ค.68</v>
      </c>
      <c r="H115" s="207"/>
      <c r="I115" s="207"/>
      <c r="J115" s="355"/>
      <c r="K115" s="356"/>
      <c r="L115" s="205"/>
      <c r="M115" s="218"/>
      <c r="N115" s="218"/>
      <c r="O115" s="209">
        <f t="shared" si="4"/>
        <v>0</v>
      </c>
      <c r="P115" s="218"/>
      <c r="Q115" s="218"/>
      <c r="R115" s="218"/>
      <c r="S115" s="209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4"/>
      <c r="E116" s="3"/>
      <c r="G116" s="218"/>
      <c r="H116" s="207"/>
      <c r="I116" s="207"/>
      <c r="J116" s="355"/>
      <c r="K116" s="356"/>
      <c r="L116" s="207"/>
      <c r="M116" s="207"/>
      <c r="N116" s="207"/>
      <c r="O116" s="209">
        <f t="shared" si="4"/>
        <v>0</v>
      </c>
      <c r="P116" s="207"/>
      <c r="Q116" s="207"/>
      <c r="R116" s="207"/>
      <c r="S116" s="209">
        <f t="shared" si="5"/>
        <v>0</v>
      </c>
    </row>
    <row r="117" spans="1:24" ht="22.2" customHeight="1" x14ac:dyDescent="0.6">
      <c r="A117" s="3"/>
      <c r="E117" s="3"/>
      <c r="G117" s="218"/>
      <c r="H117" s="218"/>
      <c r="I117" s="218"/>
      <c r="J117" s="321"/>
      <c r="K117" s="323"/>
      <c r="L117" s="218"/>
      <c r="M117" s="218"/>
      <c r="N117" s="218"/>
      <c r="O117" s="209">
        <f t="shared" si="4"/>
        <v>0</v>
      </c>
      <c r="P117" s="218"/>
      <c r="Q117" s="218"/>
      <c r="R117" s="218"/>
      <c r="S117" s="209">
        <f t="shared" si="5"/>
        <v>0</v>
      </c>
    </row>
    <row r="118" spans="1:24" ht="22.2" customHeight="1" x14ac:dyDescent="0.6">
      <c r="A118" s="3"/>
      <c r="E118" s="3"/>
      <c r="G118" s="214"/>
      <c r="H118" s="199"/>
      <c r="I118" s="214"/>
      <c r="J118" s="327"/>
      <c r="K118" s="329"/>
      <c r="L118" s="214"/>
      <c r="M118" s="214"/>
      <c r="N118" s="214"/>
      <c r="O118" s="209">
        <f t="shared" si="4"/>
        <v>0</v>
      </c>
      <c r="P118" s="214"/>
      <c r="Q118" s="214"/>
      <c r="R118" s="214"/>
      <c r="S118" s="209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246" t="s">
        <v>240</v>
      </c>
      <c r="I119" s="245" t="s">
        <v>323</v>
      </c>
      <c r="J119" s="355" t="s">
        <v>53</v>
      </c>
      <c r="K119" s="356"/>
      <c r="L119" s="222"/>
      <c r="M119" s="213"/>
      <c r="N119" s="213"/>
      <c r="O119" s="209">
        <f t="shared" si="4"/>
        <v>0</v>
      </c>
      <c r="P119" s="222">
        <v>4</v>
      </c>
      <c r="Q119" s="222"/>
      <c r="R119" s="222"/>
      <c r="S119" s="209">
        <f t="shared" si="5"/>
        <v>0</v>
      </c>
      <c r="T119"/>
      <c r="U119"/>
      <c r="V119"/>
      <c r="W119"/>
      <c r="X119"/>
    </row>
    <row r="120" spans="1:24" ht="22.2" customHeight="1" x14ac:dyDescent="0.6">
      <c r="A120" s="3"/>
      <c r="E120" s="3"/>
      <c r="G120" s="196" t="str">
        <f>G74</f>
        <v>10 ม.ค.68</v>
      </c>
      <c r="H120" s="207"/>
      <c r="I120" s="207"/>
      <c r="J120" s="355"/>
      <c r="K120" s="356"/>
      <c r="L120" s="218"/>
      <c r="M120" s="218"/>
      <c r="N120" s="218"/>
      <c r="O120" s="209">
        <f t="shared" si="4"/>
        <v>0</v>
      </c>
      <c r="P120" s="218"/>
      <c r="Q120" s="218"/>
      <c r="R120" s="218"/>
      <c r="S120" s="209">
        <f t="shared" si="5"/>
        <v>0</v>
      </c>
      <c r="T120"/>
      <c r="U120"/>
      <c r="V120"/>
      <c r="W120"/>
      <c r="X120"/>
    </row>
    <row r="121" spans="1:24" ht="22.2" customHeight="1" x14ac:dyDescent="0.6">
      <c r="A121" s="3"/>
      <c r="E121" s="3"/>
      <c r="G121" s="218"/>
      <c r="H121" s="207"/>
      <c r="I121" s="207"/>
      <c r="J121" s="355"/>
      <c r="K121" s="356"/>
      <c r="L121" s="218"/>
      <c r="M121" s="218"/>
      <c r="N121" s="218"/>
      <c r="O121" s="209">
        <f t="shared" si="4"/>
        <v>0</v>
      </c>
      <c r="P121" s="218"/>
      <c r="Q121" s="218"/>
      <c r="R121" s="218"/>
      <c r="S121" s="209">
        <f t="shared" si="5"/>
        <v>0</v>
      </c>
      <c r="T121"/>
      <c r="U121"/>
      <c r="V121"/>
      <c r="W121"/>
      <c r="X121"/>
    </row>
    <row r="122" spans="1:24" ht="22.2" customHeight="1" x14ac:dyDescent="0.6">
      <c r="A122" s="3"/>
      <c r="E122" s="3"/>
      <c r="G122" s="218"/>
      <c r="H122" s="218" t="s">
        <v>51</v>
      </c>
      <c r="I122" s="218"/>
      <c r="J122" s="323"/>
      <c r="K122" s="334"/>
      <c r="L122" s="218"/>
      <c r="M122" s="218"/>
      <c r="N122" s="218"/>
      <c r="O122" s="209">
        <f t="shared" si="4"/>
        <v>0</v>
      </c>
      <c r="P122" s="218"/>
      <c r="Q122" s="218"/>
      <c r="R122" s="218"/>
      <c r="S122" s="209">
        <f t="shared" si="5"/>
        <v>0</v>
      </c>
    </row>
    <row r="123" spans="1:24" ht="22.2" customHeight="1" x14ac:dyDescent="0.6">
      <c r="A123" s="3"/>
      <c r="E123" s="3"/>
      <c r="F123" s="3"/>
      <c r="G123" s="200"/>
      <c r="H123" s="214"/>
      <c r="I123" s="214"/>
      <c r="J123" s="336"/>
      <c r="K123" s="336"/>
      <c r="L123" s="214"/>
      <c r="M123" s="214"/>
      <c r="N123" s="214"/>
      <c r="O123" s="209">
        <f t="shared" si="4"/>
        <v>0</v>
      </c>
      <c r="P123" s="214"/>
      <c r="Q123" s="214"/>
      <c r="R123" s="214"/>
      <c r="S123" s="209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06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208"/>
      <c r="O125" s="16"/>
      <c r="P125" s="347">
        <f>P124+Q124</f>
        <v>26</v>
      </c>
      <c r="Q125" s="349"/>
      <c r="R125" s="200"/>
      <c r="S125" s="214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208"/>
      <c r="P126" s="373" t="s">
        <v>253</v>
      </c>
      <c r="Q126" s="374"/>
      <c r="R126" s="204"/>
      <c r="S126" s="218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208">
        <f>M127+Q127</f>
        <v>12</v>
      </c>
      <c r="I128" s="208" t="s">
        <v>87</v>
      </c>
      <c r="J128" s="208"/>
      <c r="K128" s="328" t="s">
        <v>168</v>
      </c>
      <c r="L128" s="328"/>
      <c r="M128" s="328"/>
      <c r="N128" s="199"/>
      <c r="O128" s="199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197" t="s">
        <v>43</v>
      </c>
      <c r="H131" s="195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197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197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72" t="s">
        <v>0</v>
      </c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</row>
    <row r="140" spans="1:19" ht="22.2" customHeight="1" x14ac:dyDescent="0.6">
      <c r="A140" s="372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71" t="s">
        <v>76</v>
      </c>
      <c r="B141" s="371"/>
      <c r="C141" s="371"/>
      <c r="D141" s="215">
        <f>D3</f>
        <v>6</v>
      </c>
      <c r="E141" s="215" t="s">
        <v>75</v>
      </c>
      <c r="F141" s="372" t="str">
        <f>F3</f>
        <v>มกราคม</v>
      </c>
      <c r="G141" s="372"/>
      <c r="H141" s="215" t="str">
        <f>H3</f>
        <v>พ.ศ. 2568</v>
      </c>
      <c r="I141" s="215" t="s">
        <v>77</v>
      </c>
      <c r="J141" s="215">
        <f>J3</f>
        <v>10</v>
      </c>
      <c r="K141" s="215" t="s">
        <v>74</v>
      </c>
      <c r="L141" s="372" t="str">
        <f>L3</f>
        <v>มกราคม</v>
      </c>
      <c r="M141" s="372"/>
      <c r="N141" s="372" t="str">
        <f>N3</f>
        <v>พ.ศ. 2568</v>
      </c>
      <c r="O141" s="372"/>
      <c r="P141" s="372"/>
      <c r="Q141" s="372"/>
      <c r="R141" s="215"/>
    </row>
    <row r="142" spans="1:19" ht="22.2" customHeight="1" x14ac:dyDescent="0.3">
      <c r="G142" s="51" t="s">
        <v>96</v>
      </c>
      <c r="H142" s="211" t="s">
        <v>44</v>
      </c>
      <c r="I142" s="204" t="s">
        <v>56</v>
      </c>
    </row>
    <row r="143" spans="1:19" ht="22.2" customHeight="1" x14ac:dyDescent="0.6">
      <c r="A143" s="24" t="s">
        <v>1</v>
      </c>
      <c r="B143" s="362" t="s">
        <v>2</v>
      </c>
      <c r="C143" s="363"/>
      <c r="D143" s="364"/>
      <c r="E143" s="15" t="s">
        <v>3</v>
      </c>
      <c r="F143" s="347" t="s">
        <v>64</v>
      </c>
      <c r="G143" s="365"/>
      <c r="H143" s="366" t="s">
        <v>4</v>
      </c>
      <c r="I143" s="213" t="s">
        <v>106</v>
      </c>
      <c r="J143" s="367" t="s">
        <v>5</v>
      </c>
      <c r="K143" s="368"/>
      <c r="L143" s="347" t="s">
        <v>65</v>
      </c>
      <c r="M143" s="349"/>
      <c r="N143" s="209" t="s">
        <v>67</v>
      </c>
      <c r="O143" s="213" t="s">
        <v>57</v>
      </c>
      <c r="P143" s="369" t="s">
        <v>66</v>
      </c>
      <c r="Q143" s="370"/>
      <c r="R143" s="209" t="s">
        <v>67</v>
      </c>
      <c r="S143" s="213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14" t="s">
        <v>6</v>
      </c>
      <c r="G144" s="214" t="s">
        <v>7</v>
      </c>
      <c r="H144" s="336"/>
      <c r="I144" s="214"/>
      <c r="J144" s="327"/>
      <c r="K144" s="329"/>
      <c r="L144" s="214" t="s">
        <v>55</v>
      </c>
      <c r="M144" s="214" t="s">
        <v>59</v>
      </c>
      <c r="N144" s="214" t="s">
        <v>68</v>
      </c>
      <c r="O144" s="214" t="s">
        <v>58</v>
      </c>
      <c r="P144" s="52" t="s">
        <v>55</v>
      </c>
      <c r="Q144" s="52" t="s">
        <v>59</v>
      </c>
      <c r="R144" s="214" t="s">
        <v>68</v>
      </c>
      <c r="S144" s="214" t="s">
        <v>58</v>
      </c>
    </row>
    <row r="145" spans="1:24" ht="22.2" customHeight="1" x14ac:dyDescent="0.6">
      <c r="A145" s="213">
        <v>4</v>
      </c>
      <c r="B145" s="359" t="str">
        <f>AB6</f>
        <v>นายธนิต  กฐินทอง</v>
      </c>
      <c r="C145" s="360"/>
      <c r="D145" s="361"/>
      <c r="E145" s="213" t="s">
        <v>44</v>
      </c>
      <c r="F145" s="5">
        <f>F7</f>
        <v>1</v>
      </c>
      <c r="G145" s="202" t="s">
        <v>8</v>
      </c>
      <c r="H145" s="222" t="s">
        <v>224</v>
      </c>
      <c r="I145" s="218" t="s">
        <v>266</v>
      </c>
      <c r="J145" s="357" t="s">
        <v>53</v>
      </c>
      <c r="K145" s="358"/>
      <c r="L145" s="210"/>
      <c r="M145" s="222"/>
      <c r="N145" s="222"/>
      <c r="O145" s="209">
        <f>M145*N145</f>
        <v>0</v>
      </c>
      <c r="P145" s="210">
        <v>4</v>
      </c>
      <c r="Q145" s="222"/>
      <c r="R145" s="222"/>
      <c r="S145" s="209">
        <f>Q145*R145</f>
        <v>0</v>
      </c>
    </row>
    <row r="146" spans="1:24" ht="22.2" customHeight="1" x14ac:dyDescent="0.6">
      <c r="A146" s="3"/>
      <c r="B146" s="221"/>
      <c r="C146" s="221"/>
      <c r="D146" s="221"/>
      <c r="E146" s="218"/>
      <c r="F146" s="204"/>
      <c r="G146" s="196" t="str">
        <f>G100</f>
        <v>6 ม.ค.68</v>
      </c>
      <c r="H146" s="207" t="s">
        <v>224</v>
      </c>
      <c r="I146" s="242" t="s">
        <v>266</v>
      </c>
      <c r="J146" s="321" t="s">
        <v>137</v>
      </c>
      <c r="K146" s="323"/>
      <c r="L146" s="218"/>
      <c r="M146" s="218"/>
      <c r="N146" s="218"/>
      <c r="O146" s="209">
        <f t="shared" ref="O146:O169" si="6">M146*N146</f>
        <v>0</v>
      </c>
      <c r="P146" s="218">
        <v>1</v>
      </c>
      <c r="Q146" s="218"/>
      <c r="R146" s="218"/>
      <c r="S146" s="209">
        <f t="shared" ref="S146:S169" si="7">Q146*R146</f>
        <v>0</v>
      </c>
    </row>
    <row r="147" spans="1:24" ht="22.2" customHeight="1" x14ac:dyDescent="0.6">
      <c r="A147" s="3"/>
      <c r="B147" s="4"/>
      <c r="D147" s="2"/>
      <c r="E147" s="2"/>
      <c r="F147" s="204"/>
      <c r="G147" s="203"/>
      <c r="H147" s="207" t="s">
        <v>224</v>
      </c>
      <c r="I147" s="242" t="s">
        <v>296</v>
      </c>
      <c r="J147" s="321" t="s">
        <v>171</v>
      </c>
      <c r="K147" s="323"/>
      <c r="L147" s="218"/>
      <c r="M147" s="218"/>
      <c r="N147" s="218"/>
      <c r="O147" s="209">
        <f t="shared" si="6"/>
        <v>0</v>
      </c>
      <c r="P147" s="218">
        <v>5</v>
      </c>
      <c r="Q147" s="218"/>
      <c r="R147" s="218"/>
      <c r="S147" s="209">
        <f t="shared" si="7"/>
        <v>0</v>
      </c>
    </row>
    <row r="148" spans="1:24" ht="22.2" customHeight="1" x14ac:dyDescent="0.6">
      <c r="A148" s="3"/>
      <c r="B148" s="4"/>
      <c r="E148" s="3"/>
      <c r="F148" s="204"/>
      <c r="G148" s="203"/>
      <c r="H148" s="218"/>
      <c r="I148" s="218"/>
      <c r="J148" s="321"/>
      <c r="K148" s="323"/>
      <c r="L148" s="218"/>
      <c r="M148" s="218"/>
      <c r="N148" s="218"/>
      <c r="O148" s="209">
        <f t="shared" si="6"/>
        <v>0</v>
      </c>
      <c r="P148" s="218"/>
      <c r="Q148" s="218"/>
      <c r="R148" s="218"/>
      <c r="S148" s="209">
        <f t="shared" si="7"/>
        <v>0</v>
      </c>
    </row>
    <row r="149" spans="1:24" ht="22.2" customHeight="1" x14ac:dyDescent="0.6">
      <c r="A149" s="3"/>
      <c r="E149" s="3"/>
      <c r="G149" s="201"/>
      <c r="H149" s="214"/>
      <c r="I149" s="214"/>
      <c r="J149" s="327"/>
      <c r="K149" s="329"/>
      <c r="L149" s="218"/>
      <c r="M149" s="218"/>
      <c r="N149" s="218"/>
      <c r="O149" s="209">
        <f t="shared" si="6"/>
        <v>0</v>
      </c>
      <c r="P149" s="218"/>
      <c r="Q149" s="218"/>
      <c r="R149" s="218"/>
      <c r="S149" s="209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207"/>
      <c r="I150" s="207"/>
      <c r="J150" s="357"/>
      <c r="K150" s="358"/>
      <c r="L150" s="210"/>
      <c r="M150" s="222"/>
      <c r="N150" s="222"/>
      <c r="O150" s="209">
        <f t="shared" si="6"/>
        <v>0</v>
      </c>
      <c r="P150" s="210"/>
      <c r="Q150" s="222"/>
      <c r="R150" s="222"/>
      <c r="S150" s="209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196" t="str">
        <f>G105</f>
        <v>7 ม.ค.68</v>
      </c>
      <c r="H151" s="207"/>
      <c r="I151" s="207"/>
      <c r="J151" s="321"/>
      <c r="K151" s="323"/>
      <c r="L151" s="218"/>
      <c r="M151" s="218"/>
      <c r="N151" s="218"/>
      <c r="O151" s="209">
        <f t="shared" si="6"/>
        <v>0</v>
      </c>
      <c r="P151" s="218"/>
      <c r="Q151" s="218"/>
      <c r="R151" s="218"/>
      <c r="S151" s="209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4"/>
      <c r="D152" s="2"/>
      <c r="E152" s="2"/>
      <c r="G152" s="218"/>
      <c r="H152" s="207"/>
      <c r="I152" s="207"/>
      <c r="J152" s="355"/>
      <c r="K152" s="356"/>
      <c r="L152" s="218"/>
      <c r="M152" s="218"/>
      <c r="N152" s="218"/>
      <c r="O152" s="209">
        <f t="shared" si="6"/>
        <v>0</v>
      </c>
      <c r="P152" s="218"/>
      <c r="Q152" s="218"/>
      <c r="R152" s="218"/>
      <c r="S152" s="209">
        <f t="shared" si="7"/>
        <v>0</v>
      </c>
    </row>
    <row r="153" spans="1:24" ht="22.2" customHeight="1" x14ac:dyDescent="0.6">
      <c r="A153" s="3"/>
      <c r="E153" s="3"/>
      <c r="G153" s="54"/>
      <c r="H153" s="218"/>
      <c r="I153" s="218"/>
      <c r="J153" s="321"/>
      <c r="K153" s="323"/>
      <c r="L153" s="218"/>
      <c r="M153" s="218"/>
      <c r="N153" s="218"/>
      <c r="O153" s="209">
        <f t="shared" si="6"/>
        <v>0</v>
      </c>
      <c r="P153" s="218"/>
      <c r="Q153" s="218"/>
      <c r="R153" s="218"/>
      <c r="S153" s="209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14"/>
      <c r="I154" s="214"/>
      <c r="J154" s="327"/>
      <c r="K154" s="329"/>
      <c r="L154" s="218"/>
      <c r="M154" s="218"/>
      <c r="N154" s="218"/>
      <c r="O154" s="209">
        <f t="shared" si="6"/>
        <v>0</v>
      </c>
      <c r="P154" s="218"/>
      <c r="Q154" s="218"/>
      <c r="R154" s="218"/>
      <c r="S154" s="209">
        <f t="shared" si="7"/>
        <v>0</v>
      </c>
    </row>
    <row r="155" spans="1:24" ht="22.2" customHeight="1" x14ac:dyDescent="0.6">
      <c r="A155" s="3"/>
      <c r="E155" s="3"/>
      <c r="G155" s="196" t="s">
        <v>10</v>
      </c>
      <c r="H155" s="207" t="s">
        <v>175</v>
      </c>
      <c r="I155" s="207" t="s">
        <v>324</v>
      </c>
      <c r="J155" s="357" t="s">
        <v>53</v>
      </c>
      <c r="K155" s="358"/>
      <c r="L155" s="210"/>
      <c r="M155" s="222"/>
      <c r="N155" s="222"/>
      <c r="O155" s="209">
        <f t="shared" si="6"/>
        <v>0</v>
      </c>
      <c r="P155" s="210"/>
      <c r="Q155" s="222">
        <v>4</v>
      </c>
      <c r="R155" s="222">
        <v>270</v>
      </c>
      <c r="S155" s="209">
        <f t="shared" si="7"/>
        <v>1080</v>
      </c>
    </row>
    <row r="156" spans="1:24" ht="22.2" customHeight="1" x14ac:dyDescent="0.6">
      <c r="A156" s="3"/>
      <c r="E156" s="3"/>
      <c r="G156" s="196" t="str">
        <f>G110</f>
        <v>8 ม.ค.68</v>
      </c>
      <c r="H156" s="245" t="s">
        <v>175</v>
      </c>
      <c r="I156" s="245" t="s">
        <v>324</v>
      </c>
      <c r="J156" s="321" t="s">
        <v>137</v>
      </c>
      <c r="K156" s="323"/>
      <c r="L156" s="218"/>
      <c r="M156" s="218"/>
      <c r="N156" s="218"/>
      <c r="O156" s="209">
        <f t="shared" si="6"/>
        <v>0</v>
      </c>
      <c r="P156" s="218">
        <v>1</v>
      </c>
      <c r="Q156" s="218"/>
      <c r="R156" s="218"/>
      <c r="S156" s="209">
        <f t="shared" si="7"/>
        <v>0</v>
      </c>
    </row>
    <row r="157" spans="1:24" ht="22.2" customHeight="1" x14ac:dyDescent="0.6">
      <c r="A157" s="3"/>
      <c r="B157" s="4"/>
      <c r="D157" s="2"/>
      <c r="E157" s="2"/>
      <c r="G157" s="218"/>
      <c r="H157" s="245" t="s">
        <v>175</v>
      </c>
      <c r="I157" s="218" t="s">
        <v>176</v>
      </c>
      <c r="J157" s="321" t="s">
        <v>171</v>
      </c>
      <c r="K157" s="323"/>
      <c r="L157" s="218"/>
      <c r="M157" s="218"/>
      <c r="N157" s="218"/>
      <c r="O157" s="209">
        <f t="shared" si="6"/>
        <v>0</v>
      </c>
      <c r="P157" s="218">
        <v>5</v>
      </c>
      <c r="Q157" s="218"/>
      <c r="R157" s="218"/>
      <c r="S157" s="209">
        <f t="shared" si="7"/>
        <v>0</v>
      </c>
    </row>
    <row r="158" spans="1:24" ht="22.2" customHeight="1" x14ac:dyDescent="0.6">
      <c r="A158" s="3"/>
      <c r="E158" s="3"/>
      <c r="G158" s="203"/>
      <c r="H158" s="218"/>
      <c r="I158" s="218"/>
      <c r="J158" s="321"/>
      <c r="K158" s="323"/>
      <c r="L158" s="218"/>
      <c r="M158" s="218"/>
      <c r="N158" s="218"/>
      <c r="O158" s="209">
        <f t="shared" si="6"/>
        <v>0</v>
      </c>
      <c r="P158" s="218"/>
      <c r="Q158" s="218"/>
      <c r="R158" s="218"/>
      <c r="S158" s="209">
        <f t="shared" si="7"/>
        <v>0</v>
      </c>
    </row>
    <row r="159" spans="1:24" ht="22.2" customHeight="1" x14ac:dyDescent="0.6">
      <c r="A159" s="3"/>
      <c r="E159" s="3"/>
      <c r="G159" s="198"/>
      <c r="H159" s="214"/>
      <c r="I159" s="214"/>
      <c r="J159" s="327"/>
      <c r="K159" s="329"/>
      <c r="L159" s="214"/>
      <c r="M159" s="214"/>
      <c r="N159" s="214"/>
      <c r="O159" s="209">
        <f t="shared" si="6"/>
        <v>0</v>
      </c>
      <c r="P159" s="214"/>
      <c r="Q159" s="214"/>
      <c r="R159" s="214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245" t="s">
        <v>175</v>
      </c>
      <c r="I160" s="242" t="s">
        <v>261</v>
      </c>
      <c r="J160" s="357" t="s">
        <v>53</v>
      </c>
      <c r="K160" s="358"/>
      <c r="L160" s="218"/>
      <c r="M160" s="148"/>
      <c r="N160" s="148"/>
      <c r="O160" s="209">
        <f t="shared" si="6"/>
        <v>0</v>
      </c>
      <c r="P160" s="218"/>
      <c r="Q160" s="148">
        <v>4</v>
      </c>
      <c r="R160" s="148">
        <v>270</v>
      </c>
      <c r="S160" s="16">
        <f t="shared" si="7"/>
        <v>1080</v>
      </c>
      <c r="T160"/>
      <c r="U160"/>
      <c r="V160"/>
      <c r="W160"/>
      <c r="X160"/>
    </row>
    <row r="161" spans="1:24" ht="22.2" customHeight="1" x14ac:dyDescent="0.6">
      <c r="A161" s="3"/>
      <c r="E161" s="3"/>
      <c r="G161" s="196" t="str">
        <f>G115</f>
        <v>9 ม.ค.68</v>
      </c>
      <c r="H161" s="245" t="s">
        <v>175</v>
      </c>
      <c r="I161" s="242" t="s">
        <v>261</v>
      </c>
      <c r="J161" s="321" t="s">
        <v>221</v>
      </c>
      <c r="K161" s="323"/>
      <c r="L161" s="218"/>
      <c r="M161" s="50"/>
      <c r="N161" s="50"/>
      <c r="O161" s="209">
        <f t="shared" si="6"/>
        <v>0</v>
      </c>
      <c r="P161" s="218">
        <v>1</v>
      </c>
      <c r="Q161" s="50"/>
      <c r="R161" s="149"/>
      <c r="S161" s="16">
        <f t="shared" si="7"/>
        <v>0</v>
      </c>
      <c r="T161"/>
      <c r="U161"/>
      <c r="V161"/>
      <c r="W161"/>
      <c r="X161"/>
    </row>
    <row r="162" spans="1:24" ht="22.2" customHeight="1" x14ac:dyDescent="0.6">
      <c r="A162" s="3"/>
      <c r="B162" s="4"/>
      <c r="E162" s="3"/>
      <c r="G162" s="218"/>
      <c r="H162" s="207"/>
      <c r="I162" s="218"/>
      <c r="J162" s="321"/>
      <c r="K162" s="323"/>
      <c r="L162" s="207"/>
      <c r="M162" s="50"/>
      <c r="N162" s="50"/>
      <c r="O162" s="209">
        <f t="shared" si="6"/>
        <v>0</v>
      </c>
      <c r="P162" s="207"/>
      <c r="Q162" s="50"/>
      <c r="R162" s="149"/>
      <c r="S162" s="16">
        <f t="shared" si="7"/>
        <v>0</v>
      </c>
      <c r="T162"/>
      <c r="U162"/>
      <c r="V162"/>
      <c r="W162"/>
      <c r="X162"/>
    </row>
    <row r="163" spans="1:24" ht="22.2" customHeight="1" x14ac:dyDescent="0.6">
      <c r="A163" s="3"/>
      <c r="E163" s="3"/>
      <c r="G163" s="218"/>
      <c r="H163" s="218"/>
      <c r="I163" s="218"/>
      <c r="J163" s="321"/>
      <c r="K163" s="323"/>
      <c r="L163" s="218"/>
      <c r="M163" s="218"/>
      <c r="N163" s="218"/>
      <c r="O163" s="209">
        <f t="shared" si="6"/>
        <v>0</v>
      </c>
      <c r="P163" s="218"/>
      <c r="Q163" s="218"/>
      <c r="R163" s="218"/>
      <c r="S163" s="209">
        <f t="shared" si="7"/>
        <v>0</v>
      </c>
    </row>
    <row r="164" spans="1:24" ht="22.2" customHeight="1" x14ac:dyDescent="0.6">
      <c r="A164" s="3"/>
      <c r="E164" s="3"/>
      <c r="G164" s="214"/>
      <c r="H164" s="199"/>
      <c r="I164" s="214"/>
      <c r="J164" s="327"/>
      <c r="K164" s="329"/>
      <c r="L164" s="214"/>
      <c r="M164" s="214"/>
      <c r="N164" s="214"/>
      <c r="O164" s="209">
        <f t="shared" si="6"/>
        <v>0</v>
      </c>
      <c r="P164" s="214"/>
      <c r="Q164" s="214"/>
      <c r="R164" s="214"/>
      <c r="S164" s="209">
        <f t="shared" si="7"/>
        <v>0</v>
      </c>
    </row>
    <row r="165" spans="1:24" ht="22.2" customHeight="1" x14ac:dyDescent="0.6">
      <c r="A165" s="3"/>
      <c r="B165" s="221"/>
      <c r="C165" s="221"/>
      <c r="D165" s="220"/>
      <c r="E165" s="50"/>
      <c r="F165" s="221"/>
      <c r="G165" s="54" t="s">
        <v>12</v>
      </c>
      <c r="H165" s="245" t="s">
        <v>175</v>
      </c>
      <c r="I165" s="207" t="s">
        <v>295</v>
      </c>
      <c r="J165" s="357" t="s">
        <v>53</v>
      </c>
      <c r="K165" s="358"/>
      <c r="L165" s="218"/>
      <c r="M165" s="24"/>
      <c r="N165" s="212"/>
      <c r="O165" s="209">
        <f t="shared" si="6"/>
        <v>0</v>
      </c>
      <c r="P165" s="210"/>
      <c r="Q165" s="213">
        <v>4</v>
      </c>
      <c r="R165" s="209">
        <v>270</v>
      </c>
      <c r="S165" s="16">
        <f t="shared" si="7"/>
        <v>1080</v>
      </c>
    </row>
    <row r="166" spans="1:24" ht="22.2" customHeight="1" x14ac:dyDescent="0.6">
      <c r="A166" s="3"/>
      <c r="D166" s="2"/>
      <c r="E166" s="3"/>
      <c r="G166" s="196" t="str">
        <f>G120</f>
        <v>10 ม.ค.68</v>
      </c>
      <c r="H166" s="245" t="s">
        <v>175</v>
      </c>
      <c r="I166" s="245" t="s">
        <v>295</v>
      </c>
      <c r="J166" s="321" t="s">
        <v>137</v>
      </c>
      <c r="K166" s="323"/>
      <c r="L166" s="218"/>
      <c r="M166" s="50"/>
      <c r="N166" s="220"/>
      <c r="O166" s="209">
        <f t="shared" si="6"/>
        <v>0</v>
      </c>
      <c r="P166" s="218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18"/>
      <c r="H167" s="207"/>
      <c r="I167" s="218"/>
      <c r="J167" s="321"/>
      <c r="K167" s="323"/>
      <c r="L167" s="218"/>
      <c r="M167" s="218"/>
      <c r="N167" s="218"/>
      <c r="O167" s="209">
        <f t="shared" si="6"/>
        <v>0</v>
      </c>
      <c r="P167" s="218"/>
      <c r="Q167" s="218"/>
      <c r="R167" s="218"/>
      <c r="S167" s="209">
        <f t="shared" si="7"/>
        <v>0</v>
      </c>
    </row>
    <row r="168" spans="1:24" ht="22.2" customHeight="1" x14ac:dyDescent="0.6">
      <c r="A168" s="3"/>
      <c r="E168" s="3"/>
      <c r="G168" s="218"/>
      <c r="H168" s="218"/>
      <c r="I168" s="218"/>
      <c r="J168" s="321"/>
      <c r="K168" s="323"/>
      <c r="L168" s="218"/>
      <c r="M168" s="218"/>
      <c r="N168" s="218"/>
      <c r="O168" s="209">
        <f t="shared" si="6"/>
        <v>0</v>
      </c>
      <c r="P168" s="218"/>
      <c r="Q168" s="218"/>
      <c r="R168" s="218"/>
      <c r="S168" s="209">
        <f t="shared" si="7"/>
        <v>0</v>
      </c>
    </row>
    <row r="169" spans="1:24" ht="22.2" customHeight="1" x14ac:dyDescent="0.6">
      <c r="A169" s="3"/>
      <c r="E169" s="3"/>
      <c r="F169" s="3"/>
      <c r="G169" s="200"/>
      <c r="H169" s="199"/>
      <c r="I169" s="214"/>
      <c r="J169" s="327"/>
      <c r="K169" s="329"/>
      <c r="L169" s="214"/>
      <c r="M169" s="214"/>
      <c r="N169" s="214"/>
      <c r="O169" s="209">
        <f t="shared" si="6"/>
        <v>0</v>
      </c>
      <c r="P169" s="214"/>
      <c r="Q169" s="214"/>
      <c r="R169" s="214"/>
      <c r="S169" s="209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06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208"/>
      <c r="P171" s="347">
        <f>P170+Q170</f>
        <v>30</v>
      </c>
      <c r="Q171" s="349"/>
      <c r="R171" s="200"/>
      <c r="S171" s="214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80" t="s">
        <v>215</v>
      </c>
      <c r="M172" s="381"/>
      <c r="N172" s="129"/>
      <c r="O172" s="132"/>
      <c r="P172" s="380" t="s">
        <v>216</v>
      </c>
      <c r="Q172" s="381"/>
      <c r="R172" s="204"/>
      <c r="S172" s="218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208">
        <f>M173+Q173</f>
        <v>12</v>
      </c>
      <c r="I174" s="208" t="s">
        <v>87</v>
      </c>
      <c r="J174" s="208"/>
      <c r="K174" s="328" t="s">
        <v>168</v>
      </c>
      <c r="L174" s="328"/>
      <c r="M174" s="328"/>
      <c r="N174" s="199"/>
      <c r="O174" s="199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197" t="s">
        <v>43</v>
      </c>
      <c r="H177" s="195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197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197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72" t="s">
        <v>0</v>
      </c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</row>
    <row r="186" spans="1:19" ht="22.2" customHeight="1" x14ac:dyDescent="0.6">
      <c r="A186" s="372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71" t="s">
        <v>76</v>
      </c>
      <c r="B187" s="371"/>
      <c r="C187" s="371"/>
      <c r="D187" s="215">
        <f>D3</f>
        <v>6</v>
      </c>
      <c r="E187" s="215" t="s">
        <v>75</v>
      </c>
      <c r="F187" s="372" t="str">
        <f>F3</f>
        <v>มกราคม</v>
      </c>
      <c r="G187" s="372"/>
      <c r="H187" s="215" t="str">
        <f>H3</f>
        <v>พ.ศ. 2568</v>
      </c>
      <c r="I187" s="215" t="s">
        <v>77</v>
      </c>
      <c r="J187" s="215">
        <f>J3</f>
        <v>10</v>
      </c>
      <c r="K187" s="215" t="s">
        <v>74</v>
      </c>
      <c r="L187" s="372" t="str">
        <f>L3</f>
        <v>มกราคม</v>
      </c>
      <c r="M187" s="372"/>
      <c r="N187" s="372" t="str">
        <f>N3</f>
        <v>พ.ศ. 2568</v>
      </c>
      <c r="O187" s="372"/>
      <c r="P187" s="372"/>
      <c r="Q187" s="372"/>
      <c r="R187" s="215"/>
    </row>
    <row r="188" spans="1:19" ht="22.2" customHeight="1" x14ac:dyDescent="0.3">
      <c r="G188" s="51" t="s">
        <v>96</v>
      </c>
      <c r="H188" s="211" t="s">
        <v>44</v>
      </c>
      <c r="I188" s="204" t="s">
        <v>56</v>
      </c>
      <c r="J188" s="375" t="s">
        <v>118</v>
      </c>
      <c r="K188" s="375"/>
      <c r="L188" s="375"/>
      <c r="M188" s="375"/>
      <c r="N188" s="375"/>
      <c r="O188" s="375"/>
    </row>
    <row r="189" spans="1:19" ht="22.2" customHeight="1" x14ac:dyDescent="0.6">
      <c r="A189" s="24" t="s">
        <v>1</v>
      </c>
      <c r="B189" s="362" t="s">
        <v>2</v>
      </c>
      <c r="C189" s="363"/>
      <c r="D189" s="364"/>
      <c r="E189" s="15" t="s">
        <v>3</v>
      </c>
      <c r="F189" s="347" t="s">
        <v>64</v>
      </c>
      <c r="G189" s="365"/>
      <c r="H189" s="366" t="s">
        <v>4</v>
      </c>
      <c r="I189" s="213" t="s">
        <v>106</v>
      </c>
      <c r="J189" s="367" t="s">
        <v>5</v>
      </c>
      <c r="K189" s="368"/>
      <c r="L189" s="347" t="s">
        <v>65</v>
      </c>
      <c r="M189" s="349"/>
      <c r="N189" s="209" t="s">
        <v>67</v>
      </c>
      <c r="O189" s="213" t="s">
        <v>57</v>
      </c>
      <c r="P189" s="369" t="s">
        <v>66</v>
      </c>
      <c r="Q189" s="370"/>
      <c r="R189" s="209" t="s">
        <v>67</v>
      </c>
      <c r="S189" s="213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14" t="s">
        <v>6</v>
      </c>
      <c r="G190" s="214" t="s">
        <v>7</v>
      </c>
      <c r="H190" s="336"/>
      <c r="I190" s="214"/>
      <c r="J190" s="327"/>
      <c r="K190" s="329"/>
      <c r="L190" s="214" t="s">
        <v>55</v>
      </c>
      <c r="M190" s="214" t="s">
        <v>59</v>
      </c>
      <c r="N190" s="214" t="s">
        <v>68</v>
      </c>
      <c r="O190" s="214" t="s">
        <v>58</v>
      </c>
      <c r="P190" s="52" t="s">
        <v>55</v>
      </c>
      <c r="Q190" s="52" t="s">
        <v>59</v>
      </c>
      <c r="R190" s="214" t="s">
        <v>68</v>
      </c>
      <c r="S190" s="214" t="s">
        <v>58</v>
      </c>
    </row>
    <row r="191" spans="1:19" ht="22.2" customHeight="1" x14ac:dyDescent="0.6">
      <c r="A191" s="213">
        <v>5</v>
      </c>
      <c r="B191" s="359" t="str">
        <f>AB7</f>
        <v>นายสุริยา  คำอุดม</v>
      </c>
      <c r="C191" s="360"/>
      <c r="D191" s="361"/>
      <c r="E191" s="213" t="s">
        <v>44</v>
      </c>
      <c r="F191" s="5">
        <f>F7</f>
        <v>1</v>
      </c>
      <c r="G191" s="202" t="s">
        <v>8</v>
      </c>
      <c r="H191" s="207"/>
      <c r="I191" s="207"/>
      <c r="J191" s="357"/>
      <c r="K191" s="358"/>
      <c r="L191" s="210"/>
      <c r="M191" s="222"/>
      <c r="N191" s="222"/>
      <c r="O191" s="209">
        <f>M191*N191</f>
        <v>0</v>
      </c>
      <c r="P191" s="222"/>
      <c r="Q191" s="210"/>
      <c r="R191" s="222"/>
      <c r="S191" s="209">
        <f>Q191*R191</f>
        <v>0</v>
      </c>
    </row>
    <row r="192" spans="1:19" ht="22.2" customHeight="1" x14ac:dyDescent="0.6">
      <c r="A192" s="3"/>
      <c r="B192" s="350"/>
      <c r="C192" s="351"/>
      <c r="D192" s="352"/>
      <c r="E192" s="218"/>
      <c r="F192" s="204"/>
      <c r="G192" s="196" t="str">
        <f>G146</f>
        <v>6 ม.ค.68</v>
      </c>
      <c r="H192" s="207"/>
      <c r="I192" s="207"/>
      <c r="J192" s="321"/>
      <c r="K192" s="323"/>
      <c r="L192" s="218"/>
      <c r="M192" s="218"/>
      <c r="N192" s="218"/>
      <c r="O192" s="209">
        <f t="shared" ref="O192:O215" si="8">M192*N192</f>
        <v>0</v>
      </c>
      <c r="P192" s="218"/>
      <c r="Q192" s="218"/>
      <c r="R192" s="218"/>
      <c r="S192" s="209">
        <f t="shared" ref="S192:S215" si="9">Q192*R192</f>
        <v>0</v>
      </c>
    </row>
    <row r="193" spans="1:24" ht="22.2" customHeight="1" x14ac:dyDescent="0.6">
      <c r="A193" s="3"/>
      <c r="B193" s="4"/>
      <c r="D193" s="2"/>
      <c r="E193" s="2"/>
      <c r="F193" s="204"/>
      <c r="G193" s="203"/>
      <c r="H193" s="207"/>
      <c r="I193" s="207"/>
      <c r="J193" s="321"/>
      <c r="K193" s="323"/>
      <c r="L193" s="218"/>
      <c r="M193" s="218"/>
      <c r="N193" s="218"/>
      <c r="O193" s="209">
        <f t="shared" si="8"/>
        <v>0</v>
      </c>
      <c r="P193" s="218"/>
      <c r="Q193" s="218"/>
      <c r="R193" s="218"/>
      <c r="S193" s="209">
        <f t="shared" si="9"/>
        <v>0</v>
      </c>
    </row>
    <row r="194" spans="1:24" ht="22.2" customHeight="1" x14ac:dyDescent="0.6">
      <c r="A194" s="3"/>
      <c r="B194" s="4"/>
      <c r="E194" s="3"/>
      <c r="F194" s="204"/>
      <c r="G194" s="203"/>
      <c r="H194" s="218"/>
      <c r="I194" s="218"/>
      <c r="J194" s="321"/>
      <c r="K194" s="323"/>
      <c r="L194" s="218"/>
      <c r="M194" s="218"/>
      <c r="N194" s="218"/>
      <c r="O194" s="209">
        <f t="shared" si="8"/>
        <v>0</v>
      </c>
      <c r="P194" s="218"/>
      <c r="Q194" s="218"/>
      <c r="R194" s="218"/>
      <c r="S194" s="209">
        <f t="shared" si="9"/>
        <v>0</v>
      </c>
    </row>
    <row r="195" spans="1:24" ht="22.2" customHeight="1" x14ac:dyDescent="0.6">
      <c r="A195" s="3"/>
      <c r="E195" s="3"/>
      <c r="G195" s="201"/>
      <c r="H195" s="214"/>
      <c r="I195" s="214"/>
      <c r="J195" s="327"/>
      <c r="K195" s="329"/>
      <c r="L195" s="218"/>
      <c r="M195" s="218"/>
      <c r="N195" s="218"/>
      <c r="O195" s="209">
        <f t="shared" si="8"/>
        <v>0</v>
      </c>
      <c r="P195" s="218"/>
      <c r="Q195" s="218"/>
      <c r="R195" s="218"/>
      <c r="S195" s="209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222" t="s">
        <v>325</v>
      </c>
      <c r="I196" s="207" t="s">
        <v>290</v>
      </c>
      <c r="J196" s="357" t="s">
        <v>53</v>
      </c>
      <c r="K196" s="358"/>
      <c r="L196" s="210"/>
      <c r="M196" s="222"/>
      <c r="N196" s="222"/>
      <c r="O196" s="209">
        <f t="shared" si="8"/>
        <v>0</v>
      </c>
      <c r="P196" s="222">
        <v>4</v>
      </c>
      <c r="Q196" s="210"/>
      <c r="R196" s="222"/>
      <c r="S196" s="209">
        <f t="shared" si="9"/>
        <v>0</v>
      </c>
    </row>
    <row r="197" spans="1:24" ht="22.2" customHeight="1" x14ac:dyDescent="0.6">
      <c r="A197" s="3"/>
      <c r="D197" s="2"/>
      <c r="E197" s="3"/>
      <c r="G197" s="196" t="str">
        <f>G151</f>
        <v>7 ม.ค.68</v>
      </c>
      <c r="H197" s="207"/>
      <c r="I197" s="207"/>
      <c r="J197" s="321"/>
      <c r="K197" s="323"/>
      <c r="L197" s="218"/>
      <c r="M197" s="218"/>
      <c r="N197" s="218"/>
      <c r="O197" s="209">
        <f t="shared" si="8"/>
        <v>0</v>
      </c>
      <c r="P197" s="218"/>
      <c r="Q197" s="218"/>
      <c r="R197" s="218"/>
      <c r="S197" s="209">
        <f t="shared" si="9"/>
        <v>0</v>
      </c>
    </row>
    <row r="198" spans="1:24" ht="22.2" customHeight="1" x14ac:dyDescent="0.6">
      <c r="A198" s="3"/>
      <c r="B198" s="4"/>
      <c r="D198" s="2"/>
      <c r="E198" s="2"/>
      <c r="G198" s="218"/>
      <c r="H198" s="207"/>
      <c r="I198" s="207"/>
      <c r="J198" s="321"/>
      <c r="K198" s="323"/>
      <c r="L198" s="218"/>
      <c r="M198" s="218"/>
      <c r="N198" s="218"/>
      <c r="O198" s="209">
        <f t="shared" si="8"/>
        <v>0</v>
      </c>
      <c r="P198" s="218"/>
      <c r="Q198" s="218"/>
      <c r="R198" s="218"/>
      <c r="S198" s="209">
        <f t="shared" si="9"/>
        <v>0</v>
      </c>
    </row>
    <row r="199" spans="1:24" ht="22.2" customHeight="1" x14ac:dyDescent="0.6">
      <c r="A199" s="3"/>
      <c r="E199" s="3"/>
      <c r="G199" s="54"/>
      <c r="H199" s="218"/>
      <c r="I199" s="218"/>
      <c r="J199" s="321"/>
      <c r="K199" s="323"/>
      <c r="L199" s="218"/>
      <c r="M199" s="218"/>
      <c r="N199" s="218"/>
      <c r="O199" s="209">
        <f t="shared" si="8"/>
        <v>0</v>
      </c>
      <c r="P199" s="218"/>
      <c r="Q199" s="218"/>
      <c r="R199" s="218"/>
      <c r="S199" s="209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14"/>
      <c r="I200" s="214"/>
      <c r="J200" s="327"/>
      <c r="K200" s="329"/>
      <c r="L200" s="218"/>
      <c r="M200" s="218"/>
      <c r="N200" s="218"/>
      <c r="O200" s="209">
        <f t="shared" si="8"/>
        <v>0</v>
      </c>
      <c r="P200" s="218"/>
      <c r="Q200" s="218"/>
      <c r="R200" s="218"/>
      <c r="S200" s="209">
        <f t="shared" si="9"/>
        <v>0</v>
      </c>
    </row>
    <row r="201" spans="1:24" ht="22.2" customHeight="1" x14ac:dyDescent="0.6">
      <c r="A201" s="3"/>
      <c r="E201" s="3"/>
      <c r="G201" s="196" t="s">
        <v>10</v>
      </c>
      <c r="H201" s="207" t="s">
        <v>326</v>
      </c>
      <c r="I201" s="207" t="s">
        <v>176</v>
      </c>
      <c r="J201" s="357" t="s">
        <v>53</v>
      </c>
      <c r="K201" s="358"/>
      <c r="L201" s="210"/>
      <c r="M201" s="222"/>
      <c r="N201" s="222"/>
      <c r="O201" s="209">
        <f t="shared" si="8"/>
        <v>0</v>
      </c>
      <c r="P201" s="222"/>
      <c r="Q201" s="210">
        <v>4</v>
      </c>
      <c r="R201" s="222">
        <v>270</v>
      </c>
      <c r="S201" s="209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03"/>
      <c r="C202" s="204"/>
      <c r="D202" s="204"/>
      <c r="E202" s="218"/>
      <c r="G202" s="196" t="str">
        <f>G156</f>
        <v>8 ม.ค.68</v>
      </c>
      <c r="H202" s="245" t="s">
        <v>326</v>
      </c>
      <c r="I202" s="245" t="s">
        <v>176</v>
      </c>
      <c r="J202" s="321" t="s">
        <v>137</v>
      </c>
      <c r="K202" s="323"/>
      <c r="L202" s="218"/>
      <c r="M202" s="218"/>
      <c r="N202" s="218"/>
      <c r="O202" s="209">
        <f t="shared" si="8"/>
        <v>0</v>
      </c>
      <c r="P202" s="218">
        <v>1</v>
      </c>
      <c r="Q202" s="218"/>
      <c r="R202" s="218"/>
      <c r="S202" s="209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4"/>
      <c r="D203" s="2"/>
      <c r="E203" s="2"/>
      <c r="G203" s="218"/>
      <c r="H203" s="245" t="s">
        <v>326</v>
      </c>
      <c r="I203" s="245" t="s">
        <v>173</v>
      </c>
      <c r="J203" s="321" t="s">
        <v>171</v>
      </c>
      <c r="K203" s="323"/>
      <c r="L203" s="218"/>
      <c r="M203" s="218"/>
      <c r="N203" s="218"/>
      <c r="O203" s="209">
        <f t="shared" si="8"/>
        <v>0</v>
      </c>
      <c r="P203" s="218">
        <v>5</v>
      </c>
      <c r="Q203" s="218"/>
      <c r="R203" s="218"/>
      <c r="S203" s="209">
        <f t="shared" si="9"/>
        <v>0</v>
      </c>
    </row>
    <row r="204" spans="1:24" ht="22.2" customHeight="1" x14ac:dyDescent="0.6">
      <c r="A204" s="3"/>
      <c r="E204" s="3"/>
      <c r="G204" s="203"/>
      <c r="H204" s="203"/>
      <c r="I204" s="218"/>
      <c r="J204" s="321"/>
      <c r="K204" s="323"/>
      <c r="L204" s="218"/>
      <c r="M204" s="218"/>
      <c r="N204" s="218"/>
      <c r="O204" s="209">
        <f t="shared" si="8"/>
        <v>0</v>
      </c>
      <c r="P204" s="218"/>
      <c r="Q204" s="218"/>
      <c r="R204" s="218"/>
      <c r="S204" s="209">
        <f t="shared" si="9"/>
        <v>0</v>
      </c>
    </row>
    <row r="205" spans="1:24" ht="22.2" customHeight="1" x14ac:dyDescent="0.6">
      <c r="A205" s="3"/>
      <c r="E205" s="3"/>
      <c r="G205" s="198"/>
      <c r="H205" s="198"/>
      <c r="I205" s="214"/>
      <c r="J205" s="327"/>
      <c r="K205" s="329"/>
      <c r="L205" s="214"/>
      <c r="M205" s="214"/>
      <c r="N205" s="214"/>
      <c r="O205" s="209">
        <f t="shared" si="8"/>
        <v>0</v>
      </c>
      <c r="P205" s="214"/>
      <c r="Q205" s="214"/>
      <c r="R205" s="214"/>
      <c r="S205" s="209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245" t="s">
        <v>326</v>
      </c>
      <c r="I206" s="245" t="s">
        <v>263</v>
      </c>
      <c r="J206" s="357" t="s">
        <v>53</v>
      </c>
      <c r="K206" s="358"/>
      <c r="L206" s="218"/>
      <c r="M206" s="218"/>
      <c r="N206" s="218"/>
      <c r="O206" s="209">
        <f t="shared" si="8"/>
        <v>0</v>
      </c>
      <c r="P206" s="218"/>
      <c r="Q206" s="210">
        <v>4</v>
      </c>
      <c r="R206" s="222">
        <v>270</v>
      </c>
      <c r="S206" s="209">
        <f t="shared" si="9"/>
        <v>1080</v>
      </c>
    </row>
    <row r="207" spans="1:24" ht="22.2" customHeight="1" x14ac:dyDescent="0.6">
      <c r="A207" s="3"/>
      <c r="E207" s="3"/>
      <c r="G207" s="196" t="str">
        <f>G161</f>
        <v>9 ม.ค.68</v>
      </c>
      <c r="H207" s="242" t="s">
        <v>321</v>
      </c>
      <c r="I207" s="245" t="s">
        <v>289</v>
      </c>
      <c r="J207" s="321" t="s">
        <v>115</v>
      </c>
      <c r="K207" s="323"/>
      <c r="L207" s="218"/>
      <c r="M207" s="218"/>
      <c r="N207" s="218"/>
      <c r="O207" s="209">
        <f t="shared" si="8"/>
        <v>0</v>
      </c>
      <c r="P207" s="218">
        <v>2</v>
      </c>
      <c r="Q207" s="218"/>
      <c r="R207" s="218"/>
      <c r="S207" s="209">
        <f t="shared" si="9"/>
        <v>0</v>
      </c>
    </row>
    <row r="208" spans="1:24" ht="22.2" customHeight="1" x14ac:dyDescent="0.6">
      <c r="A208" s="3"/>
      <c r="E208" s="3"/>
      <c r="G208" s="218"/>
      <c r="H208" s="245" t="s">
        <v>326</v>
      </c>
      <c r="I208" s="245" t="s">
        <v>263</v>
      </c>
      <c r="J208" s="355" t="s">
        <v>221</v>
      </c>
      <c r="K208" s="356"/>
      <c r="L208" s="207"/>
      <c r="M208" s="207"/>
      <c r="N208" s="207"/>
      <c r="O208" s="209">
        <f t="shared" si="8"/>
        <v>0</v>
      </c>
      <c r="P208" s="207">
        <v>1</v>
      </c>
      <c r="Q208" s="207"/>
      <c r="R208" s="207"/>
      <c r="S208" s="209">
        <f t="shared" si="9"/>
        <v>0</v>
      </c>
    </row>
    <row r="209" spans="1:24" ht="22.2" customHeight="1" x14ac:dyDescent="0.6">
      <c r="A209" s="3"/>
      <c r="E209" s="3"/>
      <c r="G209" s="218"/>
      <c r="H209" s="218"/>
      <c r="I209" s="218"/>
      <c r="J209" s="321"/>
      <c r="K209" s="323"/>
      <c r="L209" s="218"/>
      <c r="M209" s="218"/>
      <c r="N209" s="218"/>
      <c r="O209" s="209">
        <f t="shared" si="8"/>
        <v>0</v>
      </c>
      <c r="P209" s="218"/>
      <c r="Q209" s="218"/>
      <c r="R209" s="218"/>
      <c r="S209" s="209">
        <f t="shared" si="9"/>
        <v>0</v>
      </c>
    </row>
    <row r="210" spans="1:24" ht="22.2" customHeight="1" x14ac:dyDescent="0.6">
      <c r="A210" s="3"/>
      <c r="E210" s="3"/>
      <c r="G210" s="214"/>
      <c r="H210" s="199"/>
      <c r="I210" s="214"/>
      <c r="J210" s="327"/>
      <c r="K210" s="329"/>
      <c r="L210" s="214"/>
      <c r="M210" s="214"/>
      <c r="N210" s="214"/>
      <c r="O210" s="209">
        <f t="shared" si="8"/>
        <v>0</v>
      </c>
      <c r="P210" s="214"/>
      <c r="Q210" s="214"/>
      <c r="R210" s="214"/>
      <c r="S210" s="209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245" t="s">
        <v>326</v>
      </c>
      <c r="I211" s="245" t="s">
        <v>261</v>
      </c>
      <c r="J211" s="357" t="s">
        <v>53</v>
      </c>
      <c r="K211" s="358"/>
      <c r="L211" s="218"/>
      <c r="M211" s="218"/>
      <c r="N211" s="218"/>
      <c r="O211" s="209">
        <f t="shared" si="8"/>
        <v>0</v>
      </c>
      <c r="P211" s="222"/>
      <c r="Q211" s="210">
        <v>4</v>
      </c>
      <c r="R211" s="222">
        <v>270</v>
      </c>
      <c r="S211" s="209">
        <f t="shared" si="9"/>
        <v>1080</v>
      </c>
      <c r="T211" s="221"/>
      <c r="U211" s="221"/>
      <c r="V211" s="221"/>
      <c r="W211" s="221"/>
      <c r="X211" s="221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196" t="str">
        <f>G166</f>
        <v>10 ม.ค.68</v>
      </c>
      <c r="H212" s="245" t="s">
        <v>326</v>
      </c>
      <c r="I212" s="245" t="s">
        <v>261</v>
      </c>
      <c r="J212" s="321" t="s">
        <v>137</v>
      </c>
      <c r="K212" s="323"/>
      <c r="L212" s="218"/>
      <c r="M212" s="218"/>
      <c r="N212" s="218"/>
      <c r="O212" s="209">
        <f t="shared" si="8"/>
        <v>0</v>
      </c>
      <c r="P212" s="218">
        <v>1</v>
      </c>
      <c r="Q212" s="218"/>
      <c r="R212" s="218"/>
      <c r="S212" s="209">
        <f t="shared" si="9"/>
        <v>0</v>
      </c>
      <c r="T212" s="221"/>
      <c r="U212" s="221"/>
      <c r="V212" s="221"/>
      <c r="W212" s="221"/>
      <c r="X212" s="221"/>
    </row>
    <row r="213" spans="1:24" ht="22.2" customHeight="1" x14ac:dyDescent="0.6">
      <c r="A213" s="3"/>
      <c r="E213" s="3"/>
      <c r="G213" s="218"/>
      <c r="H213" s="207"/>
      <c r="I213" s="207"/>
      <c r="J213" s="321"/>
      <c r="K213" s="323"/>
      <c r="L213" s="218"/>
      <c r="M213" s="218"/>
      <c r="N213" s="218"/>
      <c r="O213" s="209">
        <f t="shared" si="8"/>
        <v>0</v>
      </c>
      <c r="P213" s="218"/>
      <c r="Q213" s="218"/>
      <c r="R213" s="218"/>
      <c r="S213" s="209">
        <f t="shared" si="9"/>
        <v>0</v>
      </c>
    </row>
    <row r="214" spans="1:24" ht="22.2" customHeight="1" x14ac:dyDescent="0.6">
      <c r="A214" s="3"/>
      <c r="E214" s="3"/>
      <c r="G214" s="218"/>
      <c r="H214" s="218"/>
      <c r="I214" s="218"/>
      <c r="J214" s="321"/>
      <c r="K214" s="323"/>
      <c r="L214" s="218"/>
      <c r="M214" s="218"/>
      <c r="N214" s="218"/>
      <c r="O214" s="209">
        <f t="shared" si="8"/>
        <v>0</v>
      </c>
      <c r="P214" s="218"/>
      <c r="Q214" s="218"/>
      <c r="R214" s="218"/>
      <c r="S214" s="209">
        <f t="shared" si="9"/>
        <v>0</v>
      </c>
    </row>
    <row r="215" spans="1:24" ht="22.2" customHeight="1" x14ac:dyDescent="0.6">
      <c r="A215" s="3"/>
      <c r="E215" s="3"/>
      <c r="F215" s="3"/>
      <c r="G215" s="200"/>
      <c r="H215" s="199"/>
      <c r="I215" s="214"/>
      <c r="J215" s="327"/>
      <c r="K215" s="329"/>
      <c r="L215" s="214"/>
      <c r="M215" s="214"/>
      <c r="N215" s="214"/>
      <c r="O215" s="209">
        <f t="shared" si="8"/>
        <v>0</v>
      </c>
      <c r="P215" s="214"/>
      <c r="Q215" s="214"/>
      <c r="R215" s="214"/>
      <c r="S215" s="209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06"/>
      <c r="S216" s="16"/>
      <c r="T216"/>
      <c r="U216"/>
      <c r="V216"/>
      <c r="W216"/>
      <c r="X216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208"/>
      <c r="P217" s="347">
        <f>P216+Q216</f>
        <v>26</v>
      </c>
      <c r="Q217" s="349"/>
      <c r="R217" s="200"/>
      <c r="S217" s="214"/>
      <c r="T217"/>
      <c r="U217"/>
      <c r="V217"/>
      <c r="W217"/>
      <c r="X217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208"/>
      <c r="O218" s="16"/>
      <c r="P218" s="347">
        <v>10</v>
      </c>
      <c r="Q218" s="349"/>
      <c r="R218" s="204"/>
      <c r="S218" s="218"/>
      <c r="T218"/>
      <c r="U218"/>
      <c r="V218"/>
      <c r="W218"/>
      <c r="X218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208">
        <f>M219+Q219</f>
        <v>12</v>
      </c>
      <c r="I220" s="208" t="s">
        <v>87</v>
      </c>
      <c r="J220" s="208"/>
      <c r="K220" s="328" t="s">
        <v>168</v>
      </c>
      <c r="L220" s="328"/>
      <c r="M220" s="328"/>
      <c r="N220" s="199"/>
      <c r="O220" s="199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197" t="s">
        <v>43</v>
      </c>
      <c r="H223" s="195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197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197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72" t="s">
        <v>0</v>
      </c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</row>
    <row r="232" spans="1:19" ht="22.2" customHeight="1" x14ac:dyDescent="0.6">
      <c r="A232" s="372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71" t="s">
        <v>76</v>
      </c>
      <c r="B233" s="371"/>
      <c r="C233" s="371"/>
      <c r="D233" s="215">
        <f>D3</f>
        <v>6</v>
      </c>
      <c r="E233" s="215" t="s">
        <v>75</v>
      </c>
      <c r="F233" s="372" t="str">
        <f>F3</f>
        <v>มกราคม</v>
      </c>
      <c r="G233" s="372"/>
      <c r="H233" s="215" t="str">
        <f>H3</f>
        <v>พ.ศ. 2568</v>
      </c>
      <c r="I233" s="215" t="s">
        <v>77</v>
      </c>
      <c r="J233" s="215">
        <f>J3</f>
        <v>10</v>
      </c>
      <c r="K233" s="215" t="s">
        <v>74</v>
      </c>
      <c r="L233" s="372" t="str">
        <f>L3</f>
        <v>มกราคม</v>
      </c>
      <c r="M233" s="372"/>
      <c r="N233" s="372" t="str">
        <f>N3</f>
        <v>พ.ศ. 2568</v>
      </c>
      <c r="O233" s="372"/>
      <c r="P233" s="372"/>
      <c r="Q233" s="372"/>
      <c r="R233" s="215"/>
    </row>
    <row r="234" spans="1:19" ht="22.2" customHeight="1" x14ac:dyDescent="0.3">
      <c r="G234" s="51" t="s">
        <v>96</v>
      </c>
      <c r="H234" s="211" t="s">
        <v>44</v>
      </c>
      <c r="I234" s="204" t="s">
        <v>56</v>
      </c>
      <c r="J234" s="375" t="s">
        <v>267</v>
      </c>
      <c r="K234" s="375"/>
      <c r="L234" s="375"/>
      <c r="M234" s="375"/>
      <c r="N234" s="375"/>
      <c r="O234" s="375"/>
    </row>
    <row r="235" spans="1:19" ht="22.2" customHeight="1" x14ac:dyDescent="0.6">
      <c r="A235" s="24" t="s">
        <v>1</v>
      </c>
      <c r="B235" s="362" t="s">
        <v>2</v>
      </c>
      <c r="C235" s="363"/>
      <c r="D235" s="364"/>
      <c r="E235" s="15" t="s">
        <v>3</v>
      </c>
      <c r="F235" s="347" t="s">
        <v>64</v>
      </c>
      <c r="G235" s="365"/>
      <c r="H235" s="366" t="s">
        <v>4</v>
      </c>
      <c r="I235" s="213" t="s">
        <v>106</v>
      </c>
      <c r="J235" s="367" t="s">
        <v>5</v>
      </c>
      <c r="K235" s="368"/>
      <c r="L235" s="347" t="s">
        <v>65</v>
      </c>
      <c r="M235" s="349"/>
      <c r="N235" s="209" t="s">
        <v>67</v>
      </c>
      <c r="O235" s="213" t="s">
        <v>57</v>
      </c>
      <c r="P235" s="369" t="s">
        <v>66</v>
      </c>
      <c r="Q235" s="370"/>
      <c r="R235" s="209" t="s">
        <v>67</v>
      </c>
      <c r="S235" s="213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14" t="s">
        <v>6</v>
      </c>
      <c r="G236" s="214" t="s">
        <v>7</v>
      </c>
      <c r="H236" s="336"/>
      <c r="I236" s="214"/>
      <c r="J236" s="327"/>
      <c r="K236" s="329"/>
      <c r="L236" s="214" t="s">
        <v>55</v>
      </c>
      <c r="M236" s="214" t="s">
        <v>59</v>
      </c>
      <c r="N236" s="214" t="s">
        <v>68</v>
      </c>
      <c r="O236" s="214" t="s">
        <v>58</v>
      </c>
      <c r="P236" s="52" t="s">
        <v>55</v>
      </c>
      <c r="Q236" s="52" t="s">
        <v>59</v>
      </c>
      <c r="R236" s="214" t="s">
        <v>68</v>
      </c>
      <c r="S236" s="214" t="s">
        <v>58</v>
      </c>
    </row>
    <row r="237" spans="1:19" ht="22.2" customHeight="1" x14ac:dyDescent="0.6">
      <c r="A237" s="213">
        <v>6</v>
      </c>
      <c r="B237" s="359" t="str">
        <f>AB8</f>
        <v>นายดำเนิน  สุขขี</v>
      </c>
      <c r="C237" s="360"/>
      <c r="D237" s="361"/>
      <c r="E237" s="213" t="s">
        <v>44</v>
      </c>
      <c r="F237" s="5">
        <f>F7</f>
        <v>1</v>
      </c>
      <c r="G237" s="154" t="s">
        <v>8</v>
      </c>
      <c r="H237" s="126" t="s">
        <v>327</v>
      </c>
      <c r="I237" s="128" t="s">
        <v>172</v>
      </c>
      <c r="J237" s="384" t="s">
        <v>53</v>
      </c>
      <c r="K237" s="384"/>
      <c r="L237" s="210"/>
      <c r="M237" s="222"/>
      <c r="N237" s="222"/>
      <c r="O237" s="209">
        <f>M237*N237</f>
        <v>0</v>
      </c>
      <c r="P237" s="222"/>
      <c r="Q237" s="210">
        <v>4</v>
      </c>
      <c r="R237" s="222">
        <v>270</v>
      </c>
      <c r="S237" s="209">
        <f>Q237*R237</f>
        <v>1080</v>
      </c>
    </row>
    <row r="238" spans="1:19" ht="22.2" customHeight="1" x14ac:dyDescent="0.6">
      <c r="A238" s="3"/>
      <c r="B238" s="4"/>
      <c r="D238" s="2"/>
      <c r="E238" s="2"/>
      <c r="F238" s="204"/>
      <c r="G238" s="54" t="str">
        <f>G192</f>
        <v>6 ม.ค.68</v>
      </c>
      <c r="H238" s="126" t="s">
        <v>327</v>
      </c>
      <c r="I238" s="128" t="s">
        <v>172</v>
      </c>
      <c r="J238" s="379" t="s">
        <v>137</v>
      </c>
      <c r="K238" s="379"/>
      <c r="L238" s="218"/>
      <c r="M238" s="218"/>
      <c r="N238" s="218"/>
      <c r="O238" s="209">
        <f t="shared" ref="O238:O261" si="10">M238*N238</f>
        <v>0</v>
      </c>
      <c r="P238" s="218">
        <v>1</v>
      </c>
      <c r="Q238" s="218"/>
      <c r="R238" s="218"/>
      <c r="S238" s="209">
        <f t="shared" ref="S238:S261" si="11">Q238*R238</f>
        <v>0</v>
      </c>
    </row>
    <row r="239" spans="1:19" ht="22.2" customHeight="1" x14ac:dyDescent="0.35">
      <c r="A239" s="3"/>
      <c r="B239" s="4"/>
      <c r="D239" s="2"/>
      <c r="E239" s="2"/>
      <c r="F239" s="204"/>
      <c r="G239" s="218"/>
      <c r="H239" s="126" t="s">
        <v>286</v>
      </c>
      <c r="I239" s="149" t="s">
        <v>271</v>
      </c>
      <c r="J239" s="379" t="s">
        <v>120</v>
      </c>
      <c r="K239" s="379"/>
      <c r="L239" s="218"/>
      <c r="M239" s="218"/>
      <c r="N239" s="218"/>
      <c r="O239" s="209">
        <f t="shared" si="10"/>
        <v>0</v>
      </c>
      <c r="P239" s="218">
        <v>3</v>
      </c>
      <c r="Q239" s="218"/>
      <c r="R239" s="218"/>
      <c r="S239" s="209">
        <f t="shared" si="11"/>
        <v>0</v>
      </c>
    </row>
    <row r="240" spans="1:19" ht="22.2" customHeight="1" x14ac:dyDescent="0.6">
      <c r="A240" s="3"/>
      <c r="B240" s="4"/>
      <c r="E240" s="3"/>
      <c r="F240" s="204"/>
      <c r="G240" s="203"/>
      <c r="H240" s="218"/>
      <c r="I240" s="218"/>
      <c r="J240" s="321"/>
      <c r="K240" s="323"/>
      <c r="L240" s="218"/>
      <c r="M240" s="218"/>
      <c r="N240" s="218"/>
      <c r="O240" s="209">
        <f t="shared" si="10"/>
        <v>0</v>
      </c>
      <c r="P240" s="218"/>
      <c r="Q240" s="218"/>
      <c r="R240" s="218"/>
      <c r="S240" s="209">
        <f t="shared" si="11"/>
        <v>0</v>
      </c>
    </row>
    <row r="241" spans="1:24" ht="22.2" customHeight="1" x14ac:dyDescent="0.6">
      <c r="A241" s="3"/>
      <c r="E241" s="3"/>
      <c r="G241" s="201"/>
      <c r="H241" s="214"/>
      <c r="I241" s="214"/>
      <c r="J241" s="327"/>
      <c r="K241" s="329"/>
      <c r="L241" s="218"/>
      <c r="M241" s="218"/>
      <c r="N241" s="218"/>
      <c r="O241" s="209">
        <f t="shared" si="10"/>
        <v>0</v>
      </c>
      <c r="P241" s="218"/>
      <c r="Q241" s="218"/>
      <c r="R241" s="218"/>
      <c r="S241" s="209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210"/>
      <c r="M242" s="222"/>
      <c r="N242" s="222"/>
      <c r="O242" s="209">
        <f t="shared" si="10"/>
        <v>0</v>
      </c>
      <c r="P242" s="222">
        <v>3</v>
      </c>
      <c r="Q242" s="210"/>
      <c r="R242" s="222"/>
      <c r="S242" s="209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9"/>
      <c r="K243" s="379"/>
      <c r="L243" s="218"/>
      <c r="M243" s="218"/>
      <c r="N243" s="218"/>
      <c r="O243" s="209">
        <f t="shared" si="10"/>
        <v>0</v>
      </c>
      <c r="P243" s="218"/>
      <c r="Q243" s="218"/>
      <c r="R243" s="218"/>
      <c r="S243" s="209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4"/>
      <c r="D244" s="2"/>
      <c r="E244" s="2"/>
      <c r="G244" s="218"/>
      <c r="H244" s="126"/>
      <c r="I244" s="149"/>
      <c r="J244" s="321"/>
      <c r="K244" s="323"/>
      <c r="L244" s="218"/>
      <c r="M244" s="218"/>
      <c r="N244" s="218"/>
      <c r="O244" s="209">
        <f t="shared" si="10"/>
        <v>0</v>
      </c>
      <c r="P244" s="218"/>
      <c r="Q244" s="218"/>
      <c r="R244" s="218"/>
      <c r="S244" s="209">
        <f t="shared" si="11"/>
        <v>0</v>
      </c>
    </row>
    <row r="245" spans="1:24" ht="22.2" customHeight="1" x14ac:dyDescent="0.6">
      <c r="A245" s="3"/>
      <c r="E245" s="3"/>
      <c r="G245" s="54"/>
      <c r="H245" s="218"/>
      <c r="I245" s="205"/>
      <c r="J245" s="322"/>
      <c r="K245" s="323"/>
      <c r="L245" s="218"/>
      <c r="M245" s="218"/>
      <c r="N245" s="218"/>
      <c r="O245" s="209">
        <f t="shared" si="10"/>
        <v>0</v>
      </c>
      <c r="P245" s="218"/>
      <c r="Q245" s="218"/>
      <c r="R245" s="218"/>
      <c r="S245" s="209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14"/>
      <c r="I246" s="214"/>
      <c r="J246" s="327"/>
      <c r="K246" s="329"/>
      <c r="L246" s="218"/>
      <c r="M246" s="218"/>
      <c r="N246" s="218"/>
      <c r="O246" s="209">
        <f t="shared" si="10"/>
        <v>0</v>
      </c>
      <c r="P246" s="218"/>
      <c r="Q246" s="218"/>
      <c r="R246" s="218"/>
      <c r="S246" s="209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4" t="s">
        <v>53</v>
      </c>
      <c r="K247" s="384"/>
      <c r="L247" s="210"/>
      <c r="M247" s="222"/>
      <c r="N247" s="222"/>
      <c r="O247" s="209">
        <f t="shared" si="10"/>
        <v>0</v>
      </c>
      <c r="P247" s="222"/>
      <c r="Q247" s="210">
        <v>4</v>
      </c>
      <c r="R247" s="222">
        <v>270</v>
      </c>
      <c r="S247" s="209">
        <f t="shared" si="11"/>
        <v>1080</v>
      </c>
    </row>
    <row r="248" spans="1:24" ht="22.2" customHeight="1" x14ac:dyDescent="0.6">
      <c r="A248" s="3"/>
      <c r="B248" s="203"/>
      <c r="C248" s="204"/>
      <c r="D248" s="204"/>
      <c r="E248" s="218"/>
      <c r="G248" s="54" t="str">
        <f>G202</f>
        <v>8 ม.ค.68</v>
      </c>
      <c r="H248" s="126" t="s">
        <v>327</v>
      </c>
      <c r="I248" s="128" t="s">
        <v>174</v>
      </c>
      <c r="J248" s="379" t="s">
        <v>137</v>
      </c>
      <c r="K248" s="379"/>
      <c r="L248" s="218"/>
      <c r="M248" s="218"/>
      <c r="N248" s="218"/>
      <c r="O248" s="209">
        <f t="shared" si="10"/>
        <v>0</v>
      </c>
      <c r="P248" s="218"/>
      <c r="Q248" s="218">
        <v>1</v>
      </c>
      <c r="R248" s="218">
        <v>270</v>
      </c>
      <c r="S248" s="209">
        <f t="shared" si="11"/>
        <v>270</v>
      </c>
    </row>
    <row r="249" spans="1:24" ht="22.2" customHeight="1" x14ac:dyDescent="0.6">
      <c r="A249" s="3"/>
      <c r="B249" s="4"/>
      <c r="D249" s="2"/>
      <c r="E249" s="2"/>
      <c r="G249" s="218"/>
      <c r="H249" s="126"/>
      <c r="I249" s="207"/>
      <c r="J249" s="321"/>
      <c r="K249" s="323"/>
      <c r="L249" s="218"/>
      <c r="M249" s="218"/>
      <c r="N249" s="218"/>
      <c r="O249" s="209">
        <f t="shared" si="10"/>
        <v>0</v>
      </c>
      <c r="P249" s="218"/>
      <c r="Q249" s="218"/>
      <c r="R249" s="218"/>
      <c r="S249" s="209">
        <f t="shared" si="11"/>
        <v>0</v>
      </c>
    </row>
    <row r="250" spans="1:24" ht="22.2" customHeight="1" x14ac:dyDescent="0.6">
      <c r="A250" s="3"/>
      <c r="E250" s="3"/>
      <c r="G250" s="203"/>
      <c r="H250" s="218"/>
      <c r="I250" s="207"/>
      <c r="J250" s="323"/>
      <c r="K250" s="334"/>
      <c r="L250" s="218"/>
      <c r="M250" s="218"/>
      <c r="N250" s="218"/>
      <c r="O250" s="209">
        <f t="shared" si="10"/>
        <v>0</v>
      </c>
      <c r="P250" s="218"/>
      <c r="Q250" s="218"/>
      <c r="R250" s="218"/>
      <c r="S250" s="209">
        <f t="shared" si="11"/>
        <v>0</v>
      </c>
    </row>
    <row r="251" spans="1:24" ht="22.2" customHeight="1" x14ac:dyDescent="0.6">
      <c r="A251" s="3"/>
      <c r="E251" s="3"/>
      <c r="G251" s="198"/>
      <c r="H251" s="214"/>
      <c r="I251" s="214"/>
      <c r="J251" s="336"/>
      <c r="K251" s="336"/>
      <c r="L251" s="214"/>
      <c r="M251" s="214"/>
      <c r="N251" s="214"/>
      <c r="O251" s="209">
        <f t="shared" si="10"/>
        <v>0</v>
      </c>
      <c r="P251" s="214"/>
      <c r="Q251" s="214"/>
      <c r="R251" s="214"/>
      <c r="S251" s="209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4" t="s">
        <v>53</v>
      </c>
      <c r="K252" s="384"/>
      <c r="L252" s="218"/>
      <c r="M252" s="218"/>
      <c r="N252" s="218"/>
      <c r="O252" s="209">
        <f t="shared" si="10"/>
        <v>0</v>
      </c>
      <c r="P252" s="218">
        <v>4</v>
      </c>
      <c r="Q252" s="213"/>
      <c r="R252" s="213"/>
      <c r="S252" s="209">
        <f t="shared" si="11"/>
        <v>0</v>
      </c>
    </row>
    <row r="253" spans="1:24" ht="22.2" customHeight="1" x14ac:dyDescent="0.6">
      <c r="A253" s="3"/>
      <c r="E253" s="3"/>
      <c r="G253" s="196" t="str">
        <f>G207</f>
        <v>9 ม.ค.68</v>
      </c>
      <c r="H253" s="207" t="s">
        <v>328</v>
      </c>
      <c r="I253" s="128" t="s">
        <v>291</v>
      </c>
      <c r="J253" s="379" t="s">
        <v>115</v>
      </c>
      <c r="K253" s="379"/>
      <c r="L253" s="218"/>
      <c r="M253" s="218"/>
      <c r="N253" s="218"/>
      <c r="O253" s="209">
        <f t="shared" si="10"/>
        <v>0</v>
      </c>
      <c r="P253" s="218">
        <v>2</v>
      </c>
      <c r="Q253" s="218"/>
      <c r="R253" s="218"/>
      <c r="S253" s="209">
        <f t="shared" si="11"/>
        <v>0</v>
      </c>
    </row>
    <row r="254" spans="1:24" ht="22.2" customHeight="1" x14ac:dyDescent="0.6">
      <c r="A254" s="3"/>
      <c r="B254" s="4"/>
      <c r="E254" s="3"/>
      <c r="G254" s="218"/>
      <c r="H254" s="126"/>
      <c r="I254" s="128"/>
      <c r="J254" s="379"/>
      <c r="K254" s="379"/>
      <c r="L254" s="207"/>
      <c r="M254" s="207"/>
      <c r="N254" s="207"/>
      <c r="O254" s="209">
        <f t="shared" si="10"/>
        <v>0</v>
      </c>
      <c r="P254" s="207"/>
      <c r="Q254" s="207"/>
      <c r="R254" s="207"/>
      <c r="S254" s="209">
        <f t="shared" si="11"/>
        <v>0</v>
      </c>
    </row>
    <row r="255" spans="1:24" ht="22.2" customHeight="1" x14ac:dyDescent="0.6">
      <c r="A255" s="3"/>
      <c r="E255" s="3"/>
      <c r="G255" s="218"/>
      <c r="H255" s="218"/>
      <c r="I255" s="218"/>
      <c r="J255" s="321"/>
      <c r="K255" s="323"/>
      <c r="L255" s="218"/>
      <c r="M255" s="218"/>
      <c r="N255" s="218"/>
      <c r="O255" s="209">
        <f t="shared" si="10"/>
        <v>0</v>
      </c>
      <c r="P255" s="218"/>
      <c r="Q255" s="218"/>
      <c r="R255" s="218"/>
      <c r="S255" s="209">
        <f t="shared" si="11"/>
        <v>0</v>
      </c>
    </row>
    <row r="256" spans="1:24" ht="22.2" customHeight="1" x14ac:dyDescent="0.6">
      <c r="A256" s="3"/>
      <c r="E256" s="3"/>
      <c r="G256" s="214"/>
      <c r="H256" s="214"/>
      <c r="I256" s="214"/>
      <c r="J256" s="327"/>
      <c r="K256" s="329"/>
      <c r="L256" s="214"/>
      <c r="M256" s="214"/>
      <c r="N256" s="214"/>
      <c r="O256" s="209">
        <f t="shared" si="10"/>
        <v>0</v>
      </c>
      <c r="P256" s="214"/>
      <c r="Q256" s="214"/>
      <c r="R256" s="214"/>
      <c r="S256" s="209">
        <f t="shared" si="11"/>
        <v>0</v>
      </c>
    </row>
    <row r="257" spans="1:24" ht="22.2" customHeight="1" x14ac:dyDescent="0.6">
      <c r="A257" s="3"/>
      <c r="B257" s="221"/>
      <c r="C257" s="221"/>
      <c r="D257" s="220"/>
      <c r="E257" s="50"/>
      <c r="F257" s="221"/>
      <c r="G257" s="54" t="s">
        <v>12</v>
      </c>
      <c r="H257" s="126" t="s">
        <v>329</v>
      </c>
      <c r="I257" s="149" t="s">
        <v>176</v>
      </c>
      <c r="J257" s="384" t="s">
        <v>112</v>
      </c>
      <c r="K257" s="384"/>
      <c r="L257" s="127"/>
      <c r="M257" s="60"/>
      <c r="N257" s="60"/>
      <c r="O257" s="209">
        <f t="shared" si="10"/>
        <v>0</v>
      </c>
      <c r="P257" s="125"/>
      <c r="Q257" s="127">
        <v>3</v>
      </c>
      <c r="R257" s="125">
        <v>270</v>
      </c>
      <c r="S257" s="209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196" t="str">
        <f>G212</f>
        <v>10 ม.ค.68</v>
      </c>
      <c r="H258" s="126" t="s">
        <v>329</v>
      </c>
      <c r="I258" s="149" t="s">
        <v>173</v>
      </c>
      <c r="J258" s="379" t="s">
        <v>120</v>
      </c>
      <c r="K258" s="379"/>
      <c r="L258" s="128"/>
      <c r="M258" s="59"/>
      <c r="N258" s="59"/>
      <c r="O258" s="209">
        <f t="shared" si="10"/>
        <v>0</v>
      </c>
      <c r="P258" s="128">
        <v>3</v>
      </c>
      <c r="Q258" s="128"/>
      <c r="R258" s="128"/>
      <c r="S258" s="209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18"/>
      <c r="H259" s="126"/>
      <c r="I259" s="149"/>
      <c r="J259" s="379"/>
      <c r="K259" s="379"/>
      <c r="L259" s="59"/>
      <c r="M259" s="59"/>
      <c r="N259" s="59"/>
      <c r="O259" s="209">
        <f t="shared" si="10"/>
        <v>0</v>
      </c>
      <c r="P259" s="128"/>
      <c r="Q259" s="128"/>
      <c r="R259" s="128"/>
      <c r="S259" s="209">
        <f t="shared" si="11"/>
        <v>0</v>
      </c>
    </row>
    <row r="260" spans="1:24" ht="22.2" customHeight="1" x14ac:dyDescent="0.6">
      <c r="A260" s="3"/>
      <c r="E260" s="3"/>
      <c r="G260" s="218"/>
      <c r="H260" s="218"/>
      <c r="I260" s="218"/>
      <c r="J260" s="321"/>
      <c r="K260" s="323"/>
      <c r="L260" s="218"/>
      <c r="N260" s="218"/>
      <c r="O260" s="209">
        <f>L260*N260</f>
        <v>0</v>
      </c>
      <c r="P260" s="218"/>
      <c r="Q260" s="218"/>
      <c r="R260" s="218"/>
      <c r="S260" s="209">
        <f t="shared" si="11"/>
        <v>0</v>
      </c>
    </row>
    <row r="261" spans="1:24" ht="22.2" customHeight="1" x14ac:dyDescent="0.6">
      <c r="A261" s="3"/>
      <c r="E261" s="3"/>
      <c r="F261" s="3"/>
      <c r="G261" s="200"/>
      <c r="H261" s="199"/>
      <c r="I261" s="214"/>
      <c r="J261" s="327"/>
      <c r="K261" s="329"/>
      <c r="L261" s="214"/>
      <c r="M261" s="214"/>
      <c r="N261" s="214"/>
      <c r="O261" s="209">
        <f t="shared" si="10"/>
        <v>0</v>
      </c>
      <c r="P261" s="214"/>
      <c r="Q261" s="214"/>
      <c r="R261" s="214"/>
      <c r="S261" s="209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06"/>
      <c r="S262" s="16"/>
      <c r="T262"/>
      <c r="U262"/>
      <c r="V262"/>
      <c r="W262"/>
      <c r="X262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208"/>
      <c r="O263" s="16"/>
      <c r="P263" s="347">
        <f>P262+Q262</f>
        <v>28</v>
      </c>
      <c r="Q263" s="349"/>
      <c r="R263" s="200"/>
      <c r="S263" s="214"/>
      <c r="T263"/>
      <c r="U263"/>
      <c r="V263"/>
      <c r="W263"/>
      <c r="X263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3" t="s">
        <v>215</v>
      </c>
      <c r="M264" s="374"/>
      <c r="N264" s="130"/>
      <c r="O264" s="131"/>
      <c r="P264" s="373" t="s">
        <v>253</v>
      </c>
      <c r="Q264" s="374"/>
      <c r="R264" s="204"/>
      <c r="S264" s="218"/>
      <c r="T264"/>
      <c r="U264"/>
      <c r="V264"/>
      <c r="W264"/>
      <c r="X264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208">
        <f>M265+Q265</f>
        <v>12</v>
      </c>
      <c r="I266" s="208" t="s">
        <v>87</v>
      </c>
      <c r="J266" s="208"/>
      <c r="K266" s="328" t="s">
        <v>168</v>
      </c>
      <c r="L266" s="328"/>
      <c r="M266" s="328"/>
      <c r="N266" s="199"/>
      <c r="O266" s="199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197" t="s">
        <v>43</v>
      </c>
      <c r="H269" s="195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197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197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72" t="s">
        <v>0</v>
      </c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</row>
    <row r="278" spans="1:19" ht="22.2" customHeight="1" x14ac:dyDescent="0.6">
      <c r="A278" s="372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71" t="s">
        <v>76</v>
      </c>
      <c r="B279" s="371"/>
      <c r="C279" s="371"/>
      <c r="D279" s="215">
        <f>D3</f>
        <v>6</v>
      </c>
      <c r="E279" s="215" t="s">
        <v>75</v>
      </c>
      <c r="F279" s="372" t="str">
        <f>F3</f>
        <v>มกราคม</v>
      </c>
      <c r="G279" s="372"/>
      <c r="H279" s="215" t="str">
        <f>H3</f>
        <v>พ.ศ. 2568</v>
      </c>
      <c r="I279" s="215" t="s">
        <v>77</v>
      </c>
      <c r="J279" s="215">
        <f>J3</f>
        <v>10</v>
      </c>
      <c r="K279" s="215" t="s">
        <v>74</v>
      </c>
      <c r="L279" s="372" t="str">
        <f>L3</f>
        <v>มกราคม</v>
      </c>
      <c r="M279" s="372"/>
      <c r="N279" s="372" t="str">
        <f>N3</f>
        <v>พ.ศ. 2568</v>
      </c>
      <c r="O279" s="372"/>
      <c r="P279" s="372"/>
      <c r="Q279" s="372"/>
      <c r="R279" s="215"/>
    </row>
    <row r="280" spans="1:19" ht="25.5" customHeight="1" x14ac:dyDescent="0.3">
      <c r="G280" s="51" t="s">
        <v>96</v>
      </c>
      <c r="H280" s="211" t="s">
        <v>44</v>
      </c>
      <c r="I280" s="204" t="s">
        <v>56</v>
      </c>
    </row>
    <row r="281" spans="1:19" ht="22.2" customHeight="1" x14ac:dyDescent="0.6">
      <c r="A281" s="24" t="s">
        <v>1</v>
      </c>
      <c r="B281" s="362" t="s">
        <v>2</v>
      </c>
      <c r="C281" s="363"/>
      <c r="D281" s="364"/>
      <c r="E281" s="15" t="s">
        <v>3</v>
      </c>
      <c r="F281" s="347" t="s">
        <v>64</v>
      </c>
      <c r="G281" s="365"/>
      <c r="H281" s="366" t="s">
        <v>4</v>
      </c>
      <c r="I281" s="213" t="s">
        <v>106</v>
      </c>
      <c r="J281" s="367" t="s">
        <v>5</v>
      </c>
      <c r="K281" s="368"/>
      <c r="L281" s="347" t="s">
        <v>65</v>
      </c>
      <c r="M281" s="349"/>
      <c r="N281" s="209" t="s">
        <v>67</v>
      </c>
      <c r="O281" s="213" t="s">
        <v>57</v>
      </c>
      <c r="P281" s="369" t="s">
        <v>66</v>
      </c>
      <c r="Q281" s="370"/>
      <c r="R281" s="209" t="s">
        <v>67</v>
      </c>
      <c r="S281" s="213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14" t="s">
        <v>6</v>
      </c>
      <c r="G282" s="214" t="s">
        <v>7</v>
      </c>
      <c r="H282" s="336"/>
      <c r="I282" s="214"/>
      <c r="J282" s="327"/>
      <c r="K282" s="329"/>
      <c r="L282" s="214" t="s">
        <v>55</v>
      </c>
      <c r="M282" s="214" t="s">
        <v>59</v>
      </c>
      <c r="N282" s="214" t="s">
        <v>68</v>
      </c>
      <c r="O282" s="214" t="s">
        <v>58</v>
      </c>
      <c r="P282" s="52" t="s">
        <v>55</v>
      </c>
      <c r="Q282" s="52" t="s">
        <v>59</v>
      </c>
      <c r="R282" s="214" t="s">
        <v>68</v>
      </c>
      <c r="S282" s="214" t="s">
        <v>58</v>
      </c>
    </row>
    <row r="283" spans="1:19" ht="22.2" customHeight="1" x14ac:dyDescent="0.6">
      <c r="A283" s="213">
        <v>7</v>
      </c>
      <c r="B283" s="359" t="str">
        <f>AB9</f>
        <v>นายคงศักดิ์  มากซุง</v>
      </c>
      <c r="C283" s="360"/>
      <c r="D283" s="361"/>
      <c r="E283" s="213" t="s">
        <v>44</v>
      </c>
      <c r="F283" s="5">
        <f>F7</f>
        <v>1</v>
      </c>
      <c r="G283" s="202" t="s">
        <v>8</v>
      </c>
      <c r="H283" s="207" t="s">
        <v>325</v>
      </c>
      <c r="I283" s="207" t="s">
        <v>257</v>
      </c>
      <c r="J283" s="357" t="s">
        <v>53</v>
      </c>
      <c r="K283" s="358"/>
      <c r="L283" s="210"/>
      <c r="M283" s="222"/>
      <c r="N283" s="222"/>
      <c r="O283" s="209">
        <f>M283*N283</f>
        <v>0</v>
      </c>
      <c r="P283" s="222">
        <v>4</v>
      </c>
      <c r="Q283" s="210"/>
      <c r="R283" s="222"/>
      <c r="S283" s="209">
        <f>Q283*R283</f>
        <v>0</v>
      </c>
    </row>
    <row r="284" spans="1:19" ht="22.2" customHeight="1" x14ac:dyDescent="0.6">
      <c r="A284" s="3"/>
      <c r="B284" s="350"/>
      <c r="C284" s="351"/>
      <c r="D284" s="352"/>
      <c r="E284" s="218"/>
      <c r="F284" s="204"/>
      <c r="G284" s="196" t="str">
        <f>G238</f>
        <v>6 ม.ค.68</v>
      </c>
      <c r="H284" s="207"/>
      <c r="I284" s="207"/>
      <c r="J284" s="321"/>
      <c r="K284" s="323"/>
      <c r="L284" s="218"/>
      <c r="M284" s="218"/>
      <c r="N284" s="218"/>
      <c r="O284" s="209">
        <f t="shared" ref="O284:O307" si="12">M284*N284</f>
        <v>0</v>
      </c>
      <c r="P284" s="218"/>
      <c r="Q284" s="218"/>
      <c r="R284" s="218"/>
      <c r="S284" s="209">
        <f t="shared" ref="S284:S307" si="13">Q284*R284</f>
        <v>0</v>
      </c>
    </row>
    <row r="285" spans="1:19" ht="22.2" customHeight="1" x14ac:dyDescent="0.6">
      <c r="A285" s="3"/>
      <c r="B285" s="4"/>
      <c r="D285" s="2"/>
      <c r="E285" s="2"/>
      <c r="F285" s="204"/>
      <c r="G285" s="203"/>
      <c r="H285" s="207"/>
      <c r="I285" s="207"/>
      <c r="J285" s="321"/>
      <c r="K285" s="323"/>
      <c r="L285" s="218"/>
      <c r="M285" s="218"/>
      <c r="N285" s="218"/>
      <c r="O285" s="209">
        <f t="shared" si="12"/>
        <v>0</v>
      </c>
      <c r="P285" s="218"/>
      <c r="Q285" s="218"/>
      <c r="R285" s="218"/>
      <c r="S285" s="209">
        <f t="shared" si="13"/>
        <v>0</v>
      </c>
    </row>
    <row r="286" spans="1:19" ht="22.2" customHeight="1" x14ac:dyDescent="0.6">
      <c r="A286" s="3"/>
      <c r="B286" s="4"/>
      <c r="E286" s="3"/>
      <c r="F286" s="204"/>
      <c r="G286" s="203"/>
      <c r="H286" s="218"/>
      <c r="I286" s="218"/>
      <c r="J286" s="321"/>
      <c r="K286" s="323"/>
      <c r="L286" s="218"/>
      <c r="M286" s="218"/>
      <c r="N286" s="218"/>
      <c r="O286" s="209">
        <f t="shared" si="12"/>
        <v>0</v>
      </c>
      <c r="P286" s="218"/>
      <c r="Q286" s="218"/>
      <c r="R286" s="218"/>
      <c r="S286" s="209">
        <f t="shared" si="13"/>
        <v>0</v>
      </c>
    </row>
    <row r="287" spans="1:19" ht="22.2" customHeight="1" x14ac:dyDescent="0.6">
      <c r="A287" s="3"/>
      <c r="E287" s="3"/>
      <c r="G287" s="201"/>
      <c r="H287" s="214"/>
      <c r="I287" s="214"/>
      <c r="J287" s="327"/>
      <c r="K287" s="329"/>
      <c r="L287" s="218"/>
      <c r="M287" s="218"/>
      <c r="N287" s="218"/>
      <c r="O287" s="209">
        <f t="shared" si="12"/>
        <v>0</v>
      </c>
      <c r="P287" s="218"/>
      <c r="Q287" s="218"/>
      <c r="R287" s="218"/>
      <c r="S287" s="209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207" t="s">
        <v>330</v>
      </c>
      <c r="I288" s="207" t="s">
        <v>174</v>
      </c>
      <c r="J288" s="357" t="s">
        <v>53</v>
      </c>
      <c r="K288" s="358"/>
      <c r="L288" s="210"/>
      <c r="M288" s="222"/>
      <c r="N288" s="222"/>
      <c r="O288" s="209">
        <f t="shared" si="12"/>
        <v>0</v>
      </c>
      <c r="P288" s="222"/>
      <c r="Q288" s="210">
        <v>4</v>
      </c>
      <c r="R288" s="222">
        <v>270</v>
      </c>
      <c r="S288" s="209">
        <f t="shared" si="13"/>
        <v>1080</v>
      </c>
    </row>
    <row r="289" spans="1:24" ht="22.2" customHeight="1" x14ac:dyDescent="0.6">
      <c r="A289" s="3"/>
      <c r="E289" s="3"/>
      <c r="G289" s="196" t="str">
        <f>G243</f>
        <v>7 ม.ค.68</v>
      </c>
      <c r="H289" s="249" t="s">
        <v>330</v>
      </c>
      <c r="I289" s="249" t="s">
        <v>174</v>
      </c>
      <c r="J289" s="321" t="s">
        <v>137</v>
      </c>
      <c r="K289" s="323"/>
      <c r="L289" s="218"/>
      <c r="M289" s="218"/>
      <c r="N289" s="218"/>
      <c r="O289" s="209">
        <f t="shared" si="12"/>
        <v>0</v>
      </c>
      <c r="P289" s="218"/>
      <c r="Q289" s="218">
        <v>1</v>
      </c>
      <c r="R289" s="218">
        <v>270</v>
      </c>
      <c r="S289" s="209">
        <f t="shared" si="13"/>
        <v>270</v>
      </c>
    </row>
    <row r="290" spans="1:24" ht="22.2" customHeight="1" x14ac:dyDescent="0.6">
      <c r="A290" s="3"/>
      <c r="B290" s="4"/>
      <c r="D290" s="2"/>
      <c r="E290" s="2"/>
      <c r="G290" s="218"/>
      <c r="H290" s="249" t="s">
        <v>330</v>
      </c>
      <c r="I290" s="249" t="s">
        <v>172</v>
      </c>
      <c r="J290" s="321" t="s">
        <v>171</v>
      </c>
      <c r="K290" s="323"/>
      <c r="L290" s="218"/>
      <c r="M290" s="218"/>
      <c r="N290" s="218"/>
      <c r="O290" s="209">
        <f t="shared" si="12"/>
        <v>0</v>
      </c>
      <c r="P290" s="218">
        <v>5</v>
      </c>
      <c r="Q290" s="218"/>
      <c r="R290" s="218"/>
      <c r="S290" s="209">
        <f t="shared" si="13"/>
        <v>0</v>
      </c>
    </row>
    <row r="291" spans="1:24" ht="22.2" customHeight="1" x14ac:dyDescent="0.6">
      <c r="A291" s="3"/>
      <c r="E291" s="3"/>
      <c r="G291" s="54"/>
      <c r="H291" s="218"/>
      <c r="I291" s="218"/>
      <c r="J291" s="321"/>
      <c r="K291" s="323"/>
      <c r="L291" s="218"/>
      <c r="M291" s="218"/>
      <c r="N291" s="218"/>
      <c r="O291" s="209">
        <f t="shared" si="12"/>
        <v>0</v>
      </c>
      <c r="P291" s="218"/>
      <c r="Q291" s="218"/>
      <c r="R291" s="218"/>
      <c r="S291" s="209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14"/>
      <c r="I292" s="214"/>
      <c r="J292" s="327"/>
      <c r="K292" s="329"/>
      <c r="L292" s="218"/>
      <c r="M292" s="218"/>
      <c r="N292" s="218"/>
      <c r="O292" s="209">
        <f t="shared" si="12"/>
        <v>0</v>
      </c>
      <c r="P292" s="218"/>
      <c r="Q292" s="218"/>
      <c r="R292" s="218"/>
      <c r="S292" s="209">
        <f t="shared" si="13"/>
        <v>0</v>
      </c>
    </row>
    <row r="293" spans="1:24" ht="22.2" customHeight="1" x14ac:dyDescent="0.6">
      <c r="A293" s="3"/>
      <c r="E293" s="3"/>
      <c r="G293" s="196" t="s">
        <v>10</v>
      </c>
      <c r="H293" s="249" t="s">
        <v>330</v>
      </c>
      <c r="I293" s="249" t="s">
        <v>296</v>
      </c>
      <c r="J293" s="357" t="s">
        <v>53</v>
      </c>
      <c r="K293" s="358"/>
      <c r="L293" s="210"/>
      <c r="M293" s="222"/>
      <c r="N293" s="222"/>
      <c r="O293" s="209">
        <f t="shared" si="12"/>
        <v>0</v>
      </c>
      <c r="P293" s="222"/>
      <c r="Q293" s="210">
        <v>4</v>
      </c>
      <c r="R293" s="222">
        <v>270</v>
      </c>
      <c r="S293" s="209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196" t="str">
        <f>G248</f>
        <v>8 ม.ค.68</v>
      </c>
      <c r="H294" s="249" t="s">
        <v>330</v>
      </c>
      <c r="I294" s="249" t="s">
        <v>296</v>
      </c>
      <c r="J294" s="321" t="s">
        <v>137</v>
      </c>
      <c r="K294" s="323"/>
      <c r="L294" s="218"/>
      <c r="M294" s="218"/>
      <c r="N294" s="218"/>
      <c r="O294" s="209">
        <f t="shared" si="12"/>
        <v>0</v>
      </c>
      <c r="P294" s="218"/>
      <c r="Q294" s="218">
        <v>1</v>
      </c>
      <c r="R294" s="218">
        <v>270</v>
      </c>
      <c r="S294" s="209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18"/>
      <c r="H295" s="249" t="s">
        <v>164</v>
      </c>
      <c r="I295" s="249" t="s">
        <v>262</v>
      </c>
      <c r="J295" s="321" t="s">
        <v>120</v>
      </c>
      <c r="K295" s="323"/>
      <c r="L295" s="218"/>
      <c r="M295" s="218"/>
      <c r="N295" s="218"/>
      <c r="O295" s="209">
        <f t="shared" si="12"/>
        <v>0</v>
      </c>
      <c r="P295" s="218">
        <v>3</v>
      </c>
      <c r="Q295" s="218"/>
      <c r="R295" s="218"/>
      <c r="S295" s="209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03"/>
      <c r="H296" s="203"/>
      <c r="I296" s="218"/>
      <c r="J296" s="321"/>
      <c r="K296" s="323"/>
      <c r="L296" s="218"/>
      <c r="M296" s="218"/>
      <c r="N296" s="218"/>
      <c r="O296" s="209">
        <f t="shared" si="12"/>
        <v>0</v>
      </c>
      <c r="P296" s="218"/>
      <c r="Q296" s="218"/>
      <c r="R296" s="218"/>
      <c r="S296" s="209">
        <f t="shared" si="13"/>
        <v>0</v>
      </c>
    </row>
    <row r="297" spans="1:24" ht="22.2" customHeight="1" x14ac:dyDescent="0.6">
      <c r="A297" s="3"/>
      <c r="D297" s="2"/>
      <c r="E297" s="2"/>
      <c r="G297" s="198"/>
      <c r="H297" s="198"/>
      <c r="I297" s="214"/>
      <c r="J297" s="327"/>
      <c r="K297" s="329"/>
      <c r="L297" s="214"/>
      <c r="M297" s="214"/>
      <c r="N297" s="214"/>
      <c r="O297" s="209">
        <f t="shared" si="12"/>
        <v>0</v>
      </c>
      <c r="P297" s="214"/>
      <c r="Q297" s="214"/>
      <c r="R297" s="214"/>
      <c r="S297" s="209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249" t="s">
        <v>328</v>
      </c>
      <c r="I298" s="249" t="s">
        <v>262</v>
      </c>
      <c r="J298" s="321" t="s">
        <v>115</v>
      </c>
      <c r="K298" s="323"/>
      <c r="L298" s="218"/>
      <c r="M298" s="218"/>
      <c r="N298" s="218"/>
      <c r="O298" s="209">
        <f t="shared" si="12"/>
        <v>0</v>
      </c>
      <c r="P298" s="218">
        <v>2</v>
      </c>
      <c r="Q298" s="213"/>
      <c r="R298" s="213"/>
      <c r="S298" s="209">
        <f t="shared" si="13"/>
        <v>0</v>
      </c>
      <c r="T298"/>
      <c r="U298"/>
      <c r="V298"/>
      <c r="W298"/>
      <c r="X298"/>
    </row>
    <row r="299" spans="1:24" ht="22.2" customHeight="1" x14ac:dyDescent="0.6">
      <c r="A299" s="3"/>
      <c r="E299" s="3"/>
      <c r="G299" s="196" t="str">
        <f>G253</f>
        <v>9 ม.ค.68</v>
      </c>
      <c r="H299" s="207"/>
      <c r="I299" s="207"/>
      <c r="J299" s="321"/>
      <c r="K299" s="323"/>
      <c r="L299" s="218"/>
      <c r="M299" s="218"/>
      <c r="N299" s="218"/>
      <c r="O299" s="209">
        <f t="shared" si="12"/>
        <v>0</v>
      </c>
      <c r="P299" s="218"/>
      <c r="Q299" s="218"/>
      <c r="R299" s="218"/>
      <c r="S299" s="209">
        <f t="shared" si="13"/>
        <v>0</v>
      </c>
      <c r="T299"/>
      <c r="U299"/>
      <c r="V299"/>
      <c r="W299"/>
      <c r="X299"/>
    </row>
    <row r="300" spans="1:24" ht="22.2" customHeight="1" x14ac:dyDescent="0.6">
      <c r="A300" s="3"/>
      <c r="B300" s="4"/>
      <c r="E300" s="3"/>
      <c r="G300" s="218"/>
      <c r="H300" s="207"/>
      <c r="I300" s="207"/>
      <c r="J300" s="321"/>
      <c r="K300" s="323"/>
      <c r="L300" s="207"/>
      <c r="M300" s="207"/>
      <c r="N300" s="207"/>
      <c r="O300" s="209">
        <f t="shared" si="12"/>
        <v>0</v>
      </c>
      <c r="P300" s="207"/>
      <c r="Q300" s="207"/>
      <c r="R300" s="207"/>
      <c r="S300" s="209">
        <f t="shared" si="13"/>
        <v>0</v>
      </c>
      <c r="T300"/>
      <c r="U300"/>
      <c r="V300"/>
      <c r="W300"/>
      <c r="X300"/>
    </row>
    <row r="301" spans="1:24" ht="22.2" customHeight="1" x14ac:dyDescent="0.6">
      <c r="A301" s="3"/>
      <c r="E301" s="3"/>
      <c r="G301" s="218"/>
      <c r="H301" s="218"/>
      <c r="I301" s="205"/>
      <c r="J301" s="321"/>
      <c r="K301" s="323"/>
      <c r="L301" s="218"/>
      <c r="M301" s="218"/>
      <c r="N301" s="218"/>
      <c r="O301" s="209">
        <f t="shared" si="12"/>
        <v>0</v>
      </c>
      <c r="P301" s="218"/>
      <c r="Q301" s="218"/>
      <c r="R301" s="218"/>
      <c r="S301" s="209">
        <f t="shared" si="13"/>
        <v>0</v>
      </c>
    </row>
    <row r="302" spans="1:24" ht="22.2" customHeight="1" x14ac:dyDescent="0.6">
      <c r="A302" s="3"/>
      <c r="E302" s="3"/>
      <c r="G302" s="214"/>
      <c r="H302" s="199"/>
      <c r="I302" s="214"/>
      <c r="J302" s="327"/>
      <c r="K302" s="329"/>
      <c r="L302" s="214"/>
      <c r="M302" s="214"/>
      <c r="N302" s="214"/>
      <c r="O302" s="209">
        <f t="shared" si="12"/>
        <v>0</v>
      </c>
      <c r="P302" s="214"/>
      <c r="Q302" s="214"/>
      <c r="R302" s="214"/>
      <c r="S302" s="209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207" t="s">
        <v>313</v>
      </c>
      <c r="I303" s="249" t="s">
        <v>257</v>
      </c>
      <c r="J303" s="357" t="s">
        <v>53</v>
      </c>
      <c r="K303" s="358"/>
      <c r="L303" s="218"/>
      <c r="M303" s="218"/>
      <c r="N303" s="218"/>
      <c r="O303" s="209">
        <f t="shared" si="12"/>
        <v>0</v>
      </c>
      <c r="P303" s="222">
        <v>4</v>
      </c>
      <c r="Q303" s="210"/>
      <c r="R303" s="222"/>
      <c r="S303" s="209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196" t="str">
        <f>G258</f>
        <v>10 ม.ค.68</v>
      </c>
      <c r="H304" s="207" t="s">
        <v>260</v>
      </c>
      <c r="I304" s="249" t="s">
        <v>257</v>
      </c>
      <c r="J304" s="321" t="s">
        <v>115</v>
      </c>
      <c r="K304" s="323"/>
      <c r="L304" s="218"/>
      <c r="M304" s="218"/>
      <c r="N304" s="218"/>
      <c r="O304" s="209">
        <f t="shared" si="12"/>
        <v>0</v>
      </c>
      <c r="P304" s="218"/>
      <c r="Q304" s="218">
        <v>2</v>
      </c>
      <c r="R304" s="218">
        <v>270</v>
      </c>
      <c r="S304" s="209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18"/>
      <c r="H305" s="207"/>
      <c r="I305" s="207"/>
      <c r="J305" s="321"/>
      <c r="K305" s="323"/>
      <c r="L305" s="218"/>
      <c r="M305" s="218"/>
      <c r="N305" s="218"/>
      <c r="O305" s="209">
        <f t="shared" si="12"/>
        <v>0</v>
      </c>
      <c r="P305" s="218"/>
      <c r="Q305" s="218"/>
      <c r="R305" s="218"/>
      <c r="S305" s="209">
        <f t="shared" si="13"/>
        <v>0</v>
      </c>
    </row>
    <row r="306" spans="1:19" ht="22.2" customHeight="1" x14ac:dyDescent="0.6">
      <c r="A306" s="3"/>
      <c r="E306" s="3"/>
      <c r="G306" s="218"/>
      <c r="H306" s="147"/>
      <c r="I306" s="3"/>
      <c r="J306" s="321"/>
      <c r="K306" s="323"/>
      <c r="L306" s="218"/>
      <c r="M306" s="218"/>
      <c r="N306" s="218"/>
      <c r="O306" s="209">
        <f t="shared" si="12"/>
        <v>0</v>
      </c>
      <c r="P306" s="218"/>
      <c r="Q306" s="218"/>
      <c r="R306" s="218"/>
      <c r="S306" s="209">
        <f t="shared" si="13"/>
        <v>0</v>
      </c>
    </row>
    <row r="307" spans="1:19" ht="22.2" customHeight="1" x14ac:dyDescent="0.6">
      <c r="A307" s="3"/>
      <c r="E307" s="3"/>
      <c r="F307" s="3"/>
      <c r="G307" s="200"/>
      <c r="H307" s="214"/>
      <c r="I307" s="200"/>
      <c r="J307" s="327"/>
      <c r="K307" s="329"/>
      <c r="L307" s="214"/>
      <c r="M307" s="214"/>
      <c r="N307" s="214"/>
      <c r="O307" s="209">
        <f t="shared" si="12"/>
        <v>0</v>
      </c>
      <c r="P307" s="214"/>
      <c r="Q307" s="214"/>
      <c r="R307" s="214"/>
      <c r="S307" s="209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06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208"/>
      <c r="P309" s="347">
        <f>P308+Q308</f>
        <v>30</v>
      </c>
      <c r="Q309" s="349"/>
      <c r="R309" s="200"/>
      <c r="S309" s="214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208"/>
      <c r="O310" s="16"/>
      <c r="P310" s="347">
        <v>15</v>
      </c>
      <c r="Q310" s="349"/>
      <c r="R310" s="204"/>
      <c r="S310" s="218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208">
        <f>M311+Q311</f>
        <v>12</v>
      </c>
      <c r="I312" s="208" t="s">
        <v>87</v>
      </c>
      <c r="J312" s="208"/>
      <c r="K312" s="328" t="s">
        <v>168</v>
      </c>
      <c r="L312" s="328"/>
      <c r="M312" s="328"/>
      <c r="N312" s="199"/>
      <c r="O312" s="199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197" t="s">
        <v>43</v>
      </c>
      <c r="H315" s="195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197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197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72" t="s">
        <v>0</v>
      </c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</row>
    <row r="324" spans="1:19" ht="22.2" customHeight="1" x14ac:dyDescent="0.6">
      <c r="A324" s="372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71" t="s">
        <v>76</v>
      </c>
      <c r="B325" s="371"/>
      <c r="C325" s="371"/>
      <c r="D325" s="215">
        <f>D3</f>
        <v>6</v>
      </c>
      <c r="E325" s="215" t="s">
        <v>75</v>
      </c>
      <c r="F325" s="372" t="str">
        <f>F3</f>
        <v>มกราคม</v>
      </c>
      <c r="G325" s="372"/>
      <c r="H325" s="215" t="str">
        <f>H3</f>
        <v>พ.ศ. 2568</v>
      </c>
      <c r="I325" s="215" t="s">
        <v>77</v>
      </c>
      <c r="J325" s="215">
        <f>J3</f>
        <v>10</v>
      </c>
      <c r="K325" s="215" t="s">
        <v>74</v>
      </c>
      <c r="L325" s="372" t="str">
        <f>L3</f>
        <v>มกราคม</v>
      </c>
      <c r="M325" s="372"/>
      <c r="N325" s="372" t="str">
        <f>N3</f>
        <v>พ.ศ. 2568</v>
      </c>
      <c r="O325" s="372"/>
      <c r="P325" s="372"/>
      <c r="Q325" s="372"/>
      <c r="R325" s="215"/>
    </row>
    <row r="326" spans="1:19" ht="22.2" customHeight="1" x14ac:dyDescent="0.3">
      <c r="G326" s="51" t="s">
        <v>96</v>
      </c>
      <c r="H326" s="211" t="s">
        <v>44</v>
      </c>
      <c r="I326" s="204" t="s">
        <v>56</v>
      </c>
      <c r="J326" s="383" t="s">
        <v>117</v>
      </c>
      <c r="K326" s="383"/>
      <c r="L326" s="383"/>
      <c r="M326" s="383"/>
    </row>
    <row r="327" spans="1:19" ht="22.2" customHeight="1" x14ac:dyDescent="0.6">
      <c r="A327" s="24" t="s">
        <v>1</v>
      </c>
      <c r="B327" s="362" t="s">
        <v>2</v>
      </c>
      <c r="C327" s="363"/>
      <c r="D327" s="364"/>
      <c r="E327" s="15" t="s">
        <v>3</v>
      </c>
      <c r="F327" s="347" t="s">
        <v>64</v>
      </c>
      <c r="G327" s="365"/>
      <c r="H327" s="366" t="s">
        <v>4</v>
      </c>
      <c r="I327" s="213" t="s">
        <v>106</v>
      </c>
      <c r="J327" s="367" t="s">
        <v>5</v>
      </c>
      <c r="K327" s="368"/>
      <c r="L327" s="347" t="s">
        <v>65</v>
      </c>
      <c r="M327" s="349"/>
      <c r="N327" s="209" t="s">
        <v>67</v>
      </c>
      <c r="O327" s="213" t="s">
        <v>57</v>
      </c>
      <c r="P327" s="369" t="s">
        <v>66</v>
      </c>
      <c r="Q327" s="370"/>
      <c r="R327" s="209" t="s">
        <v>67</v>
      </c>
      <c r="S327" s="213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14" t="s">
        <v>6</v>
      </c>
      <c r="G328" s="214" t="s">
        <v>7</v>
      </c>
      <c r="H328" s="336"/>
      <c r="I328" s="214"/>
      <c r="J328" s="327"/>
      <c r="K328" s="329"/>
      <c r="L328" s="214" t="s">
        <v>55</v>
      </c>
      <c r="M328" s="214" t="s">
        <v>59</v>
      </c>
      <c r="N328" s="214" t="s">
        <v>68</v>
      </c>
      <c r="O328" s="214" t="s">
        <v>58</v>
      </c>
      <c r="P328" s="52" t="s">
        <v>55</v>
      </c>
      <c r="Q328" s="52" t="s">
        <v>59</v>
      </c>
      <c r="R328" s="214" t="s">
        <v>68</v>
      </c>
      <c r="S328" s="214" t="s">
        <v>58</v>
      </c>
    </row>
    <row r="329" spans="1:19" ht="22.2" customHeight="1" x14ac:dyDescent="0.6">
      <c r="A329" s="213">
        <v>8</v>
      </c>
      <c r="B329" s="359" t="str">
        <f>AB10</f>
        <v>นายวัชรัศนิ์  ไชยศาสตร์</v>
      </c>
      <c r="C329" s="360"/>
      <c r="D329" s="361"/>
      <c r="E329" s="213" t="s">
        <v>44</v>
      </c>
      <c r="F329" s="5">
        <f>F7</f>
        <v>1</v>
      </c>
      <c r="G329" s="202" t="s">
        <v>8</v>
      </c>
      <c r="H329" s="249" t="s">
        <v>202</v>
      </c>
      <c r="I329" s="248" t="s">
        <v>283</v>
      </c>
      <c r="J329" s="357" t="s">
        <v>53</v>
      </c>
      <c r="K329" s="358"/>
      <c r="L329" s="222"/>
      <c r="M329" s="148">
        <v>4</v>
      </c>
      <c r="N329" s="150">
        <v>200</v>
      </c>
      <c r="O329" s="209">
        <f t="shared" ref="O329:O353" si="14">M329*N329</f>
        <v>800</v>
      </c>
      <c r="P329" s="134"/>
      <c r="Q329" s="134"/>
      <c r="R329" s="134"/>
      <c r="S329" s="209">
        <f>Q329*R329</f>
        <v>0</v>
      </c>
    </row>
    <row r="330" spans="1:19" ht="22.2" customHeight="1" x14ac:dyDescent="0.6">
      <c r="A330" s="3"/>
      <c r="B330" s="350"/>
      <c r="C330" s="351"/>
      <c r="D330" s="352"/>
      <c r="E330" s="218"/>
      <c r="F330" s="204"/>
      <c r="G330" s="196" t="str">
        <f>G284</f>
        <v>6 ม.ค.68</v>
      </c>
      <c r="H330" s="207"/>
      <c r="I330" s="207"/>
      <c r="J330" s="379"/>
      <c r="K330" s="379"/>
      <c r="L330" s="207"/>
      <c r="M330" s="218"/>
      <c r="N330" s="205"/>
      <c r="O330" s="209">
        <f t="shared" si="14"/>
        <v>0</v>
      </c>
      <c r="P330" s="218"/>
      <c r="Q330" s="218"/>
      <c r="R330" s="218"/>
      <c r="S330" s="209">
        <f t="shared" ref="S330:S353" si="15">Q330*R330</f>
        <v>0</v>
      </c>
    </row>
    <row r="331" spans="1:19" ht="22.2" customHeight="1" x14ac:dyDescent="0.6">
      <c r="A331" s="3"/>
      <c r="B331" s="4"/>
      <c r="D331" s="2"/>
      <c r="E331" s="2"/>
      <c r="F331" s="204"/>
      <c r="G331" s="203"/>
      <c r="H331" s="218"/>
      <c r="I331" s="218"/>
      <c r="J331" s="334"/>
      <c r="K331" s="334"/>
      <c r="L331" s="218"/>
      <c r="M331" s="218"/>
      <c r="N331" s="218"/>
      <c r="O331" s="209">
        <f t="shared" si="14"/>
        <v>0</v>
      </c>
      <c r="P331" s="218"/>
      <c r="Q331" s="218"/>
      <c r="R331" s="218"/>
      <c r="S331" s="209">
        <f t="shared" si="15"/>
        <v>0</v>
      </c>
    </row>
    <row r="332" spans="1:19" ht="22.2" customHeight="1" x14ac:dyDescent="0.6">
      <c r="A332" s="3"/>
      <c r="B332" s="4"/>
      <c r="E332" s="3"/>
      <c r="F332" s="204"/>
      <c r="G332" s="203"/>
      <c r="H332" s="218"/>
      <c r="I332" s="218"/>
      <c r="J332" s="321"/>
      <c r="K332" s="323"/>
      <c r="L332" s="218"/>
      <c r="M332" s="218"/>
      <c r="N332" s="218"/>
      <c r="O332" s="209">
        <f t="shared" si="14"/>
        <v>0</v>
      </c>
      <c r="P332" s="218"/>
      <c r="Q332" s="218"/>
      <c r="R332" s="218"/>
      <c r="S332" s="209">
        <f t="shared" si="15"/>
        <v>0</v>
      </c>
    </row>
    <row r="333" spans="1:19" ht="22.2" customHeight="1" x14ac:dyDescent="0.6">
      <c r="A333" s="3"/>
      <c r="E333" s="3"/>
      <c r="G333" s="201"/>
      <c r="H333" s="214"/>
      <c r="I333" s="214"/>
      <c r="J333" s="327"/>
      <c r="K333" s="329"/>
      <c r="L333" s="214"/>
      <c r="M333" s="218"/>
      <c r="N333" s="218"/>
      <c r="O333" s="209">
        <f t="shared" si="14"/>
        <v>0</v>
      </c>
      <c r="P333" s="218"/>
      <c r="Q333" s="218"/>
      <c r="R333" s="218"/>
      <c r="S333" s="209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207"/>
      <c r="I334" s="222"/>
      <c r="J334" s="357"/>
      <c r="K334" s="358"/>
      <c r="L334" s="210"/>
      <c r="M334" s="222"/>
      <c r="N334" s="222"/>
      <c r="O334" s="209">
        <f t="shared" si="14"/>
        <v>0</v>
      </c>
      <c r="P334" s="222"/>
      <c r="Q334" s="210"/>
      <c r="R334" s="222"/>
      <c r="S334" s="209">
        <f t="shared" si="15"/>
        <v>0</v>
      </c>
    </row>
    <row r="335" spans="1:19" ht="22.2" customHeight="1" x14ac:dyDescent="0.6">
      <c r="A335" s="3"/>
      <c r="E335" s="3"/>
      <c r="G335" s="196" t="str">
        <f>G289</f>
        <v>7 ม.ค.68</v>
      </c>
      <c r="H335" s="207"/>
      <c r="I335" s="207"/>
      <c r="J335" s="355"/>
      <c r="K335" s="356"/>
      <c r="L335" s="218"/>
      <c r="M335" s="218"/>
      <c r="N335" s="218"/>
      <c r="O335" s="209">
        <f t="shared" si="14"/>
        <v>0</v>
      </c>
      <c r="P335" s="218"/>
      <c r="Q335" s="218"/>
      <c r="R335" s="218"/>
      <c r="S335" s="209">
        <f t="shared" si="15"/>
        <v>0</v>
      </c>
    </row>
    <row r="336" spans="1:19" ht="22.2" customHeight="1" x14ac:dyDescent="0.6">
      <c r="A336" s="3"/>
      <c r="B336" s="203"/>
      <c r="C336" s="204"/>
      <c r="D336" s="204"/>
      <c r="E336" s="218"/>
      <c r="G336" s="218"/>
      <c r="H336" s="207"/>
      <c r="I336" s="207"/>
      <c r="J336" s="355"/>
      <c r="K336" s="356"/>
      <c r="L336" s="218"/>
      <c r="M336" s="218"/>
      <c r="N336" s="218"/>
      <c r="O336" s="209">
        <f t="shared" si="14"/>
        <v>0</v>
      </c>
      <c r="P336" s="218"/>
      <c r="Q336" s="218"/>
      <c r="R336" s="218"/>
      <c r="S336" s="209">
        <f t="shared" si="15"/>
        <v>0</v>
      </c>
    </row>
    <row r="337" spans="1:24" ht="22.2" customHeight="1" x14ac:dyDescent="0.6">
      <c r="A337" s="3"/>
      <c r="B337" s="4"/>
      <c r="D337" s="2"/>
      <c r="E337" s="2"/>
      <c r="G337" s="54"/>
      <c r="H337" s="204"/>
      <c r="I337" s="218"/>
      <c r="J337" s="321"/>
      <c r="K337" s="323"/>
      <c r="L337" s="218"/>
      <c r="M337" s="218"/>
      <c r="N337" s="218"/>
      <c r="O337" s="209">
        <f t="shared" si="14"/>
        <v>0</v>
      </c>
      <c r="P337" s="218"/>
      <c r="Q337" s="218"/>
      <c r="R337" s="218"/>
      <c r="S337" s="209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14"/>
      <c r="I338" s="214"/>
      <c r="J338" s="327"/>
      <c r="K338" s="329"/>
      <c r="L338" s="218"/>
      <c r="M338" s="214"/>
      <c r="N338" s="214"/>
      <c r="O338" s="209">
        <f t="shared" si="14"/>
        <v>0</v>
      </c>
      <c r="P338" s="214"/>
      <c r="Q338" s="214"/>
      <c r="R338" s="214"/>
      <c r="S338" s="209">
        <f t="shared" si="15"/>
        <v>0</v>
      </c>
    </row>
    <row r="339" spans="1:24" ht="22.2" customHeight="1" x14ac:dyDescent="0.6">
      <c r="A339" s="3"/>
      <c r="E339" s="3"/>
      <c r="G339" s="196" t="s">
        <v>10</v>
      </c>
      <c r="H339" s="249" t="s">
        <v>201</v>
      </c>
      <c r="I339" s="248" t="s">
        <v>332</v>
      </c>
      <c r="J339" s="357" t="s">
        <v>53</v>
      </c>
      <c r="K339" s="358"/>
      <c r="L339" s="222"/>
      <c r="M339" s="150">
        <v>4</v>
      </c>
      <c r="N339" s="148">
        <v>200</v>
      </c>
      <c r="O339" s="209">
        <f t="shared" si="14"/>
        <v>800</v>
      </c>
      <c r="P339" s="134"/>
      <c r="Q339" s="135"/>
      <c r="R339" s="135"/>
      <c r="S339" s="209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03"/>
      <c r="C340" s="204"/>
      <c r="D340" s="204"/>
      <c r="E340" s="218"/>
      <c r="G340" s="196" t="str">
        <f>G294</f>
        <v>8 ม.ค.68</v>
      </c>
      <c r="H340" s="249" t="s">
        <v>331</v>
      </c>
      <c r="I340" s="249" t="s">
        <v>190</v>
      </c>
      <c r="J340" s="355" t="s">
        <v>114</v>
      </c>
      <c r="K340" s="356"/>
      <c r="L340" s="218">
        <v>4</v>
      </c>
      <c r="M340" s="157"/>
      <c r="N340" s="149"/>
      <c r="O340" s="209">
        <f t="shared" si="14"/>
        <v>0</v>
      </c>
      <c r="P340" s="50"/>
      <c r="Q340" s="50"/>
      <c r="R340" s="220"/>
      <c r="S340" s="209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4"/>
      <c r="D341" s="2"/>
      <c r="E341" s="2"/>
      <c r="G341" s="218"/>
      <c r="H341" s="247"/>
      <c r="I341" s="247"/>
      <c r="J341" s="321"/>
      <c r="K341" s="323"/>
      <c r="L341" s="218"/>
      <c r="M341" s="218"/>
      <c r="N341" s="218"/>
      <c r="O341" s="213">
        <f t="shared" si="14"/>
        <v>0</v>
      </c>
      <c r="P341" s="218"/>
      <c r="Q341" s="218"/>
      <c r="R341" s="218"/>
      <c r="S341" s="209">
        <f t="shared" si="15"/>
        <v>0</v>
      </c>
    </row>
    <row r="342" spans="1:24" ht="22.2" customHeight="1" x14ac:dyDescent="0.6">
      <c r="A342" s="3"/>
      <c r="E342" s="3"/>
      <c r="G342" s="203"/>
      <c r="H342" s="203"/>
      <c r="I342" s="218"/>
      <c r="J342" s="321"/>
      <c r="K342" s="323"/>
      <c r="L342" s="218"/>
      <c r="M342" s="218"/>
      <c r="N342" s="218"/>
      <c r="O342" s="213">
        <f t="shared" si="14"/>
        <v>0</v>
      </c>
      <c r="P342" s="218"/>
      <c r="Q342" s="218"/>
      <c r="R342" s="218"/>
      <c r="S342" s="209">
        <f t="shared" si="15"/>
        <v>0</v>
      </c>
    </row>
    <row r="343" spans="1:24" ht="22.2" customHeight="1" x14ac:dyDescent="0.6">
      <c r="A343" s="3"/>
      <c r="E343" s="3"/>
      <c r="G343" s="198"/>
      <c r="H343" s="198"/>
      <c r="I343" s="214"/>
      <c r="J343" s="327"/>
      <c r="K343" s="329"/>
      <c r="L343" s="214"/>
      <c r="M343" s="214"/>
      <c r="N343" s="214"/>
      <c r="O343" s="209">
        <f t="shared" si="14"/>
        <v>0</v>
      </c>
      <c r="P343" s="214"/>
      <c r="Q343" s="214"/>
      <c r="R343" s="214"/>
      <c r="S343" s="209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207" t="s">
        <v>333</v>
      </c>
      <c r="I344" s="249" t="s">
        <v>213</v>
      </c>
      <c r="J344" s="357" t="s">
        <v>53</v>
      </c>
      <c r="K344" s="358"/>
      <c r="L344" s="222"/>
      <c r="M344" s="150">
        <v>4</v>
      </c>
      <c r="N344" s="148">
        <v>200</v>
      </c>
      <c r="O344" s="209">
        <f t="shared" si="14"/>
        <v>800</v>
      </c>
      <c r="P344" s="218"/>
      <c r="Q344" s="213"/>
      <c r="R344" s="213"/>
      <c r="S344" s="209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207" t="s">
        <v>310</v>
      </c>
      <c r="I345" s="207" t="s">
        <v>298</v>
      </c>
      <c r="J345" s="355" t="s">
        <v>115</v>
      </c>
      <c r="K345" s="356"/>
      <c r="L345" s="218">
        <v>2</v>
      </c>
      <c r="M345" s="157"/>
      <c r="N345" s="149"/>
      <c r="O345" s="209">
        <f t="shared" si="14"/>
        <v>0</v>
      </c>
      <c r="P345" s="218"/>
      <c r="Q345" s="218"/>
      <c r="R345" s="218"/>
      <c r="S345" s="209">
        <f t="shared" si="15"/>
        <v>0</v>
      </c>
    </row>
    <row r="346" spans="1:24" ht="22.2" customHeight="1" x14ac:dyDescent="0.6">
      <c r="A346" s="3"/>
      <c r="B346" s="4"/>
      <c r="E346" s="3"/>
      <c r="G346" s="218"/>
      <c r="H346" s="249" t="s">
        <v>201</v>
      </c>
      <c r="I346" s="249" t="s">
        <v>213</v>
      </c>
      <c r="J346" s="355" t="s">
        <v>153</v>
      </c>
      <c r="K346" s="356"/>
      <c r="L346" s="207">
        <v>4</v>
      </c>
      <c r="M346" s="207"/>
      <c r="N346" s="217"/>
      <c r="O346" s="209">
        <f t="shared" si="14"/>
        <v>0</v>
      </c>
      <c r="P346" s="207"/>
      <c r="Q346" s="217"/>
      <c r="R346" s="207"/>
      <c r="S346" s="209">
        <f t="shared" si="15"/>
        <v>0</v>
      </c>
    </row>
    <row r="347" spans="1:24" ht="22.2" customHeight="1" x14ac:dyDescent="0.6">
      <c r="A347" s="3"/>
      <c r="E347" s="3"/>
      <c r="G347" s="218"/>
      <c r="H347" s="63"/>
      <c r="I347" s="207"/>
      <c r="J347" s="355"/>
      <c r="K347" s="356"/>
      <c r="L347" s="207"/>
      <c r="M347" s="207"/>
      <c r="N347" s="217"/>
      <c r="O347" s="209">
        <f t="shared" si="14"/>
        <v>0</v>
      </c>
      <c r="P347" s="207"/>
      <c r="Q347" s="217"/>
      <c r="R347" s="207"/>
      <c r="S347" s="209">
        <f t="shared" si="15"/>
        <v>0</v>
      </c>
    </row>
    <row r="348" spans="1:24" ht="22.2" customHeight="1" x14ac:dyDescent="0.6">
      <c r="A348" s="3"/>
      <c r="E348" s="3"/>
      <c r="G348" s="214"/>
      <c r="H348" s="199"/>
      <c r="I348" s="214"/>
      <c r="J348" s="327"/>
      <c r="K348" s="329"/>
      <c r="L348" s="214"/>
      <c r="M348" s="214"/>
      <c r="N348" s="214"/>
      <c r="O348" s="209">
        <f t="shared" si="14"/>
        <v>0</v>
      </c>
      <c r="P348" s="214"/>
      <c r="Q348" s="214"/>
      <c r="R348" s="214"/>
      <c r="S348" s="209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207" t="s">
        <v>334</v>
      </c>
      <c r="I349" s="207" t="s">
        <v>190</v>
      </c>
      <c r="J349" s="357" t="s">
        <v>53</v>
      </c>
      <c r="K349" s="358"/>
      <c r="L349" s="218">
        <v>4</v>
      </c>
      <c r="M349" s="218"/>
      <c r="N349" s="218"/>
      <c r="O349" s="209">
        <f t="shared" si="14"/>
        <v>0</v>
      </c>
      <c r="P349" s="222"/>
      <c r="Q349" s="210"/>
      <c r="R349" s="222"/>
      <c r="S349" s="209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249" t="s">
        <v>335</v>
      </c>
      <c r="I350" s="249" t="s">
        <v>190</v>
      </c>
      <c r="J350" s="355" t="s">
        <v>114</v>
      </c>
      <c r="K350" s="356"/>
      <c r="L350" s="218">
        <v>4</v>
      </c>
      <c r="M350" s="218"/>
      <c r="N350" s="218"/>
      <c r="O350" s="209">
        <f t="shared" si="14"/>
        <v>0</v>
      </c>
      <c r="P350" s="218"/>
      <c r="Q350" s="218"/>
      <c r="R350" s="218"/>
      <c r="S350" s="209">
        <f t="shared" si="15"/>
        <v>0</v>
      </c>
    </row>
    <row r="351" spans="1:24" ht="22.2" customHeight="1" x14ac:dyDescent="0.6">
      <c r="A351" s="3"/>
      <c r="E351" s="3"/>
      <c r="G351" s="218"/>
      <c r="H351" s="218"/>
      <c r="I351" s="218"/>
      <c r="J351" s="321"/>
      <c r="K351" s="323"/>
      <c r="L351" s="218"/>
      <c r="M351" s="218"/>
      <c r="N351" s="218"/>
      <c r="O351" s="209">
        <f t="shared" si="14"/>
        <v>0</v>
      </c>
      <c r="P351" s="218"/>
      <c r="Q351" s="218"/>
      <c r="R351" s="218"/>
      <c r="S351" s="209">
        <f t="shared" si="15"/>
        <v>0</v>
      </c>
    </row>
    <row r="352" spans="1:24" ht="22.2" customHeight="1" x14ac:dyDescent="0.6">
      <c r="A352" s="3"/>
      <c r="E352" s="3"/>
      <c r="G352" s="218"/>
      <c r="H352" s="204"/>
      <c r="I352" s="218"/>
      <c r="J352" s="321"/>
      <c r="K352" s="323"/>
      <c r="L352" s="218"/>
      <c r="M352" s="218"/>
      <c r="N352" s="218"/>
      <c r="O352" s="209">
        <f t="shared" si="14"/>
        <v>0</v>
      </c>
      <c r="P352" s="218"/>
      <c r="Q352" s="218"/>
      <c r="R352" s="218"/>
      <c r="S352" s="209">
        <f t="shared" si="15"/>
        <v>0</v>
      </c>
    </row>
    <row r="353" spans="1:24" ht="22.2" customHeight="1" x14ac:dyDescent="0.6">
      <c r="A353" s="3"/>
      <c r="E353" s="3"/>
      <c r="F353" s="3"/>
      <c r="G353" s="200"/>
      <c r="H353" s="199"/>
      <c r="I353" s="214"/>
      <c r="J353" s="327"/>
      <c r="K353" s="329"/>
      <c r="L353" s="214"/>
      <c r="M353" s="214"/>
      <c r="N353" s="214"/>
      <c r="O353" s="209">
        <f t="shared" si="14"/>
        <v>0</v>
      </c>
      <c r="P353" s="214"/>
      <c r="Q353" s="214"/>
      <c r="R353" s="214"/>
      <c r="S353" s="209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06"/>
      <c r="S354" s="16"/>
      <c r="T354"/>
      <c r="U354"/>
      <c r="V354"/>
      <c r="W354"/>
      <c r="X354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208"/>
      <c r="O355" s="16"/>
      <c r="P355" s="347">
        <f>P354+Q354</f>
        <v>0</v>
      </c>
      <c r="Q355" s="349"/>
      <c r="R355" s="200"/>
      <c r="S355" s="214"/>
      <c r="T355"/>
      <c r="U355"/>
      <c r="V355"/>
      <c r="W355"/>
      <c r="X355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208"/>
      <c r="O356" s="16"/>
      <c r="P356" s="347">
        <v>0</v>
      </c>
      <c r="Q356" s="349"/>
      <c r="R356" s="204"/>
      <c r="S356" s="218"/>
      <c r="T356"/>
      <c r="U356"/>
      <c r="V356"/>
      <c r="W356"/>
      <c r="X356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208">
        <f>M357+Q357</f>
        <v>12</v>
      </c>
      <c r="I358" s="208" t="s">
        <v>87</v>
      </c>
      <c r="J358" s="208"/>
      <c r="K358" s="328" t="s">
        <v>168</v>
      </c>
      <c r="L358" s="328"/>
      <c r="M358" s="328"/>
      <c r="N358" s="199"/>
      <c r="O358" s="199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197" t="s">
        <v>43</v>
      </c>
      <c r="H361" s="195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197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197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82" t="s">
        <v>0</v>
      </c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</row>
    <row r="370" spans="1:19" ht="22.2" customHeight="1" x14ac:dyDescent="0.6">
      <c r="A370" s="372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71" t="s">
        <v>76</v>
      </c>
      <c r="B371" s="371"/>
      <c r="C371" s="371"/>
      <c r="D371" s="215">
        <f>D3</f>
        <v>6</v>
      </c>
      <c r="E371" s="215" t="s">
        <v>75</v>
      </c>
      <c r="F371" s="372" t="str">
        <f>F3</f>
        <v>มกราคม</v>
      </c>
      <c r="G371" s="372"/>
      <c r="H371" s="215" t="str">
        <f>H3</f>
        <v>พ.ศ. 2568</v>
      </c>
      <c r="I371" s="215" t="s">
        <v>77</v>
      </c>
      <c r="J371" s="215">
        <f>J3</f>
        <v>10</v>
      </c>
      <c r="K371" s="215" t="s">
        <v>74</v>
      </c>
      <c r="L371" s="372" t="str">
        <f>L3</f>
        <v>มกราคม</v>
      </c>
      <c r="M371" s="372"/>
      <c r="N371" s="372" t="str">
        <f>N3</f>
        <v>พ.ศ. 2568</v>
      </c>
      <c r="O371" s="372"/>
      <c r="P371" s="372"/>
      <c r="Q371" s="372"/>
      <c r="R371" s="215"/>
    </row>
    <row r="372" spans="1:19" ht="22.2" customHeight="1" x14ac:dyDescent="0.3">
      <c r="G372" s="51" t="s">
        <v>96</v>
      </c>
      <c r="H372" s="211" t="s">
        <v>44</v>
      </c>
      <c r="I372" s="204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62" t="s">
        <v>2</v>
      </c>
      <c r="C373" s="363"/>
      <c r="D373" s="364"/>
      <c r="E373" s="15" t="s">
        <v>3</v>
      </c>
      <c r="F373" s="347" t="s">
        <v>64</v>
      </c>
      <c r="G373" s="365"/>
      <c r="H373" s="366" t="s">
        <v>4</v>
      </c>
      <c r="I373" s="213" t="s">
        <v>106</v>
      </c>
      <c r="J373" s="367" t="s">
        <v>5</v>
      </c>
      <c r="K373" s="368"/>
      <c r="L373" s="347" t="s">
        <v>65</v>
      </c>
      <c r="M373" s="349"/>
      <c r="N373" s="209" t="s">
        <v>67</v>
      </c>
      <c r="O373" s="213" t="s">
        <v>57</v>
      </c>
      <c r="P373" s="369" t="s">
        <v>66</v>
      </c>
      <c r="Q373" s="370"/>
      <c r="R373" s="209" t="s">
        <v>67</v>
      </c>
      <c r="S373" s="213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14" t="s">
        <v>6</v>
      </c>
      <c r="G374" s="214" t="s">
        <v>7</v>
      </c>
      <c r="H374" s="336"/>
      <c r="I374" s="137"/>
      <c r="J374" s="327"/>
      <c r="K374" s="329"/>
      <c r="L374" s="214" t="s">
        <v>55</v>
      </c>
      <c r="M374" s="214" t="s">
        <v>59</v>
      </c>
      <c r="N374" s="214" t="s">
        <v>68</v>
      </c>
      <c r="O374" s="214" t="s">
        <v>58</v>
      </c>
      <c r="P374" s="52" t="s">
        <v>55</v>
      </c>
      <c r="Q374" s="52" t="s">
        <v>59</v>
      </c>
      <c r="R374" s="214" t="s">
        <v>68</v>
      </c>
      <c r="S374" s="214" t="s">
        <v>58</v>
      </c>
    </row>
    <row r="375" spans="1:19" ht="22.2" customHeight="1" x14ac:dyDescent="0.6">
      <c r="A375" s="218">
        <v>9</v>
      </c>
      <c r="B375" s="350" t="str">
        <f>AB11</f>
        <v>นายกวีศักดิ์  แป้นขาว</v>
      </c>
      <c r="C375" s="351"/>
      <c r="D375" s="352"/>
      <c r="E375" s="218" t="s">
        <v>44</v>
      </c>
      <c r="F375" s="218">
        <f>F7</f>
        <v>1</v>
      </c>
      <c r="G375" s="202" t="s">
        <v>8</v>
      </c>
      <c r="H375" s="207" t="s">
        <v>156</v>
      </c>
      <c r="I375" s="207" t="s">
        <v>200</v>
      </c>
      <c r="J375" s="357" t="s">
        <v>53</v>
      </c>
      <c r="K375" s="358"/>
      <c r="L375" s="210"/>
      <c r="M375" s="222">
        <v>4</v>
      </c>
      <c r="N375" s="222">
        <v>200</v>
      </c>
      <c r="O375" s="209">
        <f>M375*N375</f>
        <v>800</v>
      </c>
      <c r="P375" s="222"/>
      <c r="Q375" s="210"/>
      <c r="R375" s="222"/>
      <c r="S375" s="209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18"/>
      <c r="F376" s="204"/>
      <c r="G376" s="196" t="str">
        <f>G330</f>
        <v>6 ม.ค.68</v>
      </c>
      <c r="H376" s="249" t="s">
        <v>156</v>
      </c>
      <c r="I376" s="249" t="s">
        <v>200</v>
      </c>
      <c r="J376" s="321" t="s">
        <v>113</v>
      </c>
      <c r="K376" s="323"/>
      <c r="L376" s="218">
        <v>3</v>
      </c>
      <c r="M376" s="218"/>
      <c r="N376" s="218"/>
      <c r="O376" s="209">
        <f t="shared" ref="O376:O399" si="17">M376*N376</f>
        <v>0</v>
      </c>
      <c r="P376" s="218"/>
      <c r="Q376" s="218"/>
      <c r="R376" s="218"/>
      <c r="S376" s="209">
        <f t="shared" si="16"/>
        <v>0</v>
      </c>
    </row>
    <row r="377" spans="1:19" ht="22.2" customHeight="1" x14ac:dyDescent="0.6">
      <c r="A377" s="3"/>
      <c r="B377" s="4"/>
      <c r="D377" s="2"/>
      <c r="E377" s="2"/>
      <c r="F377" s="204"/>
      <c r="G377" s="203"/>
      <c r="H377" s="207"/>
      <c r="I377" s="207"/>
      <c r="J377" s="321"/>
      <c r="K377" s="323"/>
      <c r="L377" s="218"/>
      <c r="M377" s="218"/>
      <c r="N377" s="218"/>
      <c r="O377" s="209">
        <f t="shared" si="17"/>
        <v>0</v>
      </c>
      <c r="P377" s="218"/>
      <c r="Q377" s="218"/>
      <c r="R377" s="218"/>
      <c r="S377" s="209">
        <f t="shared" si="16"/>
        <v>0</v>
      </c>
    </row>
    <row r="378" spans="1:19" ht="22.2" customHeight="1" x14ac:dyDescent="0.6">
      <c r="A378" s="3"/>
      <c r="D378" s="2"/>
      <c r="E378" s="2"/>
      <c r="F378" s="204"/>
      <c r="G378" s="203"/>
      <c r="H378" s="218"/>
      <c r="I378" s="218"/>
      <c r="J378" s="321"/>
      <c r="K378" s="323"/>
      <c r="L378" s="218"/>
      <c r="M378" s="218"/>
      <c r="N378" s="218"/>
      <c r="O378" s="209">
        <f t="shared" si="17"/>
        <v>0</v>
      </c>
      <c r="P378" s="218"/>
      <c r="Q378" s="218"/>
      <c r="R378" s="218"/>
      <c r="S378" s="209">
        <f t="shared" si="16"/>
        <v>0</v>
      </c>
    </row>
    <row r="379" spans="1:19" ht="22.2" customHeight="1" x14ac:dyDescent="0.6">
      <c r="A379" s="3"/>
      <c r="E379" s="3"/>
      <c r="G379" s="201"/>
      <c r="H379" s="214"/>
      <c r="I379" s="214"/>
      <c r="J379" s="327"/>
      <c r="K379" s="329"/>
      <c r="L379" s="218"/>
      <c r="M379" s="218"/>
      <c r="N379" s="218"/>
      <c r="O379" s="209">
        <f t="shared" si="17"/>
        <v>0</v>
      </c>
      <c r="P379" s="218"/>
      <c r="Q379" s="218"/>
      <c r="R379" s="218"/>
      <c r="S379" s="209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207"/>
      <c r="I380" s="207"/>
      <c r="J380" s="357"/>
      <c r="K380" s="358"/>
      <c r="L380" s="210"/>
      <c r="M380" s="222"/>
      <c r="N380" s="222"/>
      <c r="O380" s="209">
        <f t="shared" si="17"/>
        <v>0</v>
      </c>
      <c r="P380" s="222"/>
      <c r="Q380" s="210"/>
      <c r="R380" s="222"/>
      <c r="S380" s="209">
        <f t="shared" si="16"/>
        <v>0</v>
      </c>
    </row>
    <row r="381" spans="1:19" ht="22.2" customHeight="1" x14ac:dyDescent="0.6">
      <c r="A381" s="3"/>
      <c r="E381" s="3"/>
      <c r="G381" s="196" t="str">
        <f>G335</f>
        <v>7 ม.ค.68</v>
      </c>
      <c r="H381" s="207"/>
      <c r="I381" s="207"/>
      <c r="J381" s="321"/>
      <c r="K381" s="323"/>
      <c r="L381" s="218"/>
      <c r="M381" s="218"/>
      <c r="N381" s="218"/>
      <c r="O381" s="209">
        <f t="shared" si="17"/>
        <v>0</v>
      </c>
      <c r="P381" s="218"/>
      <c r="Q381" s="218"/>
      <c r="R381" s="218"/>
      <c r="S381" s="209">
        <f t="shared" si="16"/>
        <v>0</v>
      </c>
    </row>
    <row r="382" spans="1:19" ht="22.2" customHeight="1" x14ac:dyDescent="0.6">
      <c r="A382" s="3"/>
      <c r="B382" s="4"/>
      <c r="D382" s="2"/>
      <c r="E382" s="2"/>
      <c r="G382" s="218"/>
      <c r="H382" s="218"/>
      <c r="I382" s="218"/>
      <c r="J382" s="321"/>
      <c r="K382" s="323"/>
      <c r="L382" s="218"/>
      <c r="M382" s="218"/>
      <c r="N382" s="218"/>
      <c r="O382" s="209">
        <f t="shared" si="17"/>
        <v>0</v>
      </c>
      <c r="P382" s="218"/>
      <c r="Q382" s="218"/>
      <c r="R382" s="218"/>
      <c r="S382" s="209">
        <f t="shared" si="16"/>
        <v>0</v>
      </c>
    </row>
    <row r="383" spans="1:19" ht="22.2" customHeight="1" x14ac:dyDescent="0.6">
      <c r="A383" s="3"/>
      <c r="D383" s="2"/>
      <c r="E383" s="2"/>
      <c r="G383" s="218"/>
      <c r="H383" s="204"/>
      <c r="I383" s="218"/>
      <c r="J383" s="321"/>
      <c r="K383" s="323"/>
      <c r="L383" s="218"/>
      <c r="M383" s="218"/>
      <c r="N383" s="218"/>
      <c r="O383" s="209">
        <f t="shared" si="17"/>
        <v>0</v>
      </c>
      <c r="P383" s="218"/>
      <c r="Q383" s="218"/>
      <c r="R383" s="218"/>
      <c r="S383" s="209">
        <f t="shared" si="16"/>
        <v>0</v>
      </c>
    </row>
    <row r="384" spans="1:19" ht="22.2" customHeight="1" x14ac:dyDescent="0.6">
      <c r="A384" s="3"/>
      <c r="D384" s="2" t="s">
        <v>51</v>
      </c>
      <c r="E384" s="2"/>
      <c r="G384" s="55"/>
      <c r="H384" s="214"/>
      <c r="I384" s="214"/>
      <c r="J384" s="327"/>
      <c r="K384" s="329"/>
      <c r="L384" s="218"/>
      <c r="M384" s="218"/>
      <c r="N384" s="218"/>
      <c r="O384" s="209">
        <f t="shared" si="17"/>
        <v>0</v>
      </c>
      <c r="P384" s="218"/>
      <c r="Q384" s="218"/>
      <c r="R384" s="218"/>
      <c r="S384" s="206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196" t="s">
        <v>10</v>
      </c>
      <c r="H385" s="207" t="s">
        <v>121</v>
      </c>
      <c r="I385" s="207" t="s">
        <v>185</v>
      </c>
      <c r="J385" s="357" t="s">
        <v>53</v>
      </c>
      <c r="K385" s="358"/>
      <c r="L385" s="210"/>
      <c r="M385" s="222">
        <v>4</v>
      </c>
      <c r="N385" s="222">
        <v>200</v>
      </c>
      <c r="O385" s="209">
        <f t="shared" si="17"/>
        <v>800</v>
      </c>
      <c r="P385" s="222"/>
      <c r="Q385" s="210"/>
      <c r="R385" s="222"/>
      <c r="S385" s="206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03"/>
      <c r="C386" s="204"/>
      <c r="D386" s="205"/>
      <c r="E386" s="218"/>
      <c r="G386" s="196" t="str">
        <f>G340</f>
        <v>8 ม.ค.68</v>
      </c>
      <c r="H386" s="249" t="s">
        <v>121</v>
      </c>
      <c r="I386" s="249" t="s">
        <v>185</v>
      </c>
      <c r="J386" s="321" t="s">
        <v>113</v>
      </c>
      <c r="K386" s="323"/>
      <c r="L386" s="218">
        <v>3</v>
      </c>
      <c r="M386" s="218"/>
      <c r="N386" s="218"/>
      <c r="O386" s="209">
        <f t="shared" si="17"/>
        <v>0</v>
      </c>
      <c r="P386" s="218"/>
      <c r="Q386" s="218"/>
      <c r="R386" s="218"/>
      <c r="S386" s="206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4"/>
      <c r="D387" s="2"/>
      <c r="E387" s="2"/>
      <c r="G387" s="218"/>
      <c r="H387" s="207"/>
      <c r="I387" s="207"/>
      <c r="J387" s="321"/>
      <c r="K387" s="323"/>
      <c r="L387" s="218"/>
      <c r="M387" s="218"/>
      <c r="N387" s="218"/>
      <c r="O387" s="209">
        <f t="shared" si="17"/>
        <v>0</v>
      </c>
      <c r="P387" s="218"/>
      <c r="Q387" s="218"/>
      <c r="R387" s="218"/>
      <c r="S387" s="209">
        <f t="shared" si="16"/>
        <v>0</v>
      </c>
    </row>
    <row r="388" spans="1:25" ht="22.2" customHeight="1" x14ac:dyDescent="0.6">
      <c r="A388" s="3"/>
      <c r="D388" s="2"/>
      <c r="E388" s="2"/>
      <c r="G388" s="203"/>
      <c r="H388" s="203"/>
      <c r="I388" s="218"/>
      <c r="J388" s="321"/>
      <c r="K388" s="323"/>
      <c r="L388" s="218"/>
      <c r="M388" s="218"/>
      <c r="N388" s="218"/>
      <c r="O388" s="209">
        <f t="shared" si="17"/>
        <v>0</v>
      </c>
      <c r="P388" s="218"/>
      <c r="Q388" s="218"/>
      <c r="R388" s="218"/>
      <c r="S388" s="209">
        <f t="shared" si="16"/>
        <v>0</v>
      </c>
    </row>
    <row r="389" spans="1:25" ht="22.2" customHeight="1" x14ac:dyDescent="0.6">
      <c r="A389" s="3"/>
      <c r="E389" s="3"/>
      <c r="G389" s="198"/>
      <c r="H389" s="198"/>
      <c r="I389" s="214"/>
      <c r="J389" s="327"/>
      <c r="K389" s="329"/>
      <c r="L389" s="214"/>
      <c r="M389" s="214"/>
      <c r="N389" s="214"/>
      <c r="O389" s="209">
        <f t="shared" si="17"/>
        <v>0</v>
      </c>
      <c r="P389" s="214"/>
      <c r="Q389" s="214"/>
      <c r="R389" s="214"/>
      <c r="S389" s="209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207" t="s">
        <v>157</v>
      </c>
      <c r="I390" s="207" t="s">
        <v>195</v>
      </c>
      <c r="J390" s="357" t="s">
        <v>53</v>
      </c>
      <c r="K390" s="358"/>
      <c r="L390" s="210">
        <v>4</v>
      </c>
      <c r="M390" s="222"/>
      <c r="N390" s="207"/>
      <c r="O390" s="209">
        <f t="shared" si="17"/>
        <v>0</v>
      </c>
      <c r="P390" s="156"/>
      <c r="Q390" s="156"/>
      <c r="R390" s="156"/>
      <c r="S390" s="209">
        <f t="shared" si="16"/>
        <v>0</v>
      </c>
      <c r="T390" s="23"/>
      <c r="U390" s="23" t="s">
        <v>107</v>
      </c>
      <c r="V390" s="56"/>
      <c r="W390" s="23"/>
      <c r="X390" s="23"/>
      <c r="Y390" s="221"/>
    </row>
    <row r="391" spans="1:25" ht="22.2" customHeight="1" x14ac:dyDescent="0.6">
      <c r="A391" s="3"/>
      <c r="E391" s="3"/>
      <c r="G391" s="54" t="str">
        <f>G345</f>
        <v>9 ม.ค.68</v>
      </c>
      <c r="H391" s="207" t="s">
        <v>310</v>
      </c>
      <c r="I391" s="207" t="s">
        <v>392</v>
      </c>
      <c r="J391" s="321" t="s">
        <v>115</v>
      </c>
      <c r="K391" s="323"/>
      <c r="L391" s="218">
        <v>2</v>
      </c>
      <c r="M391" s="218"/>
      <c r="N391" s="218"/>
      <c r="O391" s="209">
        <f t="shared" si="17"/>
        <v>0</v>
      </c>
      <c r="P391" s="3"/>
      <c r="Q391" s="3"/>
      <c r="R391" s="3"/>
      <c r="S391" s="209">
        <f t="shared" si="16"/>
        <v>0</v>
      </c>
      <c r="T391" s="23"/>
      <c r="U391" s="23" t="s">
        <v>163</v>
      </c>
      <c r="V391" s="56"/>
      <c r="W391" s="23"/>
      <c r="X391" s="23"/>
      <c r="Y391" s="221"/>
    </row>
    <row r="392" spans="1:25" ht="22.2" customHeight="1" x14ac:dyDescent="0.6">
      <c r="A392" s="3"/>
      <c r="B392" s="4"/>
      <c r="E392" s="3"/>
      <c r="G392" s="218"/>
      <c r="H392" s="249" t="s">
        <v>157</v>
      </c>
      <c r="I392" s="249" t="s">
        <v>200</v>
      </c>
      <c r="J392" s="321" t="s">
        <v>153</v>
      </c>
      <c r="K392" s="323"/>
      <c r="L392" s="218"/>
      <c r="M392" s="218">
        <v>4</v>
      </c>
      <c r="N392" s="218">
        <v>200</v>
      </c>
      <c r="O392" s="209">
        <f t="shared" si="17"/>
        <v>800</v>
      </c>
      <c r="P392" s="207"/>
      <c r="Q392" s="207"/>
      <c r="R392" s="207"/>
      <c r="S392" s="209">
        <f t="shared" si="16"/>
        <v>0</v>
      </c>
      <c r="V392" s="221"/>
      <c r="W392" s="221"/>
      <c r="X392" s="221"/>
      <c r="Y392" s="221"/>
    </row>
    <row r="393" spans="1:25" ht="22.2" customHeight="1" x14ac:dyDescent="0.6">
      <c r="A393" s="3"/>
      <c r="E393" s="3"/>
      <c r="G393" s="218"/>
      <c r="H393" s="218"/>
      <c r="I393" s="218"/>
      <c r="J393" s="321"/>
      <c r="K393" s="323"/>
      <c r="L393" s="218"/>
      <c r="M393" s="218"/>
      <c r="N393" s="218"/>
      <c r="O393" s="209">
        <f t="shared" si="17"/>
        <v>0</v>
      </c>
      <c r="P393" s="218"/>
      <c r="Q393" s="218"/>
      <c r="R393" s="218"/>
      <c r="S393" s="209">
        <f t="shared" si="16"/>
        <v>0</v>
      </c>
      <c r="V393" s="221"/>
      <c r="W393" s="221"/>
      <c r="X393" s="221"/>
      <c r="Y393" s="221"/>
    </row>
    <row r="394" spans="1:25" ht="22.2" customHeight="1" x14ac:dyDescent="0.6">
      <c r="A394" s="3"/>
      <c r="E394" s="3"/>
      <c r="G394" s="214"/>
      <c r="H394" s="199"/>
      <c r="I394" s="214"/>
      <c r="J394" s="327"/>
      <c r="K394" s="329"/>
      <c r="L394" s="214"/>
      <c r="M394" s="214"/>
      <c r="N394" s="214"/>
      <c r="O394" s="209">
        <f t="shared" si="17"/>
        <v>0</v>
      </c>
      <c r="P394" s="214"/>
      <c r="Q394" s="214"/>
      <c r="R394" s="214"/>
      <c r="S394" s="209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249" t="s">
        <v>157</v>
      </c>
      <c r="I395" s="249" t="s">
        <v>199</v>
      </c>
      <c r="J395" s="357" t="s">
        <v>53</v>
      </c>
      <c r="K395" s="358"/>
      <c r="L395" s="218">
        <v>4</v>
      </c>
      <c r="M395" s="222"/>
      <c r="N395" s="222"/>
      <c r="O395" s="209">
        <f t="shared" si="17"/>
        <v>0</v>
      </c>
      <c r="P395" s="222"/>
      <c r="Q395" s="210"/>
      <c r="R395" s="222"/>
      <c r="S395" s="209">
        <f t="shared" si="16"/>
        <v>0</v>
      </c>
      <c r="T395" s="221"/>
      <c r="U395" s="221"/>
      <c r="V395" s="221"/>
      <c r="W395" s="221"/>
      <c r="X395" s="221"/>
    </row>
    <row r="396" spans="1:25" ht="22.2" customHeight="1" x14ac:dyDescent="0.6">
      <c r="A396" s="3"/>
      <c r="E396" s="3"/>
      <c r="G396" s="54" t="str">
        <f>G350</f>
        <v>10 ม.ค.68</v>
      </c>
      <c r="H396" s="249" t="s">
        <v>157</v>
      </c>
      <c r="I396" s="249" t="s">
        <v>249</v>
      </c>
      <c r="J396" s="321" t="s">
        <v>114</v>
      </c>
      <c r="K396" s="323"/>
      <c r="L396" s="218">
        <v>4</v>
      </c>
      <c r="M396" s="218"/>
      <c r="N396" s="218"/>
      <c r="O396" s="209">
        <f t="shared" si="17"/>
        <v>0</v>
      </c>
      <c r="P396" s="218"/>
      <c r="Q396" s="218"/>
      <c r="R396" s="218"/>
      <c r="S396" s="209">
        <f t="shared" si="16"/>
        <v>0</v>
      </c>
      <c r="T396" s="221"/>
      <c r="U396" s="221"/>
      <c r="V396" s="221"/>
      <c r="W396" s="221"/>
      <c r="X396" s="221"/>
    </row>
    <row r="397" spans="1:25" ht="22.2" customHeight="1" x14ac:dyDescent="0.6">
      <c r="A397" s="3"/>
      <c r="E397" s="3"/>
      <c r="G397" s="218"/>
      <c r="H397" s="218"/>
      <c r="I397" s="218"/>
      <c r="J397" s="321"/>
      <c r="K397" s="323"/>
      <c r="L397" s="218"/>
      <c r="M397" s="218"/>
      <c r="N397" s="218"/>
      <c r="O397" s="209">
        <f t="shared" si="17"/>
        <v>0</v>
      </c>
      <c r="P397" s="218"/>
      <c r="Q397" s="218"/>
      <c r="R397" s="218"/>
      <c r="S397" s="209">
        <f t="shared" si="16"/>
        <v>0</v>
      </c>
    </row>
    <row r="398" spans="1:25" ht="22.2" customHeight="1" x14ac:dyDescent="0.6">
      <c r="A398" s="3"/>
      <c r="E398" s="3"/>
      <c r="F398" s="3"/>
      <c r="G398" s="205"/>
      <c r="H398" s="204" t="s">
        <v>51</v>
      </c>
      <c r="I398" s="218"/>
      <c r="J398" s="321"/>
      <c r="K398" s="323"/>
      <c r="L398" s="218"/>
      <c r="M398" s="218"/>
      <c r="N398" s="218"/>
      <c r="O398" s="209">
        <f t="shared" si="17"/>
        <v>0</v>
      </c>
      <c r="P398" s="218"/>
      <c r="Q398" s="218"/>
      <c r="R398" s="218"/>
      <c r="S398" s="209">
        <f t="shared" si="16"/>
        <v>0</v>
      </c>
    </row>
    <row r="399" spans="1:25" ht="22.2" customHeight="1" x14ac:dyDescent="0.6">
      <c r="A399" s="3"/>
      <c r="E399" s="3"/>
      <c r="F399" s="3"/>
      <c r="G399" s="200"/>
      <c r="H399" s="199"/>
      <c r="I399" s="214"/>
      <c r="J399" s="327"/>
      <c r="K399" s="329"/>
      <c r="L399" s="214"/>
      <c r="M399" s="214"/>
      <c r="N399" s="214"/>
      <c r="O399" s="209">
        <f t="shared" si="17"/>
        <v>0</v>
      </c>
      <c r="P399" s="214"/>
      <c r="Q399" s="214"/>
      <c r="R399" s="214"/>
      <c r="S399" s="209">
        <f t="shared" si="16"/>
        <v>0</v>
      </c>
      <c r="T399"/>
      <c r="U399"/>
      <c r="V399"/>
      <c r="W399"/>
      <c r="X399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06"/>
      <c r="S400" s="16"/>
      <c r="T400"/>
      <c r="U400"/>
      <c r="V400"/>
      <c r="W400"/>
      <c r="X400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208"/>
      <c r="O401" s="16"/>
      <c r="P401" s="347">
        <f>P400+Q400</f>
        <v>0</v>
      </c>
      <c r="Q401" s="349"/>
      <c r="R401" s="200"/>
      <c r="S401" s="214"/>
      <c r="T401"/>
      <c r="U401"/>
      <c r="V401"/>
      <c r="W401"/>
      <c r="X401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3" t="s">
        <v>230</v>
      </c>
      <c r="M402" s="374"/>
      <c r="N402" s="16"/>
      <c r="O402" s="208"/>
      <c r="P402" s="373" t="s">
        <v>215</v>
      </c>
      <c r="Q402" s="374"/>
      <c r="R402" s="204"/>
      <c r="S402" s="218"/>
      <c r="T402"/>
      <c r="U402"/>
      <c r="V402"/>
      <c r="W402"/>
      <c r="X402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/>
      <c r="U403"/>
      <c r="V403"/>
      <c r="W403"/>
      <c r="X403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208">
        <f>M403+Q403</f>
        <v>12</v>
      </c>
      <c r="I404" s="208" t="s">
        <v>87</v>
      </c>
      <c r="J404" s="208"/>
      <c r="K404" s="328" t="s">
        <v>168</v>
      </c>
      <c r="L404" s="328"/>
      <c r="M404" s="328"/>
      <c r="N404" s="199"/>
      <c r="O404" s="199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197" t="s">
        <v>43</v>
      </c>
      <c r="H407" s="195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197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197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72" t="s">
        <v>0</v>
      </c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</row>
    <row r="416" spans="1:24" ht="22.2" customHeight="1" x14ac:dyDescent="0.6">
      <c r="A416" s="372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71" t="s">
        <v>76</v>
      </c>
      <c r="B417" s="371"/>
      <c r="C417" s="371"/>
      <c r="D417" s="215">
        <f>D3</f>
        <v>6</v>
      </c>
      <c r="E417" s="215" t="s">
        <v>75</v>
      </c>
      <c r="F417" s="372" t="str">
        <f>F3</f>
        <v>มกราคม</v>
      </c>
      <c r="G417" s="372"/>
      <c r="H417" s="215" t="str">
        <f>H3</f>
        <v>พ.ศ. 2568</v>
      </c>
      <c r="I417" s="215" t="s">
        <v>77</v>
      </c>
      <c r="J417" s="215">
        <f>J3</f>
        <v>10</v>
      </c>
      <c r="K417" s="215" t="s">
        <v>74</v>
      </c>
      <c r="L417" s="372" t="str">
        <f>L3</f>
        <v>มกราคม</v>
      </c>
      <c r="M417" s="372"/>
      <c r="N417" s="372" t="str">
        <f>N3</f>
        <v>พ.ศ. 2568</v>
      </c>
      <c r="O417" s="372"/>
      <c r="P417" s="372"/>
      <c r="Q417" s="372"/>
      <c r="R417" s="215"/>
    </row>
    <row r="418" spans="1:19" ht="22.2" customHeight="1" x14ac:dyDescent="0.3">
      <c r="G418" s="51" t="s">
        <v>96</v>
      </c>
      <c r="H418" s="211" t="s">
        <v>44</v>
      </c>
      <c r="I418" s="204" t="s">
        <v>56</v>
      </c>
    </row>
    <row r="419" spans="1:19" ht="22.2" customHeight="1" x14ac:dyDescent="0.6">
      <c r="A419" s="24" t="s">
        <v>1</v>
      </c>
      <c r="B419" s="362" t="s">
        <v>2</v>
      </c>
      <c r="C419" s="363"/>
      <c r="D419" s="364"/>
      <c r="E419" s="15" t="s">
        <v>3</v>
      </c>
      <c r="F419" s="347" t="s">
        <v>64</v>
      </c>
      <c r="G419" s="365"/>
      <c r="H419" s="366" t="s">
        <v>4</v>
      </c>
      <c r="I419" s="213" t="s">
        <v>106</v>
      </c>
      <c r="J419" s="367" t="s">
        <v>5</v>
      </c>
      <c r="K419" s="368"/>
      <c r="L419" s="347" t="s">
        <v>65</v>
      </c>
      <c r="M419" s="349"/>
      <c r="N419" s="209" t="s">
        <v>67</v>
      </c>
      <c r="O419" s="213" t="s">
        <v>57</v>
      </c>
      <c r="P419" s="369" t="s">
        <v>66</v>
      </c>
      <c r="Q419" s="370"/>
      <c r="R419" s="209" t="s">
        <v>67</v>
      </c>
      <c r="S419" s="213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14" t="s">
        <v>6</v>
      </c>
      <c r="G420" s="214" t="s">
        <v>7</v>
      </c>
      <c r="H420" s="336"/>
      <c r="I420" s="214"/>
      <c r="J420" s="327"/>
      <c r="K420" s="329"/>
      <c r="L420" s="214" t="s">
        <v>55</v>
      </c>
      <c r="M420" s="214" t="s">
        <v>59</v>
      </c>
      <c r="N420" s="214" t="s">
        <v>68</v>
      </c>
      <c r="O420" s="214" t="s">
        <v>58</v>
      </c>
      <c r="P420" s="52" t="s">
        <v>55</v>
      </c>
      <c r="Q420" s="52" t="s">
        <v>59</v>
      </c>
      <c r="R420" s="214" t="s">
        <v>68</v>
      </c>
      <c r="S420" s="214" t="s">
        <v>58</v>
      </c>
    </row>
    <row r="421" spans="1:19" ht="22.2" customHeight="1" x14ac:dyDescent="0.6">
      <c r="A421" s="213">
        <v>10</v>
      </c>
      <c r="B421" s="359" t="str">
        <f>AB12</f>
        <v>นายไพรัช  น้อยแสง</v>
      </c>
      <c r="C421" s="360"/>
      <c r="D421" s="361"/>
      <c r="E421" s="213" t="s">
        <v>44</v>
      </c>
      <c r="F421" s="5">
        <f>F7</f>
        <v>1</v>
      </c>
      <c r="G421" s="202" t="s">
        <v>8</v>
      </c>
      <c r="H421" s="207" t="s">
        <v>183</v>
      </c>
      <c r="I421" s="249" t="s">
        <v>300</v>
      </c>
      <c r="J421" s="321" t="s">
        <v>114</v>
      </c>
      <c r="K421" s="323"/>
      <c r="L421" s="210">
        <v>4</v>
      </c>
      <c r="M421" s="222"/>
      <c r="N421" s="222"/>
      <c r="O421" s="209">
        <f>M421*N421</f>
        <v>0</v>
      </c>
      <c r="P421" s="222"/>
      <c r="Q421" s="210"/>
      <c r="R421" s="222"/>
      <c r="S421" s="209">
        <f>Q421*R421</f>
        <v>0</v>
      </c>
    </row>
    <row r="422" spans="1:19" ht="22.2" customHeight="1" x14ac:dyDescent="0.6">
      <c r="A422" s="3"/>
      <c r="B422" s="4"/>
      <c r="D422" s="2"/>
      <c r="E422" s="46"/>
      <c r="F422" s="204"/>
      <c r="G422" s="196" t="str">
        <f>G376</f>
        <v>6 ม.ค.68</v>
      </c>
      <c r="H422" s="207"/>
      <c r="I422" s="207"/>
      <c r="J422" s="321"/>
      <c r="K422" s="323"/>
      <c r="L422" s="218"/>
      <c r="M422" s="218"/>
      <c r="N422" s="218"/>
      <c r="O422" s="209">
        <f t="shared" ref="O422:O445" si="18">M422*N422</f>
        <v>0</v>
      </c>
      <c r="P422" s="218"/>
      <c r="Q422" s="218"/>
      <c r="R422" s="218"/>
      <c r="S422" s="209">
        <f t="shared" ref="S422:S445" si="19">Q422*R422</f>
        <v>0</v>
      </c>
    </row>
    <row r="423" spans="1:19" ht="22.2" customHeight="1" x14ac:dyDescent="0.6">
      <c r="A423" s="3"/>
      <c r="E423" s="3"/>
      <c r="F423" s="204"/>
      <c r="G423" s="203"/>
      <c r="H423" s="207"/>
      <c r="I423" s="207"/>
      <c r="J423" s="321"/>
      <c r="K423" s="323"/>
      <c r="L423" s="218"/>
      <c r="M423" s="218"/>
      <c r="N423" s="218"/>
      <c r="O423" s="209">
        <f t="shared" si="18"/>
        <v>0</v>
      </c>
      <c r="P423" s="218"/>
      <c r="Q423" s="218"/>
      <c r="R423" s="218"/>
      <c r="S423" s="209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04"/>
      <c r="G424" s="203"/>
      <c r="H424" s="218"/>
      <c r="I424" s="218"/>
      <c r="J424" s="321"/>
      <c r="K424" s="323"/>
      <c r="L424" s="218"/>
      <c r="M424" s="218"/>
      <c r="N424" s="218"/>
      <c r="O424" s="209">
        <f t="shared" si="18"/>
        <v>0</v>
      </c>
      <c r="P424" s="218"/>
      <c r="Q424" s="218"/>
      <c r="R424" s="218"/>
      <c r="S424" s="209">
        <f t="shared" si="19"/>
        <v>0</v>
      </c>
    </row>
    <row r="425" spans="1:19" ht="22.2" customHeight="1" x14ac:dyDescent="0.6">
      <c r="A425" s="3"/>
      <c r="E425" s="3"/>
      <c r="G425" s="201"/>
      <c r="H425" s="214"/>
      <c r="I425" s="214"/>
      <c r="J425" s="327"/>
      <c r="K425" s="329"/>
      <c r="L425" s="218"/>
      <c r="M425" s="218"/>
      <c r="N425" s="218"/>
      <c r="O425" s="209">
        <f t="shared" si="18"/>
        <v>0</v>
      </c>
      <c r="P425" s="218"/>
      <c r="Q425" s="218"/>
      <c r="R425" s="218"/>
      <c r="S425" s="209">
        <f t="shared" si="19"/>
        <v>0</v>
      </c>
    </row>
    <row r="426" spans="1:19" ht="22.2" customHeight="1" x14ac:dyDescent="0.6">
      <c r="A426" s="3"/>
      <c r="B426" s="203"/>
      <c r="C426" s="204"/>
      <c r="D426" s="204"/>
      <c r="E426" s="218"/>
      <c r="G426" s="54" t="s">
        <v>9</v>
      </c>
      <c r="H426" s="249" t="s">
        <v>227</v>
      </c>
      <c r="I426" s="249" t="s">
        <v>188</v>
      </c>
      <c r="J426" s="357" t="s">
        <v>53</v>
      </c>
      <c r="K426" s="358"/>
      <c r="L426" s="210"/>
      <c r="M426" s="222">
        <v>4</v>
      </c>
      <c r="N426" s="222">
        <v>200</v>
      </c>
      <c r="O426" s="209">
        <f t="shared" si="18"/>
        <v>800</v>
      </c>
      <c r="P426" s="222"/>
      <c r="Q426" s="210"/>
      <c r="R426" s="222"/>
      <c r="S426" s="209">
        <f t="shared" si="19"/>
        <v>0</v>
      </c>
    </row>
    <row r="427" spans="1:19" ht="22.2" customHeight="1" x14ac:dyDescent="0.6">
      <c r="A427" s="3"/>
      <c r="B427" s="4"/>
      <c r="D427" s="2"/>
      <c r="E427" s="2"/>
      <c r="G427" s="196" t="str">
        <f>G381</f>
        <v>7 ม.ค.68</v>
      </c>
      <c r="H427" s="249" t="s">
        <v>227</v>
      </c>
      <c r="I427" s="249" t="s">
        <v>188</v>
      </c>
      <c r="J427" s="321" t="s">
        <v>113</v>
      </c>
      <c r="K427" s="323"/>
      <c r="L427" s="218">
        <v>3</v>
      </c>
      <c r="M427" s="218"/>
      <c r="N427" s="218"/>
      <c r="O427" s="209">
        <f t="shared" si="18"/>
        <v>0</v>
      </c>
      <c r="P427" s="218"/>
      <c r="Q427" s="218"/>
      <c r="R427" s="218"/>
      <c r="S427" s="209">
        <f t="shared" si="19"/>
        <v>0</v>
      </c>
    </row>
    <row r="428" spans="1:19" ht="22.2" customHeight="1" x14ac:dyDescent="0.6">
      <c r="A428" s="3"/>
      <c r="B428" s="4"/>
      <c r="D428" s="2"/>
      <c r="E428" s="2"/>
      <c r="G428" s="218"/>
      <c r="H428" s="207"/>
      <c r="I428" s="207"/>
      <c r="J428" s="321"/>
      <c r="K428" s="323"/>
      <c r="L428" s="218"/>
      <c r="M428" s="218"/>
      <c r="N428" s="218"/>
      <c r="O428" s="209">
        <f t="shared" si="18"/>
        <v>0</v>
      </c>
      <c r="P428" s="218"/>
      <c r="Q428" s="218"/>
      <c r="R428" s="218"/>
      <c r="S428" s="209">
        <f t="shared" si="19"/>
        <v>0</v>
      </c>
    </row>
    <row r="429" spans="1:19" ht="22.2" customHeight="1" x14ac:dyDescent="0.6">
      <c r="A429" s="3"/>
      <c r="E429" s="3"/>
      <c r="G429" s="54"/>
      <c r="H429" s="204"/>
      <c r="I429" s="218"/>
      <c r="J429" s="321"/>
      <c r="K429" s="323"/>
      <c r="L429" s="218"/>
      <c r="M429" s="218"/>
      <c r="N429" s="218"/>
      <c r="O429" s="209">
        <f t="shared" si="18"/>
        <v>0</v>
      </c>
      <c r="P429" s="218"/>
      <c r="Q429" s="218"/>
      <c r="R429" s="218"/>
      <c r="S429" s="209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14"/>
      <c r="I430" s="214"/>
      <c r="J430" s="327"/>
      <c r="K430" s="329"/>
      <c r="L430" s="218"/>
      <c r="M430" s="218"/>
      <c r="N430" s="218"/>
      <c r="O430" s="209">
        <f t="shared" si="18"/>
        <v>0</v>
      </c>
      <c r="P430" s="218"/>
      <c r="Q430" s="218"/>
      <c r="R430" s="218"/>
      <c r="S430" s="209">
        <f t="shared" si="19"/>
        <v>0</v>
      </c>
    </row>
    <row r="431" spans="1:19" ht="22.2" customHeight="1" x14ac:dyDescent="0.6">
      <c r="A431" s="3"/>
      <c r="E431" s="3"/>
      <c r="G431" s="196" t="s">
        <v>10</v>
      </c>
      <c r="H431" s="249" t="s">
        <v>227</v>
      </c>
      <c r="I431" s="249" t="s">
        <v>184</v>
      </c>
      <c r="J431" s="357" t="s">
        <v>53</v>
      </c>
      <c r="K431" s="358"/>
      <c r="L431" s="210"/>
      <c r="M431" s="222">
        <v>4</v>
      </c>
      <c r="N431" s="222">
        <v>200</v>
      </c>
      <c r="O431" s="209">
        <f t="shared" si="18"/>
        <v>800</v>
      </c>
      <c r="P431" s="222"/>
      <c r="Q431" s="210"/>
      <c r="R431" s="222"/>
      <c r="S431" s="209">
        <f t="shared" si="19"/>
        <v>0</v>
      </c>
    </row>
    <row r="432" spans="1:19" ht="22.2" customHeight="1" x14ac:dyDescent="0.6">
      <c r="A432" s="3"/>
      <c r="B432" s="203"/>
      <c r="C432" s="204"/>
      <c r="D432" s="204"/>
      <c r="E432" s="218"/>
      <c r="G432" s="196" t="str">
        <f>G386</f>
        <v>8 ม.ค.68</v>
      </c>
      <c r="H432" s="249" t="s">
        <v>227</v>
      </c>
      <c r="I432" s="249" t="s">
        <v>184</v>
      </c>
      <c r="J432" s="321" t="s">
        <v>113</v>
      </c>
      <c r="K432" s="323"/>
      <c r="L432" s="218">
        <v>3</v>
      </c>
      <c r="M432" s="218"/>
      <c r="N432" s="218"/>
      <c r="O432" s="209">
        <f t="shared" si="18"/>
        <v>0</v>
      </c>
      <c r="P432" s="218"/>
      <c r="Q432" s="218"/>
      <c r="R432" s="218"/>
      <c r="S432" s="209">
        <f t="shared" si="19"/>
        <v>0</v>
      </c>
    </row>
    <row r="433" spans="1:25" ht="22.2" customHeight="1" x14ac:dyDescent="0.6">
      <c r="A433" s="3"/>
      <c r="B433" s="4"/>
      <c r="D433" s="2"/>
      <c r="E433" s="2"/>
      <c r="G433" s="218"/>
      <c r="H433" s="207"/>
      <c r="I433" s="207"/>
      <c r="J433" s="321"/>
      <c r="K433" s="323"/>
      <c r="L433" s="218"/>
      <c r="M433" s="218"/>
      <c r="N433" s="218"/>
      <c r="O433" s="209">
        <f t="shared" si="18"/>
        <v>0</v>
      </c>
      <c r="P433" s="218"/>
      <c r="Q433" s="218"/>
      <c r="R433" s="218"/>
      <c r="S433" s="209">
        <f t="shared" si="19"/>
        <v>0</v>
      </c>
    </row>
    <row r="434" spans="1:25" ht="22.2" customHeight="1" x14ac:dyDescent="0.6">
      <c r="A434" s="3"/>
      <c r="E434" s="3"/>
      <c r="G434" s="203"/>
      <c r="H434" s="218"/>
      <c r="I434" s="218"/>
      <c r="J434" s="321"/>
      <c r="K434" s="323"/>
      <c r="L434" s="218"/>
      <c r="M434" s="218"/>
      <c r="N434" s="218"/>
      <c r="O434" s="209">
        <f t="shared" si="18"/>
        <v>0</v>
      </c>
      <c r="P434" s="218"/>
      <c r="Q434" s="218"/>
      <c r="R434" s="218"/>
      <c r="S434" s="209">
        <f t="shared" si="19"/>
        <v>0</v>
      </c>
    </row>
    <row r="435" spans="1:25" ht="22.2" customHeight="1" x14ac:dyDescent="0.6">
      <c r="A435" s="3"/>
      <c r="E435" s="3"/>
      <c r="G435" s="198"/>
      <c r="H435" s="214"/>
      <c r="I435" s="214"/>
      <c r="J435" s="327"/>
      <c r="K435" s="329"/>
      <c r="L435" s="214"/>
      <c r="M435" s="214"/>
      <c r="N435" s="214"/>
      <c r="O435" s="209">
        <f t="shared" si="18"/>
        <v>0</v>
      </c>
      <c r="P435" s="214"/>
      <c r="Q435" s="214"/>
      <c r="R435" s="214"/>
      <c r="S435" s="209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249" t="s">
        <v>227</v>
      </c>
      <c r="I436" s="249" t="s">
        <v>186</v>
      </c>
      <c r="J436" s="357" t="s">
        <v>53</v>
      </c>
      <c r="K436" s="358"/>
      <c r="L436" s="218"/>
      <c r="M436" s="218">
        <v>4</v>
      </c>
      <c r="N436" s="218">
        <v>200</v>
      </c>
      <c r="O436" s="209">
        <f t="shared" si="18"/>
        <v>800</v>
      </c>
      <c r="P436" s="218"/>
      <c r="Q436" s="213"/>
      <c r="R436" s="213"/>
      <c r="S436" s="209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196" t="str">
        <f>G391</f>
        <v>9 ม.ค.68</v>
      </c>
      <c r="H437" s="249" t="s">
        <v>227</v>
      </c>
      <c r="I437" s="249" t="s">
        <v>186</v>
      </c>
      <c r="J437" s="321" t="s">
        <v>136</v>
      </c>
      <c r="K437" s="323"/>
      <c r="L437" s="218">
        <v>3</v>
      </c>
      <c r="M437" s="218"/>
      <c r="N437" s="218"/>
      <c r="O437" s="209">
        <f t="shared" si="18"/>
        <v>0</v>
      </c>
      <c r="P437" s="218"/>
      <c r="Q437" s="218"/>
      <c r="R437" s="218"/>
      <c r="S437" s="209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4"/>
      <c r="E438" s="3"/>
      <c r="G438" s="218"/>
      <c r="H438" s="207"/>
      <c r="I438" s="207"/>
      <c r="J438" s="321"/>
      <c r="K438" s="323"/>
      <c r="L438" s="207"/>
      <c r="M438" s="207"/>
      <c r="N438" s="207"/>
      <c r="O438" s="209">
        <f t="shared" si="18"/>
        <v>0</v>
      </c>
      <c r="P438" s="207"/>
      <c r="Q438" s="207"/>
      <c r="R438" s="207"/>
      <c r="S438" s="209">
        <f>Q438*R438</f>
        <v>0</v>
      </c>
    </row>
    <row r="439" spans="1:25" ht="22.2" customHeight="1" x14ac:dyDescent="0.6">
      <c r="A439" s="3"/>
      <c r="E439" s="3"/>
      <c r="G439" s="218"/>
      <c r="H439" s="218"/>
      <c r="I439" s="218"/>
      <c r="J439" s="321"/>
      <c r="K439" s="323"/>
      <c r="L439" s="218"/>
      <c r="M439" s="218"/>
      <c r="N439" s="218"/>
      <c r="O439" s="209">
        <f t="shared" si="18"/>
        <v>0</v>
      </c>
      <c r="P439" s="218"/>
      <c r="Q439" s="218"/>
      <c r="R439" s="218"/>
      <c r="S439" s="209">
        <f t="shared" si="19"/>
        <v>0</v>
      </c>
    </row>
    <row r="440" spans="1:25" ht="22.2" customHeight="1" x14ac:dyDescent="0.6">
      <c r="A440" s="3"/>
      <c r="E440" s="3"/>
      <c r="G440" s="214"/>
      <c r="H440" s="199"/>
      <c r="I440" s="214"/>
      <c r="J440" s="327"/>
      <c r="K440" s="329"/>
      <c r="L440" s="214"/>
      <c r="M440" s="214"/>
      <c r="N440" s="214"/>
      <c r="O440" s="209">
        <f t="shared" si="18"/>
        <v>0</v>
      </c>
      <c r="P440" s="214"/>
      <c r="Q440" s="214"/>
      <c r="R440" s="214"/>
      <c r="S440" s="209">
        <f t="shared" si="19"/>
        <v>0</v>
      </c>
      <c r="V440" s="221"/>
      <c r="W440" s="221"/>
      <c r="X440" s="221"/>
      <c r="Y440" s="221"/>
    </row>
    <row r="441" spans="1:25" ht="22.2" customHeight="1" x14ac:dyDescent="0.6">
      <c r="A441" s="3"/>
      <c r="E441" s="3"/>
      <c r="G441" s="54" t="s">
        <v>12</v>
      </c>
      <c r="H441" s="249" t="s">
        <v>205</v>
      </c>
      <c r="I441" s="249" t="s">
        <v>188</v>
      </c>
      <c r="J441" s="357" t="s">
        <v>53</v>
      </c>
      <c r="K441" s="358"/>
      <c r="L441" s="218">
        <v>4</v>
      </c>
      <c r="M441" s="218"/>
      <c r="N441" s="218"/>
      <c r="O441" s="209">
        <f t="shared" si="18"/>
        <v>0</v>
      </c>
      <c r="P441" s="222"/>
      <c r="Q441" s="210"/>
      <c r="R441" s="222"/>
      <c r="S441" s="209">
        <f t="shared" si="19"/>
        <v>0</v>
      </c>
      <c r="V441" s="221"/>
      <c r="W441" s="221"/>
      <c r="X441" s="221"/>
      <c r="Y441" s="221"/>
    </row>
    <row r="442" spans="1:25" ht="22.2" customHeight="1" x14ac:dyDescent="0.6">
      <c r="A442" s="3"/>
      <c r="E442" s="3"/>
      <c r="G442" s="196" t="str">
        <f>G396</f>
        <v>10 ม.ค.68</v>
      </c>
      <c r="H442" s="249" t="s">
        <v>205</v>
      </c>
      <c r="I442" s="249" t="s">
        <v>188</v>
      </c>
      <c r="J442" s="321" t="s">
        <v>113</v>
      </c>
      <c r="K442" s="323"/>
      <c r="L442" s="218">
        <v>3</v>
      </c>
      <c r="M442" s="218"/>
      <c r="N442" s="218"/>
      <c r="O442" s="209">
        <f t="shared" si="18"/>
        <v>0</v>
      </c>
      <c r="P442" s="218"/>
      <c r="Q442" s="218"/>
      <c r="R442" s="218"/>
      <c r="S442" s="209">
        <f t="shared" si="19"/>
        <v>0</v>
      </c>
      <c r="V442" s="221"/>
      <c r="W442" s="221"/>
      <c r="X442" s="221"/>
      <c r="Y442" s="221"/>
    </row>
    <row r="443" spans="1:25" ht="22.2" customHeight="1" x14ac:dyDescent="0.6">
      <c r="A443" s="3"/>
      <c r="E443" s="3"/>
      <c r="G443" s="218"/>
      <c r="H443" s="218"/>
      <c r="I443" s="218"/>
      <c r="J443" s="321"/>
      <c r="K443" s="323"/>
      <c r="L443" s="218"/>
      <c r="M443" s="218"/>
      <c r="N443" s="218"/>
      <c r="O443" s="209">
        <f t="shared" si="18"/>
        <v>0</v>
      </c>
      <c r="P443" s="218"/>
      <c r="Q443" s="218"/>
      <c r="R443" s="218"/>
      <c r="S443" s="209">
        <f t="shared" si="19"/>
        <v>0</v>
      </c>
    </row>
    <row r="444" spans="1:25" ht="22.2" customHeight="1" x14ac:dyDescent="0.6">
      <c r="A444" s="3"/>
      <c r="E444" s="3"/>
      <c r="G444" s="218"/>
      <c r="H444" s="204" t="s">
        <v>51</v>
      </c>
      <c r="I444" s="218"/>
      <c r="J444" s="321"/>
      <c r="K444" s="323"/>
      <c r="L444" s="218"/>
      <c r="M444" s="218"/>
      <c r="N444" s="218"/>
      <c r="O444" s="209">
        <f t="shared" si="18"/>
        <v>0</v>
      </c>
      <c r="P444" s="218"/>
      <c r="Q444" s="218"/>
      <c r="R444" s="218"/>
      <c r="S444" s="209">
        <f t="shared" si="19"/>
        <v>0</v>
      </c>
    </row>
    <row r="445" spans="1:25" ht="22.2" customHeight="1" x14ac:dyDescent="0.6">
      <c r="A445" s="3"/>
      <c r="E445" s="3"/>
      <c r="F445" s="3"/>
      <c r="G445" s="200"/>
      <c r="H445" s="199"/>
      <c r="I445" s="214"/>
      <c r="J445" s="327"/>
      <c r="K445" s="329"/>
      <c r="L445" s="214"/>
      <c r="M445" s="214"/>
      <c r="N445" s="214"/>
      <c r="O445" s="209">
        <f t="shared" si="18"/>
        <v>0</v>
      </c>
      <c r="P445" s="214"/>
      <c r="Q445" s="214"/>
      <c r="R445" s="214"/>
      <c r="S445" s="209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06"/>
      <c r="S446" s="16"/>
      <c r="T446"/>
      <c r="U446"/>
      <c r="V446"/>
      <c r="W446"/>
      <c r="X446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208"/>
      <c r="O447" s="16"/>
      <c r="P447" s="347">
        <f>P446+Q446</f>
        <v>0</v>
      </c>
      <c r="Q447" s="349"/>
      <c r="R447" s="200"/>
      <c r="S447" s="214"/>
      <c r="T447"/>
      <c r="U447"/>
      <c r="V447"/>
      <c r="W447"/>
      <c r="X447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80" t="s">
        <v>230</v>
      </c>
      <c r="M448" s="381"/>
      <c r="N448" s="129"/>
      <c r="O448" s="132"/>
      <c r="P448" s="373" t="s">
        <v>215</v>
      </c>
      <c r="Q448" s="374"/>
      <c r="R448" s="204"/>
      <c r="S448" s="218"/>
      <c r="T448"/>
      <c r="U448"/>
      <c r="V448"/>
      <c r="W448"/>
      <c r="X448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/>
      <c r="U449"/>
      <c r="V449"/>
      <c r="W449"/>
      <c r="X449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208">
        <f>M449+Q449</f>
        <v>12</v>
      </c>
      <c r="I450" s="208" t="s">
        <v>87</v>
      </c>
      <c r="J450" s="208"/>
      <c r="K450" s="328" t="s">
        <v>168</v>
      </c>
      <c r="L450" s="328"/>
      <c r="M450" s="328"/>
      <c r="N450" s="199"/>
      <c r="O450" s="199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197" t="s">
        <v>43</v>
      </c>
      <c r="H453" s="195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197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197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72" t="s">
        <v>0</v>
      </c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</row>
    <row r="462" spans="1:24" ht="22.2" customHeight="1" x14ac:dyDescent="0.6">
      <c r="A462" s="372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71" t="s">
        <v>76</v>
      </c>
      <c r="B463" s="371"/>
      <c r="C463" s="371"/>
      <c r="D463" s="215">
        <f>D3</f>
        <v>6</v>
      </c>
      <c r="E463" s="215" t="s">
        <v>75</v>
      </c>
      <c r="F463" s="372" t="str">
        <f>F3</f>
        <v>มกราคม</v>
      </c>
      <c r="G463" s="372"/>
      <c r="H463" s="215" t="str">
        <f>H3</f>
        <v>พ.ศ. 2568</v>
      </c>
      <c r="I463" s="215" t="s">
        <v>77</v>
      </c>
      <c r="J463" s="215">
        <f>J3</f>
        <v>10</v>
      </c>
      <c r="K463" s="215" t="s">
        <v>74</v>
      </c>
      <c r="L463" s="372" t="str">
        <f>L3</f>
        <v>มกราคม</v>
      </c>
      <c r="M463" s="372"/>
      <c r="N463" s="372" t="str">
        <f>N3</f>
        <v>พ.ศ. 2568</v>
      </c>
      <c r="O463" s="372"/>
      <c r="P463" s="372"/>
      <c r="Q463" s="372"/>
      <c r="R463" s="215"/>
    </row>
    <row r="464" spans="1:24" ht="22.2" customHeight="1" x14ac:dyDescent="0.3">
      <c r="G464" s="51" t="s">
        <v>96</v>
      </c>
      <c r="H464" s="211" t="s">
        <v>44</v>
      </c>
      <c r="I464" s="204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62" t="s">
        <v>2</v>
      </c>
      <c r="C465" s="363"/>
      <c r="D465" s="364"/>
      <c r="E465" s="15" t="s">
        <v>3</v>
      </c>
      <c r="F465" s="347" t="s">
        <v>64</v>
      </c>
      <c r="G465" s="365"/>
      <c r="H465" s="366" t="s">
        <v>4</v>
      </c>
      <c r="I465" s="213" t="s">
        <v>106</v>
      </c>
      <c r="J465" s="367" t="s">
        <v>5</v>
      </c>
      <c r="K465" s="368"/>
      <c r="L465" s="347" t="s">
        <v>65</v>
      </c>
      <c r="M465" s="349"/>
      <c r="N465" s="209" t="s">
        <v>67</v>
      </c>
      <c r="O465" s="213" t="s">
        <v>57</v>
      </c>
      <c r="P465" s="369" t="s">
        <v>66</v>
      </c>
      <c r="Q465" s="370"/>
      <c r="R465" s="209" t="s">
        <v>67</v>
      </c>
      <c r="S465" s="213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14" t="s">
        <v>6</v>
      </c>
      <c r="G466" s="214" t="s">
        <v>7</v>
      </c>
      <c r="H466" s="336"/>
      <c r="I466" s="214"/>
      <c r="J466" s="327"/>
      <c r="K466" s="329"/>
      <c r="L466" s="214" t="s">
        <v>55</v>
      </c>
      <c r="M466" s="214" t="s">
        <v>59</v>
      </c>
      <c r="N466" s="214" t="s">
        <v>68</v>
      </c>
      <c r="O466" s="214" t="s">
        <v>58</v>
      </c>
      <c r="P466" s="52" t="s">
        <v>55</v>
      </c>
      <c r="Q466" s="52" t="s">
        <v>59</v>
      </c>
      <c r="R466" s="214" t="s">
        <v>68</v>
      </c>
      <c r="S466" s="214" t="s">
        <v>58</v>
      </c>
    </row>
    <row r="467" spans="1:24" ht="22.2" customHeight="1" x14ac:dyDescent="0.6">
      <c r="A467" s="213">
        <v>11</v>
      </c>
      <c r="B467" s="359" t="str">
        <f>AB13</f>
        <v>นายจักรกฤษณ์ ปัญญา</v>
      </c>
      <c r="C467" s="360"/>
      <c r="D467" s="361"/>
      <c r="E467" s="213" t="s">
        <v>44</v>
      </c>
      <c r="F467" s="5">
        <f>F7</f>
        <v>1</v>
      </c>
      <c r="G467" s="202" t="s">
        <v>8</v>
      </c>
      <c r="H467" s="207" t="s">
        <v>121</v>
      </c>
      <c r="I467" s="207" t="s">
        <v>187</v>
      </c>
      <c r="J467" s="321" t="s">
        <v>53</v>
      </c>
      <c r="K467" s="323"/>
      <c r="L467" s="210">
        <v>4</v>
      </c>
      <c r="M467" s="222"/>
      <c r="N467" s="222"/>
      <c r="O467" s="209">
        <f>M467*N467</f>
        <v>0</v>
      </c>
      <c r="P467" s="222"/>
      <c r="Q467" s="210"/>
      <c r="R467" s="222"/>
      <c r="S467" s="209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04"/>
      <c r="G468" s="196" t="str">
        <f>G422</f>
        <v>6 ม.ค.68</v>
      </c>
      <c r="H468" s="207" t="s">
        <v>121</v>
      </c>
      <c r="I468" s="249" t="s">
        <v>187</v>
      </c>
      <c r="J468" s="321" t="s">
        <v>113</v>
      </c>
      <c r="K468" s="323"/>
      <c r="L468" s="218">
        <v>3</v>
      </c>
      <c r="M468" s="218"/>
      <c r="N468" s="218"/>
      <c r="O468" s="209">
        <f t="shared" ref="O468:O491" si="20">M468*N468</f>
        <v>0</v>
      </c>
      <c r="P468" s="218"/>
      <c r="Q468" s="218"/>
      <c r="R468" s="218"/>
      <c r="S468" s="209">
        <f t="shared" ref="S468:S491" si="21">Q468*R468</f>
        <v>0</v>
      </c>
    </row>
    <row r="469" spans="1:24" ht="22.2" customHeight="1" x14ac:dyDescent="0.6">
      <c r="A469" s="3"/>
      <c r="B469" s="4"/>
      <c r="D469" s="2"/>
      <c r="E469" s="2"/>
      <c r="F469" s="204"/>
      <c r="G469" s="203"/>
      <c r="H469" s="207"/>
      <c r="I469" s="207"/>
      <c r="J469" s="321"/>
      <c r="K469" s="323"/>
      <c r="L469" s="218"/>
      <c r="M469" s="218"/>
      <c r="N469" s="218"/>
      <c r="O469" s="209">
        <f t="shared" si="20"/>
        <v>0</v>
      </c>
      <c r="P469" s="218"/>
      <c r="Q469" s="218"/>
      <c r="R469" s="218"/>
      <c r="S469" s="209">
        <f t="shared" si="21"/>
        <v>0</v>
      </c>
    </row>
    <row r="470" spans="1:24" ht="22.2" customHeight="1" x14ac:dyDescent="0.6">
      <c r="A470" s="3"/>
      <c r="B470" s="4"/>
      <c r="E470" s="3"/>
      <c r="F470" s="204"/>
      <c r="G470" s="203"/>
      <c r="H470" s="218"/>
      <c r="I470" s="218"/>
      <c r="J470" s="321"/>
      <c r="K470" s="323"/>
      <c r="L470" s="218"/>
      <c r="M470" s="218"/>
      <c r="N470" s="218"/>
      <c r="O470" s="209">
        <f t="shared" si="20"/>
        <v>0</v>
      </c>
      <c r="P470" s="218"/>
      <c r="Q470" s="218"/>
      <c r="R470" s="218"/>
      <c r="S470" s="209">
        <f t="shared" si="21"/>
        <v>0</v>
      </c>
    </row>
    <row r="471" spans="1:24" ht="22.2" customHeight="1" x14ac:dyDescent="0.6">
      <c r="A471" s="3"/>
      <c r="E471" s="3"/>
      <c r="G471" s="201"/>
      <c r="H471" s="214"/>
      <c r="I471" s="214"/>
      <c r="J471" s="327"/>
      <c r="K471" s="329"/>
      <c r="L471" s="218"/>
      <c r="M471" s="218"/>
      <c r="N471" s="218"/>
      <c r="O471" s="209">
        <f t="shared" si="20"/>
        <v>0</v>
      </c>
      <c r="P471" s="218"/>
      <c r="Q471" s="218"/>
      <c r="R471" s="218"/>
      <c r="S471" s="209">
        <f t="shared" si="21"/>
        <v>0</v>
      </c>
    </row>
    <row r="472" spans="1:24" ht="22.2" customHeight="1" x14ac:dyDescent="0.6">
      <c r="A472" s="3"/>
      <c r="B472" s="221"/>
      <c r="C472" s="221"/>
      <c r="D472" s="220"/>
      <c r="E472" s="50"/>
      <c r="F472" s="221"/>
      <c r="G472" s="54" t="s">
        <v>9</v>
      </c>
      <c r="H472" s="207" t="s">
        <v>121</v>
      </c>
      <c r="I472" s="207" t="s">
        <v>179</v>
      </c>
      <c r="J472" s="321" t="s">
        <v>53</v>
      </c>
      <c r="K472" s="323"/>
      <c r="L472" s="210"/>
      <c r="M472" s="222">
        <v>4</v>
      </c>
      <c r="N472" s="222">
        <v>200</v>
      </c>
      <c r="O472" s="209">
        <f t="shared" si="20"/>
        <v>800</v>
      </c>
      <c r="P472" s="222"/>
      <c r="Q472" s="210"/>
      <c r="R472" s="222"/>
      <c r="S472" s="209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2"/>
      <c r="E473" s="2"/>
      <c r="G473" s="196" t="str">
        <f>G427</f>
        <v>7 ม.ค.68</v>
      </c>
      <c r="H473" s="207" t="s">
        <v>121</v>
      </c>
      <c r="I473" s="249" t="s">
        <v>179</v>
      </c>
      <c r="J473" s="321" t="s">
        <v>113</v>
      </c>
      <c r="K473" s="323"/>
      <c r="L473" s="218">
        <v>3</v>
      </c>
      <c r="M473" s="218"/>
      <c r="N473" s="218"/>
      <c r="O473" s="209">
        <f t="shared" si="20"/>
        <v>0</v>
      </c>
      <c r="P473" s="218"/>
      <c r="Q473" s="218"/>
      <c r="R473" s="218"/>
      <c r="S473" s="209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4"/>
      <c r="D474" s="2"/>
      <c r="E474" s="2"/>
      <c r="G474" s="218"/>
      <c r="H474" s="218"/>
      <c r="I474" s="218"/>
      <c r="J474" s="321"/>
      <c r="K474" s="323"/>
      <c r="L474" s="218"/>
      <c r="M474" s="218"/>
      <c r="N474" s="218"/>
      <c r="O474" s="209">
        <f t="shared" si="20"/>
        <v>0</v>
      </c>
      <c r="P474" s="218"/>
      <c r="Q474" s="218"/>
      <c r="R474" s="218"/>
      <c r="S474" s="209">
        <f t="shared" si="21"/>
        <v>0</v>
      </c>
    </row>
    <row r="475" spans="1:24" ht="22.2" customHeight="1" x14ac:dyDescent="0.6">
      <c r="A475" s="3"/>
      <c r="E475" s="3"/>
      <c r="G475" s="54"/>
      <c r="H475" s="204"/>
      <c r="I475" s="218"/>
      <c r="J475" s="321"/>
      <c r="K475" s="323"/>
      <c r="L475" s="218"/>
      <c r="M475" s="218"/>
      <c r="N475" s="218"/>
      <c r="O475" s="209">
        <f t="shared" si="20"/>
        <v>0</v>
      </c>
      <c r="P475" s="218"/>
      <c r="Q475" s="218"/>
      <c r="R475" s="218"/>
      <c r="S475" s="209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14"/>
      <c r="I476" s="214"/>
      <c r="J476" s="327"/>
      <c r="K476" s="329"/>
      <c r="L476" s="218"/>
      <c r="M476" s="218"/>
      <c r="N476" s="218"/>
      <c r="O476" s="209">
        <f t="shared" si="20"/>
        <v>0</v>
      </c>
      <c r="P476" s="218"/>
      <c r="Q476" s="218"/>
      <c r="R476" s="218"/>
      <c r="S476" s="209">
        <f t="shared" si="21"/>
        <v>0</v>
      </c>
    </row>
    <row r="477" spans="1:24" ht="22.2" customHeight="1" x14ac:dyDescent="0.6">
      <c r="A477" s="3"/>
      <c r="E477" s="3"/>
      <c r="G477" s="196" t="s">
        <v>10</v>
      </c>
      <c r="H477" s="207" t="s">
        <v>157</v>
      </c>
      <c r="I477" s="249" t="s">
        <v>213</v>
      </c>
      <c r="J477" s="357" t="s">
        <v>53</v>
      </c>
      <c r="K477" s="358"/>
      <c r="L477" s="210"/>
      <c r="M477" s="222">
        <v>4</v>
      </c>
      <c r="N477" s="222">
        <v>200</v>
      </c>
      <c r="O477" s="209">
        <f t="shared" si="20"/>
        <v>800</v>
      </c>
      <c r="P477" s="222"/>
      <c r="Q477" s="210"/>
      <c r="R477" s="222"/>
      <c r="S477" s="209">
        <f t="shared" si="21"/>
        <v>0</v>
      </c>
      <c r="T477" s="221"/>
      <c r="U477" s="221"/>
      <c r="V477" s="221"/>
      <c r="W477" s="221"/>
      <c r="X477" s="221"/>
    </row>
    <row r="478" spans="1:24" ht="22.2" customHeight="1" x14ac:dyDescent="0.6">
      <c r="A478" s="3"/>
      <c r="B478" s="203"/>
      <c r="C478" s="204"/>
      <c r="D478" s="204"/>
      <c r="E478" s="218"/>
      <c r="G478" s="196" t="str">
        <f>G432</f>
        <v>8 ม.ค.68</v>
      </c>
      <c r="H478" s="207"/>
      <c r="I478" s="207"/>
      <c r="J478" s="321"/>
      <c r="K478" s="323"/>
      <c r="L478" s="218"/>
      <c r="M478" s="218"/>
      <c r="N478" s="218"/>
      <c r="O478" s="209">
        <f t="shared" si="20"/>
        <v>0</v>
      </c>
      <c r="P478" s="218"/>
      <c r="Q478" s="218"/>
      <c r="R478" s="218"/>
      <c r="S478" s="209">
        <f t="shared" si="21"/>
        <v>0</v>
      </c>
      <c r="T478" s="221"/>
      <c r="U478" s="221"/>
      <c r="V478" s="221"/>
      <c r="W478" s="221"/>
      <c r="X478" s="221"/>
    </row>
    <row r="479" spans="1:24" ht="22.2" customHeight="1" x14ac:dyDescent="0.6">
      <c r="A479" s="3"/>
      <c r="B479" s="4"/>
      <c r="D479" s="2"/>
      <c r="E479" s="2"/>
      <c r="G479" s="218"/>
      <c r="H479" s="207"/>
      <c r="I479" s="207"/>
      <c r="J479" s="321"/>
      <c r="K479" s="323"/>
      <c r="L479" s="218"/>
      <c r="M479" s="218"/>
      <c r="N479" s="218"/>
      <c r="O479" s="209">
        <f t="shared" si="20"/>
        <v>0</v>
      </c>
      <c r="P479" s="218"/>
      <c r="Q479" s="218"/>
      <c r="R479" s="218"/>
      <c r="S479" s="209">
        <f t="shared" si="21"/>
        <v>0</v>
      </c>
    </row>
    <row r="480" spans="1:24" ht="22.2" customHeight="1" x14ac:dyDescent="0.6">
      <c r="A480" s="3"/>
      <c r="E480" s="3"/>
      <c r="G480" s="203"/>
      <c r="H480" s="218"/>
      <c r="I480" s="218"/>
      <c r="J480" s="321"/>
      <c r="K480" s="323"/>
      <c r="L480" s="218"/>
      <c r="M480" s="218"/>
      <c r="N480" s="218"/>
      <c r="O480" s="209">
        <f t="shared" si="20"/>
        <v>0</v>
      </c>
      <c r="P480" s="218"/>
      <c r="Q480" s="218"/>
      <c r="R480" s="218"/>
      <c r="S480" s="209">
        <f t="shared" si="21"/>
        <v>0</v>
      </c>
    </row>
    <row r="481" spans="1:24" ht="22.2" customHeight="1" x14ac:dyDescent="0.6">
      <c r="A481" s="3"/>
      <c r="E481" s="3"/>
      <c r="G481" s="198"/>
      <c r="H481" s="214"/>
      <c r="I481" s="214"/>
      <c r="J481" s="327"/>
      <c r="K481" s="329"/>
      <c r="L481" s="214"/>
      <c r="M481" s="214"/>
      <c r="N481" s="214"/>
      <c r="O481" s="209">
        <f t="shared" si="20"/>
        <v>0</v>
      </c>
      <c r="P481" s="214"/>
      <c r="Q481" s="214"/>
      <c r="R481" s="214"/>
      <c r="S481" s="209">
        <f t="shared" si="21"/>
        <v>0</v>
      </c>
    </row>
    <row r="482" spans="1:24" ht="22.2" customHeight="1" x14ac:dyDescent="0.6">
      <c r="A482" s="3"/>
      <c r="B482" s="221"/>
      <c r="C482" s="221"/>
      <c r="D482" s="220"/>
      <c r="E482" s="50"/>
      <c r="F482" s="221"/>
      <c r="G482" s="54" t="s">
        <v>11</v>
      </c>
      <c r="H482" s="207" t="s">
        <v>335</v>
      </c>
      <c r="I482" s="249" t="s">
        <v>191</v>
      </c>
      <c r="J482" s="355" t="s">
        <v>153</v>
      </c>
      <c r="K482" s="356"/>
      <c r="L482" s="218">
        <v>4</v>
      </c>
      <c r="M482" s="218"/>
      <c r="N482" s="218"/>
      <c r="O482" s="209">
        <f t="shared" si="20"/>
        <v>0</v>
      </c>
      <c r="P482" s="155"/>
      <c r="Q482" s="156"/>
      <c r="R482" s="156"/>
      <c r="S482" s="209">
        <f t="shared" si="21"/>
        <v>0</v>
      </c>
    </row>
    <row r="483" spans="1:24" ht="22.2" customHeight="1" x14ac:dyDescent="0.6">
      <c r="A483" s="3"/>
      <c r="D483" s="2"/>
      <c r="E483" s="2"/>
      <c r="G483" s="196" t="str">
        <f>G437</f>
        <v>9 ม.ค.68</v>
      </c>
      <c r="H483" s="207"/>
      <c r="I483" s="207"/>
      <c r="J483" s="355"/>
      <c r="K483" s="356"/>
      <c r="L483" s="207"/>
      <c r="M483" s="218"/>
      <c r="N483" s="218"/>
      <c r="O483" s="209">
        <f t="shared" si="20"/>
        <v>0</v>
      </c>
      <c r="P483" s="218"/>
      <c r="Q483" s="218"/>
      <c r="R483" s="218"/>
      <c r="S483" s="209">
        <f t="shared" si="21"/>
        <v>0</v>
      </c>
    </row>
    <row r="484" spans="1:24" ht="22.2" customHeight="1" x14ac:dyDescent="0.6">
      <c r="A484" s="3"/>
      <c r="B484" s="4"/>
      <c r="E484" s="3"/>
      <c r="G484" s="218"/>
      <c r="H484" s="207"/>
      <c r="I484" s="207"/>
      <c r="J484" s="321"/>
      <c r="K484" s="323"/>
      <c r="L484" s="207"/>
      <c r="M484" s="207"/>
      <c r="N484" s="207"/>
      <c r="O484" s="209">
        <f t="shared" si="20"/>
        <v>0</v>
      </c>
      <c r="P484" s="3"/>
      <c r="Q484" s="3"/>
      <c r="R484" s="3"/>
      <c r="S484" s="209">
        <f t="shared" si="21"/>
        <v>0</v>
      </c>
    </row>
    <row r="485" spans="1:24" ht="22.2" customHeight="1" x14ac:dyDescent="0.6">
      <c r="A485" s="3"/>
      <c r="E485" s="3"/>
      <c r="G485" s="218"/>
      <c r="H485" s="218"/>
      <c r="I485" s="218"/>
      <c r="J485" s="321"/>
      <c r="K485" s="323"/>
      <c r="L485" s="218"/>
      <c r="M485" s="218"/>
      <c r="N485" s="218"/>
      <c r="O485" s="209">
        <f t="shared" si="20"/>
        <v>0</v>
      </c>
      <c r="P485" s="218"/>
      <c r="Q485" s="218"/>
      <c r="R485" s="218"/>
      <c r="S485" s="209">
        <f t="shared" si="21"/>
        <v>0</v>
      </c>
    </row>
    <row r="486" spans="1:24" ht="22.2" customHeight="1" x14ac:dyDescent="0.6">
      <c r="A486" s="3"/>
      <c r="E486" s="3"/>
      <c r="G486" s="214"/>
      <c r="H486" s="199"/>
      <c r="I486" s="214"/>
      <c r="J486" s="327"/>
      <c r="K486" s="329"/>
      <c r="L486" s="214"/>
      <c r="M486" s="214"/>
      <c r="N486" s="214"/>
      <c r="O486" s="209">
        <f t="shared" si="20"/>
        <v>0</v>
      </c>
      <c r="P486" s="214"/>
      <c r="Q486" s="214"/>
      <c r="R486" s="214"/>
      <c r="S486" s="209">
        <f t="shared" si="21"/>
        <v>0</v>
      </c>
      <c r="T486"/>
      <c r="U486"/>
      <c r="V486"/>
      <c r="W486"/>
      <c r="X486"/>
    </row>
    <row r="487" spans="1:24" ht="22.2" customHeight="1" x14ac:dyDescent="0.6">
      <c r="A487" s="3"/>
      <c r="E487" s="3"/>
      <c r="G487" s="54" t="s">
        <v>12</v>
      </c>
      <c r="H487" s="249" t="s">
        <v>121</v>
      </c>
      <c r="I487" s="249" t="s">
        <v>284</v>
      </c>
      <c r="J487" s="357" t="s">
        <v>287</v>
      </c>
      <c r="K487" s="358"/>
      <c r="L487" s="218">
        <v>3</v>
      </c>
      <c r="M487" s="218"/>
      <c r="N487" s="218"/>
      <c r="O487" s="209">
        <f t="shared" si="20"/>
        <v>0</v>
      </c>
      <c r="P487" s="222"/>
      <c r="Q487" s="210"/>
      <c r="R487" s="222"/>
      <c r="S487" s="209">
        <f t="shared" si="21"/>
        <v>0</v>
      </c>
      <c r="T487"/>
      <c r="U487"/>
      <c r="V487"/>
      <c r="W487"/>
      <c r="X487"/>
    </row>
    <row r="488" spans="1:24" ht="22.2" customHeight="1" x14ac:dyDescent="0.6">
      <c r="A488" s="3"/>
      <c r="E488" s="3"/>
      <c r="G488" s="196" t="str">
        <f>G442</f>
        <v>10 ม.ค.68</v>
      </c>
      <c r="H488" s="249" t="s">
        <v>121</v>
      </c>
      <c r="I488" s="249" t="s">
        <v>284</v>
      </c>
      <c r="J488" s="321" t="s">
        <v>114</v>
      </c>
      <c r="K488" s="323"/>
      <c r="L488" s="218"/>
      <c r="M488" s="218">
        <v>4</v>
      </c>
      <c r="N488" s="218">
        <v>200</v>
      </c>
      <c r="O488" s="209">
        <f t="shared" si="20"/>
        <v>800</v>
      </c>
      <c r="P488" s="218"/>
      <c r="Q488" s="218"/>
      <c r="R488" s="218"/>
      <c r="S488" s="209">
        <f t="shared" si="21"/>
        <v>0</v>
      </c>
      <c r="T488"/>
      <c r="U488"/>
      <c r="V488"/>
      <c r="W488"/>
      <c r="X488"/>
    </row>
    <row r="489" spans="1:24" ht="22.2" customHeight="1" x14ac:dyDescent="0.6">
      <c r="A489" s="3"/>
      <c r="E489" s="3"/>
      <c r="G489" s="218"/>
      <c r="H489" s="218"/>
      <c r="I489" s="218"/>
      <c r="J489" s="321"/>
      <c r="K489" s="323"/>
      <c r="L489" s="218"/>
      <c r="M489" s="218"/>
      <c r="N489" s="218"/>
      <c r="O489" s="209">
        <f>M489*N489</f>
        <v>0</v>
      </c>
      <c r="P489" s="218"/>
      <c r="Q489" s="218"/>
      <c r="R489" s="218"/>
      <c r="S489" s="209">
        <f t="shared" si="21"/>
        <v>0</v>
      </c>
      <c r="T489"/>
      <c r="U489"/>
      <c r="V489"/>
      <c r="W489"/>
      <c r="X489"/>
    </row>
    <row r="490" spans="1:24" ht="22.2" customHeight="1" x14ac:dyDescent="0.6">
      <c r="A490" s="3"/>
      <c r="E490" s="3"/>
      <c r="G490" s="218"/>
      <c r="H490" s="204" t="s">
        <v>51</v>
      </c>
      <c r="I490" s="218"/>
      <c r="J490" s="321"/>
      <c r="K490" s="323"/>
      <c r="L490" s="218"/>
      <c r="M490" s="218"/>
      <c r="N490" s="218"/>
      <c r="O490" s="209">
        <f t="shared" si="20"/>
        <v>0</v>
      </c>
      <c r="P490" s="218"/>
      <c r="Q490" s="218"/>
      <c r="R490" s="218"/>
      <c r="S490" s="209">
        <f t="shared" si="21"/>
        <v>0</v>
      </c>
      <c r="T490"/>
      <c r="U490"/>
      <c r="V490"/>
      <c r="W490"/>
      <c r="X490"/>
    </row>
    <row r="491" spans="1:24" ht="22.2" customHeight="1" x14ac:dyDescent="0.6">
      <c r="A491" s="3"/>
      <c r="E491" s="3"/>
      <c r="F491" s="3"/>
      <c r="G491" s="200"/>
      <c r="H491" s="199"/>
      <c r="I491" s="214"/>
      <c r="J491" s="327"/>
      <c r="K491" s="329"/>
      <c r="L491" s="214"/>
      <c r="M491" s="214"/>
      <c r="N491" s="214"/>
      <c r="O491" s="209">
        <f t="shared" si="20"/>
        <v>0</v>
      </c>
      <c r="P491" s="214"/>
      <c r="Q491" s="214"/>
      <c r="R491" s="214"/>
      <c r="S491" s="209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06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208"/>
      <c r="P493" s="347">
        <f>P492+Q492</f>
        <v>0</v>
      </c>
      <c r="Q493" s="349"/>
      <c r="R493" s="200"/>
      <c r="S493" s="214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3" t="s">
        <v>214</v>
      </c>
      <c r="M494" s="374"/>
      <c r="N494" s="130"/>
      <c r="O494" s="131"/>
      <c r="P494" s="373" t="s">
        <v>215</v>
      </c>
      <c r="Q494" s="374"/>
      <c r="R494" s="204"/>
      <c r="S494" s="218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208">
        <f>M495+Q495</f>
        <v>12</v>
      </c>
      <c r="I496" s="208" t="s">
        <v>87</v>
      </c>
      <c r="J496" s="208"/>
      <c r="K496" s="328" t="s">
        <v>168</v>
      </c>
      <c r="L496" s="328"/>
      <c r="M496" s="328"/>
      <c r="N496" s="199"/>
      <c r="O496" s="199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197" t="s">
        <v>43</v>
      </c>
      <c r="H499" s="195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197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197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72" t="s">
        <v>0</v>
      </c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</row>
    <row r="508" spans="1:19" ht="22.2" customHeight="1" x14ac:dyDescent="0.6">
      <c r="A508" s="372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71" t="s">
        <v>76</v>
      </c>
      <c r="B509" s="371"/>
      <c r="C509" s="371"/>
      <c r="D509" s="215">
        <f>D3</f>
        <v>6</v>
      </c>
      <c r="E509" s="215" t="s">
        <v>75</v>
      </c>
      <c r="F509" s="372" t="str">
        <f>F3</f>
        <v>มกราคม</v>
      </c>
      <c r="G509" s="372"/>
      <c r="H509" s="215" t="str">
        <f>H3</f>
        <v>พ.ศ. 2568</v>
      </c>
      <c r="I509" s="215" t="s">
        <v>77</v>
      </c>
      <c r="J509" s="215">
        <f>J3</f>
        <v>10</v>
      </c>
      <c r="K509" s="215" t="s">
        <v>74</v>
      </c>
      <c r="L509" s="372" t="str">
        <f>L3</f>
        <v>มกราคม</v>
      </c>
      <c r="M509" s="372"/>
      <c r="N509" s="372" t="str">
        <f>N3</f>
        <v>พ.ศ. 2568</v>
      </c>
      <c r="O509" s="372"/>
      <c r="P509" s="372"/>
      <c r="Q509" s="372"/>
      <c r="R509" s="215"/>
    </row>
    <row r="510" spans="1:19" ht="22.2" customHeight="1" x14ac:dyDescent="0.3">
      <c r="G510" s="51" t="s">
        <v>96</v>
      </c>
      <c r="H510" s="211" t="s">
        <v>44</v>
      </c>
      <c r="I510" s="204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62" t="s">
        <v>2</v>
      </c>
      <c r="C511" s="363"/>
      <c r="D511" s="364"/>
      <c r="E511" s="15" t="s">
        <v>3</v>
      </c>
      <c r="F511" s="347" t="s">
        <v>64</v>
      </c>
      <c r="G511" s="365"/>
      <c r="H511" s="366" t="s">
        <v>4</v>
      </c>
      <c r="I511" s="213" t="s">
        <v>106</v>
      </c>
      <c r="J511" s="367" t="s">
        <v>5</v>
      </c>
      <c r="K511" s="368"/>
      <c r="L511" s="347" t="s">
        <v>65</v>
      </c>
      <c r="M511" s="349"/>
      <c r="N511" s="209" t="s">
        <v>67</v>
      </c>
      <c r="O511" s="213" t="s">
        <v>57</v>
      </c>
      <c r="P511" s="369" t="s">
        <v>66</v>
      </c>
      <c r="Q511" s="370"/>
      <c r="R511" s="209" t="s">
        <v>67</v>
      </c>
      <c r="S511" s="213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14" t="s">
        <v>6</v>
      </c>
      <c r="G512" s="214" t="s">
        <v>7</v>
      </c>
      <c r="H512" s="336"/>
      <c r="I512" s="214"/>
      <c r="J512" s="327"/>
      <c r="K512" s="329"/>
      <c r="L512" s="214" t="s">
        <v>55</v>
      </c>
      <c r="M512" s="214" t="s">
        <v>59</v>
      </c>
      <c r="N512" s="214" t="s">
        <v>68</v>
      </c>
      <c r="O512" s="214" t="s">
        <v>58</v>
      </c>
      <c r="P512" s="52" t="s">
        <v>55</v>
      </c>
      <c r="Q512" s="52" t="s">
        <v>59</v>
      </c>
      <c r="R512" s="214" t="s">
        <v>68</v>
      </c>
      <c r="S512" s="214" t="s">
        <v>58</v>
      </c>
    </row>
    <row r="513" spans="1:19" ht="22.2" customHeight="1" x14ac:dyDescent="0.6">
      <c r="A513" s="213">
        <v>12</v>
      </c>
      <c r="B513" s="359" t="str">
        <f>AB14</f>
        <v>นายพลกฤต  น้อยเกิด</v>
      </c>
      <c r="C513" s="360"/>
      <c r="D513" s="361"/>
      <c r="E513" s="213" t="s">
        <v>44</v>
      </c>
      <c r="F513" s="5">
        <f>F7</f>
        <v>1</v>
      </c>
      <c r="G513" s="202" t="s">
        <v>8</v>
      </c>
      <c r="H513" s="207" t="s">
        <v>183</v>
      </c>
      <c r="I513" s="218" t="s">
        <v>193</v>
      </c>
      <c r="J513" s="357" t="s">
        <v>53</v>
      </c>
      <c r="K513" s="358"/>
      <c r="L513" s="210">
        <v>4</v>
      </c>
      <c r="M513" s="222"/>
      <c r="N513" s="222"/>
      <c r="O513" s="209">
        <f>M513*N513</f>
        <v>0</v>
      </c>
      <c r="P513" s="222"/>
      <c r="Q513" s="210"/>
      <c r="R513" s="222"/>
      <c r="S513" s="209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04"/>
      <c r="G514" s="196" t="str">
        <f>G468</f>
        <v>6 ม.ค.68</v>
      </c>
      <c r="H514" s="207"/>
      <c r="I514" s="218"/>
      <c r="J514" s="321"/>
      <c r="K514" s="323"/>
      <c r="L514" s="218"/>
      <c r="M514" s="218"/>
      <c r="N514" s="218"/>
      <c r="O514" s="209">
        <f t="shared" ref="O514:O537" si="22">M514*N514</f>
        <v>0</v>
      </c>
      <c r="P514" s="218"/>
      <c r="Q514" s="218"/>
      <c r="R514" s="218"/>
      <c r="S514" s="209">
        <f t="shared" ref="S514:S537" si="23">Q514*R514</f>
        <v>0</v>
      </c>
    </row>
    <row r="515" spans="1:19" ht="22.2" customHeight="1" x14ac:dyDescent="0.6">
      <c r="A515" s="3"/>
      <c r="B515" s="4"/>
      <c r="D515" s="2"/>
      <c r="E515" s="2"/>
      <c r="F515" s="204"/>
      <c r="G515" s="203"/>
      <c r="H515" s="207"/>
      <c r="I515" s="218"/>
      <c r="J515" s="321"/>
      <c r="K515" s="323"/>
      <c r="L515" s="218"/>
      <c r="M515" s="218"/>
      <c r="N515" s="218"/>
      <c r="O515" s="209">
        <f t="shared" si="22"/>
        <v>0</v>
      </c>
      <c r="P515" s="218"/>
      <c r="Q515" s="218"/>
      <c r="R515" s="218"/>
      <c r="S515" s="209">
        <f t="shared" si="23"/>
        <v>0</v>
      </c>
    </row>
    <row r="516" spans="1:19" ht="22.2" customHeight="1" x14ac:dyDescent="0.6">
      <c r="A516" s="3"/>
      <c r="B516" s="4"/>
      <c r="E516" s="3"/>
      <c r="F516" s="204"/>
      <c r="G516" s="203"/>
      <c r="H516" s="218"/>
      <c r="I516" s="218"/>
      <c r="J516" s="321"/>
      <c r="K516" s="323"/>
      <c r="L516" s="218"/>
      <c r="M516" s="218"/>
      <c r="N516" s="218"/>
      <c r="O516" s="209">
        <f t="shared" si="22"/>
        <v>0</v>
      </c>
      <c r="P516" s="218"/>
      <c r="Q516" s="218"/>
      <c r="R516" s="218"/>
      <c r="S516" s="209">
        <f t="shared" si="23"/>
        <v>0</v>
      </c>
    </row>
    <row r="517" spans="1:19" ht="22.2" customHeight="1" x14ac:dyDescent="0.6">
      <c r="A517" s="3"/>
      <c r="E517" s="3"/>
      <c r="G517" s="201"/>
      <c r="H517" s="214"/>
      <c r="I517" s="214"/>
      <c r="J517" s="327"/>
      <c r="K517" s="329"/>
      <c r="L517" s="218"/>
      <c r="M517" s="218"/>
      <c r="N517" s="218"/>
      <c r="O517" s="209">
        <f t="shared" si="22"/>
        <v>0</v>
      </c>
      <c r="P517" s="218"/>
      <c r="Q517" s="218"/>
      <c r="R517" s="218"/>
      <c r="S517" s="209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249" t="s">
        <v>281</v>
      </c>
      <c r="I518" s="218" t="s">
        <v>282</v>
      </c>
      <c r="J518" s="357" t="s">
        <v>119</v>
      </c>
      <c r="K518" s="358"/>
      <c r="L518" s="210"/>
      <c r="M518" s="222">
        <v>2</v>
      </c>
      <c r="N518" s="222">
        <v>200</v>
      </c>
      <c r="O518" s="209">
        <f t="shared" si="22"/>
        <v>400</v>
      </c>
      <c r="P518" s="222"/>
      <c r="Q518" s="210"/>
      <c r="R518" s="222"/>
      <c r="S518" s="209">
        <f t="shared" si="23"/>
        <v>0</v>
      </c>
    </row>
    <row r="519" spans="1:19" ht="22.2" customHeight="1" x14ac:dyDescent="0.6">
      <c r="A519" s="3"/>
      <c r="E519" s="3"/>
      <c r="G519" s="196" t="str">
        <f>G473</f>
        <v>7 ม.ค.68</v>
      </c>
      <c r="H519" s="249" t="s">
        <v>281</v>
      </c>
      <c r="I519" s="247" t="s">
        <v>285</v>
      </c>
      <c r="J519" s="355" t="s">
        <v>124</v>
      </c>
      <c r="K519" s="356"/>
      <c r="L519" s="218"/>
      <c r="M519" s="218">
        <v>2</v>
      </c>
      <c r="N519" s="218">
        <v>200</v>
      </c>
      <c r="O519" s="209">
        <f t="shared" si="22"/>
        <v>400</v>
      </c>
      <c r="P519" s="218"/>
      <c r="Q519" s="218"/>
      <c r="R519" s="218"/>
      <c r="S519" s="209">
        <f t="shared" si="23"/>
        <v>0</v>
      </c>
    </row>
    <row r="520" spans="1:19" ht="22.2" customHeight="1" x14ac:dyDescent="0.6">
      <c r="A520" s="3"/>
      <c r="B520" s="4"/>
      <c r="D520" s="2"/>
      <c r="E520" s="2"/>
      <c r="G520" s="218"/>
      <c r="H520" s="207"/>
      <c r="I520" s="207"/>
      <c r="J520" s="321"/>
      <c r="K520" s="323"/>
      <c r="L520" s="218"/>
      <c r="M520" s="218"/>
      <c r="N520" s="218"/>
      <c r="O520" s="209">
        <f t="shared" si="22"/>
        <v>0</v>
      </c>
      <c r="P520" s="218"/>
      <c r="Q520" s="218"/>
      <c r="R520" s="218"/>
      <c r="S520" s="209">
        <f t="shared" si="23"/>
        <v>0</v>
      </c>
    </row>
    <row r="521" spans="1:19" ht="22.2" customHeight="1" x14ac:dyDescent="0.6">
      <c r="A521" s="3"/>
      <c r="E521" s="3"/>
      <c r="G521" s="54"/>
      <c r="H521" s="204"/>
      <c r="I521" s="218"/>
      <c r="J521" s="321"/>
      <c r="K521" s="323"/>
      <c r="L521" s="218"/>
      <c r="M521" s="218"/>
      <c r="N521" s="218"/>
      <c r="O521" s="209">
        <f t="shared" si="22"/>
        <v>0</v>
      </c>
      <c r="P521" s="218"/>
      <c r="Q521" s="218"/>
      <c r="R521" s="218"/>
      <c r="S521" s="209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14"/>
      <c r="I522" s="214"/>
      <c r="J522" s="327"/>
      <c r="K522" s="329"/>
      <c r="L522" s="218"/>
      <c r="M522" s="218"/>
      <c r="N522" s="218"/>
      <c r="O522" s="209">
        <f t="shared" si="22"/>
        <v>0</v>
      </c>
      <c r="P522" s="218"/>
      <c r="Q522" s="218"/>
      <c r="R522" s="218"/>
      <c r="S522" s="209">
        <f t="shared" si="23"/>
        <v>0</v>
      </c>
    </row>
    <row r="523" spans="1:19" ht="22.2" customHeight="1" x14ac:dyDescent="0.6">
      <c r="A523" s="3"/>
      <c r="E523" s="3"/>
      <c r="G523" s="196" t="s">
        <v>10</v>
      </c>
      <c r="H523" s="207" t="s">
        <v>154</v>
      </c>
      <c r="I523" s="207" t="s">
        <v>284</v>
      </c>
      <c r="J523" s="357" t="s">
        <v>53</v>
      </c>
      <c r="K523" s="358"/>
      <c r="L523" s="210"/>
      <c r="M523" s="222">
        <v>4</v>
      </c>
      <c r="N523" s="222">
        <v>200</v>
      </c>
      <c r="O523" s="209">
        <f t="shared" si="22"/>
        <v>800</v>
      </c>
      <c r="P523" s="222"/>
      <c r="Q523" s="210"/>
      <c r="R523" s="222"/>
      <c r="S523" s="209">
        <f t="shared" si="23"/>
        <v>0</v>
      </c>
    </row>
    <row r="524" spans="1:19" ht="22.2" customHeight="1" x14ac:dyDescent="0.6">
      <c r="A524" s="3"/>
      <c r="B524" s="203"/>
      <c r="C524" s="204"/>
      <c r="D524" s="204"/>
      <c r="E524" s="218"/>
      <c r="G524" s="196" t="str">
        <f>G478</f>
        <v>8 ม.ค.68</v>
      </c>
      <c r="H524" s="207" t="s">
        <v>154</v>
      </c>
      <c r="I524" s="249" t="s">
        <v>284</v>
      </c>
      <c r="J524" s="321" t="s">
        <v>113</v>
      </c>
      <c r="K524" s="323"/>
      <c r="L524" s="218">
        <v>3</v>
      </c>
      <c r="M524" s="218"/>
      <c r="N524" s="218"/>
      <c r="O524" s="209">
        <f t="shared" si="22"/>
        <v>0</v>
      </c>
      <c r="P524" s="218"/>
      <c r="Q524" s="218"/>
      <c r="R524" s="218"/>
      <c r="S524" s="209">
        <f t="shared" si="23"/>
        <v>0</v>
      </c>
    </row>
    <row r="525" spans="1:19" ht="22.2" customHeight="1" x14ac:dyDescent="0.6">
      <c r="A525" s="3"/>
      <c r="B525" s="4"/>
      <c r="D525" s="2"/>
      <c r="E525" s="2"/>
      <c r="G525" s="218"/>
      <c r="H525" s="249" t="s">
        <v>301</v>
      </c>
      <c r="I525" s="249" t="s">
        <v>300</v>
      </c>
      <c r="J525" s="321" t="s">
        <v>336</v>
      </c>
      <c r="K525" s="323"/>
      <c r="L525" s="218">
        <v>1</v>
      </c>
      <c r="M525" s="218"/>
      <c r="N525" s="218"/>
      <c r="O525" s="209">
        <f t="shared" si="22"/>
        <v>0</v>
      </c>
      <c r="P525" s="218"/>
      <c r="Q525" s="218"/>
      <c r="R525" s="218"/>
      <c r="S525" s="209">
        <f t="shared" si="23"/>
        <v>0</v>
      </c>
    </row>
    <row r="526" spans="1:19" ht="22.2" customHeight="1" x14ac:dyDescent="0.6">
      <c r="A526" s="3"/>
      <c r="E526" s="3"/>
      <c r="G526" s="203"/>
      <c r="H526" s="203"/>
      <c r="I526" s="218"/>
      <c r="J526" s="321"/>
      <c r="K526" s="323"/>
      <c r="L526" s="218"/>
      <c r="M526" s="218"/>
      <c r="N526" s="218"/>
      <c r="O526" s="209">
        <f t="shared" si="22"/>
        <v>0</v>
      </c>
      <c r="P526" s="218"/>
      <c r="Q526" s="218"/>
      <c r="R526" s="218"/>
      <c r="S526" s="209">
        <f t="shared" si="23"/>
        <v>0</v>
      </c>
    </row>
    <row r="527" spans="1:19" ht="22.2" customHeight="1" x14ac:dyDescent="0.6">
      <c r="A527" s="3"/>
      <c r="E527" s="3"/>
      <c r="G527" s="198"/>
      <c r="H527" s="198"/>
      <c r="I527" s="214"/>
      <c r="J527" s="327"/>
      <c r="K527" s="329"/>
      <c r="L527" s="214"/>
      <c r="M527" s="214"/>
      <c r="N527" s="214"/>
      <c r="O527" s="209">
        <f t="shared" si="22"/>
        <v>0</v>
      </c>
      <c r="P527" s="214"/>
      <c r="Q527" s="214"/>
      <c r="R527" s="214"/>
      <c r="S527" s="209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207" t="s">
        <v>154</v>
      </c>
      <c r="I528" s="207" t="s">
        <v>187</v>
      </c>
      <c r="J528" s="357" t="s">
        <v>53</v>
      </c>
      <c r="K528" s="358"/>
      <c r="L528" s="213"/>
      <c r="M528" s="218">
        <v>4</v>
      </c>
      <c r="N528" s="218">
        <v>200</v>
      </c>
      <c r="O528" s="209">
        <f t="shared" si="22"/>
        <v>800</v>
      </c>
      <c r="P528" s="218"/>
      <c r="Q528" s="213"/>
      <c r="R528" s="213"/>
      <c r="S528" s="209">
        <f t="shared" si="23"/>
        <v>0</v>
      </c>
    </row>
    <row r="529" spans="1:19" ht="22.2" customHeight="1" x14ac:dyDescent="0.6">
      <c r="A529" s="3"/>
      <c r="E529" s="3"/>
      <c r="G529" s="196" t="str">
        <f>G483</f>
        <v>9 ม.ค.68</v>
      </c>
      <c r="H529" s="207" t="s">
        <v>310</v>
      </c>
      <c r="I529" s="247" t="s">
        <v>204</v>
      </c>
      <c r="J529" s="321" t="s">
        <v>115</v>
      </c>
      <c r="K529" s="323"/>
      <c r="L529" s="207">
        <v>2</v>
      </c>
      <c r="M529" s="218"/>
      <c r="N529" s="218"/>
      <c r="O529" s="209">
        <f t="shared" si="22"/>
        <v>0</v>
      </c>
      <c r="P529" s="218"/>
      <c r="Q529" s="218"/>
      <c r="R529" s="218"/>
      <c r="S529" s="209">
        <f t="shared" si="23"/>
        <v>0</v>
      </c>
    </row>
    <row r="530" spans="1:19" ht="22.2" customHeight="1" x14ac:dyDescent="0.6">
      <c r="A530" s="3"/>
      <c r="B530" s="4"/>
      <c r="E530" s="3"/>
      <c r="G530" s="218"/>
      <c r="H530" s="207" t="s">
        <v>154</v>
      </c>
      <c r="I530" s="249" t="s">
        <v>187</v>
      </c>
      <c r="J530" s="355" t="s">
        <v>136</v>
      </c>
      <c r="K530" s="356"/>
      <c r="L530" s="207">
        <v>3</v>
      </c>
      <c r="M530" s="207"/>
      <c r="N530" s="207"/>
      <c r="O530" s="209">
        <f t="shared" si="22"/>
        <v>0</v>
      </c>
      <c r="P530" s="207"/>
      <c r="Q530" s="207"/>
      <c r="R530" s="207"/>
      <c r="S530" s="209">
        <f t="shared" si="23"/>
        <v>0</v>
      </c>
    </row>
    <row r="531" spans="1:19" ht="22.2" customHeight="1" x14ac:dyDescent="0.6">
      <c r="A531" s="3"/>
      <c r="E531" s="3"/>
      <c r="G531" s="218"/>
      <c r="H531" s="218"/>
      <c r="I531" s="218"/>
      <c r="J531" s="321"/>
      <c r="K531" s="323"/>
      <c r="L531" s="218"/>
      <c r="M531" s="218"/>
      <c r="N531" s="218"/>
      <c r="O531" s="209">
        <f t="shared" si="22"/>
        <v>0</v>
      </c>
      <c r="P531" s="218"/>
      <c r="Q531" s="218"/>
      <c r="R531" s="218"/>
      <c r="S531" s="209">
        <f t="shared" si="23"/>
        <v>0</v>
      </c>
    </row>
    <row r="532" spans="1:19" ht="22.2" customHeight="1" x14ac:dyDescent="0.6">
      <c r="A532" s="3"/>
      <c r="E532" s="3"/>
      <c r="G532" s="214"/>
      <c r="H532" s="199"/>
      <c r="I532" s="214"/>
      <c r="J532" s="327"/>
      <c r="K532" s="329"/>
      <c r="L532" s="214"/>
      <c r="M532" s="214"/>
      <c r="N532" s="214"/>
      <c r="O532" s="209">
        <f t="shared" si="22"/>
        <v>0</v>
      </c>
      <c r="P532" s="214"/>
      <c r="Q532" s="214"/>
      <c r="R532" s="214"/>
      <c r="S532" s="209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249" t="s">
        <v>154</v>
      </c>
      <c r="I533" s="249" t="s">
        <v>185</v>
      </c>
      <c r="J533" s="357" t="s">
        <v>287</v>
      </c>
      <c r="K533" s="358"/>
      <c r="L533" s="210">
        <v>3</v>
      </c>
      <c r="M533" s="222"/>
      <c r="N533" s="222"/>
      <c r="O533" s="209">
        <f t="shared" si="22"/>
        <v>0</v>
      </c>
      <c r="P533" s="222"/>
      <c r="Q533" s="210"/>
      <c r="R533" s="222"/>
      <c r="S533" s="209">
        <f t="shared" si="23"/>
        <v>0</v>
      </c>
    </row>
    <row r="534" spans="1:19" ht="22.2" customHeight="1" x14ac:dyDescent="0.6">
      <c r="A534" s="3"/>
      <c r="E534" s="3"/>
      <c r="G534" s="196" t="str">
        <f>G488</f>
        <v>10 ม.ค.68</v>
      </c>
      <c r="H534" s="249" t="s">
        <v>154</v>
      </c>
      <c r="I534" s="249" t="s">
        <v>185</v>
      </c>
      <c r="J534" s="355" t="s">
        <v>114</v>
      </c>
      <c r="K534" s="356"/>
      <c r="L534" s="218">
        <v>4</v>
      </c>
      <c r="M534" s="218"/>
      <c r="N534" s="218"/>
      <c r="O534" s="209">
        <f t="shared" si="22"/>
        <v>0</v>
      </c>
      <c r="P534" s="218"/>
      <c r="Q534" s="218"/>
      <c r="R534" s="218"/>
      <c r="S534" s="209">
        <f t="shared" si="23"/>
        <v>0</v>
      </c>
    </row>
    <row r="535" spans="1:19" ht="22.2" customHeight="1" x14ac:dyDescent="0.6">
      <c r="A535" s="3"/>
      <c r="E535" s="3"/>
      <c r="G535" s="218"/>
      <c r="H535" s="207"/>
      <c r="I535" s="207"/>
      <c r="J535" s="355"/>
      <c r="K535" s="356"/>
      <c r="L535" s="218"/>
      <c r="M535" s="218"/>
      <c r="N535" s="218"/>
      <c r="O535" s="209">
        <f t="shared" si="22"/>
        <v>0</v>
      </c>
      <c r="P535" s="218"/>
      <c r="Q535" s="218"/>
      <c r="R535" s="218"/>
      <c r="S535" s="209">
        <f t="shared" si="23"/>
        <v>0</v>
      </c>
    </row>
    <row r="536" spans="1:19" ht="22.2" customHeight="1" x14ac:dyDescent="0.6">
      <c r="A536" s="3"/>
      <c r="E536" s="3"/>
      <c r="G536" s="218"/>
      <c r="H536" s="204"/>
      <c r="I536" s="218"/>
      <c r="J536" s="321"/>
      <c r="K536" s="323"/>
      <c r="L536" s="218"/>
      <c r="M536" s="218"/>
      <c r="N536" s="218"/>
      <c r="O536" s="209">
        <f t="shared" si="22"/>
        <v>0</v>
      </c>
      <c r="P536" s="218"/>
      <c r="Q536" s="218"/>
      <c r="R536" s="218"/>
      <c r="S536" s="209">
        <f t="shared" si="23"/>
        <v>0</v>
      </c>
    </row>
    <row r="537" spans="1:19" ht="22.2" customHeight="1" x14ac:dyDescent="0.6">
      <c r="A537" s="3"/>
      <c r="E537" s="3"/>
      <c r="F537" s="3"/>
      <c r="G537" s="200"/>
      <c r="H537" s="199"/>
      <c r="I537" s="214"/>
      <c r="J537" s="327"/>
      <c r="K537" s="329"/>
      <c r="L537" s="214"/>
      <c r="M537" s="214"/>
      <c r="N537" s="214"/>
      <c r="O537" s="209">
        <f t="shared" si="22"/>
        <v>0</v>
      </c>
      <c r="P537" s="214"/>
      <c r="Q537" s="214"/>
      <c r="R537" s="214"/>
      <c r="S537" s="209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06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208"/>
      <c r="P539" s="347">
        <f>P538+Q538</f>
        <v>0</v>
      </c>
      <c r="Q539" s="349"/>
      <c r="R539" s="200"/>
      <c r="S539" s="214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3" t="s">
        <v>230</v>
      </c>
      <c r="M540" s="374"/>
      <c r="N540" s="130"/>
      <c r="O540" s="131"/>
      <c r="P540" s="373" t="s">
        <v>215</v>
      </c>
      <c r="Q540" s="374"/>
      <c r="R540" s="204"/>
      <c r="S540" s="218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208">
        <f>M541+Q541</f>
        <v>12</v>
      </c>
      <c r="I542" s="208" t="s">
        <v>87</v>
      </c>
      <c r="J542" s="208"/>
      <c r="K542" s="328" t="s">
        <v>168</v>
      </c>
      <c r="L542" s="328"/>
      <c r="M542" s="328"/>
      <c r="N542" s="199"/>
      <c r="O542" s="199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197" t="s">
        <v>43</v>
      </c>
      <c r="H545" s="195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197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197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72" t="s">
        <v>0</v>
      </c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</row>
    <row r="554" spans="1:20" ht="22.2" customHeight="1" x14ac:dyDescent="0.6">
      <c r="A554" s="372" t="s">
        <v>88</v>
      </c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</row>
    <row r="555" spans="1:20" ht="22.2" customHeight="1" x14ac:dyDescent="0.6">
      <c r="A555" s="371" t="s">
        <v>76</v>
      </c>
      <c r="B555" s="371"/>
      <c r="C555" s="371"/>
      <c r="D555" s="215">
        <f>D3</f>
        <v>6</v>
      </c>
      <c r="E555" s="215" t="s">
        <v>75</v>
      </c>
      <c r="F555" s="372" t="str">
        <f>F3</f>
        <v>มกราคม</v>
      </c>
      <c r="G555" s="372"/>
      <c r="H555" s="215" t="str">
        <f>H3</f>
        <v>พ.ศ. 2568</v>
      </c>
      <c r="I555" s="215" t="s">
        <v>77</v>
      </c>
      <c r="J555" s="215">
        <f>J3</f>
        <v>10</v>
      </c>
      <c r="K555" s="215" t="s">
        <v>74</v>
      </c>
      <c r="L555" s="372" t="str">
        <f>L3</f>
        <v>มกราคม</v>
      </c>
      <c r="M555" s="372"/>
      <c r="N555" s="372" t="str">
        <f>N3</f>
        <v>พ.ศ. 2568</v>
      </c>
      <c r="O555" s="372"/>
      <c r="P555" s="372"/>
      <c r="Q555" s="372"/>
      <c r="R555" s="215"/>
    </row>
    <row r="556" spans="1:20" ht="22.2" customHeight="1" x14ac:dyDescent="0.3">
      <c r="G556" s="51" t="s">
        <v>96</v>
      </c>
      <c r="H556" s="199" t="s">
        <v>44</v>
      </c>
      <c r="I556" s="199" t="s">
        <v>56</v>
      </c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</row>
    <row r="557" spans="1:20" ht="22.2" customHeight="1" x14ac:dyDescent="0.6">
      <c r="A557" s="24" t="s">
        <v>1</v>
      </c>
      <c r="B557" s="362" t="s">
        <v>2</v>
      </c>
      <c r="C557" s="363"/>
      <c r="D557" s="364"/>
      <c r="E557" s="15" t="s">
        <v>3</v>
      </c>
      <c r="F557" s="347" t="s">
        <v>64</v>
      </c>
      <c r="G557" s="365"/>
      <c r="H557" s="366" t="s">
        <v>4</v>
      </c>
      <c r="I557" s="213" t="s">
        <v>106</v>
      </c>
      <c r="J557" s="367" t="s">
        <v>5</v>
      </c>
      <c r="K557" s="368"/>
      <c r="L557" s="347" t="s">
        <v>65</v>
      </c>
      <c r="M557" s="349"/>
      <c r="N557" s="209" t="s">
        <v>67</v>
      </c>
      <c r="O557" s="213" t="s">
        <v>57</v>
      </c>
      <c r="P557" s="369" t="s">
        <v>66</v>
      </c>
      <c r="Q557" s="370"/>
      <c r="R557" s="209" t="s">
        <v>67</v>
      </c>
      <c r="S557" s="213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14" t="s">
        <v>6</v>
      </c>
      <c r="G558" s="214" t="s">
        <v>7</v>
      </c>
      <c r="H558" s="336"/>
      <c r="I558" s="214"/>
      <c r="J558" s="327"/>
      <c r="K558" s="329"/>
      <c r="L558" s="214" t="s">
        <v>55</v>
      </c>
      <c r="M558" s="214" t="s">
        <v>59</v>
      </c>
      <c r="N558" s="214" t="s">
        <v>68</v>
      </c>
      <c r="O558" s="214" t="s">
        <v>58</v>
      </c>
      <c r="P558" s="52" t="s">
        <v>55</v>
      </c>
      <c r="Q558" s="52" t="s">
        <v>59</v>
      </c>
      <c r="R558" s="214" t="s">
        <v>68</v>
      </c>
      <c r="S558" s="214" t="s">
        <v>58</v>
      </c>
    </row>
    <row r="559" spans="1:20" ht="22.2" customHeight="1" x14ac:dyDescent="0.6">
      <c r="A559" s="213">
        <v>13</v>
      </c>
      <c r="B559" s="359" t="str">
        <f>AB15</f>
        <v>นายพงษ์พัฒน์ พิมพ์ปรุ</v>
      </c>
      <c r="C559" s="360"/>
      <c r="D559" s="361"/>
      <c r="E559" s="213" t="s">
        <v>44</v>
      </c>
      <c r="F559" s="5">
        <f>F7</f>
        <v>1</v>
      </c>
      <c r="G559" s="202" t="s">
        <v>8</v>
      </c>
      <c r="H559" s="207" t="s">
        <v>337</v>
      </c>
      <c r="I559" s="249" t="s">
        <v>258</v>
      </c>
      <c r="J559" s="321" t="s">
        <v>112</v>
      </c>
      <c r="K559" s="323"/>
      <c r="L559" s="210"/>
      <c r="M559" s="222"/>
      <c r="N559" s="222"/>
      <c r="O559" s="209">
        <f>M559*N559</f>
        <v>0</v>
      </c>
      <c r="P559" s="222">
        <v>3</v>
      </c>
      <c r="Q559" s="210"/>
      <c r="R559" s="222"/>
      <c r="S559" s="209">
        <f>Q559*R559</f>
        <v>0</v>
      </c>
    </row>
    <row r="560" spans="1:20" ht="22.2" customHeight="1" x14ac:dyDescent="0.6">
      <c r="A560" s="3"/>
      <c r="B560" s="350"/>
      <c r="C560" s="351"/>
      <c r="D560" s="352"/>
      <c r="E560" s="218"/>
      <c r="F560" s="204"/>
      <c r="G560" s="196" t="str">
        <f>G468</f>
        <v>6 ม.ค.68</v>
      </c>
      <c r="H560" s="207"/>
      <c r="I560" s="207"/>
      <c r="J560" s="321"/>
      <c r="K560" s="323"/>
      <c r="L560" s="218"/>
      <c r="M560" s="218"/>
      <c r="N560" s="218"/>
      <c r="O560" s="209">
        <f t="shared" ref="O560:O583" si="24">M560*N560</f>
        <v>0</v>
      </c>
      <c r="P560" s="218"/>
      <c r="Q560" s="218"/>
      <c r="R560" s="218"/>
      <c r="S560" s="209">
        <f t="shared" ref="S560:S583" si="25">Q560*R560</f>
        <v>0</v>
      </c>
      <c r="T560" s="211"/>
    </row>
    <row r="561" spans="1:24" ht="22.2" customHeight="1" x14ac:dyDescent="0.6">
      <c r="A561" s="3"/>
      <c r="B561" s="4"/>
      <c r="D561" s="2"/>
      <c r="E561" s="2"/>
      <c r="F561" s="204"/>
      <c r="G561" s="203"/>
      <c r="H561" s="218"/>
      <c r="I561" s="207"/>
      <c r="J561" s="321"/>
      <c r="K561" s="323"/>
      <c r="L561" s="218"/>
      <c r="M561" s="218"/>
      <c r="N561" s="218"/>
      <c r="O561" s="209">
        <f t="shared" si="24"/>
        <v>0</v>
      </c>
      <c r="P561" s="218"/>
      <c r="Q561" s="218"/>
      <c r="R561" s="218"/>
      <c r="S561" s="209">
        <f t="shared" si="25"/>
        <v>0</v>
      </c>
    </row>
    <row r="562" spans="1:24" ht="22.2" customHeight="1" x14ac:dyDescent="0.6">
      <c r="A562" s="3"/>
      <c r="B562" s="4"/>
      <c r="E562" s="3"/>
      <c r="F562" s="204"/>
      <c r="G562" s="203"/>
      <c r="H562" s="218"/>
      <c r="I562" s="218"/>
      <c r="J562" s="321"/>
      <c r="K562" s="323"/>
      <c r="L562" s="218"/>
      <c r="M562" s="218"/>
      <c r="N562" s="218"/>
      <c r="O562" s="209">
        <f t="shared" si="24"/>
        <v>0</v>
      </c>
      <c r="P562" s="218"/>
      <c r="Q562" s="218"/>
      <c r="R562" s="218"/>
      <c r="S562" s="209">
        <f t="shared" si="25"/>
        <v>0</v>
      </c>
    </row>
    <row r="563" spans="1:24" ht="22.2" customHeight="1" x14ac:dyDescent="0.6">
      <c r="A563" s="3"/>
      <c r="E563" s="3"/>
      <c r="G563" s="201"/>
      <c r="H563" s="214"/>
      <c r="I563" s="214"/>
      <c r="J563" s="327"/>
      <c r="K563" s="329"/>
      <c r="L563" s="218"/>
      <c r="M563" s="218"/>
      <c r="N563" s="218"/>
      <c r="O563" s="209">
        <f t="shared" si="24"/>
        <v>0</v>
      </c>
      <c r="P563" s="218"/>
      <c r="Q563" s="218"/>
      <c r="R563" s="218"/>
      <c r="S563" s="209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249" t="s">
        <v>225</v>
      </c>
      <c r="I564" s="249" t="s">
        <v>262</v>
      </c>
      <c r="J564" s="321" t="s">
        <v>113</v>
      </c>
      <c r="K564" s="323"/>
      <c r="L564" s="210"/>
      <c r="M564" s="222"/>
      <c r="N564" s="222"/>
      <c r="O564" s="209">
        <f t="shared" si="24"/>
        <v>0</v>
      </c>
      <c r="P564" s="222">
        <v>3</v>
      </c>
      <c r="Q564" s="210"/>
      <c r="R564" s="222"/>
      <c r="S564" s="209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196" t="str">
        <f>G473</f>
        <v>7 ม.ค.68</v>
      </c>
      <c r="H565" s="249" t="s">
        <v>260</v>
      </c>
      <c r="I565" s="249" t="s">
        <v>290</v>
      </c>
      <c r="J565" s="321" t="s">
        <v>338</v>
      </c>
      <c r="K565" s="323"/>
      <c r="L565" s="218"/>
      <c r="M565" s="218"/>
      <c r="N565" s="218"/>
      <c r="O565" s="209">
        <f t="shared" si="24"/>
        <v>0</v>
      </c>
      <c r="P565" s="218">
        <v>2</v>
      </c>
      <c r="Q565" s="218"/>
      <c r="R565" s="218"/>
      <c r="S565" s="209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4"/>
      <c r="D566" s="2"/>
      <c r="E566" s="2"/>
      <c r="G566" s="218"/>
      <c r="H566" s="207"/>
      <c r="I566" s="207"/>
      <c r="J566" s="321"/>
      <c r="K566" s="323"/>
      <c r="L566" s="218"/>
      <c r="M566" s="218"/>
      <c r="N566" s="218"/>
      <c r="O566" s="209">
        <f t="shared" si="24"/>
        <v>0</v>
      </c>
      <c r="P566" s="218"/>
      <c r="Q566" s="218"/>
      <c r="R566" s="218"/>
      <c r="S566" s="209">
        <f t="shared" si="25"/>
        <v>0</v>
      </c>
    </row>
    <row r="567" spans="1:24" ht="22.2" customHeight="1" x14ac:dyDescent="0.6">
      <c r="A567" s="3"/>
      <c r="E567" s="3"/>
      <c r="G567" s="54"/>
      <c r="H567" s="218"/>
      <c r="I567" s="207"/>
      <c r="J567" s="321"/>
      <c r="K567" s="323"/>
      <c r="L567" s="218"/>
      <c r="M567" s="218"/>
      <c r="N567" s="218"/>
      <c r="O567" s="209">
        <f t="shared" si="24"/>
        <v>0</v>
      </c>
      <c r="P567" s="218"/>
      <c r="Q567" s="218"/>
      <c r="R567" s="218"/>
      <c r="S567" s="209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14"/>
      <c r="I568" s="214"/>
      <c r="J568" s="327"/>
      <c r="K568" s="329"/>
      <c r="L568" s="218"/>
      <c r="M568" s="218"/>
      <c r="N568" s="218"/>
      <c r="O568" s="209">
        <f t="shared" si="24"/>
        <v>0</v>
      </c>
      <c r="P568" s="214"/>
      <c r="Q568" s="214"/>
      <c r="R568" s="214"/>
      <c r="S568" s="209">
        <f t="shared" si="25"/>
        <v>0</v>
      </c>
    </row>
    <row r="569" spans="1:24" ht="22.2" customHeight="1" x14ac:dyDescent="0.35">
      <c r="A569" s="3"/>
      <c r="E569" s="3"/>
      <c r="G569" s="196" t="s">
        <v>10</v>
      </c>
      <c r="H569" s="249" t="s">
        <v>292</v>
      </c>
      <c r="I569" s="207" t="s">
        <v>258</v>
      </c>
      <c r="J569" s="357" t="s">
        <v>53</v>
      </c>
      <c r="K569" s="358"/>
      <c r="L569" s="210"/>
      <c r="M569" s="222"/>
      <c r="N569" s="222"/>
      <c r="O569" s="209">
        <f t="shared" si="24"/>
        <v>0</v>
      </c>
      <c r="P569" s="148"/>
      <c r="Q569" s="148">
        <v>4</v>
      </c>
      <c r="R569" s="149">
        <v>270</v>
      </c>
      <c r="S569" s="209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03"/>
      <c r="C570" s="204"/>
      <c r="D570" s="204"/>
      <c r="E570" s="218"/>
      <c r="G570" s="196" t="str">
        <f>G478</f>
        <v>8 ม.ค.68</v>
      </c>
      <c r="H570" s="249" t="s">
        <v>292</v>
      </c>
      <c r="I570" s="249" t="s">
        <v>258</v>
      </c>
      <c r="J570" s="321" t="s">
        <v>137</v>
      </c>
      <c r="K570" s="323"/>
      <c r="L570" s="218"/>
      <c r="M570" s="218"/>
      <c r="N570" s="218"/>
      <c r="O570" s="209">
        <f t="shared" si="24"/>
        <v>0</v>
      </c>
      <c r="P570" s="218">
        <v>1</v>
      </c>
      <c r="Q570" s="218"/>
      <c r="R570" s="218"/>
      <c r="S570" s="209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4"/>
      <c r="D571" s="2"/>
      <c r="E571" s="2"/>
      <c r="G571" s="218"/>
      <c r="H571" s="207" t="s">
        <v>166</v>
      </c>
      <c r="I571" s="249" t="s">
        <v>259</v>
      </c>
      <c r="J571" s="321" t="s">
        <v>120</v>
      </c>
      <c r="K571" s="323"/>
      <c r="L571" s="218"/>
      <c r="M571" s="218"/>
      <c r="N571" s="218"/>
      <c r="O571" s="209">
        <f t="shared" si="24"/>
        <v>0</v>
      </c>
      <c r="P571" s="218">
        <v>3</v>
      </c>
      <c r="Q571" s="218"/>
      <c r="R571" s="218"/>
      <c r="S571" s="209">
        <f t="shared" si="25"/>
        <v>0</v>
      </c>
    </row>
    <row r="572" spans="1:24" ht="22.2" customHeight="1" x14ac:dyDescent="0.6">
      <c r="A572" s="3"/>
      <c r="E572" s="3"/>
      <c r="G572" s="203"/>
      <c r="H572" s="203"/>
      <c r="I572" s="218"/>
      <c r="J572" s="321"/>
      <c r="K572" s="323"/>
      <c r="M572" s="218"/>
      <c r="N572" s="218"/>
      <c r="O572" s="209">
        <f t="shared" si="24"/>
        <v>0</v>
      </c>
      <c r="P572" s="218"/>
      <c r="Q572" s="218"/>
      <c r="R572" s="218"/>
      <c r="S572" s="209">
        <f t="shared" si="25"/>
        <v>0</v>
      </c>
    </row>
    <row r="573" spans="1:24" ht="22.2" customHeight="1" x14ac:dyDescent="0.6">
      <c r="A573" s="3"/>
      <c r="E573" s="3"/>
      <c r="G573" s="198"/>
      <c r="H573" s="198"/>
      <c r="I573" s="214"/>
      <c r="J573" s="327"/>
      <c r="K573" s="329"/>
      <c r="L573" s="214"/>
      <c r="M573" s="214"/>
      <c r="N573" s="214"/>
      <c r="O573" s="209">
        <f t="shared" si="24"/>
        <v>0</v>
      </c>
      <c r="P573" s="214"/>
      <c r="Q573" s="214"/>
      <c r="R573" s="214"/>
      <c r="S573" s="209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249" t="s">
        <v>166</v>
      </c>
      <c r="I574" s="249" t="s">
        <v>289</v>
      </c>
      <c r="J574" s="357" t="s">
        <v>112</v>
      </c>
      <c r="K574" s="358"/>
      <c r="L574" s="210"/>
      <c r="M574" s="218"/>
      <c r="N574" s="218"/>
      <c r="O574" s="209">
        <f t="shared" si="24"/>
        <v>0</v>
      </c>
      <c r="P574" s="24">
        <v>3</v>
      </c>
      <c r="Q574" s="24"/>
      <c r="R574" s="24"/>
      <c r="S574" s="209">
        <f t="shared" si="25"/>
        <v>0</v>
      </c>
      <c r="T574"/>
      <c r="U574"/>
      <c r="V574"/>
      <c r="W574"/>
      <c r="X574"/>
    </row>
    <row r="575" spans="1:24" ht="22.2" customHeight="1" x14ac:dyDescent="0.6">
      <c r="A575" s="3"/>
      <c r="E575" s="3"/>
      <c r="G575" s="196" t="str">
        <f>G483</f>
        <v>9 ม.ค.68</v>
      </c>
      <c r="H575" s="252" t="s">
        <v>328</v>
      </c>
      <c r="I575" s="249" t="s">
        <v>258</v>
      </c>
      <c r="J575" s="4" t="s">
        <v>115</v>
      </c>
      <c r="K575" s="2"/>
      <c r="L575" s="218"/>
      <c r="M575" s="218"/>
      <c r="N575" s="218"/>
      <c r="O575" s="209">
        <f t="shared" si="24"/>
        <v>0</v>
      </c>
      <c r="P575" s="247">
        <v>2</v>
      </c>
      <c r="Q575" s="253"/>
      <c r="R575" s="253"/>
      <c r="S575" s="366">
        <f t="shared" si="25"/>
        <v>0</v>
      </c>
      <c r="T575"/>
      <c r="U575"/>
      <c r="V575"/>
      <c r="W575"/>
      <c r="X575"/>
    </row>
    <row r="576" spans="1:24" ht="22.2" customHeight="1" x14ac:dyDescent="0.6">
      <c r="A576" s="3"/>
      <c r="B576" s="4"/>
      <c r="E576" s="3"/>
      <c r="G576" s="218"/>
      <c r="H576" s="249" t="s">
        <v>337</v>
      </c>
      <c r="I576" s="249" t="s">
        <v>262</v>
      </c>
      <c r="J576" s="321" t="s">
        <v>136</v>
      </c>
      <c r="K576" s="323"/>
      <c r="L576" s="207"/>
      <c r="M576" s="207"/>
      <c r="N576" s="207"/>
      <c r="O576" s="209">
        <f t="shared" si="24"/>
        <v>0</v>
      </c>
      <c r="P576" s="247">
        <v>3</v>
      </c>
      <c r="Q576" s="253"/>
      <c r="R576" s="253"/>
      <c r="S576" s="336"/>
      <c r="T576"/>
      <c r="U576"/>
      <c r="V576"/>
      <c r="W576"/>
      <c r="X576"/>
    </row>
    <row r="577" spans="1:24" ht="22.2" customHeight="1" x14ac:dyDescent="0.6">
      <c r="A577" s="3"/>
      <c r="E577" s="3"/>
      <c r="G577" s="218"/>
      <c r="H577" s="207"/>
      <c r="I577" s="207"/>
      <c r="J577" s="321"/>
      <c r="K577" s="323"/>
      <c r="L577" s="218"/>
      <c r="M577" s="218"/>
      <c r="N577" s="218"/>
      <c r="O577" s="209">
        <f t="shared" si="24"/>
        <v>0</v>
      </c>
      <c r="P577" s="218"/>
      <c r="Q577" s="218"/>
      <c r="R577" s="218"/>
      <c r="S577" s="209">
        <f>Q577*R577</f>
        <v>0</v>
      </c>
    </row>
    <row r="578" spans="1:24" ht="22.2" customHeight="1" x14ac:dyDescent="0.6">
      <c r="A578" s="3"/>
      <c r="E578" s="3"/>
      <c r="G578" s="214"/>
      <c r="H578" s="199"/>
      <c r="I578" s="214"/>
      <c r="J578" s="327"/>
      <c r="K578" s="329"/>
      <c r="L578" s="214"/>
      <c r="M578" s="214"/>
      <c r="N578" s="214"/>
      <c r="O578" s="209">
        <f t="shared" si="24"/>
        <v>0</v>
      </c>
      <c r="P578" s="214"/>
      <c r="Q578" s="214"/>
      <c r="R578" s="214"/>
      <c r="S578" s="209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207" t="s">
        <v>339</v>
      </c>
      <c r="I579" s="249" t="s">
        <v>271</v>
      </c>
      <c r="J579" s="357" t="s">
        <v>53</v>
      </c>
      <c r="K579" s="358"/>
      <c r="L579" s="218"/>
      <c r="M579" s="222"/>
      <c r="N579" s="222"/>
      <c r="O579" s="209">
        <f t="shared" si="24"/>
        <v>0</v>
      </c>
      <c r="P579" s="222"/>
      <c r="Q579" s="210">
        <v>4</v>
      </c>
      <c r="R579" s="222">
        <v>270</v>
      </c>
      <c r="S579" s="209">
        <f t="shared" si="25"/>
        <v>1080</v>
      </c>
    </row>
    <row r="580" spans="1:24" ht="22.2" customHeight="1" x14ac:dyDescent="0.6">
      <c r="A580" s="3"/>
      <c r="E580" s="3"/>
      <c r="G580" s="196" t="str">
        <f>G488</f>
        <v>10 ม.ค.68</v>
      </c>
      <c r="H580" s="249" t="s">
        <v>339</v>
      </c>
      <c r="I580" s="249" t="s">
        <v>177</v>
      </c>
      <c r="J580" s="321" t="s">
        <v>114</v>
      </c>
      <c r="K580" s="323"/>
      <c r="L580" s="218"/>
      <c r="M580" s="218"/>
      <c r="N580" s="218"/>
      <c r="O580" s="209">
        <f t="shared" si="24"/>
        <v>0</v>
      </c>
      <c r="P580" s="218"/>
      <c r="Q580" s="218">
        <v>4</v>
      </c>
      <c r="R580" s="218">
        <v>270</v>
      </c>
      <c r="S580" s="209">
        <f t="shared" si="25"/>
        <v>1080</v>
      </c>
    </row>
    <row r="581" spans="1:24" ht="22.2" customHeight="1" x14ac:dyDescent="0.6">
      <c r="A581" s="3"/>
      <c r="E581" s="3"/>
      <c r="G581" s="218"/>
      <c r="H581" s="207"/>
      <c r="I581" s="207"/>
      <c r="J581" s="321"/>
      <c r="K581" s="323"/>
      <c r="L581" s="218"/>
      <c r="M581" s="218"/>
      <c r="N581" s="218"/>
      <c r="O581" s="209">
        <f t="shared" si="24"/>
        <v>0</v>
      </c>
      <c r="P581" s="218"/>
      <c r="Q581" s="218"/>
      <c r="R581" s="218"/>
      <c r="S581" s="209">
        <f t="shared" si="25"/>
        <v>0</v>
      </c>
    </row>
    <row r="582" spans="1:24" ht="22.2" customHeight="1" x14ac:dyDescent="0.6">
      <c r="A582" s="3"/>
      <c r="E582" s="3"/>
      <c r="G582" s="218"/>
      <c r="H582" s="204"/>
      <c r="I582" s="218"/>
      <c r="J582" s="321"/>
      <c r="K582" s="323"/>
      <c r="L582" s="218"/>
      <c r="M582" s="218"/>
      <c r="N582" s="218"/>
      <c r="O582" s="209">
        <f t="shared" si="24"/>
        <v>0</v>
      </c>
      <c r="P582" s="218"/>
      <c r="Q582" s="218"/>
      <c r="R582" s="218"/>
      <c r="S582" s="209">
        <f t="shared" si="25"/>
        <v>0</v>
      </c>
    </row>
    <row r="583" spans="1:24" ht="22.2" customHeight="1" x14ac:dyDescent="0.6">
      <c r="A583" s="3"/>
      <c r="E583" s="3"/>
      <c r="F583" s="3"/>
      <c r="G583" s="200"/>
      <c r="H583" s="199"/>
      <c r="I583" s="214"/>
      <c r="J583" s="327"/>
      <c r="K583" s="329"/>
      <c r="L583" s="214"/>
      <c r="M583" s="214"/>
      <c r="N583" s="214"/>
      <c r="O583" s="209">
        <f t="shared" si="24"/>
        <v>0</v>
      </c>
      <c r="P583" s="214"/>
      <c r="Q583" s="214"/>
      <c r="R583" s="214"/>
      <c r="S583" s="209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06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208"/>
      <c r="O585" s="16"/>
      <c r="P585" s="347">
        <f>P584+Q584</f>
        <v>32</v>
      </c>
      <c r="Q585" s="349"/>
      <c r="R585" s="200"/>
      <c r="S585" s="214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208"/>
      <c r="O586" s="16"/>
      <c r="P586" s="347">
        <v>15</v>
      </c>
      <c r="Q586" s="349"/>
      <c r="R586" s="204"/>
      <c r="S586" s="218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208">
        <f>M587+Q587</f>
        <v>12</v>
      </c>
      <c r="I588" s="208" t="s">
        <v>87</v>
      </c>
      <c r="J588" s="208"/>
      <c r="K588" s="328" t="s">
        <v>168</v>
      </c>
      <c r="L588" s="328"/>
      <c r="M588" s="328"/>
      <c r="N588" s="199"/>
      <c r="O588" s="199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197" t="s">
        <v>43</v>
      </c>
      <c r="H591" s="195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197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197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72" t="s">
        <v>0</v>
      </c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</row>
    <row r="600" spans="1:19" ht="22.2" customHeight="1" x14ac:dyDescent="0.6">
      <c r="A600" s="372" t="s">
        <v>88</v>
      </c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</row>
    <row r="601" spans="1:19" ht="22.2" customHeight="1" x14ac:dyDescent="0.6">
      <c r="A601" s="371" t="s">
        <v>76</v>
      </c>
      <c r="B601" s="371"/>
      <c r="C601" s="371"/>
      <c r="D601" s="215">
        <f>D49</f>
        <v>6</v>
      </c>
      <c r="E601" s="215" t="s">
        <v>75</v>
      </c>
      <c r="F601" s="372" t="str">
        <f>F49</f>
        <v>มกราคม</v>
      </c>
      <c r="G601" s="372"/>
      <c r="H601" s="215" t="str">
        <f>H49</f>
        <v>พ.ศ. 2568</v>
      </c>
      <c r="I601" s="215" t="s">
        <v>77</v>
      </c>
      <c r="J601" s="215">
        <f>J49</f>
        <v>10</v>
      </c>
      <c r="K601" s="215" t="s">
        <v>74</v>
      </c>
      <c r="L601" s="372" t="str">
        <f>L49</f>
        <v>มกราคม</v>
      </c>
      <c r="M601" s="372"/>
      <c r="N601" s="372" t="str">
        <f>N49</f>
        <v>พ.ศ. 2568</v>
      </c>
      <c r="O601" s="372"/>
      <c r="P601" s="372"/>
      <c r="Q601" s="372"/>
      <c r="R601" s="215"/>
    </row>
    <row r="602" spans="1:19" ht="22.2" customHeight="1" x14ac:dyDescent="0.3">
      <c r="G602" s="51" t="s">
        <v>96</v>
      </c>
      <c r="H602" s="199" t="s">
        <v>44</v>
      </c>
      <c r="I602" s="199" t="s">
        <v>56</v>
      </c>
      <c r="J602" s="211" t="s">
        <v>280</v>
      </c>
      <c r="K602" s="211"/>
      <c r="L602" s="211"/>
      <c r="M602" s="211"/>
      <c r="N602" s="211"/>
      <c r="O602" s="211"/>
      <c r="P602" s="211"/>
      <c r="Q602" s="211"/>
      <c r="R602" s="211"/>
      <c r="S602" s="211"/>
    </row>
    <row r="603" spans="1:19" ht="22.2" customHeight="1" x14ac:dyDescent="0.6">
      <c r="A603" s="24" t="s">
        <v>1</v>
      </c>
      <c r="B603" s="362" t="s">
        <v>2</v>
      </c>
      <c r="C603" s="363"/>
      <c r="D603" s="364"/>
      <c r="E603" s="15" t="s">
        <v>3</v>
      </c>
      <c r="F603" s="347" t="s">
        <v>64</v>
      </c>
      <c r="G603" s="365"/>
      <c r="H603" s="366" t="s">
        <v>4</v>
      </c>
      <c r="I603" s="213" t="s">
        <v>106</v>
      </c>
      <c r="J603" s="367" t="s">
        <v>5</v>
      </c>
      <c r="K603" s="368"/>
      <c r="L603" s="347" t="s">
        <v>65</v>
      </c>
      <c r="M603" s="349"/>
      <c r="N603" s="209" t="s">
        <v>67</v>
      </c>
      <c r="O603" s="213" t="s">
        <v>57</v>
      </c>
      <c r="P603" s="369" t="s">
        <v>66</v>
      </c>
      <c r="Q603" s="370"/>
      <c r="R603" s="209" t="s">
        <v>67</v>
      </c>
      <c r="S603" s="213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14" t="s">
        <v>6</v>
      </c>
      <c r="G604" s="214" t="s">
        <v>7</v>
      </c>
      <c r="H604" s="336"/>
      <c r="I604" s="214"/>
      <c r="J604" s="327"/>
      <c r="K604" s="329"/>
      <c r="L604" s="214" t="s">
        <v>55</v>
      </c>
      <c r="M604" s="214" t="s">
        <v>59</v>
      </c>
      <c r="N604" s="214" t="s">
        <v>68</v>
      </c>
      <c r="O604" s="214" t="s">
        <v>58</v>
      </c>
      <c r="P604" s="52" t="s">
        <v>55</v>
      </c>
      <c r="Q604" s="52" t="s">
        <v>59</v>
      </c>
      <c r="R604" s="214" t="s">
        <v>68</v>
      </c>
      <c r="S604" s="214" t="s">
        <v>58</v>
      </c>
    </row>
    <row r="605" spans="1:19" ht="22.2" customHeight="1" x14ac:dyDescent="0.6">
      <c r="A605" s="213">
        <v>14</v>
      </c>
      <c r="B605" s="359" t="str">
        <f>AB16</f>
        <v>นายธรรศกร เกตุวงศ์</v>
      </c>
      <c r="C605" s="360"/>
      <c r="D605" s="361"/>
      <c r="E605" s="213" t="s">
        <v>44</v>
      </c>
      <c r="F605" s="5">
        <f>F7</f>
        <v>1</v>
      </c>
      <c r="G605" s="202" t="s">
        <v>8</v>
      </c>
      <c r="H605" s="218" t="s">
        <v>152</v>
      </c>
      <c r="I605" s="249" t="s">
        <v>223</v>
      </c>
      <c r="J605" s="357" t="s">
        <v>53</v>
      </c>
      <c r="K605" s="358"/>
      <c r="L605" s="210"/>
      <c r="M605" s="222"/>
      <c r="N605" s="222"/>
      <c r="O605" s="209">
        <f>M605*N605</f>
        <v>0</v>
      </c>
      <c r="P605" s="222">
        <v>4</v>
      </c>
      <c r="Q605" s="210"/>
      <c r="R605" s="222"/>
      <c r="S605" s="209">
        <f>Q605*R605</f>
        <v>0</v>
      </c>
    </row>
    <row r="606" spans="1:19" ht="22.2" customHeight="1" x14ac:dyDescent="0.6">
      <c r="A606" s="3"/>
      <c r="B606" s="350"/>
      <c r="C606" s="351"/>
      <c r="D606" s="352"/>
      <c r="E606" s="218"/>
      <c r="F606" s="204"/>
      <c r="G606" s="196" t="str">
        <f>G514</f>
        <v>6 ม.ค.68</v>
      </c>
      <c r="H606" s="218" t="s">
        <v>152</v>
      </c>
      <c r="I606" s="249" t="s">
        <v>223</v>
      </c>
      <c r="J606" s="379" t="s">
        <v>137</v>
      </c>
      <c r="K606" s="379"/>
      <c r="L606" s="218"/>
      <c r="M606" s="218"/>
      <c r="N606" s="218"/>
      <c r="O606" s="209">
        <f t="shared" ref="O606:O629" si="26">M606*N606</f>
        <v>0</v>
      </c>
      <c r="P606" s="218">
        <v>1</v>
      </c>
      <c r="Q606" s="218"/>
      <c r="R606" s="218"/>
      <c r="S606" s="209">
        <f t="shared" ref="S606:S629" si="27">Q606*R606</f>
        <v>0</v>
      </c>
    </row>
    <row r="607" spans="1:19" ht="22.2" customHeight="1" x14ac:dyDescent="0.6">
      <c r="A607" s="3"/>
      <c r="B607" s="4"/>
      <c r="D607" s="2"/>
      <c r="E607" s="2"/>
      <c r="F607" s="204"/>
      <c r="G607" s="203"/>
      <c r="H607" s="218"/>
      <c r="I607" s="207"/>
      <c r="J607" s="321"/>
      <c r="K607" s="323"/>
      <c r="L607" s="218"/>
      <c r="M607" s="218"/>
      <c r="N607" s="218"/>
      <c r="O607" s="209">
        <f t="shared" si="26"/>
        <v>0</v>
      </c>
      <c r="P607" s="218"/>
      <c r="Q607" s="218"/>
      <c r="R607" s="218"/>
      <c r="S607" s="209">
        <f t="shared" si="27"/>
        <v>0</v>
      </c>
    </row>
    <row r="608" spans="1:19" ht="22.2" customHeight="1" x14ac:dyDescent="0.6">
      <c r="A608" s="3"/>
      <c r="B608" s="4"/>
      <c r="E608" s="3"/>
      <c r="F608" s="204"/>
      <c r="G608" s="203"/>
      <c r="H608" s="218"/>
      <c r="I608" s="218"/>
      <c r="J608" s="321"/>
      <c r="K608" s="323"/>
      <c r="L608" s="218"/>
      <c r="M608" s="218"/>
      <c r="N608" s="218"/>
      <c r="O608" s="209">
        <f t="shared" si="26"/>
        <v>0</v>
      </c>
      <c r="P608" s="218"/>
      <c r="Q608" s="218"/>
      <c r="R608" s="218"/>
      <c r="S608" s="209">
        <f t="shared" si="27"/>
        <v>0</v>
      </c>
    </row>
    <row r="609" spans="1:19" ht="22.2" customHeight="1" x14ac:dyDescent="0.6">
      <c r="A609" s="3"/>
      <c r="E609" s="3"/>
      <c r="G609" s="201"/>
      <c r="H609" s="214"/>
      <c r="I609" s="214"/>
      <c r="J609" s="327"/>
      <c r="K609" s="329"/>
      <c r="L609" s="218"/>
      <c r="M609" s="218"/>
      <c r="N609" s="218"/>
      <c r="O609" s="209">
        <f t="shared" si="26"/>
        <v>0</v>
      </c>
      <c r="P609" s="218"/>
      <c r="Q609" s="218"/>
      <c r="R609" s="218"/>
      <c r="S609" s="209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18" t="s">
        <v>212</v>
      </c>
      <c r="I610" s="249" t="s">
        <v>271</v>
      </c>
      <c r="J610" s="357" t="s">
        <v>112</v>
      </c>
      <c r="K610" s="358"/>
      <c r="L610" s="210"/>
      <c r="M610" s="222"/>
      <c r="N610" s="222"/>
      <c r="O610" s="209">
        <f t="shared" si="26"/>
        <v>0</v>
      </c>
      <c r="P610" s="222"/>
      <c r="Q610" s="210">
        <v>3</v>
      </c>
      <c r="R610" s="222">
        <v>270</v>
      </c>
      <c r="S610" s="209">
        <f>Q610*R610</f>
        <v>810</v>
      </c>
    </row>
    <row r="611" spans="1:19" ht="22.2" customHeight="1" x14ac:dyDescent="0.6">
      <c r="A611" s="3"/>
      <c r="E611" s="3"/>
      <c r="G611" s="196" t="str">
        <f>G519</f>
        <v>7 ม.ค.68</v>
      </c>
      <c r="H611" s="247" t="s">
        <v>212</v>
      </c>
      <c r="I611" s="249" t="s">
        <v>177</v>
      </c>
      <c r="J611" s="355" t="s">
        <v>135</v>
      </c>
      <c r="K611" s="356"/>
      <c r="L611" s="218"/>
      <c r="M611" s="218"/>
      <c r="N611" s="218"/>
      <c r="O611" s="209">
        <f t="shared" si="26"/>
        <v>0</v>
      </c>
      <c r="P611" s="204"/>
      <c r="Q611" s="218">
        <v>1</v>
      </c>
      <c r="R611" s="218">
        <v>270</v>
      </c>
      <c r="S611" s="209">
        <f>Q611*R611</f>
        <v>270</v>
      </c>
    </row>
    <row r="612" spans="1:19" ht="22.2" customHeight="1" x14ac:dyDescent="0.6">
      <c r="A612" s="3"/>
      <c r="B612" s="4"/>
      <c r="D612" s="2"/>
      <c r="E612" s="2"/>
      <c r="G612" s="218"/>
      <c r="H612" s="247" t="s">
        <v>212</v>
      </c>
      <c r="I612" s="249" t="s">
        <v>177</v>
      </c>
      <c r="J612" s="379" t="s">
        <v>115</v>
      </c>
      <c r="K612" s="379"/>
      <c r="L612" s="218"/>
      <c r="M612" s="218"/>
      <c r="N612" s="218"/>
      <c r="O612" s="209">
        <f t="shared" si="26"/>
        <v>0</v>
      </c>
      <c r="P612" s="218">
        <v>2</v>
      </c>
      <c r="Q612" s="218"/>
      <c r="R612" s="218"/>
      <c r="S612" s="209">
        <f t="shared" si="27"/>
        <v>0</v>
      </c>
    </row>
    <row r="613" spans="1:19" ht="22.2" customHeight="1" x14ac:dyDescent="0.6">
      <c r="A613" s="3"/>
      <c r="E613" s="3"/>
      <c r="G613" s="54"/>
      <c r="H613" s="204"/>
      <c r="I613" s="218"/>
      <c r="J613" s="321"/>
      <c r="K613" s="323"/>
      <c r="L613" s="218"/>
      <c r="M613" s="218"/>
      <c r="N613" s="218"/>
      <c r="O613" s="209">
        <f t="shared" si="26"/>
        <v>0</v>
      </c>
      <c r="P613" s="218"/>
      <c r="Q613" s="218"/>
      <c r="R613" s="218"/>
      <c r="S613" s="209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14"/>
      <c r="I614" s="214"/>
      <c r="J614" s="327"/>
      <c r="K614" s="329"/>
      <c r="L614" s="218"/>
      <c r="M614" s="218"/>
      <c r="N614" s="218"/>
      <c r="O614" s="209">
        <f t="shared" si="26"/>
        <v>0</v>
      </c>
      <c r="P614" s="218"/>
      <c r="Q614" s="218"/>
      <c r="R614" s="218"/>
      <c r="S614" s="209">
        <f t="shared" si="27"/>
        <v>0</v>
      </c>
    </row>
    <row r="615" spans="1:19" ht="22.2" customHeight="1" x14ac:dyDescent="0.6">
      <c r="A615" s="3"/>
      <c r="E615" s="3"/>
      <c r="G615" s="196" t="s">
        <v>10</v>
      </c>
      <c r="H615" s="247" t="s">
        <v>152</v>
      </c>
      <c r="I615" s="249" t="s">
        <v>275</v>
      </c>
      <c r="J615" s="357" t="s">
        <v>53</v>
      </c>
      <c r="K615" s="358"/>
      <c r="L615" s="210"/>
      <c r="M615" s="222"/>
      <c r="N615" s="222"/>
      <c r="O615" s="209">
        <f t="shared" si="26"/>
        <v>0</v>
      </c>
      <c r="P615" s="222"/>
      <c r="Q615" s="210">
        <v>4</v>
      </c>
      <c r="R615" s="222">
        <v>270</v>
      </c>
      <c r="S615" s="209">
        <f t="shared" si="27"/>
        <v>1080</v>
      </c>
    </row>
    <row r="616" spans="1:19" ht="22.2" customHeight="1" x14ac:dyDescent="0.6">
      <c r="A616" s="3"/>
      <c r="B616" s="203"/>
      <c r="C616" s="204"/>
      <c r="D616" s="204"/>
      <c r="E616" s="218"/>
      <c r="G616" s="196" t="str">
        <f>G524</f>
        <v>8 ม.ค.68</v>
      </c>
      <c r="H616" s="218" t="s">
        <v>152</v>
      </c>
      <c r="I616" s="249" t="s">
        <v>275</v>
      </c>
      <c r="J616" s="379" t="s">
        <v>137</v>
      </c>
      <c r="K616" s="379"/>
      <c r="L616" s="218"/>
      <c r="M616" s="218"/>
      <c r="N616" s="218"/>
      <c r="O616" s="209">
        <f t="shared" si="26"/>
        <v>0</v>
      </c>
      <c r="P616" s="218">
        <v>1</v>
      </c>
      <c r="Q616" s="218"/>
      <c r="R616" s="218"/>
      <c r="S616" s="209">
        <f t="shared" si="27"/>
        <v>0</v>
      </c>
    </row>
    <row r="617" spans="1:19" ht="22.2" customHeight="1" x14ac:dyDescent="0.6">
      <c r="A617" s="3"/>
      <c r="B617" s="4"/>
      <c r="D617" s="2"/>
      <c r="E617" s="2"/>
      <c r="G617" s="218"/>
      <c r="H617" s="218" t="s">
        <v>152</v>
      </c>
      <c r="I617" s="249" t="s">
        <v>340</v>
      </c>
      <c r="J617" s="355" t="s">
        <v>171</v>
      </c>
      <c r="K617" s="356"/>
      <c r="L617" s="218"/>
      <c r="M617" s="218"/>
      <c r="N617" s="218"/>
      <c r="O617" s="209">
        <f t="shared" si="26"/>
        <v>0</v>
      </c>
      <c r="P617" s="218">
        <v>5</v>
      </c>
      <c r="Q617" s="218"/>
      <c r="R617" s="218"/>
      <c r="S617" s="209">
        <f t="shared" si="27"/>
        <v>0</v>
      </c>
    </row>
    <row r="618" spans="1:19" ht="22.2" customHeight="1" x14ac:dyDescent="0.6">
      <c r="A618" s="3"/>
      <c r="E618" s="3"/>
      <c r="G618" s="203"/>
      <c r="H618" s="203"/>
      <c r="I618" s="218"/>
      <c r="J618" s="321"/>
      <c r="K618" s="323"/>
      <c r="L618" s="218"/>
      <c r="M618" s="218"/>
      <c r="N618" s="218"/>
      <c r="O618" s="209">
        <f t="shared" si="26"/>
        <v>0</v>
      </c>
      <c r="P618" s="218"/>
      <c r="Q618" s="218"/>
      <c r="R618" s="218"/>
      <c r="S618" s="209">
        <f t="shared" si="27"/>
        <v>0</v>
      </c>
    </row>
    <row r="619" spans="1:19" ht="22.2" customHeight="1" x14ac:dyDescent="0.6">
      <c r="A619" s="3"/>
      <c r="E619" s="3"/>
      <c r="G619" s="198"/>
      <c r="H619" s="198"/>
      <c r="I619" s="214"/>
      <c r="J619" s="327"/>
      <c r="K619" s="329"/>
      <c r="L619" s="214"/>
      <c r="M619" s="214"/>
      <c r="N619" s="214"/>
      <c r="O619" s="209">
        <f t="shared" si="26"/>
        <v>0</v>
      </c>
      <c r="P619" s="214"/>
      <c r="Q619" s="214"/>
      <c r="R619" s="214"/>
      <c r="S619" s="209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18" t="s">
        <v>152</v>
      </c>
      <c r="I620" s="249" t="s">
        <v>222</v>
      </c>
      <c r="J620" s="357" t="s">
        <v>53</v>
      </c>
      <c r="K620" s="358"/>
      <c r="L620" s="210"/>
      <c r="M620" s="222"/>
      <c r="N620" s="207"/>
      <c r="O620" s="209">
        <f t="shared" si="26"/>
        <v>0</v>
      </c>
      <c r="P620" s="218"/>
      <c r="Q620" s="213">
        <v>4</v>
      </c>
      <c r="R620" s="213">
        <v>270</v>
      </c>
      <c r="S620" s="209">
        <f t="shared" si="27"/>
        <v>1080</v>
      </c>
    </row>
    <row r="621" spans="1:19" ht="22.2" customHeight="1" x14ac:dyDescent="0.6">
      <c r="A621" s="3"/>
      <c r="E621" s="3"/>
      <c r="G621" s="196" t="str">
        <f>G529</f>
        <v>9 ม.ค.68</v>
      </c>
      <c r="H621" s="247" t="s">
        <v>152</v>
      </c>
      <c r="I621" s="249" t="s">
        <v>222</v>
      </c>
      <c r="J621" s="355" t="s">
        <v>221</v>
      </c>
      <c r="K621" s="356"/>
      <c r="L621" s="218"/>
      <c r="M621" s="218"/>
      <c r="N621" s="218"/>
      <c r="O621" s="209">
        <f t="shared" si="26"/>
        <v>0</v>
      </c>
      <c r="P621" s="218">
        <v>1</v>
      </c>
      <c r="Q621" s="218"/>
      <c r="R621" s="218"/>
      <c r="S621" s="209">
        <f t="shared" si="27"/>
        <v>0</v>
      </c>
    </row>
    <row r="622" spans="1:19" ht="22.2" customHeight="1" x14ac:dyDescent="0.6">
      <c r="A622" s="3"/>
      <c r="B622" s="4"/>
      <c r="E622" s="3"/>
      <c r="G622" s="218"/>
      <c r="H622" s="218"/>
      <c r="I622" s="207"/>
      <c r="J622" s="321"/>
      <c r="K622" s="323"/>
      <c r="L622" s="207"/>
      <c r="M622" s="207"/>
      <c r="N622" s="207"/>
      <c r="O622" s="209">
        <f t="shared" si="26"/>
        <v>0</v>
      </c>
      <c r="P622" s="207"/>
      <c r="Q622" s="207"/>
      <c r="R622" s="218"/>
      <c r="S622" s="209">
        <f t="shared" si="27"/>
        <v>0</v>
      </c>
    </row>
    <row r="623" spans="1:19" ht="22.2" customHeight="1" x14ac:dyDescent="0.6">
      <c r="A623" s="3"/>
      <c r="E623" s="3"/>
      <c r="G623" s="218"/>
      <c r="H623" s="218"/>
      <c r="I623" s="218"/>
      <c r="J623" s="321"/>
      <c r="K623" s="323"/>
      <c r="L623" s="218"/>
      <c r="M623" s="218"/>
      <c r="N623" s="218"/>
      <c r="O623" s="209">
        <f t="shared" si="26"/>
        <v>0</v>
      </c>
      <c r="P623" s="218"/>
      <c r="Q623" s="218"/>
      <c r="R623" s="218"/>
      <c r="S623" s="209">
        <f t="shared" si="27"/>
        <v>0</v>
      </c>
    </row>
    <row r="624" spans="1:19" ht="22.2" customHeight="1" x14ac:dyDescent="0.6">
      <c r="A624" s="3"/>
      <c r="E624" s="3"/>
      <c r="G624" s="214"/>
      <c r="H624" s="199"/>
      <c r="I624" s="214"/>
      <c r="J624" s="327"/>
      <c r="K624" s="329"/>
      <c r="L624" s="214"/>
      <c r="M624" s="214"/>
      <c r="N624" s="214"/>
      <c r="O624" s="209">
        <f t="shared" si="26"/>
        <v>0</v>
      </c>
      <c r="P624" s="214"/>
      <c r="Q624" s="214"/>
      <c r="R624" s="214"/>
      <c r="S624" s="209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18"/>
      <c r="I625" s="207"/>
      <c r="J625" s="321"/>
      <c r="K625" s="323"/>
      <c r="L625" s="210"/>
      <c r="M625" s="222"/>
      <c r="N625" s="222"/>
      <c r="O625" s="209">
        <f t="shared" si="26"/>
        <v>0</v>
      </c>
      <c r="P625" s="222"/>
      <c r="Q625" s="210"/>
      <c r="R625" s="222"/>
      <c r="S625" s="209">
        <f t="shared" si="27"/>
        <v>0</v>
      </c>
    </row>
    <row r="626" spans="1:19" ht="22.2" customHeight="1" x14ac:dyDescent="0.6">
      <c r="A626" s="3"/>
      <c r="E626" s="3"/>
      <c r="G626" s="196" t="str">
        <f>G534</f>
        <v>10 ม.ค.68</v>
      </c>
      <c r="H626" s="218"/>
      <c r="I626" s="207"/>
      <c r="J626" s="379"/>
      <c r="K626" s="379"/>
      <c r="L626" s="218"/>
      <c r="M626" s="218"/>
      <c r="N626" s="218"/>
      <c r="O626" s="209">
        <f t="shared" si="26"/>
        <v>0</v>
      </c>
      <c r="P626" s="207"/>
      <c r="Q626" s="207"/>
      <c r="R626" s="207"/>
      <c r="S626" s="209">
        <f t="shared" si="27"/>
        <v>0</v>
      </c>
    </row>
    <row r="627" spans="1:19" ht="22.2" customHeight="1" x14ac:dyDescent="0.6">
      <c r="A627" s="3"/>
      <c r="E627" s="3"/>
      <c r="G627" s="218"/>
      <c r="H627" s="218"/>
      <c r="I627" s="207"/>
      <c r="J627" s="379"/>
      <c r="K627" s="379"/>
      <c r="L627" s="218"/>
      <c r="M627" s="218"/>
      <c r="N627" s="218"/>
      <c r="O627" s="209">
        <f t="shared" si="26"/>
        <v>0</v>
      </c>
      <c r="P627" s="218"/>
      <c r="Q627" s="218"/>
      <c r="R627" s="218"/>
      <c r="S627" s="209">
        <f t="shared" si="27"/>
        <v>0</v>
      </c>
    </row>
    <row r="628" spans="1:19" ht="22.2" customHeight="1" x14ac:dyDescent="0.6">
      <c r="A628" s="3"/>
      <c r="E628" s="3"/>
      <c r="G628" s="218"/>
      <c r="H628" s="204"/>
      <c r="I628" s="218"/>
      <c r="J628" s="321"/>
      <c r="K628" s="323"/>
      <c r="L628" s="218"/>
      <c r="M628" s="218"/>
      <c r="N628" s="218"/>
      <c r="O628" s="209">
        <f t="shared" si="26"/>
        <v>0</v>
      </c>
      <c r="P628" s="218"/>
      <c r="Q628" s="218"/>
      <c r="R628" s="218"/>
      <c r="S628" s="209">
        <f t="shared" si="27"/>
        <v>0</v>
      </c>
    </row>
    <row r="629" spans="1:19" ht="22.2" customHeight="1" x14ac:dyDescent="0.6">
      <c r="A629" s="3"/>
      <c r="E629" s="3"/>
      <c r="F629" s="3"/>
      <c r="G629" s="200"/>
      <c r="H629" s="199"/>
      <c r="I629" s="214"/>
      <c r="J629" s="327"/>
      <c r="K629" s="329"/>
      <c r="L629" s="214"/>
      <c r="M629" s="214"/>
      <c r="N629" s="214"/>
      <c r="O629" s="209">
        <f t="shared" si="26"/>
        <v>0</v>
      </c>
      <c r="P629" s="214"/>
      <c r="Q629" s="214"/>
      <c r="R629" s="214"/>
      <c r="S629" s="209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06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208"/>
      <c r="O631" s="16"/>
      <c r="P631" s="347">
        <f>P630+Q630</f>
        <v>26</v>
      </c>
      <c r="Q631" s="349"/>
      <c r="R631" s="200"/>
      <c r="S631" s="214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208"/>
      <c r="O632" s="16"/>
      <c r="P632" s="347">
        <v>10</v>
      </c>
      <c r="Q632" s="349"/>
      <c r="R632" s="204"/>
      <c r="S632" s="218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208">
        <f>M633+Q633</f>
        <v>12</v>
      </c>
      <c r="I634" s="208" t="s">
        <v>87</v>
      </c>
      <c r="J634" s="208"/>
      <c r="K634" s="328" t="s">
        <v>168</v>
      </c>
      <c r="L634" s="328"/>
      <c r="M634" s="328"/>
      <c r="N634" s="199"/>
      <c r="O634" s="199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197" t="s">
        <v>43</v>
      </c>
      <c r="H637" s="195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197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197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72" t="s">
        <v>0</v>
      </c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</row>
    <row r="646" spans="1:19" ht="22.2" customHeight="1" x14ac:dyDescent="0.6">
      <c r="A646" s="372" t="s">
        <v>88</v>
      </c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</row>
    <row r="647" spans="1:19" ht="22.2" customHeight="1" x14ac:dyDescent="0.6">
      <c r="A647" s="371" t="s">
        <v>76</v>
      </c>
      <c r="B647" s="371"/>
      <c r="C647" s="371"/>
      <c r="D647" s="215">
        <f>D49</f>
        <v>6</v>
      </c>
      <c r="E647" s="215" t="s">
        <v>75</v>
      </c>
      <c r="F647" s="372" t="str">
        <f>F49</f>
        <v>มกราคม</v>
      </c>
      <c r="G647" s="372"/>
      <c r="H647" s="215" t="str">
        <f>H49</f>
        <v>พ.ศ. 2568</v>
      </c>
      <c r="I647" s="215" t="s">
        <v>77</v>
      </c>
      <c r="J647" s="215">
        <f>J49</f>
        <v>10</v>
      </c>
      <c r="K647" s="215" t="s">
        <v>74</v>
      </c>
      <c r="L647" s="372" t="str">
        <f>L49</f>
        <v>มกราคม</v>
      </c>
      <c r="M647" s="372"/>
      <c r="N647" s="372" t="str">
        <f>N49</f>
        <v>พ.ศ. 2568</v>
      </c>
      <c r="O647" s="372"/>
      <c r="P647" s="372"/>
      <c r="Q647" s="372"/>
      <c r="R647" s="215"/>
    </row>
    <row r="648" spans="1:19" ht="22.2" customHeight="1" x14ac:dyDescent="0.3">
      <c r="G648" s="51" t="s">
        <v>96</v>
      </c>
      <c r="H648" s="199" t="s">
        <v>44</v>
      </c>
      <c r="I648" s="199" t="s">
        <v>56</v>
      </c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</row>
    <row r="649" spans="1:19" ht="22.2" customHeight="1" x14ac:dyDescent="0.6">
      <c r="A649" s="24" t="s">
        <v>1</v>
      </c>
      <c r="B649" s="362" t="s">
        <v>2</v>
      </c>
      <c r="C649" s="363"/>
      <c r="D649" s="364"/>
      <c r="E649" s="15" t="s">
        <v>3</v>
      </c>
      <c r="F649" s="347" t="s">
        <v>64</v>
      </c>
      <c r="G649" s="365"/>
      <c r="H649" s="366" t="s">
        <v>4</v>
      </c>
      <c r="I649" s="213" t="s">
        <v>106</v>
      </c>
      <c r="J649" s="367" t="s">
        <v>5</v>
      </c>
      <c r="K649" s="368"/>
      <c r="L649" s="347" t="s">
        <v>65</v>
      </c>
      <c r="M649" s="349"/>
      <c r="N649" s="209" t="s">
        <v>67</v>
      </c>
      <c r="O649" s="213" t="s">
        <v>57</v>
      </c>
      <c r="P649" s="369" t="s">
        <v>66</v>
      </c>
      <c r="Q649" s="370"/>
      <c r="R649" s="209" t="s">
        <v>67</v>
      </c>
      <c r="S649" s="213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14" t="s">
        <v>6</v>
      </c>
      <c r="G650" s="214" t="s">
        <v>7</v>
      </c>
      <c r="H650" s="336"/>
      <c r="I650" s="214"/>
      <c r="J650" s="327"/>
      <c r="K650" s="329"/>
      <c r="L650" s="214" t="s">
        <v>55</v>
      </c>
      <c r="M650" s="214" t="s">
        <v>59</v>
      </c>
      <c r="N650" s="214" t="s">
        <v>68</v>
      </c>
      <c r="O650" s="214" t="s">
        <v>58</v>
      </c>
      <c r="P650" s="52" t="s">
        <v>55</v>
      </c>
      <c r="Q650" s="52" t="s">
        <v>59</v>
      </c>
      <c r="R650" s="214" t="s">
        <v>68</v>
      </c>
      <c r="S650" s="214" t="s">
        <v>58</v>
      </c>
    </row>
    <row r="651" spans="1:19" ht="22.2" customHeight="1" x14ac:dyDescent="0.6">
      <c r="A651" s="213">
        <v>15</v>
      </c>
      <c r="B651" s="359" t="str">
        <f>AB17</f>
        <v>นายพงศ์ศิริ ธรรมาวุฒิ</v>
      </c>
      <c r="C651" s="360"/>
      <c r="D651" s="361"/>
      <c r="E651" s="213" t="s">
        <v>44</v>
      </c>
      <c r="F651" s="5">
        <f>F53</f>
        <v>1</v>
      </c>
      <c r="G651" s="202" t="s">
        <v>8</v>
      </c>
      <c r="H651" s="222" t="s">
        <v>121</v>
      </c>
      <c r="I651" s="207" t="s">
        <v>181</v>
      </c>
      <c r="J651" s="357" t="s">
        <v>53</v>
      </c>
      <c r="K651" s="358"/>
      <c r="L651" s="222">
        <v>4</v>
      </c>
      <c r="M651" s="222"/>
      <c r="N651" s="222"/>
      <c r="O651" s="209">
        <f>M651*N651</f>
        <v>0</v>
      </c>
      <c r="P651" s="222"/>
      <c r="Q651" s="210"/>
      <c r="R651" s="222"/>
      <c r="S651" s="209">
        <f>Q651*R651</f>
        <v>0</v>
      </c>
    </row>
    <row r="652" spans="1:19" ht="22.2" customHeight="1" x14ac:dyDescent="0.6">
      <c r="A652" s="3"/>
      <c r="B652" s="350"/>
      <c r="C652" s="351"/>
      <c r="D652" s="352"/>
      <c r="E652" s="218"/>
      <c r="F652" s="204"/>
      <c r="G652" s="196" t="str">
        <f>G560</f>
        <v>6 ม.ค.68</v>
      </c>
      <c r="H652" s="207" t="s">
        <v>121</v>
      </c>
      <c r="I652" s="249" t="s">
        <v>181</v>
      </c>
      <c r="J652" s="355" t="s">
        <v>113</v>
      </c>
      <c r="K652" s="356"/>
      <c r="L652" s="218">
        <v>3</v>
      </c>
      <c r="M652" s="218"/>
      <c r="N652" s="218"/>
      <c r="O652" s="209">
        <f t="shared" ref="O652:O675" si="28">M652*N652</f>
        <v>0</v>
      </c>
      <c r="P652" s="218"/>
      <c r="Q652" s="218"/>
      <c r="R652" s="218"/>
      <c r="S652" s="209">
        <f t="shared" ref="S652:S675" si="29">Q652*R652</f>
        <v>0</v>
      </c>
    </row>
    <row r="653" spans="1:19" ht="22.2" customHeight="1" x14ac:dyDescent="0.6">
      <c r="A653" s="3"/>
      <c r="B653" s="4"/>
      <c r="D653" s="2"/>
      <c r="E653" s="2"/>
      <c r="F653" s="204"/>
      <c r="G653" s="203"/>
      <c r="H653" s="218"/>
      <c r="I653" s="218"/>
      <c r="J653" s="321"/>
      <c r="K653" s="323"/>
      <c r="L653" s="218"/>
      <c r="M653" s="218"/>
      <c r="N653" s="218"/>
      <c r="O653" s="209">
        <f t="shared" si="28"/>
        <v>0</v>
      </c>
      <c r="P653" s="218"/>
      <c r="Q653" s="218"/>
      <c r="R653" s="218"/>
      <c r="S653" s="209">
        <f t="shared" si="29"/>
        <v>0</v>
      </c>
    </row>
    <row r="654" spans="1:19" ht="22.2" customHeight="1" x14ac:dyDescent="0.6">
      <c r="A654" s="3"/>
      <c r="B654" s="4"/>
      <c r="E654" s="3"/>
      <c r="F654" s="204"/>
      <c r="G654" s="203"/>
      <c r="H654" s="218"/>
      <c r="I654" s="218"/>
      <c r="J654" s="321"/>
      <c r="K654" s="323"/>
      <c r="L654" s="218"/>
      <c r="M654" s="218"/>
      <c r="N654" s="218"/>
      <c r="O654" s="209">
        <f t="shared" si="28"/>
        <v>0</v>
      </c>
      <c r="P654" s="218"/>
      <c r="Q654" s="218"/>
      <c r="R654" s="218"/>
      <c r="S654" s="209">
        <f t="shared" si="29"/>
        <v>0</v>
      </c>
    </row>
    <row r="655" spans="1:19" ht="22.2" customHeight="1" x14ac:dyDescent="0.6">
      <c r="A655" s="3"/>
      <c r="E655" s="3"/>
      <c r="G655" s="201"/>
      <c r="H655" s="214"/>
      <c r="I655" s="214"/>
      <c r="J655" s="327"/>
      <c r="K655" s="329"/>
      <c r="L655" s="218"/>
      <c r="M655" s="218"/>
      <c r="N655" s="218"/>
      <c r="O655" s="209">
        <f t="shared" si="28"/>
        <v>0</v>
      </c>
      <c r="P655" s="218"/>
      <c r="Q655" s="218"/>
      <c r="R655" s="218"/>
      <c r="S655" s="209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207" t="s">
        <v>121</v>
      </c>
      <c r="I656" s="207" t="s">
        <v>182</v>
      </c>
      <c r="J656" s="357" t="s">
        <v>53</v>
      </c>
      <c r="K656" s="358"/>
      <c r="L656" s="210"/>
      <c r="M656" s="222">
        <v>4</v>
      </c>
      <c r="N656" s="222">
        <v>200</v>
      </c>
      <c r="O656" s="209">
        <f t="shared" si="28"/>
        <v>800</v>
      </c>
      <c r="P656" s="222"/>
      <c r="Q656" s="210"/>
      <c r="R656" s="222"/>
      <c r="S656" s="209">
        <f t="shared" si="29"/>
        <v>0</v>
      </c>
    </row>
    <row r="657" spans="1:19" ht="22.2" customHeight="1" x14ac:dyDescent="0.6">
      <c r="A657" s="3"/>
      <c r="E657" s="3"/>
      <c r="G657" s="196" t="str">
        <f>G565</f>
        <v>7 ม.ค.68</v>
      </c>
      <c r="H657" s="207" t="s">
        <v>121</v>
      </c>
      <c r="I657" s="249" t="s">
        <v>182</v>
      </c>
      <c r="J657" s="355" t="s">
        <v>113</v>
      </c>
      <c r="K657" s="356"/>
      <c r="L657" s="218">
        <v>3</v>
      </c>
      <c r="M657" s="218"/>
      <c r="N657" s="218"/>
      <c r="O657" s="209">
        <f t="shared" si="28"/>
        <v>0</v>
      </c>
      <c r="P657" s="218"/>
      <c r="Q657" s="218"/>
      <c r="R657" s="218"/>
      <c r="S657" s="209">
        <f t="shared" si="29"/>
        <v>0</v>
      </c>
    </row>
    <row r="658" spans="1:19" ht="22.2" customHeight="1" x14ac:dyDescent="0.6">
      <c r="A658" s="3"/>
      <c r="B658" s="4"/>
      <c r="D658" s="2"/>
      <c r="E658" s="2"/>
      <c r="G658" s="218"/>
      <c r="H658" s="218"/>
      <c r="I658" s="218"/>
      <c r="J658" s="321"/>
      <c r="K658" s="323"/>
      <c r="L658" s="218"/>
      <c r="M658" s="218"/>
      <c r="N658" s="218"/>
      <c r="O658" s="209">
        <f t="shared" si="28"/>
        <v>0</v>
      </c>
      <c r="P658" s="218"/>
      <c r="Q658" s="218"/>
      <c r="R658" s="218"/>
      <c r="S658" s="209">
        <f t="shared" si="29"/>
        <v>0</v>
      </c>
    </row>
    <row r="659" spans="1:19" ht="22.2" customHeight="1" x14ac:dyDescent="0.6">
      <c r="A659" s="3"/>
      <c r="E659" s="3"/>
      <c r="G659" s="54"/>
      <c r="H659" s="204"/>
      <c r="I659" s="218"/>
      <c r="J659" s="321"/>
      <c r="K659" s="323"/>
      <c r="L659" s="218"/>
      <c r="M659" s="218"/>
      <c r="N659" s="218"/>
      <c r="O659" s="209">
        <f t="shared" si="28"/>
        <v>0</v>
      </c>
      <c r="P659" s="218"/>
      <c r="Q659" s="218"/>
      <c r="R659" s="218"/>
      <c r="S659" s="209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14"/>
      <c r="I660" s="214"/>
      <c r="J660" s="327"/>
      <c r="K660" s="329"/>
      <c r="L660" s="218"/>
      <c r="M660" s="218"/>
      <c r="N660" s="218"/>
      <c r="O660" s="209">
        <f t="shared" si="28"/>
        <v>0</v>
      </c>
      <c r="P660" s="218"/>
      <c r="Q660" s="218"/>
      <c r="R660" s="218"/>
      <c r="S660" s="209">
        <f t="shared" si="29"/>
        <v>0</v>
      </c>
    </row>
    <row r="661" spans="1:19" ht="22.2" customHeight="1" x14ac:dyDescent="0.35">
      <c r="A661" s="3"/>
      <c r="E661" s="3"/>
      <c r="G661" s="196" t="s">
        <v>10</v>
      </c>
      <c r="H661" s="249" t="s">
        <v>121</v>
      </c>
      <c r="I661" s="249" t="s">
        <v>178</v>
      </c>
      <c r="J661" s="357" t="s">
        <v>53</v>
      </c>
      <c r="K661" s="358"/>
      <c r="L661" s="222"/>
      <c r="M661" s="150">
        <v>4</v>
      </c>
      <c r="N661" s="148">
        <v>200</v>
      </c>
      <c r="O661" s="209">
        <f t="shared" si="28"/>
        <v>800</v>
      </c>
      <c r="P661" s="222"/>
      <c r="Q661" s="210"/>
      <c r="R661" s="222"/>
      <c r="S661" s="209">
        <f t="shared" si="29"/>
        <v>0</v>
      </c>
    </row>
    <row r="662" spans="1:19" ht="22.2" customHeight="1" x14ac:dyDescent="0.35">
      <c r="A662" s="3"/>
      <c r="B662" s="203"/>
      <c r="C662" s="204"/>
      <c r="D662" s="204"/>
      <c r="E662" s="218"/>
      <c r="G662" s="196" t="str">
        <f>G570</f>
        <v>8 ม.ค.68</v>
      </c>
      <c r="H662" s="249" t="s">
        <v>121</v>
      </c>
      <c r="I662" s="249" t="s">
        <v>178</v>
      </c>
      <c r="J662" s="355" t="s">
        <v>113</v>
      </c>
      <c r="K662" s="356"/>
      <c r="L662" s="218">
        <v>3</v>
      </c>
      <c r="M662" s="157"/>
      <c r="N662" s="149"/>
      <c r="O662" s="209">
        <f t="shared" si="28"/>
        <v>0</v>
      </c>
      <c r="P662" s="218"/>
      <c r="Q662" s="218"/>
      <c r="R662" s="218"/>
      <c r="S662" s="209">
        <f t="shared" si="29"/>
        <v>0</v>
      </c>
    </row>
    <row r="663" spans="1:19" ht="22.2" customHeight="1" x14ac:dyDescent="0.6">
      <c r="A663" s="3"/>
      <c r="B663" s="4"/>
      <c r="D663" s="2"/>
      <c r="E663" s="2"/>
      <c r="G663" s="218"/>
      <c r="H663" s="218"/>
      <c r="I663" s="218"/>
      <c r="J663" s="321"/>
      <c r="K663" s="323"/>
      <c r="L663" s="218"/>
      <c r="M663" s="218"/>
      <c r="N663" s="218"/>
      <c r="O663" s="209">
        <f t="shared" si="28"/>
        <v>0</v>
      </c>
      <c r="P663" s="218"/>
      <c r="Q663" s="218"/>
      <c r="R663" s="218"/>
      <c r="S663" s="209">
        <f t="shared" si="29"/>
        <v>0</v>
      </c>
    </row>
    <row r="664" spans="1:19" ht="22.2" customHeight="1" x14ac:dyDescent="0.6">
      <c r="A664" s="3"/>
      <c r="E664" s="3"/>
      <c r="G664" s="203"/>
      <c r="H664" s="203"/>
      <c r="I664" s="218"/>
      <c r="J664" s="321"/>
      <c r="K664" s="323"/>
      <c r="L664" s="218"/>
      <c r="M664" s="218"/>
      <c r="N664" s="218"/>
      <c r="O664" s="209">
        <f t="shared" si="28"/>
        <v>0</v>
      </c>
      <c r="P664" s="218"/>
      <c r="Q664" s="218"/>
      <c r="R664" s="218"/>
      <c r="S664" s="209">
        <f t="shared" si="29"/>
        <v>0</v>
      </c>
    </row>
    <row r="665" spans="1:19" ht="22.2" customHeight="1" x14ac:dyDescent="0.6">
      <c r="A665" s="3"/>
      <c r="E665" s="3"/>
      <c r="G665" s="198"/>
      <c r="H665" s="198"/>
      <c r="I665" s="214"/>
      <c r="J665" s="327"/>
      <c r="K665" s="329"/>
      <c r="L665" s="214"/>
      <c r="M665" s="214"/>
      <c r="N665" s="214"/>
      <c r="O665" s="209">
        <f t="shared" si="28"/>
        <v>0</v>
      </c>
      <c r="P665" s="214"/>
      <c r="Q665" s="214"/>
      <c r="R665" s="214"/>
      <c r="S665" s="209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207" t="s">
        <v>121</v>
      </c>
      <c r="I666" s="207" t="s">
        <v>180</v>
      </c>
      <c r="J666" s="357" t="s">
        <v>53</v>
      </c>
      <c r="K666" s="358"/>
      <c r="L666" s="218"/>
      <c r="M666" s="218">
        <v>4</v>
      </c>
      <c r="N666" s="218">
        <v>200</v>
      </c>
      <c r="O666" s="209">
        <f t="shared" si="28"/>
        <v>800</v>
      </c>
      <c r="P666" s="218"/>
      <c r="Q666" s="213"/>
      <c r="R666" s="213"/>
      <c r="S666" s="209">
        <f t="shared" si="29"/>
        <v>0</v>
      </c>
    </row>
    <row r="667" spans="1:19" ht="22.2" customHeight="1" x14ac:dyDescent="0.6">
      <c r="A667" s="3"/>
      <c r="E667" s="3"/>
      <c r="G667" s="196" t="str">
        <f>G575</f>
        <v>9 ม.ค.68</v>
      </c>
      <c r="H667" s="207" t="s">
        <v>121</v>
      </c>
      <c r="I667" s="249" t="s">
        <v>180</v>
      </c>
      <c r="J667" s="321" t="s">
        <v>136</v>
      </c>
      <c r="K667" s="323"/>
      <c r="L667" s="207">
        <v>3</v>
      </c>
      <c r="M667" s="218"/>
      <c r="N667" s="218"/>
      <c r="O667" s="209">
        <f t="shared" si="28"/>
        <v>0</v>
      </c>
      <c r="P667" s="218"/>
      <c r="Q667" s="218"/>
      <c r="R667" s="218"/>
      <c r="S667" s="209">
        <f t="shared" si="29"/>
        <v>0</v>
      </c>
    </row>
    <row r="668" spans="1:19" ht="22.2" customHeight="1" x14ac:dyDescent="0.6">
      <c r="A668" s="3"/>
      <c r="B668" s="4"/>
      <c r="E668" s="3"/>
      <c r="G668" s="218"/>
      <c r="H668" s="207"/>
      <c r="I668" s="207"/>
      <c r="J668" s="321"/>
      <c r="K668" s="323"/>
      <c r="L668" s="207"/>
      <c r="M668" s="207"/>
      <c r="N668" s="207"/>
      <c r="O668" s="209">
        <f t="shared" si="28"/>
        <v>0</v>
      </c>
      <c r="P668" s="207"/>
      <c r="Q668" s="207"/>
      <c r="R668" s="207"/>
      <c r="S668" s="209">
        <f t="shared" si="29"/>
        <v>0</v>
      </c>
    </row>
    <row r="669" spans="1:19" ht="22.2" customHeight="1" x14ac:dyDescent="0.6">
      <c r="A669" s="3"/>
      <c r="E669" s="3"/>
      <c r="G669" s="218"/>
      <c r="H669" s="218"/>
      <c r="I669" s="218"/>
      <c r="J669" s="321"/>
      <c r="K669" s="323"/>
      <c r="L669" s="218"/>
      <c r="M669" s="218"/>
      <c r="N669" s="218"/>
      <c r="O669" s="209">
        <f t="shared" si="28"/>
        <v>0</v>
      </c>
      <c r="P669" s="218"/>
      <c r="Q669" s="218"/>
      <c r="R669" s="218"/>
      <c r="S669" s="209">
        <f t="shared" si="29"/>
        <v>0</v>
      </c>
    </row>
    <row r="670" spans="1:19" ht="22.2" customHeight="1" x14ac:dyDescent="0.6">
      <c r="A670" s="3"/>
      <c r="E670" s="3"/>
      <c r="G670" s="214"/>
      <c r="H670" s="199"/>
      <c r="I670" s="214"/>
      <c r="J670" s="327"/>
      <c r="K670" s="329"/>
      <c r="L670" s="214"/>
      <c r="M670" s="214"/>
      <c r="N670" s="214"/>
      <c r="O670" s="209">
        <f t="shared" si="28"/>
        <v>0</v>
      </c>
      <c r="P670" s="214"/>
      <c r="Q670" s="214"/>
      <c r="R670" s="214"/>
      <c r="S670" s="209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207" t="s">
        <v>334</v>
      </c>
      <c r="I671" s="207" t="s">
        <v>191</v>
      </c>
      <c r="J671" s="321" t="s">
        <v>114</v>
      </c>
      <c r="K671" s="323"/>
      <c r="L671" s="210">
        <v>4</v>
      </c>
      <c r="M671" s="222"/>
      <c r="N671" s="222"/>
      <c r="O671" s="209">
        <f t="shared" si="28"/>
        <v>0</v>
      </c>
      <c r="P671" s="222"/>
      <c r="Q671" s="210"/>
      <c r="R671" s="222"/>
      <c r="S671" s="209">
        <f t="shared" si="29"/>
        <v>0</v>
      </c>
    </row>
    <row r="672" spans="1:19" ht="22.2" customHeight="1" x14ac:dyDescent="0.6">
      <c r="A672" s="3"/>
      <c r="E672" s="3"/>
      <c r="G672" s="196" t="str">
        <f>G580</f>
        <v>10 ม.ค.68</v>
      </c>
      <c r="H672" s="207"/>
      <c r="I672" s="207"/>
      <c r="J672" s="321"/>
      <c r="K672" s="323"/>
      <c r="L672" s="218"/>
      <c r="M672" s="218"/>
      <c r="N672" s="218"/>
      <c r="O672" s="209">
        <f t="shared" si="28"/>
        <v>0</v>
      </c>
      <c r="P672" s="218"/>
      <c r="Q672" s="218"/>
      <c r="R672" s="218"/>
      <c r="S672" s="209">
        <f t="shared" si="29"/>
        <v>0</v>
      </c>
    </row>
    <row r="673" spans="1:19" ht="22.2" customHeight="1" x14ac:dyDescent="0.6">
      <c r="A673" s="3"/>
      <c r="E673" s="3"/>
      <c r="G673" s="218"/>
      <c r="H673" s="207"/>
      <c r="I673" s="207"/>
      <c r="J673" s="355"/>
      <c r="K673" s="356"/>
      <c r="L673" s="218"/>
      <c r="M673" s="218"/>
      <c r="N673" s="218"/>
      <c r="O673" s="209">
        <f t="shared" si="28"/>
        <v>0</v>
      </c>
      <c r="P673" s="218"/>
      <c r="Q673" s="218"/>
      <c r="R673" s="218"/>
      <c r="S673" s="209">
        <f t="shared" si="29"/>
        <v>0</v>
      </c>
    </row>
    <row r="674" spans="1:19" ht="22.2" customHeight="1" x14ac:dyDescent="0.6">
      <c r="A674" s="3"/>
      <c r="E674" s="3"/>
      <c r="G674" s="218"/>
      <c r="H674" s="204"/>
      <c r="I674" s="218"/>
      <c r="J674" s="321"/>
      <c r="K674" s="323"/>
      <c r="L674" s="218"/>
      <c r="M674" s="218"/>
      <c r="N674" s="218"/>
      <c r="O674" s="209">
        <f t="shared" si="28"/>
        <v>0</v>
      </c>
      <c r="P674" s="218"/>
      <c r="Q674" s="218"/>
      <c r="R674" s="218"/>
      <c r="S674" s="209">
        <f t="shared" si="29"/>
        <v>0</v>
      </c>
    </row>
    <row r="675" spans="1:19" ht="22.2" customHeight="1" x14ac:dyDescent="0.6">
      <c r="A675" s="3"/>
      <c r="E675" s="3"/>
      <c r="F675" s="3"/>
      <c r="G675" s="200"/>
      <c r="H675" s="199"/>
      <c r="I675" s="214"/>
      <c r="J675" s="327"/>
      <c r="K675" s="329"/>
      <c r="L675" s="214"/>
      <c r="M675" s="214"/>
      <c r="N675" s="214"/>
      <c r="O675" s="209">
        <f t="shared" si="28"/>
        <v>0</v>
      </c>
      <c r="P675" s="214"/>
      <c r="Q675" s="214"/>
      <c r="R675" s="214"/>
      <c r="S675" s="209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06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208"/>
      <c r="O677" s="16"/>
      <c r="P677" s="347">
        <f>P676+Q676</f>
        <v>0</v>
      </c>
      <c r="Q677" s="349"/>
      <c r="R677" s="200"/>
      <c r="S677" s="214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208"/>
      <c r="O678" s="16"/>
      <c r="P678" s="347">
        <v>0</v>
      </c>
      <c r="Q678" s="349"/>
      <c r="R678" s="204"/>
      <c r="S678" s="218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208">
        <f>M679+Q679</f>
        <v>12</v>
      </c>
      <c r="I680" s="208" t="s">
        <v>87</v>
      </c>
      <c r="J680" s="208"/>
      <c r="K680" s="328" t="s">
        <v>168</v>
      </c>
      <c r="L680" s="328"/>
      <c r="M680" s="328"/>
      <c r="N680" s="199"/>
      <c r="O680" s="199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197" t="s">
        <v>43</v>
      </c>
      <c r="H683" s="195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197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197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72" t="s">
        <v>0</v>
      </c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</row>
    <row r="692" spans="1:19" ht="22.2" customHeight="1" x14ac:dyDescent="0.6">
      <c r="A692" s="372" t="s">
        <v>88</v>
      </c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</row>
    <row r="693" spans="1:19" ht="22.2" customHeight="1" x14ac:dyDescent="0.6">
      <c r="A693" s="371" t="s">
        <v>76</v>
      </c>
      <c r="B693" s="371"/>
      <c r="C693" s="371"/>
      <c r="D693" s="215">
        <f>D95</f>
        <v>6</v>
      </c>
      <c r="E693" s="215" t="s">
        <v>75</v>
      </c>
      <c r="F693" s="372" t="str">
        <f>F95</f>
        <v>มกราคม</v>
      </c>
      <c r="G693" s="372"/>
      <c r="H693" s="215" t="str">
        <f>H95</f>
        <v>พ.ศ. 2568</v>
      </c>
      <c r="I693" s="215" t="s">
        <v>77</v>
      </c>
      <c r="J693" s="215">
        <f>J95</f>
        <v>10</v>
      </c>
      <c r="K693" s="215" t="s">
        <v>74</v>
      </c>
      <c r="L693" s="372" t="str">
        <f>L95</f>
        <v>มกราคม</v>
      </c>
      <c r="M693" s="372"/>
      <c r="N693" s="372" t="str">
        <f>N95</f>
        <v>พ.ศ. 2568</v>
      </c>
      <c r="O693" s="372"/>
      <c r="P693" s="372"/>
      <c r="Q693" s="372"/>
      <c r="R693" s="215"/>
    </row>
    <row r="694" spans="1:19" ht="22.2" customHeight="1" x14ac:dyDescent="0.3">
      <c r="G694" s="51" t="s">
        <v>96</v>
      </c>
      <c r="H694" s="199" t="s">
        <v>44</v>
      </c>
      <c r="I694" s="199" t="s">
        <v>56</v>
      </c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</row>
    <row r="695" spans="1:19" ht="22.2" customHeight="1" x14ac:dyDescent="0.6">
      <c r="A695" s="24" t="s">
        <v>1</v>
      </c>
      <c r="B695" s="362" t="s">
        <v>2</v>
      </c>
      <c r="C695" s="363"/>
      <c r="D695" s="364"/>
      <c r="E695" s="15" t="s">
        <v>3</v>
      </c>
      <c r="F695" s="347" t="s">
        <v>64</v>
      </c>
      <c r="G695" s="365"/>
      <c r="H695" s="366" t="s">
        <v>4</v>
      </c>
      <c r="I695" s="213" t="s">
        <v>106</v>
      </c>
      <c r="J695" s="367" t="s">
        <v>5</v>
      </c>
      <c r="K695" s="368"/>
      <c r="L695" s="347" t="s">
        <v>65</v>
      </c>
      <c r="M695" s="349"/>
      <c r="N695" s="209" t="s">
        <v>67</v>
      </c>
      <c r="O695" s="213" t="s">
        <v>57</v>
      </c>
      <c r="P695" s="369" t="s">
        <v>66</v>
      </c>
      <c r="Q695" s="370"/>
      <c r="R695" s="209" t="s">
        <v>67</v>
      </c>
      <c r="S695" s="213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14" t="s">
        <v>6</v>
      </c>
      <c r="G696" s="214" t="s">
        <v>7</v>
      </c>
      <c r="H696" s="336"/>
      <c r="I696" s="214"/>
      <c r="J696" s="327"/>
      <c r="K696" s="329"/>
      <c r="L696" s="214" t="s">
        <v>55</v>
      </c>
      <c r="M696" s="214" t="s">
        <v>59</v>
      </c>
      <c r="N696" s="214" t="s">
        <v>68</v>
      </c>
      <c r="O696" s="214" t="s">
        <v>58</v>
      </c>
      <c r="P696" s="52" t="s">
        <v>55</v>
      </c>
      <c r="Q696" s="52" t="s">
        <v>59</v>
      </c>
      <c r="R696" s="214" t="s">
        <v>68</v>
      </c>
      <c r="S696" s="214" t="s">
        <v>58</v>
      </c>
    </row>
    <row r="697" spans="1:19" ht="22.2" customHeight="1" x14ac:dyDescent="0.6">
      <c r="A697" s="213">
        <v>16</v>
      </c>
      <c r="B697" s="359" t="str">
        <f>AB18</f>
        <v>นายศุภเดช เมืองเงิน</v>
      </c>
      <c r="C697" s="360"/>
      <c r="D697" s="361"/>
      <c r="E697" s="213" t="s">
        <v>44</v>
      </c>
      <c r="F697" s="5">
        <f>F99</f>
        <v>1</v>
      </c>
      <c r="G697" s="202" t="s">
        <v>8</v>
      </c>
      <c r="H697" s="207" t="s">
        <v>122</v>
      </c>
      <c r="I697" s="222" t="s">
        <v>182</v>
      </c>
      <c r="J697" s="321" t="s">
        <v>53</v>
      </c>
      <c r="K697" s="323"/>
      <c r="L697" s="218">
        <v>4</v>
      </c>
      <c r="M697" s="222"/>
      <c r="N697" s="222"/>
      <c r="O697" s="209">
        <f>M697*N697</f>
        <v>0</v>
      </c>
      <c r="P697" s="222"/>
      <c r="Q697" s="210"/>
      <c r="R697" s="222"/>
      <c r="S697" s="209">
        <f>Q697*R697</f>
        <v>0</v>
      </c>
    </row>
    <row r="698" spans="1:19" ht="22.2" customHeight="1" x14ac:dyDescent="0.6">
      <c r="A698" s="3"/>
      <c r="B698" s="350"/>
      <c r="C698" s="351"/>
      <c r="D698" s="352"/>
      <c r="E698" s="218"/>
      <c r="F698" s="204"/>
      <c r="G698" s="196" t="str">
        <f>G606</f>
        <v>6 ม.ค.68</v>
      </c>
      <c r="H698" s="207" t="s">
        <v>122</v>
      </c>
      <c r="I698" s="249" t="s">
        <v>182</v>
      </c>
      <c r="J698" s="321" t="s">
        <v>113</v>
      </c>
      <c r="K698" s="323"/>
      <c r="L698" s="218">
        <v>3</v>
      </c>
      <c r="M698" s="218"/>
      <c r="N698" s="218"/>
      <c r="O698" s="209">
        <f t="shared" ref="O698:O721" si="30">M698*N698</f>
        <v>0</v>
      </c>
      <c r="P698" s="218"/>
      <c r="Q698" s="218"/>
      <c r="R698" s="218"/>
      <c r="S698" s="209">
        <f t="shared" ref="S698:S721" si="31">Q698*R698</f>
        <v>0</v>
      </c>
    </row>
    <row r="699" spans="1:19" ht="22.2" customHeight="1" x14ac:dyDescent="0.6">
      <c r="A699" s="3"/>
      <c r="B699" s="4"/>
      <c r="D699" s="2"/>
      <c r="E699" s="2"/>
      <c r="F699" s="204"/>
      <c r="G699" s="203"/>
      <c r="H699" s="218"/>
      <c r="I699" s="218"/>
      <c r="J699" s="321"/>
      <c r="K699" s="323"/>
      <c r="L699" s="218"/>
      <c r="M699" s="218"/>
      <c r="N699" s="218"/>
      <c r="O699" s="209">
        <f t="shared" si="30"/>
        <v>0</v>
      </c>
      <c r="P699" s="218"/>
      <c r="Q699" s="218"/>
      <c r="R699" s="218"/>
      <c r="S699" s="209">
        <f t="shared" si="31"/>
        <v>0</v>
      </c>
    </row>
    <row r="700" spans="1:19" ht="22.2" customHeight="1" x14ac:dyDescent="0.6">
      <c r="A700" s="3"/>
      <c r="B700" s="4"/>
      <c r="E700" s="3"/>
      <c r="F700" s="204"/>
      <c r="G700" s="203"/>
      <c r="H700" s="218"/>
      <c r="I700" s="218"/>
      <c r="J700" s="321"/>
      <c r="K700" s="323"/>
      <c r="L700" s="218"/>
      <c r="M700" s="218"/>
      <c r="N700" s="218"/>
      <c r="O700" s="209">
        <f t="shared" si="30"/>
        <v>0</v>
      </c>
      <c r="P700" s="218"/>
      <c r="Q700" s="218"/>
      <c r="R700" s="218"/>
      <c r="S700" s="209">
        <f t="shared" si="31"/>
        <v>0</v>
      </c>
    </row>
    <row r="701" spans="1:19" ht="22.2" customHeight="1" x14ac:dyDescent="0.6">
      <c r="A701" s="3"/>
      <c r="E701" s="3"/>
      <c r="G701" s="201"/>
      <c r="H701" s="214"/>
      <c r="I701" s="214"/>
      <c r="J701" s="327"/>
      <c r="K701" s="329"/>
      <c r="L701" s="214"/>
      <c r="M701" s="218"/>
      <c r="N701" s="218"/>
      <c r="O701" s="209">
        <f t="shared" si="30"/>
        <v>0</v>
      </c>
      <c r="P701" s="218"/>
      <c r="Q701" s="218"/>
      <c r="R701" s="218"/>
      <c r="S701" s="209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207" t="s">
        <v>122</v>
      </c>
      <c r="I702" s="207" t="s">
        <v>181</v>
      </c>
      <c r="J702" s="321" t="s">
        <v>53</v>
      </c>
      <c r="K702" s="323"/>
      <c r="L702" s="218"/>
      <c r="M702" s="222">
        <v>4</v>
      </c>
      <c r="N702" s="222">
        <v>200</v>
      </c>
      <c r="O702" s="209">
        <f t="shared" si="30"/>
        <v>800</v>
      </c>
      <c r="P702" s="222"/>
      <c r="Q702" s="210"/>
      <c r="R702" s="222"/>
      <c r="S702" s="209">
        <f t="shared" si="31"/>
        <v>0</v>
      </c>
    </row>
    <row r="703" spans="1:19" ht="22.2" customHeight="1" x14ac:dyDescent="0.6">
      <c r="A703" s="3"/>
      <c r="E703" s="3"/>
      <c r="G703" s="196" t="str">
        <f>G611</f>
        <v>7 ม.ค.68</v>
      </c>
      <c r="H703" s="207" t="s">
        <v>122</v>
      </c>
      <c r="I703" s="249" t="s">
        <v>181</v>
      </c>
      <c r="J703" s="321" t="s">
        <v>113</v>
      </c>
      <c r="K703" s="323"/>
      <c r="L703" s="218">
        <v>3</v>
      </c>
      <c r="M703" s="218"/>
      <c r="N703" s="218"/>
      <c r="O703" s="209">
        <f t="shared" si="30"/>
        <v>0</v>
      </c>
      <c r="P703" s="218"/>
      <c r="Q703" s="218"/>
      <c r="R703" s="218"/>
      <c r="S703" s="209">
        <f t="shared" si="31"/>
        <v>0</v>
      </c>
    </row>
    <row r="704" spans="1:19" ht="22.2" customHeight="1" x14ac:dyDescent="0.6">
      <c r="A704" s="3"/>
      <c r="B704" s="4"/>
      <c r="D704" s="2"/>
      <c r="E704" s="2"/>
      <c r="G704" s="218"/>
      <c r="H704" s="218"/>
      <c r="I704" s="218"/>
      <c r="J704" s="321"/>
      <c r="K704" s="323"/>
      <c r="L704" s="218"/>
      <c r="M704" s="218"/>
      <c r="N704" s="218"/>
      <c r="O704" s="209">
        <f t="shared" si="30"/>
        <v>0</v>
      </c>
      <c r="P704" s="218"/>
      <c r="Q704" s="218"/>
      <c r="R704" s="218"/>
      <c r="S704" s="209">
        <f t="shared" si="31"/>
        <v>0</v>
      </c>
    </row>
    <row r="705" spans="1:19" ht="22.2" customHeight="1" x14ac:dyDescent="0.6">
      <c r="A705" s="3"/>
      <c r="E705" s="3"/>
      <c r="G705" s="54"/>
      <c r="H705" s="204"/>
      <c r="I705" s="218"/>
      <c r="J705" s="321"/>
      <c r="K705" s="323"/>
      <c r="L705" s="218"/>
      <c r="M705" s="218"/>
      <c r="N705" s="218"/>
      <c r="O705" s="209">
        <f t="shared" si="30"/>
        <v>0</v>
      </c>
      <c r="P705" s="218"/>
      <c r="Q705" s="218"/>
      <c r="R705" s="218"/>
      <c r="S705" s="209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14"/>
      <c r="I706" s="214"/>
      <c r="J706" s="327"/>
      <c r="K706" s="329"/>
      <c r="L706" s="218"/>
      <c r="M706" s="218"/>
      <c r="N706" s="218"/>
      <c r="O706" s="209">
        <f t="shared" si="30"/>
        <v>0</v>
      </c>
      <c r="P706" s="218"/>
      <c r="Q706" s="218"/>
      <c r="R706" s="218"/>
      <c r="S706" s="209">
        <f t="shared" si="31"/>
        <v>0</v>
      </c>
    </row>
    <row r="707" spans="1:19" ht="22.2" customHeight="1" x14ac:dyDescent="0.6">
      <c r="A707" s="3"/>
      <c r="E707" s="3"/>
      <c r="G707" s="196" t="s">
        <v>10</v>
      </c>
      <c r="H707" s="249" t="s">
        <v>122</v>
      </c>
      <c r="I707" s="249" t="s">
        <v>180</v>
      </c>
      <c r="J707" s="357" t="s">
        <v>53</v>
      </c>
      <c r="K707" s="358"/>
      <c r="L707" s="210"/>
      <c r="M707" s="222">
        <v>4</v>
      </c>
      <c r="N707" s="222">
        <v>200</v>
      </c>
      <c r="O707" s="209">
        <f t="shared" si="30"/>
        <v>800</v>
      </c>
      <c r="P707" s="222"/>
      <c r="Q707" s="210"/>
      <c r="R707" s="222"/>
      <c r="S707" s="209">
        <f t="shared" si="31"/>
        <v>0</v>
      </c>
    </row>
    <row r="708" spans="1:19" ht="22.2" customHeight="1" x14ac:dyDescent="0.6">
      <c r="A708" s="3"/>
      <c r="B708" s="203"/>
      <c r="C708" s="204"/>
      <c r="D708" s="204"/>
      <c r="E708" s="218"/>
      <c r="G708" s="196" t="str">
        <f>G616</f>
        <v>8 ม.ค.68</v>
      </c>
      <c r="H708" s="249" t="s">
        <v>122</v>
      </c>
      <c r="I708" s="249" t="s">
        <v>180</v>
      </c>
      <c r="J708" s="321" t="s">
        <v>113</v>
      </c>
      <c r="K708" s="323"/>
      <c r="L708" s="218">
        <v>3</v>
      </c>
      <c r="M708" s="218"/>
      <c r="N708" s="218"/>
      <c r="O708" s="209">
        <f t="shared" si="30"/>
        <v>0</v>
      </c>
      <c r="P708" s="218"/>
      <c r="Q708" s="218"/>
      <c r="R708" s="218"/>
      <c r="S708" s="209">
        <f t="shared" si="31"/>
        <v>0</v>
      </c>
    </row>
    <row r="709" spans="1:19" ht="22.2" customHeight="1" x14ac:dyDescent="0.6">
      <c r="A709" s="3"/>
      <c r="B709" s="4"/>
      <c r="D709" s="2"/>
      <c r="E709" s="2"/>
      <c r="G709" s="218"/>
      <c r="H709" s="218"/>
      <c r="I709" s="218"/>
      <c r="J709" s="321"/>
      <c r="K709" s="323"/>
      <c r="L709" s="218"/>
      <c r="M709" s="218"/>
      <c r="N709" s="218"/>
      <c r="O709" s="209">
        <f t="shared" si="30"/>
        <v>0</v>
      </c>
      <c r="P709" s="218"/>
      <c r="Q709" s="218"/>
      <c r="R709" s="218"/>
      <c r="S709" s="209">
        <f t="shared" si="31"/>
        <v>0</v>
      </c>
    </row>
    <row r="710" spans="1:19" ht="22.2" customHeight="1" x14ac:dyDescent="0.6">
      <c r="A710" s="3"/>
      <c r="E710" s="3"/>
      <c r="G710" s="203"/>
      <c r="H710" s="203"/>
      <c r="I710" s="218"/>
      <c r="J710" s="321"/>
      <c r="K710" s="323"/>
      <c r="L710" s="218"/>
      <c r="M710" s="218"/>
      <c r="N710" s="218"/>
      <c r="O710" s="209">
        <f t="shared" si="30"/>
        <v>0</v>
      </c>
      <c r="P710" s="218"/>
      <c r="Q710" s="218"/>
      <c r="R710" s="218"/>
      <c r="S710" s="209">
        <f t="shared" si="31"/>
        <v>0</v>
      </c>
    </row>
    <row r="711" spans="1:19" ht="22.2" customHeight="1" x14ac:dyDescent="0.6">
      <c r="A711" s="3"/>
      <c r="E711" s="3"/>
      <c r="G711" s="198"/>
      <c r="H711" s="198"/>
      <c r="I711" s="214"/>
      <c r="J711" s="327"/>
      <c r="K711" s="329"/>
      <c r="L711" s="214"/>
      <c r="M711" s="214"/>
      <c r="N711" s="214"/>
      <c r="O711" s="209">
        <f t="shared" si="30"/>
        <v>0</v>
      </c>
      <c r="P711" s="214"/>
      <c r="Q711" s="214"/>
      <c r="R711" s="214"/>
      <c r="S711" s="209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207" t="s">
        <v>122</v>
      </c>
      <c r="I712" s="222" t="s">
        <v>178</v>
      </c>
      <c r="J712" s="321" t="s">
        <v>53</v>
      </c>
      <c r="K712" s="323"/>
      <c r="L712" s="218"/>
      <c r="M712" s="213">
        <v>4</v>
      </c>
      <c r="N712" s="213">
        <v>200</v>
      </c>
      <c r="O712" s="209">
        <f t="shared" si="30"/>
        <v>800</v>
      </c>
      <c r="P712" s="218"/>
      <c r="Q712" s="213"/>
      <c r="R712" s="213"/>
      <c r="S712" s="209">
        <f t="shared" si="31"/>
        <v>0</v>
      </c>
    </row>
    <row r="713" spans="1:19" ht="22.2" customHeight="1" x14ac:dyDescent="0.6">
      <c r="A713" s="3"/>
      <c r="E713" s="3"/>
      <c r="G713" s="196" t="str">
        <f>G621</f>
        <v>9 ม.ค.68</v>
      </c>
      <c r="H713" s="249" t="s">
        <v>122</v>
      </c>
      <c r="I713" s="249" t="s">
        <v>178</v>
      </c>
      <c r="J713" s="321" t="s">
        <v>136</v>
      </c>
      <c r="K713" s="323"/>
      <c r="L713" s="218">
        <v>3</v>
      </c>
      <c r="M713" s="218"/>
      <c r="N713" s="218"/>
      <c r="O713" s="209">
        <f t="shared" si="30"/>
        <v>0</v>
      </c>
      <c r="P713" s="218"/>
      <c r="Q713" s="218"/>
      <c r="R713" s="218"/>
      <c r="S713" s="209">
        <f t="shared" si="31"/>
        <v>0</v>
      </c>
    </row>
    <row r="714" spans="1:19" ht="22.2" customHeight="1" x14ac:dyDescent="0.6">
      <c r="A714" s="3"/>
      <c r="B714" s="4"/>
      <c r="E714" s="3"/>
      <c r="G714" s="218"/>
      <c r="H714" s="207"/>
      <c r="I714" s="207"/>
      <c r="J714" s="321"/>
      <c r="K714" s="323"/>
      <c r="L714" s="207"/>
      <c r="M714" s="207"/>
      <c r="N714" s="207"/>
      <c r="O714" s="209">
        <f t="shared" si="30"/>
        <v>0</v>
      </c>
      <c r="P714" s="207"/>
      <c r="Q714" s="207"/>
      <c r="R714" s="207"/>
      <c r="S714" s="209">
        <f t="shared" si="31"/>
        <v>0</v>
      </c>
    </row>
    <row r="715" spans="1:19" ht="22.2" customHeight="1" x14ac:dyDescent="0.6">
      <c r="A715" s="3"/>
      <c r="E715" s="3"/>
      <c r="G715" s="218"/>
      <c r="H715" s="218"/>
      <c r="I715" s="218"/>
      <c r="J715" s="321"/>
      <c r="K715" s="323"/>
      <c r="L715" s="218"/>
      <c r="M715" s="218"/>
      <c r="N715" s="218"/>
      <c r="O715" s="209">
        <f t="shared" si="30"/>
        <v>0</v>
      </c>
      <c r="P715" s="218"/>
      <c r="Q715" s="218"/>
      <c r="R715" s="218"/>
      <c r="S715" s="209">
        <f t="shared" si="31"/>
        <v>0</v>
      </c>
    </row>
    <row r="716" spans="1:19" ht="22.2" customHeight="1" x14ac:dyDescent="0.6">
      <c r="A716" s="3"/>
      <c r="E716" s="3"/>
      <c r="G716" s="214"/>
      <c r="H716" s="199"/>
      <c r="I716" s="214"/>
      <c r="J716" s="327"/>
      <c r="K716" s="329"/>
      <c r="L716" s="214"/>
      <c r="M716" s="214"/>
      <c r="N716" s="214"/>
      <c r="O716" s="209">
        <f t="shared" si="30"/>
        <v>0</v>
      </c>
      <c r="P716" s="214"/>
      <c r="Q716" s="214"/>
      <c r="R716" s="214"/>
      <c r="S716" s="209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207" t="s">
        <v>331</v>
      </c>
      <c r="I717" s="249" t="s">
        <v>191</v>
      </c>
      <c r="J717" s="357" t="s">
        <v>53</v>
      </c>
      <c r="K717" s="358"/>
      <c r="L717" s="218">
        <v>4</v>
      </c>
      <c r="M717" s="222"/>
      <c r="N717" s="222"/>
      <c r="O717" s="209">
        <f t="shared" si="30"/>
        <v>0</v>
      </c>
      <c r="P717" s="222"/>
      <c r="Q717" s="210"/>
      <c r="R717" s="222"/>
      <c r="S717" s="209">
        <f t="shared" si="31"/>
        <v>0</v>
      </c>
    </row>
    <row r="718" spans="1:19" ht="22.2" customHeight="1" x14ac:dyDescent="0.6">
      <c r="A718" s="3"/>
      <c r="E718" s="3"/>
      <c r="G718" s="196" t="str">
        <f>G626</f>
        <v>10 ม.ค.68</v>
      </c>
      <c r="H718" s="207"/>
      <c r="I718" s="207"/>
      <c r="J718" s="321"/>
      <c r="K718" s="323"/>
      <c r="L718" s="218"/>
      <c r="M718" s="218"/>
      <c r="N718" s="218"/>
      <c r="O718" s="209">
        <f t="shared" si="30"/>
        <v>0</v>
      </c>
      <c r="P718" s="218"/>
      <c r="Q718" s="218"/>
      <c r="R718" s="218"/>
      <c r="S718" s="209">
        <f t="shared" si="31"/>
        <v>0</v>
      </c>
    </row>
    <row r="719" spans="1:19" ht="22.2" customHeight="1" x14ac:dyDescent="0.6">
      <c r="A719" s="3"/>
      <c r="E719" s="3"/>
      <c r="G719" s="218"/>
      <c r="H719" s="207"/>
      <c r="I719" s="207"/>
      <c r="J719" s="355"/>
      <c r="K719" s="356"/>
      <c r="L719" s="218"/>
      <c r="M719" s="218"/>
      <c r="N719" s="218"/>
      <c r="O719" s="209">
        <f t="shared" si="30"/>
        <v>0</v>
      </c>
      <c r="P719" s="218"/>
      <c r="Q719" s="218"/>
      <c r="R719" s="218"/>
      <c r="S719" s="209">
        <f t="shared" si="31"/>
        <v>0</v>
      </c>
    </row>
    <row r="720" spans="1:19" ht="22.2" customHeight="1" x14ac:dyDescent="0.6">
      <c r="A720" s="3"/>
      <c r="E720" s="3"/>
      <c r="G720" s="218"/>
      <c r="H720" s="204"/>
      <c r="I720" s="218"/>
      <c r="J720" s="321"/>
      <c r="K720" s="323"/>
      <c r="L720" s="218"/>
      <c r="M720" s="218"/>
      <c r="N720" s="218"/>
      <c r="O720" s="209">
        <f t="shared" si="30"/>
        <v>0</v>
      </c>
      <c r="P720" s="218"/>
      <c r="Q720" s="218"/>
      <c r="R720" s="218"/>
      <c r="S720" s="209">
        <f t="shared" si="31"/>
        <v>0</v>
      </c>
    </row>
    <row r="721" spans="1:19" ht="22.2" customHeight="1" x14ac:dyDescent="0.6">
      <c r="A721" s="3"/>
      <c r="E721" s="3"/>
      <c r="F721" s="3"/>
      <c r="G721" s="200"/>
      <c r="H721" s="199"/>
      <c r="I721" s="214"/>
      <c r="J721" s="327"/>
      <c r="K721" s="329"/>
      <c r="L721" s="214"/>
      <c r="M721" s="214"/>
      <c r="N721" s="214"/>
      <c r="O721" s="209">
        <f t="shared" si="30"/>
        <v>0</v>
      </c>
      <c r="P721" s="214"/>
      <c r="Q721" s="214"/>
      <c r="R721" s="214"/>
      <c r="S721" s="209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06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208"/>
      <c r="O723" s="16"/>
      <c r="P723" s="347">
        <f>P722+Q722</f>
        <v>0</v>
      </c>
      <c r="Q723" s="349"/>
      <c r="R723" s="200"/>
      <c r="S723" s="214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208"/>
      <c r="O724" s="16"/>
      <c r="P724" s="347">
        <v>0</v>
      </c>
      <c r="Q724" s="349"/>
      <c r="R724" s="204"/>
      <c r="S724" s="218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208">
        <f>M725+Q725</f>
        <v>12</v>
      </c>
      <c r="I726" s="208" t="s">
        <v>87</v>
      </c>
      <c r="J726" s="208"/>
      <c r="K726" s="328" t="s">
        <v>168</v>
      </c>
      <c r="L726" s="328"/>
      <c r="M726" s="328"/>
      <c r="N726" s="199"/>
      <c r="O726" s="199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197" t="s">
        <v>43</v>
      </c>
      <c r="H729" s="195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197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197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72" t="s">
        <v>0</v>
      </c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</row>
    <row r="738" spans="1:19" ht="22.2" customHeight="1" x14ac:dyDescent="0.6">
      <c r="A738" s="372" t="s">
        <v>88</v>
      </c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</row>
    <row r="739" spans="1:19" ht="22.2" customHeight="1" x14ac:dyDescent="0.6">
      <c r="A739" s="371" t="s">
        <v>76</v>
      </c>
      <c r="B739" s="371"/>
      <c r="C739" s="371"/>
      <c r="D739" s="215">
        <f>D141</f>
        <v>6</v>
      </c>
      <c r="E739" s="215" t="s">
        <v>75</v>
      </c>
      <c r="F739" s="372" t="str">
        <f>F141</f>
        <v>มกราคม</v>
      </c>
      <c r="G739" s="372"/>
      <c r="H739" s="215" t="str">
        <f>H141</f>
        <v>พ.ศ. 2568</v>
      </c>
      <c r="I739" s="215" t="s">
        <v>77</v>
      </c>
      <c r="J739" s="215">
        <f>J141</f>
        <v>10</v>
      </c>
      <c r="K739" s="215" t="s">
        <v>74</v>
      </c>
      <c r="L739" s="372" t="str">
        <f>L141</f>
        <v>มกราคม</v>
      </c>
      <c r="M739" s="372"/>
      <c r="N739" s="372" t="str">
        <f>N141</f>
        <v>พ.ศ. 2568</v>
      </c>
      <c r="O739" s="372"/>
      <c r="P739" s="372"/>
      <c r="Q739" s="372"/>
      <c r="R739" s="215"/>
    </row>
    <row r="740" spans="1:19" ht="22.2" customHeight="1" x14ac:dyDescent="0.3">
      <c r="G740" s="51" t="s">
        <v>96</v>
      </c>
      <c r="H740" s="199" t="s">
        <v>44</v>
      </c>
      <c r="I740" s="199" t="s">
        <v>56</v>
      </c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</row>
    <row r="741" spans="1:19" ht="22.2" customHeight="1" x14ac:dyDescent="0.6">
      <c r="A741" s="24" t="s">
        <v>1</v>
      </c>
      <c r="B741" s="362" t="s">
        <v>2</v>
      </c>
      <c r="C741" s="363"/>
      <c r="D741" s="364"/>
      <c r="E741" s="15" t="s">
        <v>3</v>
      </c>
      <c r="F741" s="347" t="s">
        <v>64</v>
      </c>
      <c r="G741" s="365"/>
      <c r="H741" s="366" t="s">
        <v>4</v>
      </c>
      <c r="I741" s="213" t="s">
        <v>106</v>
      </c>
      <c r="J741" s="367" t="s">
        <v>5</v>
      </c>
      <c r="K741" s="368"/>
      <c r="L741" s="347" t="s">
        <v>65</v>
      </c>
      <c r="M741" s="349"/>
      <c r="N741" s="209" t="s">
        <v>67</v>
      </c>
      <c r="O741" s="213" t="s">
        <v>57</v>
      </c>
      <c r="P741" s="369" t="s">
        <v>66</v>
      </c>
      <c r="Q741" s="370"/>
      <c r="R741" s="209" t="s">
        <v>67</v>
      </c>
      <c r="S741" s="213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14" t="s">
        <v>6</v>
      </c>
      <c r="G742" s="214" t="s">
        <v>7</v>
      </c>
      <c r="H742" s="336"/>
      <c r="I742" s="214"/>
      <c r="J742" s="327"/>
      <c r="K742" s="329"/>
      <c r="L742" s="214" t="s">
        <v>55</v>
      </c>
      <c r="M742" s="214" t="s">
        <v>59</v>
      </c>
      <c r="N742" s="214" t="s">
        <v>68</v>
      </c>
      <c r="O742" s="214" t="s">
        <v>58</v>
      </c>
      <c r="P742" s="52" t="s">
        <v>55</v>
      </c>
      <c r="Q742" s="52" t="s">
        <v>59</v>
      </c>
      <c r="R742" s="214" t="s">
        <v>68</v>
      </c>
      <c r="S742" s="214" t="s">
        <v>58</v>
      </c>
    </row>
    <row r="743" spans="1:19" ht="22.2" customHeight="1" x14ac:dyDescent="0.6">
      <c r="A743" s="213">
        <v>17</v>
      </c>
      <c r="B743" s="359" t="str">
        <f>AB19</f>
        <v>นายณัฐพงศ์ จันทร์แดง</v>
      </c>
      <c r="C743" s="360"/>
      <c r="D743" s="361"/>
      <c r="E743" s="213" t="s">
        <v>44</v>
      </c>
      <c r="F743" s="5">
        <f>F145</f>
        <v>1</v>
      </c>
      <c r="G743" s="202" t="s">
        <v>8</v>
      </c>
      <c r="H743" s="207" t="s">
        <v>202</v>
      </c>
      <c r="I743" s="249" t="s">
        <v>188</v>
      </c>
      <c r="J743" s="357" t="s">
        <v>53</v>
      </c>
      <c r="K743" s="358"/>
      <c r="L743" s="210">
        <v>4</v>
      </c>
      <c r="M743" s="222"/>
      <c r="N743" s="222"/>
      <c r="O743" s="209">
        <f>M743*N743</f>
        <v>0</v>
      </c>
      <c r="P743" s="222"/>
      <c r="Q743" s="210"/>
      <c r="R743" s="222"/>
      <c r="S743" s="209">
        <f>Q743*R743</f>
        <v>0</v>
      </c>
    </row>
    <row r="744" spans="1:19" ht="22.2" customHeight="1" x14ac:dyDescent="0.6">
      <c r="A744" s="3"/>
      <c r="B744" s="350"/>
      <c r="C744" s="351"/>
      <c r="D744" s="352"/>
      <c r="E744" s="218"/>
      <c r="F744" s="204"/>
      <c r="G744" s="196" t="str">
        <f>G652</f>
        <v>6 ม.ค.68</v>
      </c>
      <c r="H744" s="207"/>
      <c r="I744" s="207"/>
      <c r="J744" s="321"/>
      <c r="K744" s="323"/>
      <c r="L744" s="218"/>
      <c r="M744" s="218"/>
      <c r="N744" s="218"/>
      <c r="O744" s="209">
        <f t="shared" ref="O744:O767" si="32">M744*N744</f>
        <v>0</v>
      </c>
      <c r="P744" s="218"/>
      <c r="Q744" s="218"/>
      <c r="R744" s="218"/>
      <c r="S744" s="209">
        <f t="shared" ref="S744:S767" si="33">Q744*R744</f>
        <v>0</v>
      </c>
    </row>
    <row r="745" spans="1:19" ht="22.2" customHeight="1" x14ac:dyDescent="0.6">
      <c r="A745" s="3"/>
      <c r="B745" s="4"/>
      <c r="D745" s="2"/>
      <c r="E745" s="2"/>
      <c r="F745" s="204"/>
      <c r="G745" s="203"/>
      <c r="H745" s="218"/>
      <c r="I745" s="218"/>
      <c r="J745" s="321"/>
      <c r="K745" s="323"/>
      <c r="L745" s="218"/>
      <c r="M745" s="218"/>
      <c r="N745" s="218"/>
      <c r="O745" s="209">
        <f t="shared" si="32"/>
        <v>0</v>
      </c>
      <c r="P745" s="218"/>
      <c r="Q745" s="218"/>
      <c r="R745" s="218"/>
      <c r="S745" s="209">
        <f t="shared" si="33"/>
        <v>0</v>
      </c>
    </row>
    <row r="746" spans="1:19" ht="22.2" customHeight="1" x14ac:dyDescent="0.6">
      <c r="A746" s="3"/>
      <c r="B746" s="4"/>
      <c r="E746" s="3"/>
      <c r="F746" s="204"/>
      <c r="G746" s="203"/>
      <c r="H746" s="218"/>
      <c r="I746" s="218"/>
      <c r="J746" s="321"/>
      <c r="K746" s="323"/>
      <c r="L746" s="218"/>
      <c r="M746" s="218"/>
      <c r="N746" s="218"/>
      <c r="O746" s="209">
        <f t="shared" si="32"/>
        <v>0</v>
      </c>
      <c r="P746" s="218"/>
      <c r="Q746" s="218"/>
      <c r="R746" s="218"/>
      <c r="S746" s="209">
        <f t="shared" si="33"/>
        <v>0</v>
      </c>
    </row>
    <row r="747" spans="1:19" ht="22.2" customHeight="1" x14ac:dyDescent="0.6">
      <c r="A747" s="3"/>
      <c r="E747" s="3"/>
      <c r="G747" s="201"/>
      <c r="H747" s="214"/>
      <c r="I747" s="214"/>
      <c r="J747" s="327"/>
      <c r="K747" s="329"/>
      <c r="L747" s="218"/>
      <c r="M747" s="218"/>
      <c r="N747" s="218"/>
      <c r="O747" s="209">
        <f t="shared" si="32"/>
        <v>0</v>
      </c>
      <c r="P747" s="218"/>
      <c r="Q747" s="218"/>
      <c r="R747" s="218"/>
      <c r="S747" s="209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249" t="s">
        <v>160</v>
      </c>
      <c r="I748" s="207" t="s">
        <v>284</v>
      </c>
      <c r="J748" s="357" t="s">
        <v>53</v>
      </c>
      <c r="K748" s="358"/>
      <c r="L748" s="210"/>
      <c r="M748" s="222">
        <v>4</v>
      </c>
      <c r="N748" s="222">
        <v>200</v>
      </c>
      <c r="O748" s="209">
        <f t="shared" si="32"/>
        <v>800</v>
      </c>
      <c r="P748" s="222"/>
      <c r="Q748" s="210"/>
      <c r="R748" s="222"/>
      <c r="S748" s="209">
        <f t="shared" si="33"/>
        <v>0</v>
      </c>
    </row>
    <row r="749" spans="1:19" ht="22.2" customHeight="1" x14ac:dyDescent="0.6">
      <c r="A749" s="3"/>
      <c r="E749" s="3"/>
      <c r="G749" s="196" t="str">
        <f>G657</f>
        <v>7 ม.ค.68</v>
      </c>
      <c r="H749" s="249" t="s">
        <v>160</v>
      </c>
      <c r="I749" s="249" t="s">
        <v>185</v>
      </c>
      <c r="J749" s="321" t="s">
        <v>114</v>
      </c>
      <c r="K749" s="323"/>
      <c r="L749" s="218">
        <v>4</v>
      </c>
      <c r="M749" s="218"/>
      <c r="N749" s="218"/>
      <c r="O749" s="209">
        <f t="shared" si="32"/>
        <v>0</v>
      </c>
      <c r="P749" s="218"/>
      <c r="Q749" s="218"/>
      <c r="R749" s="218"/>
      <c r="S749" s="209">
        <f t="shared" si="33"/>
        <v>0</v>
      </c>
    </row>
    <row r="750" spans="1:19" ht="22.2" customHeight="1" x14ac:dyDescent="0.6">
      <c r="A750" s="3"/>
      <c r="B750" s="4"/>
      <c r="D750" s="2"/>
      <c r="E750" s="2"/>
      <c r="G750" s="218"/>
      <c r="H750" s="218"/>
      <c r="I750" s="218"/>
      <c r="J750" s="321"/>
      <c r="K750" s="323"/>
      <c r="L750" s="218"/>
      <c r="M750" s="218"/>
      <c r="N750" s="218"/>
      <c r="O750" s="209">
        <f t="shared" si="32"/>
        <v>0</v>
      </c>
      <c r="P750" s="218"/>
      <c r="Q750" s="218"/>
      <c r="R750" s="218"/>
      <c r="S750" s="209">
        <f t="shared" si="33"/>
        <v>0</v>
      </c>
    </row>
    <row r="751" spans="1:19" ht="22.2" customHeight="1" x14ac:dyDescent="0.6">
      <c r="A751" s="3"/>
      <c r="E751" s="3"/>
      <c r="G751" s="54"/>
      <c r="H751" s="218"/>
      <c r="I751" s="218"/>
      <c r="J751" s="321"/>
      <c r="K751" s="323"/>
      <c r="L751" s="218"/>
      <c r="M751" s="218"/>
      <c r="N751" s="218"/>
      <c r="O751" s="209">
        <f t="shared" si="32"/>
        <v>0</v>
      </c>
      <c r="P751" s="218"/>
      <c r="Q751" s="218"/>
      <c r="R751" s="218"/>
      <c r="S751" s="209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14"/>
      <c r="I752" s="214"/>
      <c r="J752" s="327"/>
      <c r="K752" s="329"/>
      <c r="L752" s="218"/>
      <c r="M752" s="218"/>
      <c r="N752" s="218"/>
      <c r="O752" s="209">
        <f t="shared" si="32"/>
        <v>0</v>
      </c>
      <c r="P752" s="218"/>
      <c r="Q752" s="218"/>
      <c r="R752" s="218"/>
      <c r="S752" s="209">
        <f t="shared" si="33"/>
        <v>0</v>
      </c>
    </row>
    <row r="753" spans="1:19" ht="22.2" customHeight="1" x14ac:dyDescent="0.6">
      <c r="A753" s="3"/>
      <c r="E753" s="3"/>
      <c r="G753" s="196" t="s">
        <v>10</v>
      </c>
      <c r="H753" s="207" t="s">
        <v>160</v>
      </c>
      <c r="I753" s="207" t="s">
        <v>187</v>
      </c>
      <c r="J753" s="321" t="s">
        <v>114</v>
      </c>
      <c r="K753" s="323"/>
      <c r="L753" s="210"/>
      <c r="M753" s="222">
        <v>4</v>
      </c>
      <c r="N753" s="222">
        <v>200</v>
      </c>
      <c r="O753" s="209">
        <f t="shared" si="32"/>
        <v>800</v>
      </c>
      <c r="P753" s="222"/>
      <c r="Q753" s="210"/>
      <c r="R753" s="222"/>
      <c r="S753" s="209">
        <f t="shared" si="33"/>
        <v>0</v>
      </c>
    </row>
    <row r="754" spans="1:19" ht="22.2" customHeight="1" x14ac:dyDescent="0.6">
      <c r="A754" s="3"/>
      <c r="B754" s="203"/>
      <c r="C754" s="204"/>
      <c r="D754" s="204"/>
      <c r="E754" s="218"/>
      <c r="G754" s="196" t="str">
        <f>G662</f>
        <v>8 ม.ค.68</v>
      </c>
      <c r="H754" s="207"/>
      <c r="I754" s="207"/>
      <c r="J754" s="321"/>
      <c r="K754" s="323"/>
      <c r="L754" s="218"/>
      <c r="M754" s="218"/>
      <c r="N754" s="218"/>
      <c r="O754" s="209">
        <f t="shared" si="32"/>
        <v>0</v>
      </c>
      <c r="P754" s="218"/>
      <c r="Q754" s="218"/>
      <c r="R754" s="218"/>
      <c r="S754" s="209">
        <f t="shared" si="33"/>
        <v>0</v>
      </c>
    </row>
    <row r="755" spans="1:19" ht="22.2" customHeight="1" x14ac:dyDescent="0.6">
      <c r="A755" s="3"/>
      <c r="B755" s="4"/>
      <c r="D755" s="2"/>
      <c r="E755" s="2"/>
      <c r="G755" s="218"/>
      <c r="H755" s="207"/>
      <c r="I755" s="207"/>
      <c r="J755" s="321"/>
      <c r="K755" s="323"/>
      <c r="L755" s="218"/>
      <c r="M755" s="218"/>
      <c r="N755" s="218"/>
      <c r="O755" s="209">
        <f t="shared" si="32"/>
        <v>0</v>
      </c>
      <c r="P755" s="218"/>
      <c r="Q755" s="218"/>
      <c r="R755" s="218"/>
      <c r="S755" s="209">
        <f t="shared" si="33"/>
        <v>0</v>
      </c>
    </row>
    <row r="756" spans="1:19" ht="22.2" customHeight="1" x14ac:dyDescent="0.6">
      <c r="A756" s="3"/>
      <c r="E756" s="3"/>
      <c r="G756" s="203"/>
      <c r="H756" s="203"/>
      <c r="I756" s="218"/>
      <c r="J756" s="321"/>
      <c r="K756" s="323"/>
      <c r="L756" s="218"/>
      <c r="M756" s="218"/>
      <c r="N756" s="218"/>
      <c r="O756" s="209">
        <f t="shared" si="32"/>
        <v>0</v>
      </c>
      <c r="P756" s="218"/>
      <c r="Q756" s="218"/>
      <c r="R756" s="218"/>
      <c r="S756" s="209">
        <f t="shared" si="33"/>
        <v>0</v>
      </c>
    </row>
    <row r="757" spans="1:19" ht="22.2" customHeight="1" x14ac:dyDescent="0.6">
      <c r="A757" s="3"/>
      <c r="E757" s="3"/>
      <c r="G757" s="198"/>
      <c r="H757" s="198"/>
      <c r="I757" s="214"/>
      <c r="J757" s="327"/>
      <c r="K757" s="329"/>
      <c r="L757" s="214"/>
      <c r="M757" s="214"/>
      <c r="N757" s="214"/>
      <c r="O757" s="209">
        <f t="shared" si="32"/>
        <v>0</v>
      </c>
      <c r="P757" s="214"/>
      <c r="Q757" s="214"/>
      <c r="R757" s="214"/>
      <c r="S757" s="209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249" t="s">
        <v>202</v>
      </c>
      <c r="I758" s="207" t="s">
        <v>184</v>
      </c>
      <c r="J758" s="357" t="s">
        <v>53</v>
      </c>
      <c r="K758" s="358"/>
      <c r="L758" s="213"/>
      <c r="M758" s="218">
        <v>4</v>
      </c>
      <c r="N758" s="218">
        <v>200</v>
      </c>
      <c r="O758" s="209">
        <f t="shared" si="32"/>
        <v>800</v>
      </c>
      <c r="P758" s="218"/>
      <c r="Q758" s="213"/>
      <c r="R758" s="213"/>
      <c r="S758" s="209">
        <f t="shared" si="33"/>
        <v>0</v>
      </c>
    </row>
    <row r="759" spans="1:19" ht="22.2" customHeight="1" x14ac:dyDescent="0.6">
      <c r="A759" s="3"/>
      <c r="E759" s="3"/>
      <c r="G759" s="196" t="str">
        <f>G667</f>
        <v>9 ม.ค.68</v>
      </c>
      <c r="H759" s="207" t="s">
        <v>341</v>
      </c>
      <c r="I759" s="207" t="s">
        <v>282</v>
      </c>
      <c r="J759" s="321" t="s">
        <v>115</v>
      </c>
      <c r="K759" s="323"/>
      <c r="L759" s="216">
        <v>2</v>
      </c>
      <c r="M759" s="218"/>
      <c r="N759" s="218"/>
      <c r="O759" s="209">
        <f t="shared" si="32"/>
        <v>0</v>
      </c>
      <c r="P759" s="218"/>
      <c r="Q759" s="218"/>
      <c r="R759" s="218"/>
      <c r="S759" s="209">
        <f t="shared" si="33"/>
        <v>0</v>
      </c>
    </row>
    <row r="760" spans="1:19" ht="22.2" customHeight="1" x14ac:dyDescent="0.6">
      <c r="A760" s="3"/>
      <c r="B760" s="4"/>
      <c r="E760" s="3"/>
      <c r="G760" s="218"/>
      <c r="H760" s="207" t="s">
        <v>342</v>
      </c>
      <c r="I760" s="207" t="s">
        <v>196</v>
      </c>
      <c r="J760" s="321" t="s">
        <v>153</v>
      </c>
      <c r="K760" s="323"/>
      <c r="L760" s="218">
        <v>4</v>
      </c>
      <c r="M760" s="207"/>
      <c r="N760" s="207"/>
      <c r="O760" s="209">
        <f t="shared" si="32"/>
        <v>0</v>
      </c>
      <c r="P760" s="207"/>
      <c r="Q760" s="207"/>
      <c r="R760" s="207"/>
      <c r="S760" s="209">
        <f t="shared" si="33"/>
        <v>0</v>
      </c>
    </row>
    <row r="761" spans="1:19" ht="22.2" customHeight="1" x14ac:dyDescent="0.6">
      <c r="A761" s="3"/>
      <c r="E761" s="3"/>
      <c r="G761" s="218"/>
      <c r="H761" s="218"/>
      <c r="I761" s="218"/>
      <c r="J761" s="321"/>
      <c r="K761" s="323"/>
      <c r="L761" s="218"/>
      <c r="M761" s="218"/>
      <c r="N761" s="218"/>
      <c r="O761" s="209">
        <f t="shared" si="32"/>
        <v>0</v>
      </c>
      <c r="P761" s="218"/>
      <c r="Q761" s="218"/>
      <c r="R761" s="218"/>
      <c r="S761" s="209">
        <f t="shared" si="33"/>
        <v>0</v>
      </c>
    </row>
    <row r="762" spans="1:19" ht="22.2" customHeight="1" x14ac:dyDescent="0.6">
      <c r="A762" s="3"/>
      <c r="E762" s="3"/>
      <c r="G762" s="214"/>
      <c r="H762" s="199"/>
      <c r="I762" s="214"/>
      <c r="J762" s="327"/>
      <c r="K762" s="329"/>
      <c r="L762" s="214"/>
      <c r="M762" s="214"/>
      <c r="N762" s="214"/>
      <c r="O762" s="209">
        <f t="shared" si="32"/>
        <v>0</v>
      </c>
      <c r="P762" s="214"/>
      <c r="Q762" s="214"/>
      <c r="R762" s="214"/>
      <c r="S762" s="209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207" t="s">
        <v>202</v>
      </c>
      <c r="I763" s="207" t="s">
        <v>186</v>
      </c>
      <c r="J763" s="357" t="s">
        <v>53</v>
      </c>
      <c r="K763" s="358"/>
      <c r="L763" s="210">
        <v>4</v>
      </c>
      <c r="M763" s="218"/>
      <c r="N763" s="218"/>
      <c r="O763" s="209">
        <f t="shared" si="32"/>
        <v>0</v>
      </c>
      <c r="P763" s="222"/>
      <c r="Q763" s="210"/>
      <c r="R763" s="222"/>
      <c r="S763" s="209">
        <f t="shared" si="33"/>
        <v>0</v>
      </c>
    </row>
    <row r="764" spans="1:19" ht="22.2" customHeight="1" x14ac:dyDescent="0.6">
      <c r="A764" s="3"/>
      <c r="E764" s="3"/>
      <c r="G764" s="196" t="str">
        <f>G672</f>
        <v>10 ม.ค.68</v>
      </c>
      <c r="H764" s="207" t="s">
        <v>162</v>
      </c>
      <c r="I764" s="207" t="s">
        <v>204</v>
      </c>
      <c r="J764" s="321" t="s">
        <v>115</v>
      </c>
      <c r="K764" s="323"/>
      <c r="L764" s="218">
        <v>2</v>
      </c>
      <c r="M764" s="218"/>
      <c r="N764" s="218"/>
      <c r="O764" s="209">
        <f t="shared" si="32"/>
        <v>0</v>
      </c>
      <c r="P764" s="218"/>
      <c r="Q764" s="218"/>
      <c r="R764" s="218"/>
      <c r="S764" s="209">
        <f t="shared" si="33"/>
        <v>0</v>
      </c>
    </row>
    <row r="765" spans="1:19" ht="22.2" customHeight="1" x14ac:dyDescent="0.6">
      <c r="A765" s="3"/>
      <c r="E765" s="3"/>
      <c r="G765" s="218"/>
      <c r="H765" s="207"/>
      <c r="I765" s="207"/>
      <c r="J765" s="321"/>
      <c r="K765" s="323"/>
      <c r="L765" s="218"/>
      <c r="M765" s="207"/>
      <c r="N765" s="207"/>
      <c r="O765" s="209">
        <f t="shared" si="32"/>
        <v>0</v>
      </c>
      <c r="P765" s="218"/>
      <c r="Q765" s="218"/>
      <c r="R765" s="218"/>
      <c r="S765" s="209">
        <f t="shared" si="33"/>
        <v>0</v>
      </c>
    </row>
    <row r="766" spans="1:19" ht="22.2" customHeight="1" x14ac:dyDescent="0.6">
      <c r="A766" s="3"/>
      <c r="E766" s="3"/>
      <c r="G766" s="218"/>
      <c r="H766" s="204" t="s">
        <v>51</v>
      </c>
      <c r="I766" s="218"/>
      <c r="J766" s="321"/>
      <c r="K766" s="323"/>
      <c r="L766" s="218"/>
      <c r="M766" s="218"/>
      <c r="N766" s="218"/>
      <c r="O766" s="209">
        <f t="shared" si="32"/>
        <v>0</v>
      </c>
      <c r="P766" s="218"/>
      <c r="Q766" s="218"/>
      <c r="R766" s="218"/>
      <c r="S766" s="209">
        <f t="shared" si="33"/>
        <v>0</v>
      </c>
    </row>
    <row r="767" spans="1:19" ht="22.2" customHeight="1" x14ac:dyDescent="0.6">
      <c r="A767" s="3"/>
      <c r="E767" s="3"/>
      <c r="F767" s="3"/>
      <c r="G767" s="200"/>
      <c r="H767" s="199"/>
      <c r="I767" s="214"/>
      <c r="J767" s="327"/>
      <c r="K767" s="329"/>
      <c r="L767" s="214"/>
      <c r="M767" s="214"/>
      <c r="N767" s="214"/>
      <c r="O767" s="209">
        <f t="shared" si="32"/>
        <v>0</v>
      </c>
      <c r="P767" s="214"/>
      <c r="Q767" s="214"/>
      <c r="R767" s="214"/>
      <c r="S767" s="209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06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208"/>
      <c r="O769" s="16"/>
      <c r="P769" s="347">
        <f>P768+Q768</f>
        <v>0</v>
      </c>
      <c r="Q769" s="349"/>
      <c r="R769" s="200"/>
      <c r="S769" s="214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208"/>
      <c r="O770" s="16" t="s">
        <v>343</v>
      </c>
      <c r="P770" s="347">
        <v>0</v>
      </c>
      <c r="Q770" s="349"/>
      <c r="R770" s="204"/>
      <c r="S770" s="218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208">
        <f>M771+Q771</f>
        <v>12</v>
      </c>
      <c r="I772" s="208" t="s">
        <v>87</v>
      </c>
      <c r="J772" s="208"/>
      <c r="K772" s="328" t="s">
        <v>168</v>
      </c>
      <c r="L772" s="328"/>
      <c r="M772" s="328"/>
      <c r="N772" s="199"/>
      <c r="O772" s="199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197" t="s">
        <v>43</v>
      </c>
      <c r="H775" s="195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197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197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72" t="s">
        <v>0</v>
      </c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</row>
    <row r="784" spans="1:19" ht="22.2" customHeight="1" x14ac:dyDescent="0.6">
      <c r="A784" s="372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71" t="s">
        <v>76</v>
      </c>
      <c r="B785" s="371"/>
      <c r="C785" s="371"/>
      <c r="D785" s="215">
        <f>D3</f>
        <v>6</v>
      </c>
      <c r="E785" s="215" t="s">
        <v>75</v>
      </c>
      <c r="F785" s="372" t="str">
        <f>F3</f>
        <v>มกราคม</v>
      </c>
      <c r="G785" s="372"/>
      <c r="H785" s="215" t="str">
        <f>H3</f>
        <v>พ.ศ. 2568</v>
      </c>
      <c r="I785" s="215" t="s">
        <v>77</v>
      </c>
      <c r="J785" s="215">
        <f>J3</f>
        <v>10</v>
      </c>
      <c r="K785" s="215" t="s">
        <v>74</v>
      </c>
      <c r="L785" s="372" t="str">
        <f>L3</f>
        <v>มกราคม</v>
      </c>
      <c r="M785" s="372"/>
      <c r="N785" s="372" t="str">
        <f>N3</f>
        <v>พ.ศ. 2568</v>
      </c>
      <c r="O785" s="372"/>
      <c r="P785" s="372"/>
      <c r="Q785" s="372"/>
      <c r="R785" s="215"/>
    </row>
    <row r="786" spans="1:24" ht="22.2" customHeight="1" x14ac:dyDescent="0.3">
      <c r="G786" s="51" t="s">
        <v>96</v>
      </c>
      <c r="H786" s="199" t="s">
        <v>44</v>
      </c>
      <c r="I786" s="199" t="s">
        <v>56</v>
      </c>
      <c r="J786" s="211"/>
      <c r="K786" s="211"/>
    </row>
    <row r="787" spans="1:24" ht="22.2" customHeight="1" x14ac:dyDescent="0.6">
      <c r="A787" s="24" t="s">
        <v>1</v>
      </c>
      <c r="B787" s="362" t="s">
        <v>2</v>
      </c>
      <c r="C787" s="363"/>
      <c r="D787" s="364"/>
      <c r="E787" s="15" t="s">
        <v>3</v>
      </c>
      <c r="F787" s="347" t="s">
        <v>64</v>
      </c>
      <c r="G787" s="365"/>
      <c r="H787" s="366" t="s">
        <v>4</v>
      </c>
      <c r="I787" s="213" t="s">
        <v>106</v>
      </c>
      <c r="J787" s="367" t="s">
        <v>5</v>
      </c>
      <c r="K787" s="368"/>
      <c r="L787" s="347" t="s">
        <v>65</v>
      </c>
      <c r="M787" s="349"/>
      <c r="N787" s="209" t="s">
        <v>67</v>
      </c>
      <c r="O787" s="213" t="s">
        <v>57</v>
      </c>
      <c r="P787" s="369" t="s">
        <v>66</v>
      </c>
      <c r="Q787" s="370"/>
      <c r="R787" s="209" t="s">
        <v>67</v>
      </c>
      <c r="S787" s="213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14" t="s">
        <v>6</v>
      </c>
      <c r="G788" s="214" t="s">
        <v>7</v>
      </c>
      <c r="H788" s="336"/>
      <c r="I788" s="214"/>
      <c r="J788" s="327"/>
      <c r="K788" s="329"/>
      <c r="L788" s="214" t="s">
        <v>55</v>
      </c>
      <c r="M788" s="214" t="s">
        <v>59</v>
      </c>
      <c r="N788" s="214" t="s">
        <v>68</v>
      </c>
      <c r="O788" s="214" t="s">
        <v>58</v>
      </c>
      <c r="P788" s="52" t="s">
        <v>55</v>
      </c>
      <c r="Q788" s="52" t="s">
        <v>59</v>
      </c>
      <c r="R788" s="214" t="s">
        <v>68</v>
      </c>
      <c r="S788" s="214" t="s">
        <v>58</v>
      </c>
    </row>
    <row r="789" spans="1:24" ht="22.2" customHeight="1" x14ac:dyDescent="0.6">
      <c r="A789" s="213">
        <v>18</v>
      </c>
      <c r="B789" s="359" t="str">
        <f>AB20</f>
        <v>นายมนตรี ทิมสุข</v>
      </c>
      <c r="C789" s="360"/>
      <c r="D789" s="361"/>
      <c r="E789" s="213" t="s">
        <v>44</v>
      </c>
      <c r="F789" s="5">
        <f>F7</f>
        <v>1</v>
      </c>
      <c r="G789" s="202" t="s">
        <v>8</v>
      </c>
      <c r="H789" s="207" t="s">
        <v>342</v>
      </c>
      <c r="I789" s="249" t="s">
        <v>195</v>
      </c>
      <c r="J789" s="321" t="s">
        <v>53</v>
      </c>
      <c r="K789" s="323"/>
      <c r="L789" s="210">
        <v>4</v>
      </c>
      <c r="M789" s="222"/>
      <c r="N789" s="222"/>
      <c r="O789" s="209">
        <f>M789*N789</f>
        <v>0</v>
      </c>
      <c r="P789" s="222"/>
      <c r="Q789" s="210"/>
      <c r="R789" s="222"/>
      <c r="S789" s="209">
        <f>Q789*R789</f>
        <v>0</v>
      </c>
    </row>
    <row r="790" spans="1:24" ht="22.2" customHeight="1" x14ac:dyDescent="0.6">
      <c r="A790" s="3"/>
      <c r="B790" s="350"/>
      <c r="C790" s="351"/>
      <c r="D790" s="352"/>
      <c r="E790" s="218"/>
      <c r="F790" s="204"/>
      <c r="G790" s="196" t="str">
        <f>G560</f>
        <v>6 ม.ค.68</v>
      </c>
      <c r="H790" s="249" t="s">
        <v>342</v>
      </c>
      <c r="I790" s="249" t="s">
        <v>194</v>
      </c>
      <c r="J790" s="321" t="s">
        <v>114</v>
      </c>
      <c r="K790" s="323"/>
      <c r="L790" s="218">
        <v>4</v>
      </c>
      <c r="M790" s="218"/>
      <c r="N790" s="218"/>
      <c r="O790" s="209">
        <f t="shared" ref="O790:O813" si="34">M790*N790</f>
        <v>0</v>
      </c>
      <c r="P790" s="218"/>
      <c r="Q790" s="218"/>
      <c r="R790" s="218"/>
      <c r="S790" s="209">
        <f t="shared" ref="S790:S813" si="35">Q790*R790</f>
        <v>0</v>
      </c>
    </row>
    <row r="791" spans="1:24" ht="22.2" customHeight="1" x14ac:dyDescent="0.6">
      <c r="A791" s="3"/>
      <c r="B791" s="4"/>
      <c r="D791" s="2"/>
      <c r="E791" s="2"/>
      <c r="F791" s="204"/>
      <c r="G791" s="203"/>
      <c r="H791" s="207"/>
      <c r="I791" s="207"/>
      <c r="J791" s="321"/>
      <c r="K791" s="323"/>
      <c r="L791" s="218"/>
      <c r="M791" s="218"/>
      <c r="N791" s="218"/>
      <c r="O791" s="209">
        <f t="shared" si="34"/>
        <v>0</v>
      </c>
      <c r="P791" s="218"/>
      <c r="Q791" s="218"/>
      <c r="R791" s="218"/>
      <c r="S791" s="209">
        <f t="shared" si="35"/>
        <v>0</v>
      </c>
    </row>
    <row r="792" spans="1:24" ht="22.2" customHeight="1" x14ac:dyDescent="0.6">
      <c r="A792" s="3"/>
      <c r="B792" s="4"/>
      <c r="E792" s="3"/>
      <c r="F792" s="204"/>
      <c r="G792" s="203"/>
      <c r="H792" s="218"/>
      <c r="I792" s="218"/>
      <c r="J792" s="321"/>
      <c r="K792" s="323"/>
      <c r="L792" s="218"/>
      <c r="M792" s="218"/>
      <c r="N792" s="218"/>
      <c r="O792" s="209">
        <f t="shared" si="34"/>
        <v>0</v>
      </c>
      <c r="P792" s="218"/>
      <c r="Q792" s="218"/>
      <c r="R792" s="218"/>
      <c r="S792" s="209">
        <f t="shared" si="35"/>
        <v>0</v>
      </c>
    </row>
    <row r="793" spans="1:24" ht="22.2" customHeight="1" x14ac:dyDescent="0.6">
      <c r="A793" s="3"/>
      <c r="E793" s="3"/>
      <c r="G793" s="201"/>
      <c r="H793" s="214"/>
      <c r="I793" s="214"/>
      <c r="J793" s="327"/>
      <c r="K793" s="329"/>
      <c r="L793" s="218"/>
      <c r="M793" s="218"/>
      <c r="N793" s="218"/>
      <c r="O793" s="209">
        <f t="shared" si="34"/>
        <v>0</v>
      </c>
      <c r="P793" s="218"/>
      <c r="Q793" s="218"/>
      <c r="R793" s="218"/>
      <c r="S793" s="209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249" t="s">
        <v>158</v>
      </c>
      <c r="I794" s="249" t="s">
        <v>185</v>
      </c>
      <c r="J794" s="321" t="s">
        <v>53</v>
      </c>
      <c r="K794" s="323"/>
      <c r="L794" s="210"/>
      <c r="M794" s="222">
        <v>4</v>
      </c>
      <c r="N794" s="222">
        <v>200</v>
      </c>
      <c r="O794" s="209">
        <f t="shared" si="34"/>
        <v>800</v>
      </c>
      <c r="P794" s="222"/>
      <c r="Q794" s="210"/>
      <c r="R794" s="222"/>
      <c r="S794" s="209">
        <f t="shared" si="35"/>
        <v>0</v>
      </c>
      <c r="T794" s="221"/>
      <c r="U794" s="221"/>
      <c r="V794" s="221"/>
      <c r="W794" s="221"/>
      <c r="X794" s="221"/>
    </row>
    <row r="795" spans="1:24" ht="22.2" customHeight="1" x14ac:dyDescent="0.6">
      <c r="A795" s="3"/>
      <c r="E795" s="3"/>
      <c r="G795" s="196" t="str">
        <f>G565</f>
        <v>7 ม.ค.68</v>
      </c>
      <c r="H795" s="249" t="s">
        <v>158</v>
      </c>
      <c r="I795" s="249" t="s">
        <v>284</v>
      </c>
      <c r="J795" s="321" t="s">
        <v>114</v>
      </c>
      <c r="K795" s="323"/>
      <c r="L795" s="218">
        <v>4</v>
      </c>
      <c r="M795" s="218"/>
      <c r="N795" s="218"/>
      <c r="O795" s="209">
        <f t="shared" si="34"/>
        <v>0</v>
      </c>
      <c r="P795" s="218"/>
      <c r="Q795" s="218"/>
      <c r="R795" s="218"/>
      <c r="S795" s="209">
        <f t="shared" si="35"/>
        <v>0</v>
      </c>
      <c r="T795" s="221"/>
      <c r="U795" s="221"/>
      <c r="V795" s="221"/>
      <c r="W795" s="221"/>
      <c r="X795" s="221"/>
    </row>
    <row r="796" spans="1:24" ht="22.2" customHeight="1" x14ac:dyDescent="0.6">
      <c r="A796" s="3"/>
      <c r="B796" s="4"/>
      <c r="D796" s="2"/>
      <c r="E796" s="2"/>
      <c r="G796" s="218"/>
      <c r="H796" s="218"/>
      <c r="I796" s="207"/>
      <c r="J796" s="321"/>
      <c r="K796" s="323"/>
      <c r="L796" s="218"/>
      <c r="M796" s="218"/>
      <c r="N796" s="218"/>
      <c r="O796" s="209">
        <f t="shared" si="34"/>
        <v>0</v>
      </c>
      <c r="P796" s="218"/>
      <c r="Q796" s="218"/>
      <c r="R796" s="218"/>
      <c r="S796" s="209">
        <f t="shared" si="35"/>
        <v>0</v>
      </c>
    </row>
    <row r="797" spans="1:24" ht="22.2" customHeight="1" x14ac:dyDescent="0.6">
      <c r="A797" s="3"/>
      <c r="E797" s="3"/>
      <c r="G797" s="54"/>
      <c r="H797" s="207"/>
      <c r="I797" s="207"/>
      <c r="J797" s="321"/>
      <c r="K797" s="323"/>
      <c r="L797" s="218"/>
      <c r="M797" s="218"/>
      <c r="N797" s="218"/>
      <c r="O797" s="209">
        <f t="shared" si="34"/>
        <v>0</v>
      </c>
      <c r="P797" s="218"/>
      <c r="Q797" s="218"/>
      <c r="R797" s="218"/>
      <c r="S797" s="209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14"/>
      <c r="I798" s="214"/>
      <c r="J798" s="327"/>
      <c r="K798" s="329"/>
      <c r="L798" s="218"/>
      <c r="M798" s="218"/>
      <c r="N798" s="218"/>
      <c r="O798" s="209">
        <f t="shared" si="34"/>
        <v>0</v>
      </c>
      <c r="P798" s="218"/>
      <c r="Q798" s="218"/>
      <c r="R798" s="218"/>
      <c r="S798" s="209">
        <f t="shared" si="35"/>
        <v>0</v>
      </c>
    </row>
    <row r="799" spans="1:24" ht="22.2" customHeight="1" x14ac:dyDescent="0.6">
      <c r="A799" s="3"/>
      <c r="E799" s="3"/>
      <c r="G799" s="196" t="s">
        <v>10</v>
      </c>
      <c r="H799" s="207" t="s">
        <v>158</v>
      </c>
      <c r="I799" s="207" t="s">
        <v>187</v>
      </c>
      <c r="J799" s="321" t="s">
        <v>53</v>
      </c>
      <c r="K799" s="323"/>
      <c r="L799" s="210"/>
      <c r="M799" s="222">
        <v>4</v>
      </c>
      <c r="N799" s="222">
        <v>200</v>
      </c>
      <c r="O799" s="209">
        <f t="shared" si="34"/>
        <v>800</v>
      </c>
      <c r="P799" s="222"/>
      <c r="Q799" s="210"/>
      <c r="R799" s="222"/>
      <c r="S799" s="209">
        <f t="shared" si="35"/>
        <v>0</v>
      </c>
    </row>
    <row r="800" spans="1:24" ht="22.2" customHeight="1" x14ac:dyDescent="0.6">
      <c r="A800" s="3"/>
      <c r="B800" s="203"/>
      <c r="C800" s="204"/>
      <c r="D800" s="204"/>
      <c r="E800" s="218"/>
      <c r="G800" s="196" t="str">
        <f>G570</f>
        <v>8 ม.ค.68</v>
      </c>
      <c r="H800" s="207"/>
      <c r="I800" s="207"/>
      <c r="J800" s="321"/>
      <c r="K800" s="323"/>
      <c r="L800" s="218"/>
      <c r="M800" s="218"/>
      <c r="N800" s="218"/>
      <c r="O800" s="209">
        <f t="shared" si="34"/>
        <v>0</v>
      </c>
      <c r="P800" s="218"/>
      <c r="Q800" s="218"/>
      <c r="R800" s="218"/>
      <c r="S800" s="209">
        <f t="shared" si="35"/>
        <v>0</v>
      </c>
    </row>
    <row r="801" spans="1:24" ht="22.2" customHeight="1" x14ac:dyDescent="0.6">
      <c r="A801" s="3"/>
      <c r="B801" s="4"/>
      <c r="D801" s="2"/>
      <c r="E801" s="2"/>
      <c r="G801" s="218"/>
      <c r="H801" s="207"/>
      <c r="I801" s="207"/>
      <c r="J801" s="321"/>
      <c r="K801" s="323"/>
      <c r="L801" s="218"/>
      <c r="M801" s="218"/>
      <c r="N801" s="218"/>
      <c r="O801" s="209">
        <f t="shared" si="34"/>
        <v>0</v>
      </c>
      <c r="P801" s="218"/>
      <c r="Q801" s="218"/>
      <c r="R801" s="218"/>
      <c r="S801" s="209">
        <f t="shared" si="35"/>
        <v>0</v>
      </c>
    </row>
    <row r="802" spans="1:24" ht="22.2" customHeight="1" x14ac:dyDescent="0.6">
      <c r="A802" s="3"/>
      <c r="E802" s="3"/>
      <c r="G802" s="203"/>
      <c r="H802" s="203"/>
      <c r="I802" s="218"/>
      <c r="J802" s="321"/>
      <c r="K802" s="323"/>
      <c r="L802" s="218"/>
      <c r="M802" s="218"/>
      <c r="N802" s="218"/>
      <c r="O802" s="209">
        <f t="shared" si="34"/>
        <v>0</v>
      </c>
      <c r="P802" s="218"/>
      <c r="Q802" s="218"/>
      <c r="R802" s="218"/>
      <c r="S802" s="209">
        <f t="shared" si="35"/>
        <v>0</v>
      </c>
    </row>
    <row r="803" spans="1:24" ht="22.2" customHeight="1" x14ac:dyDescent="0.6">
      <c r="A803" s="3"/>
      <c r="E803" s="3"/>
      <c r="G803" s="198"/>
      <c r="H803" s="198"/>
      <c r="I803" s="214"/>
      <c r="J803" s="327"/>
      <c r="K803" s="329"/>
      <c r="L803" s="214"/>
      <c r="M803" s="214"/>
      <c r="N803" s="214"/>
      <c r="O803" s="209">
        <f t="shared" si="34"/>
        <v>0</v>
      </c>
      <c r="P803" s="214"/>
      <c r="Q803" s="214"/>
      <c r="R803" s="214"/>
      <c r="S803" s="209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207" t="s">
        <v>162</v>
      </c>
      <c r="I804" s="249" t="s">
        <v>298</v>
      </c>
      <c r="J804" s="321" t="s">
        <v>124</v>
      </c>
      <c r="K804" s="323"/>
      <c r="L804" s="213">
        <v>2</v>
      </c>
      <c r="M804" s="218"/>
      <c r="N804" s="218"/>
      <c r="O804" s="209">
        <f t="shared" si="34"/>
        <v>0</v>
      </c>
      <c r="P804" s="218"/>
      <c r="Q804" s="213"/>
      <c r="R804" s="213"/>
      <c r="S804" s="209">
        <f t="shared" si="35"/>
        <v>0</v>
      </c>
      <c r="T804"/>
      <c r="U804"/>
      <c r="V804"/>
      <c r="W804"/>
      <c r="X804"/>
    </row>
    <row r="805" spans="1:24" ht="22.2" customHeight="1" x14ac:dyDescent="0.6">
      <c r="A805" s="3"/>
      <c r="E805" s="3"/>
      <c r="G805" s="196" t="str">
        <f>G575</f>
        <v>9 ม.ค.68</v>
      </c>
      <c r="H805" s="207" t="s">
        <v>341</v>
      </c>
      <c r="I805" s="207" t="s">
        <v>285</v>
      </c>
      <c r="J805" s="321" t="s">
        <v>115</v>
      </c>
      <c r="K805" s="323"/>
      <c r="L805" s="216">
        <v>2</v>
      </c>
      <c r="M805" s="218"/>
      <c r="N805" s="218"/>
      <c r="O805" s="209">
        <f t="shared" si="34"/>
        <v>0</v>
      </c>
      <c r="P805" s="218"/>
      <c r="Q805" s="218"/>
      <c r="R805" s="218"/>
      <c r="S805" s="209">
        <f t="shared" si="35"/>
        <v>0</v>
      </c>
      <c r="T805"/>
      <c r="U805"/>
      <c r="V805"/>
      <c r="W805"/>
      <c r="X805"/>
    </row>
    <row r="806" spans="1:24" ht="22.2" customHeight="1" x14ac:dyDescent="0.6">
      <c r="A806" s="3"/>
      <c r="B806" s="4"/>
      <c r="E806" s="3"/>
      <c r="G806" s="218"/>
      <c r="H806" s="207" t="s">
        <v>159</v>
      </c>
      <c r="I806" s="207" t="s">
        <v>297</v>
      </c>
      <c r="J806" s="321" t="s">
        <v>153</v>
      </c>
      <c r="K806" s="323"/>
      <c r="L806" s="218"/>
      <c r="M806" s="207">
        <v>4</v>
      </c>
      <c r="N806" s="207">
        <v>200</v>
      </c>
      <c r="O806" s="209">
        <f t="shared" si="34"/>
        <v>800</v>
      </c>
      <c r="P806" s="207"/>
      <c r="Q806" s="207"/>
      <c r="R806" s="207"/>
      <c r="S806" s="209">
        <f t="shared" si="35"/>
        <v>0</v>
      </c>
      <c r="T806"/>
      <c r="U806"/>
      <c r="V806"/>
      <c r="W806"/>
      <c r="X806"/>
    </row>
    <row r="807" spans="1:24" ht="22.2" customHeight="1" x14ac:dyDescent="0.6">
      <c r="A807" s="3"/>
      <c r="E807" s="3"/>
      <c r="G807" s="218"/>
      <c r="H807" s="218"/>
      <c r="I807" s="218"/>
      <c r="J807" s="321"/>
      <c r="K807" s="323"/>
      <c r="L807" s="218"/>
      <c r="M807" s="218"/>
      <c r="N807" s="218"/>
      <c r="O807" s="209">
        <f t="shared" si="34"/>
        <v>0</v>
      </c>
      <c r="P807" s="218"/>
      <c r="Q807" s="218"/>
      <c r="R807" s="218"/>
      <c r="S807" s="209">
        <f t="shared" si="35"/>
        <v>0</v>
      </c>
      <c r="T807"/>
      <c r="U807"/>
      <c r="V807"/>
      <c r="W807"/>
      <c r="X807"/>
    </row>
    <row r="808" spans="1:24" ht="22.2" customHeight="1" x14ac:dyDescent="0.6">
      <c r="A808" s="3"/>
      <c r="E808" s="3"/>
      <c r="G808" s="214"/>
      <c r="H808" s="199"/>
      <c r="I808" s="214"/>
      <c r="J808" s="327"/>
      <c r="K808" s="329"/>
      <c r="L808" s="214"/>
      <c r="M808" s="214"/>
      <c r="N808" s="214"/>
      <c r="O808" s="209">
        <f t="shared" si="34"/>
        <v>0</v>
      </c>
      <c r="P808" s="214"/>
      <c r="Q808" s="214"/>
      <c r="R808" s="214"/>
      <c r="S808" s="209">
        <f t="shared" si="35"/>
        <v>0</v>
      </c>
      <c r="T808"/>
      <c r="U808"/>
      <c r="V808"/>
      <c r="W808"/>
      <c r="X808"/>
    </row>
    <row r="809" spans="1:24" ht="22.2" customHeight="1" x14ac:dyDescent="0.6">
      <c r="A809" s="3"/>
      <c r="E809" s="3"/>
      <c r="G809" s="54" t="s">
        <v>12</v>
      </c>
      <c r="H809" s="249" t="s">
        <v>183</v>
      </c>
      <c r="I809" s="249" t="s">
        <v>228</v>
      </c>
      <c r="J809" s="321" t="s">
        <v>53</v>
      </c>
      <c r="K809" s="323"/>
      <c r="L809" s="210">
        <v>4</v>
      </c>
      <c r="M809" s="218"/>
      <c r="N809" s="218"/>
      <c r="O809" s="209">
        <f t="shared" si="34"/>
        <v>0</v>
      </c>
      <c r="P809" s="222"/>
      <c r="Q809" s="210"/>
      <c r="R809" s="222"/>
      <c r="S809" s="209">
        <f t="shared" si="35"/>
        <v>0</v>
      </c>
    </row>
    <row r="810" spans="1:24" ht="22.2" customHeight="1" x14ac:dyDescent="0.6">
      <c r="A810" s="3"/>
      <c r="E810" s="3"/>
      <c r="G810" s="196" t="str">
        <f>G580</f>
        <v>10 ม.ค.68</v>
      </c>
      <c r="H810" s="207"/>
      <c r="I810" s="207"/>
      <c r="J810" s="321"/>
      <c r="K810" s="323"/>
      <c r="L810" s="218"/>
      <c r="M810" s="218"/>
      <c r="N810" s="218"/>
      <c r="O810" s="209">
        <f t="shared" si="34"/>
        <v>0</v>
      </c>
      <c r="P810" s="218"/>
      <c r="Q810" s="218"/>
      <c r="R810" s="218"/>
      <c r="S810" s="209">
        <f t="shared" si="35"/>
        <v>0</v>
      </c>
    </row>
    <row r="811" spans="1:24" ht="22.2" customHeight="1" x14ac:dyDescent="0.6">
      <c r="A811" s="3"/>
      <c r="E811" s="3"/>
      <c r="G811" s="218"/>
      <c r="H811" s="207"/>
      <c r="I811" s="207"/>
      <c r="J811" s="321"/>
      <c r="K811" s="323"/>
      <c r="L811" s="218"/>
      <c r="M811" s="207"/>
      <c r="N811" s="207"/>
      <c r="O811" s="209">
        <f t="shared" si="34"/>
        <v>0</v>
      </c>
      <c r="P811" s="218"/>
      <c r="Q811" s="218"/>
      <c r="R811" s="218"/>
      <c r="S811" s="209">
        <f t="shared" si="35"/>
        <v>0</v>
      </c>
    </row>
    <row r="812" spans="1:24" ht="22.2" customHeight="1" x14ac:dyDescent="0.6">
      <c r="A812" s="3"/>
      <c r="E812" s="3"/>
      <c r="G812" s="218"/>
      <c r="H812" s="204" t="s">
        <v>51</v>
      </c>
      <c r="I812" s="218"/>
      <c r="J812" s="321"/>
      <c r="K812" s="323"/>
      <c r="L812" s="218"/>
      <c r="M812" s="218"/>
      <c r="N812" s="218"/>
      <c r="O812" s="209">
        <f t="shared" si="34"/>
        <v>0</v>
      </c>
      <c r="P812" s="218"/>
      <c r="Q812" s="218"/>
      <c r="R812" s="218"/>
      <c r="S812" s="209">
        <f t="shared" si="35"/>
        <v>0</v>
      </c>
    </row>
    <row r="813" spans="1:24" ht="22.2" customHeight="1" x14ac:dyDescent="0.6">
      <c r="A813" s="3"/>
      <c r="E813" s="3"/>
      <c r="F813" s="3"/>
      <c r="G813" s="200"/>
      <c r="H813" s="199"/>
      <c r="I813" s="214"/>
      <c r="J813" s="327"/>
      <c r="K813" s="329"/>
      <c r="L813" s="214"/>
      <c r="M813" s="214"/>
      <c r="N813" s="214"/>
      <c r="O813" s="209">
        <f t="shared" si="34"/>
        <v>0</v>
      </c>
      <c r="P813" s="214"/>
      <c r="Q813" s="214"/>
      <c r="R813" s="214"/>
      <c r="S813" s="209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06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208"/>
      <c r="O815" s="16"/>
      <c r="P815" s="347">
        <f>P814+Q814</f>
        <v>0</v>
      </c>
      <c r="Q815" s="349"/>
      <c r="R815" s="200"/>
      <c r="S815" s="214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208"/>
      <c r="O816" s="16"/>
      <c r="P816" s="347">
        <v>0</v>
      </c>
      <c r="Q816" s="349"/>
      <c r="R816" s="204"/>
      <c r="S816" s="218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208">
        <f>M817+Q817</f>
        <v>12</v>
      </c>
      <c r="I818" s="208" t="s">
        <v>87</v>
      </c>
      <c r="J818" s="208"/>
      <c r="K818" s="328" t="s">
        <v>168</v>
      </c>
      <c r="L818" s="328"/>
      <c r="M818" s="328"/>
      <c r="N818" s="199"/>
      <c r="O818" s="199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197" t="s">
        <v>43</v>
      </c>
      <c r="H821" s="195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197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197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72" t="s">
        <v>0</v>
      </c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</row>
    <row r="830" spans="1:19" ht="22.2" customHeight="1" x14ac:dyDescent="0.6">
      <c r="A830" s="372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71" t="s">
        <v>76</v>
      </c>
      <c r="B831" s="371"/>
      <c r="C831" s="371"/>
      <c r="D831" s="240">
        <f>D49</f>
        <v>6</v>
      </c>
      <c r="E831" s="240" t="s">
        <v>75</v>
      </c>
      <c r="F831" s="372" t="str">
        <f>F49</f>
        <v>มกราคม</v>
      </c>
      <c r="G831" s="372"/>
      <c r="H831" s="240" t="str">
        <f>H49</f>
        <v>พ.ศ. 2568</v>
      </c>
      <c r="I831" s="240" t="s">
        <v>77</v>
      </c>
      <c r="J831" s="240">
        <f>J49</f>
        <v>10</v>
      </c>
      <c r="K831" s="240" t="s">
        <v>74</v>
      </c>
      <c r="L831" s="372" t="str">
        <f>L49</f>
        <v>มกราคม</v>
      </c>
      <c r="M831" s="372"/>
      <c r="N831" s="372" t="str">
        <f>N49</f>
        <v>พ.ศ. 2568</v>
      </c>
      <c r="O831" s="372"/>
      <c r="P831" s="372"/>
      <c r="Q831" s="372"/>
      <c r="R831" s="240"/>
    </row>
    <row r="832" spans="1:19" ht="22.2" customHeight="1" x14ac:dyDescent="0.3">
      <c r="G832" s="51" t="s">
        <v>96</v>
      </c>
      <c r="H832" s="227" t="s">
        <v>44</v>
      </c>
      <c r="I832" s="227" t="s">
        <v>56</v>
      </c>
      <c r="J832" s="237"/>
      <c r="K832" s="237"/>
    </row>
    <row r="833" spans="1:19" ht="22.2" customHeight="1" x14ac:dyDescent="0.6">
      <c r="A833" s="24" t="s">
        <v>1</v>
      </c>
      <c r="B833" s="362" t="s">
        <v>2</v>
      </c>
      <c r="C833" s="363"/>
      <c r="D833" s="364"/>
      <c r="E833" s="15" t="s">
        <v>3</v>
      </c>
      <c r="F833" s="347" t="s">
        <v>64</v>
      </c>
      <c r="G833" s="365"/>
      <c r="H833" s="366" t="s">
        <v>4</v>
      </c>
      <c r="I833" s="238" t="s">
        <v>106</v>
      </c>
      <c r="J833" s="367" t="s">
        <v>5</v>
      </c>
      <c r="K833" s="368"/>
      <c r="L833" s="347" t="s">
        <v>65</v>
      </c>
      <c r="M833" s="349"/>
      <c r="N833" s="236" t="s">
        <v>67</v>
      </c>
      <c r="O833" s="238" t="s">
        <v>57</v>
      </c>
      <c r="P833" s="369" t="s">
        <v>66</v>
      </c>
      <c r="Q833" s="370"/>
      <c r="R833" s="236" t="s">
        <v>67</v>
      </c>
      <c r="S833" s="238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39" t="s">
        <v>6</v>
      </c>
      <c r="G834" s="239" t="s">
        <v>7</v>
      </c>
      <c r="H834" s="336"/>
      <c r="I834" s="239"/>
      <c r="J834" s="327"/>
      <c r="K834" s="329"/>
      <c r="L834" s="239" t="s">
        <v>55</v>
      </c>
      <c r="M834" s="239" t="s">
        <v>59</v>
      </c>
      <c r="N834" s="239" t="s">
        <v>68</v>
      </c>
      <c r="O834" s="239" t="s">
        <v>58</v>
      </c>
      <c r="P834" s="52" t="s">
        <v>55</v>
      </c>
      <c r="Q834" s="52" t="s">
        <v>59</v>
      </c>
      <c r="R834" s="239" t="s">
        <v>68</v>
      </c>
      <c r="S834" s="239" t="s">
        <v>58</v>
      </c>
    </row>
    <row r="835" spans="1:19" ht="22.2" customHeight="1" x14ac:dyDescent="0.6">
      <c r="A835" s="238">
        <v>19</v>
      </c>
      <c r="B835" s="359" t="str">
        <f>AB21</f>
        <v>นายสณปวริศร์ ชมพู</v>
      </c>
      <c r="C835" s="360"/>
      <c r="D835" s="361"/>
      <c r="E835" s="238" t="s">
        <v>44</v>
      </c>
      <c r="F835" s="5">
        <f>F53</f>
        <v>1</v>
      </c>
      <c r="G835" s="230" t="s">
        <v>8</v>
      </c>
      <c r="H835" s="245"/>
      <c r="I835" s="245"/>
      <c r="J835" s="321"/>
      <c r="K835" s="323"/>
      <c r="L835" s="235"/>
      <c r="M835" s="246"/>
      <c r="N835" s="246"/>
      <c r="O835" s="236">
        <f>M835*N835</f>
        <v>0</v>
      </c>
      <c r="P835" s="246"/>
      <c r="Q835" s="235"/>
      <c r="R835" s="246"/>
      <c r="S835" s="236">
        <f>Q835*R835</f>
        <v>0</v>
      </c>
    </row>
    <row r="836" spans="1:19" ht="22.2" customHeight="1" x14ac:dyDescent="0.6">
      <c r="A836" s="3"/>
      <c r="B836" s="350"/>
      <c r="C836" s="351"/>
      <c r="D836" s="352"/>
      <c r="E836" s="242"/>
      <c r="F836" s="232"/>
      <c r="G836" s="224" t="str">
        <f>G606</f>
        <v>6 ม.ค.68</v>
      </c>
      <c r="H836" s="245"/>
      <c r="I836" s="245"/>
      <c r="J836" s="321"/>
      <c r="K836" s="323"/>
      <c r="L836" s="242"/>
      <c r="M836" s="242"/>
      <c r="N836" s="242"/>
      <c r="O836" s="236">
        <f t="shared" ref="O836:O859" si="36">M836*N836</f>
        <v>0</v>
      </c>
      <c r="P836" s="242"/>
      <c r="Q836" s="242"/>
      <c r="R836" s="242"/>
      <c r="S836" s="236">
        <f t="shared" ref="S836:S859" si="37">Q836*R836</f>
        <v>0</v>
      </c>
    </row>
    <row r="837" spans="1:19" ht="22.2" customHeight="1" x14ac:dyDescent="0.6">
      <c r="A837" s="3"/>
      <c r="B837" s="4"/>
      <c r="D837" s="2"/>
      <c r="E837" s="2"/>
      <c r="F837" s="232"/>
      <c r="G837" s="231"/>
      <c r="H837" s="245"/>
      <c r="I837" s="245"/>
      <c r="J837" s="321"/>
      <c r="K837" s="323"/>
      <c r="L837" s="242"/>
      <c r="M837" s="242"/>
      <c r="N837" s="242"/>
      <c r="O837" s="236">
        <f t="shared" si="36"/>
        <v>0</v>
      </c>
      <c r="P837" s="242"/>
      <c r="Q837" s="242"/>
      <c r="R837" s="242"/>
      <c r="S837" s="236">
        <f t="shared" si="37"/>
        <v>0</v>
      </c>
    </row>
    <row r="838" spans="1:19" ht="22.2" customHeight="1" x14ac:dyDescent="0.6">
      <c r="A838" s="3"/>
      <c r="B838" s="4"/>
      <c r="E838" s="3"/>
      <c r="F838" s="232"/>
      <c r="G838" s="231"/>
      <c r="H838" s="242"/>
      <c r="I838" s="242"/>
      <c r="J838" s="321"/>
      <c r="K838" s="323"/>
      <c r="L838" s="242"/>
      <c r="M838" s="242"/>
      <c r="N838" s="242"/>
      <c r="O838" s="236">
        <f t="shared" si="36"/>
        <v>0</v>
      </c>
      <c r="P838" s="242"/>
      <c r="Q838" s="242"/>
      <c r="R838" s="242"/>
      <c r="S838" s="236">
        <f t="shared" si="37"/>
        <v>0</v>
      </c>
    </row>
    <row r="839" spans="1:19" ht="22.2" customHeight="1" x14ac:dyDescent="0.6">
      <c r="A839" s="3"/>
      <c r="E839" s="3"/>
      <c r="G839" s="229"/>
      <c r="H839" s="239"/>
      <c r="I839" s="239"/>
      <c r="J839" s="327"/>
      <c r="K839" s="329"/>
      <c r="L839" s="242"/>
      <c r="M839" s="242"/>
      <c r="N839" s="242"/>
      <c r="O839" s="236">
        <f t="shared" si="36"/>
        <v>0</v>
      </c>
      <c r="P839" s="242"/>
      <c r="Q839" s="242"/>
      <c r="R839" s="242"/>
      <c r="S839" s="23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42" t="s">
        <v>329</v>
      </c>
      <c r="I840" s="245" t="s">
        <v>263</v>
      </c>
      <c r="J840" s="321" t="s">
        <v>112</v>
      </c>
      <c r="K840" s="323"/>
      <c r="L840" s="235"/>
      <c r="M840" s="246"/>
      <c r="N840" s="246"/>
      <c r="O840" s="236">
        <f t="shared" si="36"/>
        <v>0</v>
      </c>
      <c r="P840" s="246"/>
      <c r="Q840" s="235">
        <v>3</v>
      </c>
      <c r="R840" s="246">
        <v>270</v>
      </c>
      <c r="S840" s="236">
        <f t="shared" si="37"/>
        <v>810</v>
      </c>
    </row>
    <row r="841" spans="1:19" ht="22.2" customHeight="1" x14ac:dyDescent="0.6">
      <c r="A841" s="3"/>
      <c r="E841" s="3"/>
      <c r="G841" s="224" t="str">
        <f>G611</f>
        <v>7 ม.ค.68</v>
      </c>
      <c r="H841" s="247" t="s">
        <v>329</v>
      </c>
      <c r="I841" s="249" t="s">
        <v>261</v>
      </c>
      <c r="J841" s="321" t="s">
        <v>120</v>
      </c>
      <c r="K841" s="323"/>
      <c r="L841" s="242"/>
      <c r="M841" s="242"/>
      <c r="N841" s="242"/>
      <c r="O841" s="236">
        <f t="shared" si="36"/>
        <v>0</v>
      </c>
      <c r="P841" s="242"/>
      <c r="Q841" s="242">
        <v>3</v>
      </c>
      <c r="R841" s="242">
        <v>270</v>
      </c>
      <c r="S841" s="236">
        <f t="shared" si="37"/>
        <v>810</v>
      </c>
    </row>
    <row r="842" spans="1:19" ht="22.2" customHeight="1" x14ac:dyDescent="0.6">
      <c r="A842" s="3"/>
      <c r="B842" s="4"/>
      <c r="D842" s="2"/>
      <c r="E842" s="2"/>
      <c r="G842" s="242"/>
      <c r="H842" s="242"/>
      <c r="I842" s="245"/>
      <c r="J842" s="321"/>
      <c r="K842" s="323"/>
      <c r="L842" s="242"/>
      <c r="M842" s="242"/>
      <c r="N842" s="242"/>
      <c r="O842" s="236">
        <f t="shared" si="36"/>
        <v>0</v>
      </c>
      <c r="P842" s="242"/>
      <c r="Q842" s="242"/>
      <c r="R842" s="242"/>
      <c r="S842" s="236">
        <f t="shared" si="37"/>
        <v>0</v>
      </c>
    </row>
    <row r="843" spans="1:19" ht="22.2" customHeight="1" x14ac:dyDescent="0.6">
      <c r="A843" s="3"/>
      <c r="E843" s="3"/>
      <c r="G843" s="54"/>
      <c r="H843" s="245"/>
      <c r="I843" s="245"/>
      <c r="J843" s="321"/>
      <c r="K843" s="323"/>
      <c r="L843" s="242"/>
      <c r="M843" s="242"/>
      <c r="N843" s="242"/>
      <c r="O843" s="236">
        <f t="shared" si="36"/>
        <v>0</v>
      </c>
      <c r="P843" s="242"/>
      <c r="Q843" s="242"/>
      <c r="R843" s="242"/>
      <c r="S843" s="23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39"/>
      <c r="I844" s="239"/>
      <c r="J844" s="327"/>
      <c r="K844" s="329"/>
      <c r="L844" s="242"/>
      <c r="M844" s="242"/>
      <c r="N844" s="242"/>
      <c r="O844" s="236">
        <f t="shared" si="36"/>
        <v>0</v>
      </c>
      <c r="P844" s="242"/>
      <c r="Q844" s="242"/>
      <c r="R844" s="242"/>
      <c r="S844" s="236">
        <f t="shared" si="37"/>
        <v>0</v>
      </c>
    </row>
    <row r="845" spans="1:19" ht="22.2" customHeight="1" x14ac:dyDescent="0.6">
      <c r="A845" s="3"/>
      <c r="E845" s="3"/>
      <c r="G845" s="224" t="s">
        <v>10</v>
      </c>
      <c r="H845" s="245" t="s">
        <v>330</v>
      </c>
      <c r="I845" s="249" t="s">
        <v>266</v>
      </c>
      <c r="J845" s="321" t="s">
        <v>53</v>
      </c>
      <c r="K845" s="323"/>
      <c r="L845" s="235"/>
      <c r="M845" s="246"/>
      <c r="N845" s="246"/>
      <c r="O845" s="236">
        <f t="shared" si="36"/>
        <v>0</v>
      </c>
      <c r="P845" s="246"/>
      <c r="Q845" s="235">
        <v>4</v>
      </c>
      <c r="R845" s="246">
        <v>270</v>
      </c>
      <c r="S845" s="236">
        <f t="shared" si="37"/>
        <v>1080</v>
      </c>
    </row>
    <row r="846" spans="1:19" ht="22.2" customHeight="1" x14ac:dyDescent="0.6">
      <c r="A846" s="3"/>
      <c r="B846" s="231"/>
      <c r="C846" s="232"/>
      <c r="D846" s="232"/>
      <c r="E846" s="242"/>
      <c r="G846" s="224" t="str">
        <f>G616</f>
        <v>8 ม.ค.68</v>
      </c>
      <c r="H846" s="249" t="s">
        <v>330</v>
      </c>
      <c r="I846" s="249" t="s">
        <v>266</v>
      </c>
      <c r="J846" s="321" t="s">
        <v>137</v>
      </c>
      <c r="K846" s="323"/>
      <c r="L846" s="242"/>
      <c r="M846" s="242"/>
      <c r="N846" s="242"/>
      <c r="O846" s="236">
        <f t="shared" si="36"/>
        <v>0</v>
      </c>
      <c r="P846" s="242">
        <v>1</v>
      </c>
      <c r="Q846" s="242"/>
      <c r="R846" s="242"/>
      <c r="S846" s="236">
        <f t="shared" si="37"/>
        <v>0</v>
      </c>
    </row>
    <row r="847" spans="1:19" ht="22.2" customHeight="1" x14ac:dyDescent="0.6">
      <c r="A847" s="3"/>
      <c r="B847" s="4"/>
      <c r="D847" s="2"/>
      <c r="E847" s="2"/>
      <c r="G847" s="242"/>
      <c r="H847" s="249" t="s">
        <v>344</v>
      </c>
      <c r="I847" s="249" t="s">
        <v>257</v>
      </c>
      <c r="J847" s="321" t="s">
        <v>345</v>
      </c>
      <c r="K847" s="323"/>
      <c r="L847" s="242"/>
      <c r="M847" s="242"/>
      <c r="N847" s="242"/>
      <c r="O847" s="236">
        <f t="shared" si="36"/>
        <v>0</v>
      </c>
      <c r="P847" s="242">
        <v>4</v>
      </c>
      <c r="Q847" s="242"/>
      <c r="R847" s="242"/>
      <c r="S847" s="236">
        <f t="shared" si="37"/>
        <v>0</v>
      </c>
    </row>
    <row r="848" spans="1:19" ht="22.2" customHeight="1" x14ac:dyDescent="0.6">
      <c r="A848" s="3"/>
      <c r="E848" s="3"/>
      <c r="G848" s="231"/>
      <c r="H848" s="231"/>
      <c r="I848" s="242"/>
      <c r="J848" s="321"/>
      <c r="K848" s="323"/>
      <c r="L848" s="242"/>
      <c r="M848" s="242"/>
      <c r="N848" s="242"/>
      <c r="O848" s="236">
        <f t="shared" si="36"/>
        <v>0</v>
      </c>
      <c r="P848" s="242"/>
      <c r="Q848" s="242"/>
      <c r="R848" s="242"/>
      <c r="S848" s="236">
        <f t="shared" si="37"/>
        <v>0</v>
      </c>
    </row>
    <row r="849" spans="1:19" ht="22.2" customHeight="1" x14ac:dyDescent="0.6">
      <c r="A849" s="3"/>
      <c r="E849" s="3"/>
      <c r="G849" s="226"/>
      <c r="H849" s="226"/>
      <c r="I849" s="239"/>
      <c r="J849" s="327"/>
      <c r="K849" s="329"/>
      <c r="L849" s="239"/>
      <c r="M849" s="239"/>
      <c r="N849" s="239"/>
      <c r="O849" s="236">
        <f t="shared" si="36"/>
        <v>0</v>
      </c>
      <c r="P849" s="239"/>
      <c r="Q849" s="239"/>
      <c r="R849" s="239"/>
      <c r="S849" s="23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249" t="s">
        <v>164</v>
      </c>
      <c r="I850" s="249" t="s">
        <v>291</v>
      </c>
      <c r="J850" s="321" t="s">
        <v>112</v>
      </c>
      <c r="K850" s="323"/>
      <c r="L850" s="238"/>
      <c r="M850" s="242"/>
      <c r="N850" s="242"/>
      <c r="O850" s="236">
        <f t="shared" si="36"/>
        <v>0</v>
      </c>
      <c r="P850" s="242">
        <v>3</v>
      </c>
      <c r="Q850" s="238"/>
      <c r="R850" s="238"/>
      <c r="S850" s="236">
        <f t="shared" si="37"/>
        <v>0</v>
      </c>
    </row>
    <row r="851" spans="1:19" ht="22.2" customHeight="1" x14ac:dyDescent="0.6">
      <c r="A851" s="3"/>
      <c r="E851" s="3"/>
      <c r="G851" s="224" t="str">
        <f>G621</f>
        <v>9 ม.ค.68</v>
      </c>
      <c r="H851" s="245" t="s">
        <v>328</v>
      </c>
      <c r="I851" s="249" t="s">
        <v>177</v>
      </c>
      <c r="J851" s="321" t="s">
        <v>115</v>
      </c>
      <c r="K851" s="323"/>
      <c r="L851" s="241"/>
      <c r="M851" s="242"/>
      <c r="N851" s="242"/>
      <c r="O851" s="236">
        <f t="shared" si="36"/>
        <v>0</v>
      </c>
      <c r="P851" s="242">
        <v>2</v>
      </c>
      <c r="Q851" s="242"/>
      <c r="R851" s="242"/>
      <c r="S851" s="236">
        <f t="shared" si="37"/>
        <v>0</v>
      </c>
    </row>
    <row r="852" spans="1:19" ht="22.2" customHeight="1" x14ac:dyDescent="0.6">
      <c r="A852" s="3"/>
      <c r="B852" s="4"/>
      <c r="E852" s="3"/>
      <c r="G852" s="242"/>
      <c r="H852" s="245"/>
      <c r="I852" s="245"/>
      <c r="J852" s="321"/>
      <c r="K852" s="323"/>
      <c r="L852" s="242"/>
      <c r="M852" s="245"/>
      <c r="N852" s="245"/>
      <c r="O852" s="236">
        <f t="shared" si="36"/>
        <v>0</v>
      </c>
      <c r="P852" s="245"/>
      <c r="Q852" s="245"/>
      <c r="R852" s="245"/>
      <c r="S852" s="236">
        <f t="shared" si="37"/>
        <v>0</v>
      </c>
    </row>
    <row r="853" spans="1:19" ht="22.2" customHeight="1" x14ac:dyDescent="0.6">
      <c r="A853" s="3"/>
      <c r="E853" s="3"/>
      <c r="G853" s="242"/>
      <c r="H853" s="242"/>
      <c r="I853" s="242"/>
      <c r="J853" s="321"/>
      <c r="K853" s="323"/>
      <c r="L853" s="242"/>
      <c r="M853" s="242"/>
      <c r="N853" s="242"/>
      <c r="O853" s="236">
        <f t="shared" si="36"/>
        <v>0</v>
      </c>
      <c r="P853" s="242"/>
      <c r="Q853" s="242"/>
      <c r="R853" s="242"/>
      <c r="S853" s="236">
        <f t="shared" si="37"/>
        <v>0</v>
      </c>
    </row>
    <row r="854" spans="1:19" ht="22.2" customHeight="1" x14ac:dyDescent="0.6">
      <c r="A854" s="3"/>
      <c r="E854" s="3"/>
      <c r="G854" s="239"/>
      <c r="H854" s="227"/>
      <c r="I854" s="239"/>
      <c r="J854" s="327"/>
      <c r="K854" s="329"/>
      <c r="L854" s="239"/>
      <c r="M854" s="239"/>
      <c r="N854" s="239"/>
      <c r="O854" s="236">
        <f t="shared" si="36"/>
        <v>0</v>
      </c>
      <c r="P854" s="239"/>
      <c r="Q854" s="239"/>
      <c r="R854" s="239"/>
      <c r="S854" s="23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249" t="s">
        <v>311</v>
      </c>
      <c r="I855" s="249" t="s">
        <v>173</v>
      </c>
      <c r="J855" s="321" t="s">
        <v>53</v>
      </c>
      <c r="K855" s="323"/>
      <c r="L855" s="235"/>
      <c r="M855" s="242"/>
      <c r="N855" s="242"/>
      <c r="O855" s="236">
        <f t="shared" si="36"/>
        <v>0</v>
      </c>
      <c r="P855" s="246">
        <v>2</v>
      </c>
      <c r="Q855" s="235">
        <v>2</v>
      </c>
      <c r="R855" s="246">
        <v>270</v>
      </c>
      <c r="S855" s="236">
        <f t="shared" si="37"/>
        <v>540</v>
      </c>
    </row>
    <row r="856" spans="1:19" ht="22.2" customHeight="1" x14ac:dyDescent="0.6">
      <c r="A856" s="3"/>
      <c r="E856" s="3"/>
      <c r="G856" s="224" t="str">
        <f>G626</f>
        <v>10 ม.ค.68</v>
      </c>
      <c r="H856" s="249" t="s">
        <v>311</v>
      </c>
      <c r="I856" s="249" t="s">
        <v>173</v>
      </c>
      <c r="J856" s="321" t="s">
        <v>137</v>
      </c>
      <c r="K856" s="323"/>
      <c r="L856" s="242"/>
      <c r="M856" s="242"/>
      <c r="N856" s="242"/>
      <c r="O856" s="236">
        <f t="shared" si="36"/>
        <v>0</v>
      </c>
      <c r="P856" s="242">
        <v>1</v>
      </c>
      <c r="Q856" s="242"/>
      <c r="R856" s="242"/>
      <c r="S856" s="236">
        <f t="shared" si="37"/>
        <v>0</v>
      </c>
    </row>
    <row r="857" spans="1:19" ht="22.2" customHeight="1" x14ac:dyDescent="0.6">
      <c r="A857" s="3"/>
      <c r="E857" s="3"/>
      <c r="G857" s="242"/>
      <c r="H857" s="249" t="s">
        <v>311</v>
      </c>
      <c r="I857" s="249" t="s">
        <v>176</v>
      </c>
      <c r="J857" s="321" t="s">
        <v>171</v>
      </c>
      <c r="K857" s="323"/>
      <c r="L857" s="242"/>
      <c r="M857" s="245"/>
      <c r="N857" s="245"/>
      <c r="O857" s="236">
        <f t="shared" si="36"/>
        <v>0</v>
      </c>
      <c r="P857" s="242">
        <v>5</v>
      </c>
      <c r="Q857" s="242"/>
      <c r="R857" s="242"/>
      <c r="S857" s="236">
        <f t="shared" si="37"/>
        <v>0</v>
      </c>
    </row>
    <row r="858" spans="1:19" ht="22.2" customHeight="1" x14ac:dyDescent="0.6">
      <c r="A858" s="3"/>
      <c r="E858" s="3"/>
      <c r="G858" s="242"/>
      <c r="H858" s="232" t="s">
        <v>51</v>
      </c>
      <c r="I858" s="242"/>
      <c r="J858" s="321"/>
      <c r="K858" s="323"/>
      <c r="L858" s="242"/>
      <c r="M858" s="242"/>
      <c r="N858" s="242"/>
      <c r="O858" s="236">
        <f t="shared" si="36"/>
        <v>0</v>
      </c>
      <c r="P858" s="242"/>
      <c r="Q858" s="242"/>
      <c r="R858" s="242"/>
      <c r="S858" s="236">
        <f t="shared" si="37"/>
        <v>0</v>
      </c>
    </row>
    <row r="859" spans="1:19" ht="22.2" customHeight="1" x14ac:dyDescent="0.6">
      <c r="A859" s="3"/>
      <c r="E859" s="3"/>
      <c r="F859" s="3"/>
      <c r="G859" s="228"/>
      <c r="H859" s="227"/>
      <c r="I859" s="239"/>
      <c r="J859" s="327"/>
      <c r="K859" s="329"/>
      <c r="L859" s="239"/>
      <c r="M859" s="239"/>
      <c r="N859" s="239"/>
      <c r="O859" s="236">
        <f t="shared" si="36"/>
        <v>0</v>
      </c>
      <c r="P859" s="239"/>
      <c r="Q859" s="239"/>
      <c r="R859" s="239"/>
      <c r="S859" s="236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33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234"/>
      <c r="O861" s="16"/>
      <c r="P861" s="347">
        <f>P860+Q860</f>
        <v>30</v>
      </c>
      <c r="Q861" s="349"/>
      <c r="R861" s="228"/>
      <c r="S861" s="239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234"/>
      <c r="O862" s="16"/>
      <c r="P862" s="347">
        <v>15</v>
      </c>
      <c r="Q862" s="349"/>
      <c r="R862" s="232"/>
      <c r="S862" s="242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234">
        <f>M863+Q863</f>
        <v>12</v>
      </c>
      <c r="I864" s="234" t="s">
        <v>87</v>
      </c>
      <c r="J864" s="234"/>
      <c r="K864" s="328" t="s">
        <v>168</v>
      </c>
      <c r="L864" s="328"/>
      <c r="M864" s="328"/>
      <c r="N864" s="227"/>
      <c r="O864" s="227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25" t="s">
        <v>43</v>
      </c>
      <c r="H867" s="223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25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25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72" t="s">
        <v>0</v>
      </c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</row>
    <row r="876" spans="1:19" ht="22.2" customHeight="1" x14ac:dyDescent="0.6">
      <c r="A876" s="372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71" t="s">
        <v>76</v>
      </c>
      <c r="B877" s="371"/>
      <c r="C877" s="371"/>
      <c r="D877" s="215">
        <f>D3</f>
        <v>6</v>
      </c>
      <c r="E877" s="215" t="s">
        <v>75</v>
      </c>
      <c r="F877" s="372" t="str">
        <f>F3</f>
        <v>มกราคม</v>
      </c>
      <c r="G877" s="372"/>
      <c r="H877" s="215" t="str">
        <f>H3</f>
        <v>พ.ศ. 2568</v>
      </c>
      <c r="I877" s="215" t="s">
        <v>77</v>
      </c>
      <c r="J877" s="215">
        <f>J3</f>
        <v>10</v>
      </c>
      <c r="K877" s="215" t="s">
        <v>74</v>
      </c>
      <c r="L877" s="372" t="str">
        <f>L3</f>
        <v>มกราคม</v>
      </c>
      <c r="M877" s="372"/>
      <c r="N877" s="372" t="str">
        <f>N3</f>
        <v>พ.ศ. 2568</v>
      </c>
      <c r="O877" s="372"/>
      <c r="P877" s="372"/>
      <c r="Q877" s="372"/>
      <c r="R877" s="215"/>
    </row>
    <row r="878" spans="1:19" ht="22.2" customHeight="1" x14ac:dyDescent="0.3">
      <c r="G878" s="51" t="s">
        <v>96</v>
      </c>
      <c r="H878" s="199" t="s">
        <v>105</v>
      </c>
      <c r="I878" s="204" t="s">
        <v>56</v>
      </c>
      <c r="J878" s="211" t="s">
        <v>208</v>
      </c>
      <c r="K878" s="211"/>
    </row>
    <row r="879" spans="1:19" ht="22.2" customHeight="1" x14ac:dyDescent="0.6">
      <c r="A879" s="24" t="s">
        <v>1</v>
      </c>
      <c r="B879" s="362" t="s">
        <v>2</v>
      </c>
      <c r="C879" s="363"/>
      <c r="D879" s="364"/>
      <c r="E879" s="15" t="s">
        <v>3</v>
      </c>
      <c r="F879" s="347" t="s">
        <v>64</v>
      </c>
      <c r="G879" s="365"/>
      <c r="H879" s="366" t="s">
        <v>4</v>
      </c>
      <c r="I879" s="213" t="s">
        <v>106</v>
      </c>
      <c r="J879" s="367" t="s">
        <v>5</v>
      </c>
      <c r="K879" s="368"/>
      <c r="L879" s="347" t="s">
        <v>65</v>
      </c>
      <c r="M879" s="349"/>
      <c r="N879" s="209" t="s">
        <v>67</v>
      </c>
      <c r="O879" s="213" t="s">
        <v>57</v>
      </c>
      <c r="P879" s="369" t="s">
        <v>66</v>
      </c>
      <c r="Q879" s="370"/>
      <c r="R879" s="209" t="s">
        <v>67</v>
      </c>
      <c r="S879" s="213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14" t="s">
        <v>6</v>
      </c>
      <c r="G880" s="214" t="s">
        <v>7</v>
      </c>
      <c r="H880" s="336"/>
      <c r="I880" s="214"/>
      <c r="J880" s="327"/>
      <c r="K880" s="329"/>
      <c r="L880" s="214" t="s">
        <v>55</v>
      </c>
      <c r="M880" s="214" t="s">
        <v>59</v>
      </c>
      <c r="N880" s="214" t="s">
        <v>68</v>
      </c>
      <c r="O880" s="214" t="s">
        <v>58</v>
      </c>
      <c r="P880" s="52" t="s">
        <v>55</v>
      </c>
      <c r="Q880" s="52" t="s">
        <v>59</v>
      </c>
      <c r="R880" s="214" t="s">
        <v>68</v>
      </c>
      <c r="S880" s="214" t="s">
        <v>58</v>
      </c>
    </row>
    <row r="881" spans="1:24" ht="22.2" customHeight="1" x14ac:dyDescent="0.6">
      <c r="A881" s="213">
        <v>20</v>
      </c>
      <c r="B881" s="359" t="str">
        <f>AB22</f>
        <v>นายสถาปนิก  คุ้มสะอาด</v>
      </c>
      <c r="C881" s="360"/>
      <c r="D881" s="361"/>
      <c r="E881" s="213" t="s">
        <v>151</v>
      </c>
      <c r="F881" s="5">
        <f>F7</f>
        <v>1</v>
      </c>
      <c r="G881" s="202" t="s">
        <v>8</v>
      </c>
      <c r="H881" s="222" t="s">
        <v>346</v>
      </c>
      <c r="I881" s="207" t="s">
        <v>297</v>
      </c>
      <c r="J881" s="357" t="s">
        <v>53</v>
      </c>
      <c r="K881" s="358"/>
      <c r="L881" s="210">
        <v>4</v>
      </c>
      <c r="M881" s="222"/>
      <c r="N881" s="222"/>
      <c r="O881" s="209">
        <f>M881*N881</f>
        <v>0</v>
      </c>
      <c r="P881" s="222"/>
      <c r="Q881" s="210"/>
      <c r="R881" s="222"/>
      <c r="S881" s="209">
        <f>Q881*R881</f>
        <v>0</v>
      </c>
    </row>
    <row r="882" spans="1:24" ht="22.2" customHeight="1" x14ac:dyDescent="0.6">
      <c r="A882" s="3"/>
      <c r="B882" s="350"/>
      <c r="C882" s="351"/>
      <c r="D882" s="352"/>
      <c r="E882" s="218" t="s">
        <v>109</v>
      </c>
      <c r="F882" s="204"/>
      <c r="G882" s="196" t="str">
        <f>G790</f>
        <v>6 ม.ค.68</v>
      </c>
      <c r="H882" s="207"/>
      <c r="I882" s="207"/>
      <c r="J882" s="321"/>
      <c r="K882" s="323"/>
      <c r="L882" s="218"/>
      <c r="M882" s="218"/>
      <c r="N882" s="218"/>
      <c r="O882" s="209">
        <f t="shared" ref="O882:O905" si="38">M882*N882</f>
        <v>0</v>
      </c>
      <c r="P882" s="218"/>
      <c r="Q882" s="218"/>
      <c r="R882" s="218"/>
      <c r="S882" s="209">
        <f t="shared" ref="S882:S905" si="39">Q882*R882</f>
        <v>0</v>
      </c>
    </row>
    <row r="883" spans="1:24" ht="22.2" customHeight="1" x14ac:dyDescent="0.6">
      <c r="A883" s="3"/>
      <c r="B883" s="4"/>
      <c r="D883" s="2"/>
      <c r="E883" s="2"/>
      <c r="F883" s="204"/>
      <c r="G883" s="203"/>
      <c r="H883" s="218"/>
      <c r="I883" s="218"/>
      <c r="J883" s="321"/>
      <c r="K883" s="323"/>
      <c r="L883" s="218"/>
      <c r="M883" s="218"/>
      <c r="N883" s="218"/>
      <c r="O883" s="209">
        <f t="shared" si="38"/>
        <v>0</v>
      </c>
      <c r="P883" s="218"/>
      <c r="Q883" s="218"/>
      <c r="R883" s="218"/>
      <c r="S883" s="209">
        <f t="shared" si="39"/>
        <v>0</v>
      </c>
    </row>
    <row r="884" spans="1:24" ht="22.2" customHeight="1" x14ac:dyDescent="0.6">
      <c r="A884" s="3"/>
      <c r="B884" s="4"/>
      <c r="E884" s="3"/>
      <c r="F884" s="204"/>
      <c r="G884" s="203"/>
      <c r="H884" s="218"/>
      <c r="I884" s="218"/>
      <c r="J884" s="321"/>
      <c r="K884" s="323"/>
      <c r="L884" s="218"/>
      <c r="M884" s="218"/>
      <c r="N884" s="218"/>
      <c r="O884" s="209">
        <f t="shared" si="38"/>
        <v>0</v>
      </c>
      <c r="P884" s="218"/>
      <c r="Q884" s="218"/>
      <c r="R884" s="218"/>
      <c r="S884" s="209">
        <f t="shared" si="39"/>
        <v>0</v>
      </c>
    </row>
    <row r="885" spans="1:24" ht="22.2" customHeight="1" x14ac:dyDescent="0.6">
      <c r="A885" s="3"/>
      <c r="E885" s="3"/>
      <c r="G885" s="201"/>
      <c r="H885" s="214"/>
      <c r="I885" s="214"/>
      <c r="J885" s="327"/>
      <c r="K885" s="329"/>
      <c r="L885" s="218"/>
      <c r="M885" s="218"/>
      <c r="N885" s="218"/>
      <c r="O885" s="209">
        <f t="shared" si="38"/>
        <v>0</v>
      </c>
      <c r="P885" s="218"/>
      <c r="Q885" s="218"/>
      <c r="R885" s="218"/>
      <c r="S885" s="209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222" t="s">
        <v>156</v>
      </c>
      <c r="I886" s="207" t="s">
        <v>195</v>
      </c>
      <c r="J886" s="357" t="s">
        <v>53</v>
      </c>
      <c r="K886" s="358"/>
      <c r="L886" s="210"/>
      <c r="M886" s="222">
        <v>4</v>
      </c>
      <c r="N886" s="222">
        <v>200</v>
      </c>
      <c r="O886" s="209">
        <f t="shared" si="38"/>
        <v>800</v>
      </c>
      <c r="P886" s="222"/>
      <c r="Q886" s="210"/>
      <c r="R886" s="222"/>
      <c r="S886" s="209">
        <f t="shared" si="39"/>
        <v>0</v>
      </c>
    </row>
    <row r="887" spans="1:24" ht="22.2" customHeight="1" x14ac:dyDescent="0.6">
      <c r="A887" s="3"/>
      <c r="E887" s="3"/>
      <c r="G887" s="196" t="str">
        <f>G795</f>
        <v>7 ม.ค.68</v>
      </c>
      <c r="H887" s="207" t="s">
        <v>156</v>
      </c>
      <c r="I887" s="249" t="s">
        <v>195</v>
      </c>
      <c r="J887" s="321" t="s">
        <v>113</v>
      </c>
      <c r="K887" s="323"/>
      <c r="L887" s="218">
        <v>3</v>
      </c>
      <c r="M887" s="218"/>
      <c r="N887" s="218"/>
      <c r="O887" s="209">
        <f t="shared" si="38"/>
        <v>0</v>
      </c>
      <c r="P887" s="218"/>
      <c r="Q887" s="218"/>
      <c r="R887" s="218"/>
      <c r="S887" s="209">
        <f t="shared" si="39"/>
        <v>0</v>
      </c>
    </row>
    <row r="888" spans="1:24" ht="22.2" customHeight="1" x14ac:dyDescent="0.6">
      <c r="A888" s="3"/>
      <c r="B888" s="4"/>
      <c r="D888" s="2"/>
      <c r="E888" s="2"/>
      <c r="G888" s="218"/>
      <c r="H888" s="203"/>
      <c r="I888" s="207"/>
      <c r="J888" s="321"/>
      <c r="K888" s="323"/>
      <c r="L888" s="218"/>
      <c r="M888" s="218"/>
      <c r="N888" s="218"/>
      <c r="O888" s="209">
        <f t="shared" si="38"/>
        <v>0</v>
      </c>
      <c r="P888" s="218"/>
      <c r="Q888" s="218"/>
      <c r="R888" s="218"/>
      <c r="S888" s="209">
        <f t="shared" si="39"/>
        <v>0</v>
      </c>
    </row>
    <row r="889" spans="1:24" ht="22.2" customHeight="1" x14ac:dyDescent="0.6">
      <c r="A889" s="3"/>
      <c r="E889" s="3"/>
      <c r="G889" s="54"/>
      <c r="H889" s="204"/>
      <c r="I889" s="218"/>
      <c r="J889" s="321"/>
      <c r="K889" s="323"/>
      <c r="L889" s="218"/>
      <c r="M889" s="218"/>
      <c r="N889" s="218"/>
      <c r="O889" s="209">
        <f t="shared" si="38"/>
        <v>0</v>
      </c>
      <c r="P889" s="218"/>
      <c r="Q889" s="218"/>
      <c r="R889" s="218"/>
      <c r="S889" s="209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14"/>
      <c r="I890" s="214"/>
      <c r="J890" s="327"/>
      <c r="K890" s="329"/>
      <c r="L890" s="218"/>
      <c r="M890" s="218"/>
      <c r="N890" s="218"/>
      <c r="O890" s="209">
        <f t="shared" si="38"/>
        <v>0</v>
      </c>
      <c r="P890" s="218"/>
      <c r="Q890" s="218"/>
      <c r="R890" s="218"/>
      <c r="S890" s="209">
        <f t="shared" si="39"/>
        <v>0</v>
      </c>
    </row>
    <row r="891" spans="1:24" ht="22.2" customHeight="1" x14ac:dyDescent="0.6">
      <c r="A891" s="3"/>
      <c r="E891" s="3"/>
      <c r="G891" s="196" t="s">
        <v>10</v>
      </c>
      <c r="H891" s="207" t="s">
        <v>156</v>
      </c>
      <c r="I891" s="249" t="s">
        <v>249</v>
      </c>
      <c r="J891" s="357" t="s">
        <v>53</v>
      </c>
      <c r="K891" s="358"/>
      <c r="L891" s="210"/>
      <c r="M891" s="222">
        <v>4</v>
      </c>
      <c r="N891" s="222">
        <v>200</v>
      </c>
      <c r="O891" s="209">
        <f t="shared" si="38"/>
        <v>800</v>
      </c>
      <c r="P891" s="222"/>
      <c r="Q891" s="210"/>
      <c r="R891" s="222"/>
      <c r="S891" s="209">
        <f t="shared" si="39"/>
        <v>0</v>
      </c>
      <c r="T891" s="221"/>
      <c r="U891" s="221"/>
      <c r="V891" s="221"/>
      <c r="W891" s="221"/>
      <c r="X891" s="221"/>
    </row>
    <row r="892" spans="1:24" ht="22.2" customHeight="1" x14ac:dyDescent="0.6">
      <c r="A892" s="3"/>
      <c r="B892" s="203"/>
      <c r="C892" s="204"/>
      <c r="D892" s="204"/>
      <c r="E892" s="218"/>
      <c r="G892" s="196" t="str">
        <f>G800</f>
        <v>8 ม.ค.68</v>
      </c>
      <c r="H892" s="207" t="s">
        <v>156</v>
      </c>
      <c r="I892" s="249" t="s">
        <v>249</v>
      </c>
      <c r="J892" s="321" t="s">
        <v>113</v>
      </c>
      <c r="K892" s="323"/>
      <c r="L892" s="218">
        <v>3</v>
      </c>
      <c r="M892" s="218"/>
      <c r="N892" s="218"/>
      <c r="O892" s="209">
        <f t="shared" si="38"/>
        <v>0</v>
      </c>
      <c r="P892" s="218"/>
      <c r="Q892" s="218"/>
      <c r="R892" s="218"/>
      <c r="S892" s="209">
        <f t="shared" si="39"/>
        <v>0</v>
      </c>
      <c r="T892" s="221"/>
      <c r="U892" s="221"/>
      <c r="V892" s="221"/>
      <c r="W892" s="221"/>
      <c r="X892" s="221"/>
    </row>
    <row r="893" spans="1:24" ht="22.2" customHeight="1" x14ac:dyDescent="0.6">
      <c r="A893" s="3"/>
      <c r="B893" s="4"/>
      <c r="D893" s="2"/>
      <c r="E893" s="2"/>
      <c r="G893" s="218"/>
      <c r="H893" s="203"/>
      <c r="I893" s="207"/>
      <c r="J893" s="321"/>
      <c r="K893" s="323"/>
      <c r="L893" s="218"/>
      <c r="M893" s="218"/>
      <c r="N893" s="218"/>
      <c r="O893" s="209">
        <f t="shared" si="38"/>
        <v>0</v>
      </c>
      <c r="P893" s="218"/>
      <c r="Q893" s="218"/>
      <c r="R893" s="218"/>
      <c r="S893" s="209">
        <f t="shared" si="39"/>
        <v>0</v>
      </c>
    </row>
    <row r="894" spans="1:24" ht="22.2" customHeight="1" x14ac:dyDescent="0.6">
      <c r="A894" s="3"/>
      <c r="E894" s="3"/>
      <c r="G894" s="203"/>
      <c r="H894" s="203"/>
      <c r="I894" s="218"/>
      <c r="J894" s="321"/>
      <c r="K894" s="323"/>
      <c r="L894" s="218"/>
      <c r="M894" s="218"/>
      <c r="N894" s="218"/>
      <c r="O894" s="209">
        <f t="shared" si="38"/>
        <v>0</v>
      </c>
      <c r="P894" s="218"/>
      <c r="Q894" s="218"/>
      <c r="R894" s="218"/>
      <c r="S894" s="209">
        <f t="shared" si="39"/>
        <v>0</v>
      </c>
    </row>
    <row r="895" spans="1:24" ht="22.2" customHeight="1" x14ac:dyDescent="0.6">
      <c r="A895" s="3"/>
      <c r="E895" s="3"/>
      <c r="G895" s="198"/>
      <c r="H895" s="198"/>
      <c r="I895" s="214"/>
      <c r="J895" s="327"/>
      <c r="K895" s="329"/>
      <c r="L895" s="214"/>
      <c r="M895" s="214"/>
      <c r="N895" s="214"/>
      <c r="O895" s="209">
        <f t="shared" si="38"/>
        <v>0</v>
      </c>
      <c r="P895" s="214"/>
      <c r="Q895" s="214"/>
      <c r="R895" s="214"/>
      <c r="S895" s="209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207" t="s">
        <v>156</v>
      </c>
      <c r="I896" s="249" t="s">
        <v>199</v>
      </c>
      <c r="J896" s="357" t="s">
        <v>53</v>
      </c>
      <c r="K896" s="358"/>
      <c r="L896" s="210"/>
      <c r="M896" s="218">
        <v>4</v>
      </c>
      <c r="N896" s="218">
        <v>200</v>
      </c>
      <c r="O896" s="209">
        <f t="shared" si="38"/>
        <v>800</v>
      </c>
      <c r="P896" s="218"/>
      <c r="Q896" s="213"/>
      <c r="R896" s="213"/>
      <c r="S896" s="209">
        <f t="shared" si="39"/>
        <v>0</v>
      </c>
      <c r="T896"/>
      <c r="U896"/>
      <c r="V896"/>
      <c r="W896"/>
      <c r="X896"/>
    </row>
    <row r="897" spans="1:24" ht="22.2" customHeight="1" x14ac:dyDescent="0.6">
      <c r="A897" s="3"/>
      <c r="E897" s="3"/>
      <c r="G897" s="196" t="str">
        <f>G805</f>
        <v>9 ม.ค.68</v>
      </c>
      <c r="H897" s="207" t="s">
        <v>310</v>
      </c>
      <c r="I897" s="249" t="s">
        <v>297</v>
      </c>
      <c r="J897" s="321" t="s">
        <v>115</v>
      </c>
      <c r="K897" s="323"/>
      <c r="L897" s="218">
        <v>2</v>
      </c>
      <c r="M897" s="218"/>
      <c r="N897" s="218"/>
      <c r="O897" s="209">
        <f t="shared" si="38"/>
        <v>0</v>
      </c>
      <c r="P897" s="218"/>
      <c r="Q897" s="218"/>
      <c r="R897" s="218"/>
      <c r="S897" s="209">
        <f t="shared" si="39"/>
        <v>0</v>
      </c>
      <c r="T897"/>
      <c r="U897"/>
      <c r="V897"/>
      <c r="W897"/>
      <c r="X897"/>
    </row>
    <row r="898" spans="1:24" ht="22.2" customHeight="1" x14ac:dyDescent="0.6">
      <c r="A898" s="3"/>
      <c r="B898" s="4"/>
      <c r="E898" s="3"/>
      <c r="G898" s="218"/>
      <c r="H898" s="207" t="s">
        <v>156</v>
      </c>
      <c r="I898" s="249" t="s">
        <v>199</v>
      </c>
      <c r="J898" s="321" t="s">
        <v>136</v>
      </c>
      <c r="K898" s="323"/>
      <c r="L898" s="218">
        <v>3</v>
      </c>
      <c r="M898" s="207"/>
      <c r="N898" s="207"/>
      <c r="O898" s="209">
        <f t="shared" si="38"/>
        <v>0</v>
      </c>
      <c r="P898" s="207"/>
      <c r="Q898" s="207"/>
      <c r="R898" s="207"/>
      <c r="S898" s="209">
        <f t="shared" si="39"/>
        <v>0</v>
      </c>
      <c r="T898"/>
      <c r="U898"/>
      <c r="V898"/>
      <c r="W898"/>
      <c r="X898"/>
    </row>
    <row r="899" spans="1:24" ht="22.2" customHeight="1" x14ac:dyDescent="0.6">
      <c r="A899" s="3"/>
      <c r="E899" s="3"/>
      <c r="G899" s="218"/>
      <c r="H899" s="218"/>
      <c r="I899" s="218"/>
      <c r="J899" s="321"/>
      <c r="K899" s="323"/>
      <c r="L899" s="218"/>
      <c r="M899" s="218"/>
      <c r="N899" s="218"/>
      <c r="O899" s="209">
        <f t="shared" si="38"/>
        <v>0</v>
      </c>
      <c r="P899" s="218"/>
      <c r="Q899" s="218"/>
      <c r="R899" s="218"/>
      <c r="S899" s="209">
        <f t="shared" si="39"/>
        <v>0</v>
      </c>
      <c r="T899"/>
      <c r="U899"/>
      <c r="V899"/>
      <c r="W899"/>
      <c r="X899"/>
    </row>
    <row r="900" spans="1:24" ht="22.2" customHeight="1" x14ac:dyDescent="0.6">
      <c r="A900" s="3"/>
      <c r="E900" s="3"/>
      <c r="G900" s="214"/>
      <c r="H900" s="199"/>
      <c r="I900" s="214"/>
      <c r="J900" s="327"/>
      <c r="K900" s="329"/>
      <c r="L900" s="214"/>
      <c r="M900" s="214"/>
      <c r="N900" s="214"/>
      <c r="O900" s="209">
        <f t="shared" si="38"/>
        <v>0</v>
      </c>
      <c r="P900" s="214"/>
      <c r="Q900" s="214"/>
      <c r="R900" s="214"/>
      <c r="S900" s="209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207" t="s">
        <v>342</v>
      </c>
      <c r="I901" s="249" t="s">
        <v>297</v>
      </c>
      <c r="J901" s="321" t="s">
        <v>114</v>
      </c>
      <c r="K901" s="323"/>
      <c r="L901" s="218">
        <v>4</v>
      </c>
      <c r="M901" s="222"/>
      <c r="N901" s="222"/>
      <c r="O901" s="209">
        <f t="shared" si="38"/>
        <v>0</v>
      </c>
      <c r="P901" s="222"/>
      <c r="Q901" s="210"/>
      <c r="R901" s="222"/>
      <c r="S901" s="209">
        <f t="shared" si="39"/>
        <v>0</v>
      </c>
    </row>
    <row r="902" spans="1:24" ht="22.2" customHeight="1" x14ac:dyDescent="0.6">
      <c r="A902" s="3"/>
      <c r="E902" s="3"/>
      <c r="G902" s="196" t="str">
        <f>G810</f>
        <v>10 ม.ค.68</v>
      </c>
      <c r="H902" s="207"/>
      <c r="I902" s="207"/>
      <c r="J902" s="321"/>
      <c r="K902" s="323"/>
      <c r="L902" s="218"/>
      <c r="M902" s="218"/>
      <c r="N902" s="218"/>
      <c r="O902" s="209">
        <f t="shared" si="38"/>
        <v>0</v>
      </c>
      <c r="P902" s="218"/>
      <c r="Q902" s="218"/>
      <c r="R902" s="218"/>
      <c r="S902" s="209">
        <f t="shared" si="39"/>
        <v>0</v>
      </c>
    </row>
    <row r="903" spans="1:24" ht="22.2" customHeight="1" x14ac:dyDescent="0.6">
      <c r="A903" s="3"/>
      <c r="E903" s="3"/>
      <c r="G903" s="218"/>
      <c r="H903" s="203"/>
      <c r="I903" s="218"/>
      <c r="J903" s="321"/>
      <c r="K903" s="323"/>
      <c r="L903" s="218"/>
      <c r="M903" s="218"/>
      <c r="N903" s="218"/>
      <c r="O903" s="209">
        <f t="shared" si="38"/>
        <v>0</v>
      </c>
      <c r="P903" s="218"/>
      <c r="Q903" s="218"/>
      <c r="R903" s="218"/>
      <c r="S903" s="209">
        <f t="shared" si="39"/>
        <v>0</v>
      </c>
    </row>
    <row r="904" spans="1:24" ht="22.2" customHeight="1" x14ac:dyDescent="0.6">
      <c r="A904" s="3"/>
      <c r="E904" s="3"/>
      <c r="G904" s="218"/>
      <c r="H904" s="204" t="s">
        <v>51</v>
      </c>
      <c r="I904" s="218"/>
      <c r="J904" s="321"/>
      <c r="K904" s="323"/>
      <c r="L904" s="218"/>
      <c r="M904" s="218"/>
      <c r="N904" s="218"/>
      <c r="O904" s="209">
        <f t="shared" si="38"/>
        <v>0</v>
      </c>
      <c r="P904" s="218"/>
      <c r="Q904" s="218"/>
      <c r="R904" s="218"/>
      <c r="S904" s="209">
        <f t="shared" si="39"/>
        <v>0</v>
      </c>
    </row>
    <row r="905" spans="1:24" ht="22.2" customHeight="1" x14ac:dyDescent="0.6">
      <c r="A905" s="3"/>
      <c r="E905" s="3"/>
      <c r="F905" s="3"/>
      <c r="G905" s="200"/>
      <c r="H905" s="199"/>
      <c r="I905" s="214"/>
      <c r="J905" s="327"/>
      <c r="K905" s="329"/>
      <c r="L905" s="214"/>
      <c r="M905" s="214"/>
      <c r="N905" s="214"/>
      <c r="O905" s="209">
        <f t="shared" si="38"/>
        <v>0</v>
      </c>
      <c r="P905" s="214"/>
      <c r="Q905" s="214"/>
      <c r="R905" s="214"/>
      <c r="S905" s="209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06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208"/>
      <c r="O907" s="16"/>
      <c r="P907" s="347">
        <f>P906+Q906</f>
        <v>0</v>
      </c>
      <c r="Q907" s="349"/>
      <c r="R907" s="200"/>
      <c r="S907" s="214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208"/>
      <c r="O908" s="16"/>
      <c r="P908" s="347">
        <v>0</v>
      </c>
      <c r="Q908" s="349"/>
      <c r="R908" s="204"/>
      <c r="S908" s="218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208">
        <f>M909+Q909</f>
        <v>12</v>
      </c>
      <c r="I910" s="208" t="s">
        <v>87</v>
      </c>
      <c r="J910" s="208"/>
      <c r="K910" s="328" t="s">
        <v>168</v>
      </c>
      <c r="L910" s="328"/>
      <c r="M910" s="328"/>
      <c r="N910" s="199"/>
      <c r="O910" s="199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197" t="s">
        <v>43</v>
      </c>
      <c r="H913" s="195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197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197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72" t="s">
        <v>0</v>
      </c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</row>
    <row r="922" spans="1:19" ht="22.2" customHeight="1" x14ac:dyDescent="0.6">
      <c r="A922" s="372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71" t="s">
        <v>76</v>
      </c>
      <c r="B923" s="371"/>
      <c r="C923" s="371"/>
      <c r="D923" s="215">
        <f>D3</f>
        <v>6</v>
      </c>
      <c r="E923" s="215" t="s">
        <v>75</v>
      </c>
      <c r="F923" s="372" t="str">
        <f>F3</f>
        <v>มกราคม</v>
      </c>
      <c r="G923" s="372"/>
      <c r="H923" s="215" t="str">
        <f>H3</f>
        <v>พ.ศ. 2568</v>
      </c>
      <c r="I923" s="215" t="s">
        <v>77</v>
      </c>
      <c r="J923" s="215">
        <f>J3</f>
        <v>10</v>
      </c>
      <c r="K923" s="215" t="s">
        <v>74</v>
      </c>
      <c r="L923" s="372" t="str">
        <f>L3</f>
        <v>มกราคม</v>
      </c>
      <c r="M923" s="372"/>
      <c r="N923" s="372" t="str">
        <f>N3</f>
        <v>พ.ศ. 2568</v>
      </c>
      <c r="O923" s="372"/>
      <c r="P923" s="372"/>
      <c r="Q923" s="372"/>
      <c r="R923" s="215"/>
    </row>
    <row r="924" spans="1:19" ht="22.2" customHeight="1" x14ac:dyDescent="0.3">
      <c r="G924" s="51" t="s">
        <v>96</v>
      </c>
      <c r="H924" s="7" t="s">
        <v>45</v>
      </c>
      <c r="I924" s="204" t="s">
        <v>56</v>
      </c>
      <c r="K924" s="211"/>
    </row>
    <row r="925" spans="1:19" ht="22.2" customHeight="1" x14ac:dyDescent="0.6">
      <c r="A925" s="24" t="s">
        <v>1</v>
      </c>
      <c r="B925" s="362" t="s">
        <v>2</v>
      </c>
      <c r="C925" s="363"/>
      <c r="D925" s="364"/>
      <c r="E925" s="15" t="s">
        <v>3</v>
      </c>
      <c r="F925" s="347" t="s">
        <v>64</v>
      </c>
      <c r="G925" s="365"/>
      <c r="H925" s="366" t="s">
        <v>4</v>
      </c>
      <c r="I925" s="213" t="s">
        <v>106</v>
      </c>
      <c r="J925" s="367" t="s">
        <v>5</v>
      </c>
      <c r="K925" s="368"/>
      <c r="L925" s="347" t="s">
        <v>65</v>
      </c>
      <c r="M925" s="349"/>
      <c r="N925" s="209" t="s">
        <v>67</v>
      </c>
      <c r="O925" s="213" t="s">
        <v>57</v>
      </c>
      <c r="P925" s="369" t="s">
        <v>66</v>
      </c>
      <c r="Q925" s="370"/>
      <c r="R925" s="209" t="s">
        <v>67</v>
      </c>
      <c r="S925" s="213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14" t="s">
        <v>6</v>
      </c>
      <c r="G926" s="214" t="s">
        <v>7</v>
      </c>
      <c r="H926" s="336"/>
      <c r="I926" s="214"/>
      <c r="J926" s="327"/>
      <c r="K926" s="329"/>
      <c r="L926" s="214" t="s">
        <v>55</v>
      </c>
      <c r="M926" s="214" t="s">
        <v>59</v>
      </c>
      <c r="N926" s="214" t="s">
        <v>68</v>
      </c>
      <c r="O926" s="214" t="s">
        <v>58</v>
      </c>
      <c r="P926" s="52" t="s">
        <v>55</v>
      </c>
      <c r="Q926" s="52" t="s">
        <v>59</v>
      </c>
      <c r="R926" s="214" t="s">
        <v>68</v>
      </c>
      <c r="S926" s="214" t="s">
        <v>58</v>
      </c>
    </row>
    <row r="927" spans="1:19" ht="22.2" customHeight="1" x14ac:dyDescent="0.6">
      <c r="A927" s="213">
        <v>1</v>
      </c>
      <c r="B927" s="359" t="str">
        <f>AB23</f>
        <v xml:space="preserve">นายดาวรุ่ง  พูลทอง    </v>
      </c>
      <c r="C927" s="360"/>
      <c r="D927" s="361"/>
      <c r="E927" s="213" t="s">
        <v>44</v>
      </c>
      <c r="F927" s="5">
        <f>F7</f>
        <v>1</v>
      </c>
      <c r="G927" s="202" t="s">
        <v>8</v>
      </c>
      <c r="H927" s="207" t="s">
        <v>192</v>
      </c>
      <c r="I927" s="207" t="s">
        <v>184</v>
      </c>
      <c r="J927" s="357" t="s">
        <v>53</v>
      </c>
      <c r="K927" s="358"/>
      <c r="L927" s="210">
        <v>4</v>
      </c>
      <c r="M927" s="222"/>
      <c r="N927" s="222"/>
      <c r="O927" s="209">
        <f>M927*N927</f>
        <v>0</v>
      </c>
      <c r="P927" s="222"/>
      <c r="Q927" s="210"/>
      <c r="R927" s="222"/>
      <c r="S927" s="209">
        <f>Q927*R927</f>
        <v>0</v>
      </c>
    </row>
    <row r="928" spans="1:19" ht="22.2" customHeight="1" x14ac:dyDescent="0.6">
      <c r="A928" s="3"/>
      <c r="B928" s="350"/>
      <c r="C928" s="351"/>
      <c r="D928" s="352"/>
      <c r="E928" s="218" t="s">
        <v>123</v>
      </c>
      <c r="F928" s="204"/>
      <c r="G928" s="65" t="str">
        <f>G8</f>
        <v>6 ม.ค.68</v>
      </c>
      <c r="H928" s="207" t="s">
        <v>192</v>
      </c>
      <c r="I928" s="249" t="s">
        <v>184</v>
      </c>
      <c r="J928" s="355" t="s">
        <v>113</v>
      </c>
      <c r="K928" s="356"/>
      <c r="L928" s="218">
        <v>3</v>
      </c>
      <c r="M928" s="218"/>
      <c r="N928" s="218"/>
      <c r="O928" s="209">
        <f t="shared" ref="O928:O951" si="40">M928*N928</f>
        <v>0</v>
      </c>
      <c r="P928" s="218"/>
      <c r="Q928" s="218"/>
      <c r="R928" s="218"/>
      <c r="S928" s="209">
        <f t="shared" ref="S928:S951" si="41">Q928*R928</f>
        <v>0</v>
      </c>
    </row>
    <row r="929" spans="1:19" ht="22.2" customHeight="1" x14ac:dyDescent="0.6">
      <c r="A929" s="3"/>
      <c r="B929" s="4"/>
      <c r="D929" s="2"/>
      <c r="E929" s="2"/>
      <c r="F929" s="204"/>
      <c r="G929" s="203"/>
      <c r="H929" s="207"/>
      <c r="I929" s="207"/>
      <c r="J929" s="321"/>
      <c r="K929" s="323"/>
      <c r="L929" s="218"/>
      <c r="M929" s="218"/>
      <c r="N929" s="218"/>
      <c r="O929" s="209">
        <f t="shared" si="40"/>
        <v>0</v>
      </c>
      <c r="P929" s="218"/>
      <c r="Q929" s="218"/>
      <c r="R929" s="218"/>
      <c r="S929" s="209">
        <f t="shared" si="41"/>
        <v>0</v>
      </c>
    </row>
    <row r="930" spans="1:19" ht="22.2" customHeight="1" x14ac:dyDescent="0.6">
      <c r="A930" s="3"/>
      <c r="B930" s="4"/>
      <c r="E930" s="3"/>
      <c r="F930" s="204"/>
      <c r="G930" s="203"/>
      <c r="H930" s="218"/>
      <c r="I930" s="218"/>
      <c r="J930" s="321"/>
      <c r="K930" s="323"/>
      <c r="L930" s="218"/>
      <c r="M930" s="218"/>
      <c r="N930" s="218"/>
      <c r="O930" s="209">
        <f t="shared" si="40"/>
        <v>0</v>
      </c>
      <c r="P930" s="218"/>
      <c r="Q930" s="218"/>
      <c r="R930" s="218"/>
      <c r="S930" s="209">
        <f t="shared" si="41"/>
        <v>0</v>
      </c>
    </row>
    <row r="931" spans="1:19" ht="22.2" customHeight="1" x14ac:dyDescent="0.6">
      <c r="A931" s="3"/>
      <c r="E931" s="3"/>
      <c r="G931" s="201"/>
      <c r="H931" s="214"/>
      <c r="I931" s="214"/>
      <c r="J931" s="327"/>
      <c r="K931" s="329"/>
      <c r="L931" s="218"/>
      <c r="M931" s="218"/>
      <c r="N931" s="218"/>
      <c r="O931" s="209">
        <f t="shared" si="40"/>
        <v>0</v>
      </c>
      <c r="P931" s="218"/>
      <c r="Q931" s="218"/>
      <c r="R931" s="218"/>
      <c r="S931" s="209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207" t="s">
        <v>201</v>
      </c>
      <c r="I932" s="207" t="s">
        <v>347</v>
      </c>
      <c r="J932" s="357" t="s">
        <v>114</v>
      </c>
      <c r="K932" s="358"/>
      <c r="L932" s="210">
        <v>4</v>
      </c>
      <c r="M932" s="222"/>
      <c r="N932" s="222"/>
      <c r="O932" s="209">
        <f t="shared" si="40"/>
        <v>0</v>
      </c>
      <c r="P932" s="222"/>
      <c r="Q932" s="210"/>
      <c r="R932" s="222"/>
      <c r="S932" s="209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207"/>
      <c r="I933" s="207"/>
      <c r="J933" s="355"/>
      <c r="K933" s="356"/>
      <c r="L933" s="218"/>
      <c r="M933" s="218"/>
      <c r="N933" s="218"/>
      <c r="O933" s="209">
        <f t="shared" si="40"/>
        <v>0</v>
      </c>
      <c r="P933" s="218"/>
      <c r="Q933" s="218"/>
      <c r="R933" s="218"/>
      <c r="S933" s="209">
        <f t="shared" si="41"/>
        <v>0</v>
      </c>
    </row>
    <row r="934" spans="1:19" ht="22.2" customHeight="1" x14ac:dyDescent="0.6">
      <c r="A934" s="3"/>
      <c r="B934" s="4"/>
      <c r="D934" s="2"/>
      <c r="E934" s="2"/>
      <c r="G934" s="218"/>
      <c r="H934" s="207"/>
      <c r="I934" s="207"/>
      <c r="J934" s="321"/>
      <c r="K934" s="323"/>
      <c r="L934" s="218"/>
      <c r="M934" s="218"/>
      <c r="N934" s="218"/>
      <c r="O934" s="209">
        <f t="shared" si="40"/>
        <v>0</v>
      </c>
      <c r="P934" s="218"/>
      <c r="Q934" s="218"/>
      <c r="R934" s="218"/>
      <c r="S934" s="209">
        <f t="shared" si="41"/>
        <v>0</v>
      </c>
    </row>
    <row r="935" spans="1:19" ht="22.2" customHeight="1" x14ac:dyDescent="0.6">
      <c r="A935" s="3"/>
      <c r="E935" s="3"/>
      <c r="G935" s="54"/>
      <c r="H935" s="204"/>
      <c r="I935" s="218"/>
      <c r="J935" s="321"/>
      <c r="K935" s="323"/>
      <c r="L935" s="218"/>
      <c r="M935" s="218"/>
      <c r="N935" s="218"/>
      <c r="O935" s="209">
        <f t="shared" si="40"/>
        <v>0</v>
      </c>
      <c r="P935" s="218"/>
      <c r="Q935" s="218"/>
      <c r="R935" s="218"/>
      <c r="S935" s="209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14"/>
      <c r="I936" s="214"/>
      <c r="J936" s="327"/>
      <c r="K936" s="329"/>
      <c r="L936" s="214"/>
      <c r="M936" s="218"/>
      <c r="N936" s="218"/>
      <c r="O936" s="209">
        <f t="shared" si="40"/>
        <v>0</v>
      </c>
      <c r="P936" s="218"/>
      <c r="Q936" s="218"/>
      <c r="R936" s="218"/>
      <c r="S936" s="209">
        <f t="shared" si="41"/>
        <v>0</v>
      </c>
    </row>
    <row r="937" spans="1:19" ht="22.2" customHeight="1" x14ac:dyDescent="0.6">
      <c r="A937" s="3"/>
      <c r="E937" s="3"/>
      <c r="G937" s="196" t="s">
        <v>10</v>
      </c>
      <c r="H937" s="207" t="s">
        <v>192</v>
      </c>
      <c r="I937" s="207" t="s">
        <v>186</v>
      </c>
      <c r="J937" s="357" t="s">
        <v>53</v>
      </c>
      <c r="K937" s="358"/>
      <c r="L937" s="218"/>
      <c r="M937" s="222">
        <v>4</v>
      </c>
      <c r="N937" s="222">
        <v>200</v>
      </c>
      <c r="O937" s="209">
        <f t="shared" si="40"/>
        <v>800</v>
      </c>
      <c r="P937" s="156"/>
      <c r="Q937" s="156"/>
      <c r="R937" s="156"/>
      <c r="S937" s="209">
        <f t="shared" si="41"/>
        <v>0</v>
      </c>
    </row>
    <row r="938" spans="1:19" ht="22.2" customHeight="1" x14ac:dyDescent="0.6">
      <c r="A938" s="3"/>
      <c r="B938" s="203"/>
      <c r="C938" s="204"/>
      <c r="D938" s="204"/>
      <c r="E938" s="218"/>
      <c r="G938" s="65" t="str">
        <f>G18</f>
        <v>8 ม.ค.68</v>
      </c>
      <c r="H938" s="207" t="s">
        <v>192</v>
      </c>
      <c r="I938" s="249" t="s">
        <v>186</v>
      </c>
      <c r="J938" s="321" t="s">
        <v>113</v>
      </c>
      <c r="K938" s="323"/>
      <c r="L938" s="218">
        <v>3</v>
      </c>
      <c r="M938" s="218"/>
      <c r="N938" s="218"/>
      <c r="O938" s="209">
        <f t="shared" si="40"/>
        <v>0</v>
      </c>
      <c r="P938" s="3"/>
      <c r="Q938" s="3"/>
      <c r="R938" s="3"/>
      <c r="S938" s="209">
        <f t="shared" si="41"/>
        <v>0</v>
      </c>
    </row>
    <row r="939" spans="1:19" ht="22.2" customHeight="1" x14ac:dyDescent="0.6">
      <c r="A939" s="3"/>
      <c r="B939" s="4"/>
      <c r="D939" s="2"/>
      <c r="E939" s="2"/>
      <c r="G939" s="218"/>
      <c r="H939" s="207"/>
      <c r="I939" s="207"/>
      <c r="J939" s="321"/>
      <c r="K939" s="323"/>
      <c r="L939" s="218"/>
      <c r="M939" s="218"/>
      <c r="N939" s="218"/>
      <c r="O939" s="209">
        <f t="shared" si="40"/>
        <v>0</v>
      </c>
      <c r="P939" s="218"/>
      <c r="Q939" s="205"/>
      <c r="R939" s="218"/>
      <c r="S939" s="209">
        <f t="shared" si="41"/>
        <v>0</v>
      </c>
    </row>
    <row r="940" spans="1:19" ht="22.2" customHeight="1" x14ac:dyDescent="0.6">
      <c r="A940" s="3"/>
      <c r="E940" s="3"/>
      <c r="G940" s="203"/>
      <c r="H940" s="203"/>
      <c r="I940" s="218"/>
      <c r="J940" s="321"/>
      <c r="K940" s="323"/>
      <c r="L940" s="218"/>
      <c r="M940" s="218"/>
      <c r="N940" s="218"/>
      <c r="O940" s="209">
        <f t="shared" si="40"/>
        <v>0</v>
      </c>
      <c r="P940" s="218"/>
      <c r="Q940" s="218"/>
      <c r="R940" s="218"/>
      <c r="S940" s="209">
        <f t="shared" si="41"/>
        <v>0</v>
      </c>
    </row>
    <row r="941" spans="1:19" ht="22.2" customHeight="1" x14ac:dyDescent="0.6">
      <c r="A941" s="3"/>
      <c r="E941" s="3"/>
      <c r="G941" s="198"/>
      <c r="H941" s="198"/>
      <c r="I941" s="214"/>
      <c r="J941" s="327"/>
      <c r="K941" s="329"/>
      <c r="L941" s="214"/>
      <c r="M941" s="214"/>
      <c r="N941" s="214"/>
      <c r="O941" s="209">
        <f t="shared" si="40"/>
        <v>0</v>
      </c>
      <c r="P941" s="214"/>
      <c r="Q941" s="214"/>
      <c r="R941" s="214"/>
      <c r="S941" s="209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249" t="s">
        <v>192</v>
      </c>
      <c r="I942" s="249" t="s">
        <v>188</v>
      </c>
      <c r="J942" s="357" t="s">
        <v>53</v>
      </c>
      <c r="K942" s="358"/>
      <c r="L942" s="210"/>
      <c r="M942" s="222">
        <v>4</v>
      </c>
      <c r="N942" s="207">
        <v>200</v>
      </c>
      <c r="O942" s="209">
        <f t="shared" si="40"/>
        <v>800</v>
      </c>
      <c r="P942" s="218"/>
      <c r="Q942" s="213"/>
      <c r="R942" s="213"/>
      <c r="S942" s="209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249" t="s">
        <v>192</v>
      </c>
      <c r="I943" s="249" t="s">
        <v>188</v>
      </c>
      <c r="J943" s="321" t="s">
        <v>136</v>
      </c>
      <c r="K943" s="323"/>
      <c r="L943" s="218">
        <v>3</v>
      </c>
      <c r="M943" s="218"/>
      <c r="N943" s="218"/>
      <c r="O943" s="209">
        <f t="shared" si="40"/>
        <v>0</v>
      </c>
      <c r="P943" s="218"/>
      <c r="Q943" s="218"/>
      <c r="R943" s="218"/>
      <c r="S943" s="209">
        <f t="shared" si="41"/>
        <v>0</v>
      </c>
    </row>
    <row r="944" spans="1:19" ht="22.2" customHeight="1" x14ac:dyDescent="0.6">
      <c r="A944" s="3"/>
      <c r="B944" s="4"/>
      <c r="E944" s="3"/>
      <c r="G944" s="218"/>
      <c r="H944" s="207"/>
      <c r="I944" s="207"/>
      <c r="J944" s="321"/>
      <c r="K944" s="323"/>
      <c r="L944" s="218"/>
      <c r="M944" s="218"/>
      <c r="N944" s="218"/>
      <c r="O944" s="209">
        <f t="shared" si="40"/>
        <v>0</v>
      </c>
      <c r="P944" s="207"/>
      <c r="Q944" s="207"/>
      <c r="R944" s="207"/>
      <c r="S944" s="209">
        <f t="shared" si="41"/>
        <v>0</v>
      </c>
    </row>
    <row r="945" spans="1:24" ht="22.2" customHeight="1" x14ac:dyDescent="0.6">
      <c r="A945" s="3"/>
      <c r="E945" s="3"/>
      <c r="G945" s="218"/>
      <c r="H945" s="218"/>
      <c r="I945" s="218"/>
      <c r="J945" s="321"/>
      <c r="K945" s="323"/>
      <c r="L945" s="218"/>
      <c r="M945" s="218"/>
      <c r="N945" s="218"/>
      <c r="O945" s="209">
        <f t="shared" si="40"/>
        <v>0</v>
      </c>
      <c r="P945" s="218"/>
      <c r="Q945" s="218"/>
      <c r="R945" s="218"/>
      <c r="S945" s="209">
        <f t="shared" si="41"/>
        <v>0</v>
      </c>
    </row>
    <row r="946" spans="1:24" ht="22.2" customHeight="1" x14ac:dyDescent="0.6">
      <c r="A946" s="3"/>
      <c r="E946" s="3"/>
      <c r="G946" s="214"/>
      <c r="H946" s="199"/>
      <c r="I946" s="214"/>
      <c r="J946" s="327"/>
      <c r="K946" s="329"/>
      <c r="L946" s="214"/>
      <c r="M946" s="214"/>
      <c r="N946" s="214"/>
      <c r="O946" s="209">
        <f t="shared" si="40"/>
        <v>0</v>
      </c>
      <c r="P946" s="214"/>
      <c r="Q946" s="214"/>
      <c r="R946" s="214"/>
      <c r="S946" s="209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249" t="s">
        <v>192</v>
      </c>
      <c r="I947" s="207" t="s">
        <v>283</v>
      </c>
      <c r="J947" s="357" t="s">
        <v>53</v>
      </c>
      <c r="K947" s="358"/>
      <c r="L947" s="210"/>
      <c r="M947" s="218">
        <v>4</v>
      </c>
      <c r="N947" s="218">
        <v>200</v>
      </c>
      <c r="O947" s="209">
        <f t="shared" si="40"/>
        <v>800</v>
      </c>
      <c r="P947" s="222"/>
      <c r="Q947" s="210"/>
      <c r="R947" s="222"/>
      <c r="S947" s="209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249" t="s">
        <v>192</v>
      </c>
      <c r="I948" s="249" t="s">
        <v>283</v>
      </c>
      <c r="J948" s="321" t="s">
        <v>113</v>
      </c>
      <c r="K948" s="323"/>
      <c r="L948" s="218">
        <v>3</v>
      </c>
      <c r="M948" s="218"/>
      <c r="N948" s="218"/>
      <c r="O948" s="209">
        <f t="shared" si="40"/>
        <v>0</v>
      </c>
      <c r="P948" s="218"/>
      <c r="Q948" s="218"/>
      <c r="R948" s="218"/>
      <c r="S948" s="209">
        <f t="shared" si="41"/>
        <v>0</v>
      </c>
    </row>
    <row r="949" spans="1:24" ht="22.2" customHeight="1" x14ac:dyDescent="0.6">
      <c r="A949" s="3"/>
      <c r="E949" s="3"/>
      <c r="G949" s="218"/>
      <c r="H949" s="50"/>
      <c r="I949" s="50"/>
      <c r="J949" s="376"/>
      <c r="K949" s="377"/>
      <c r="L949" s="218"/>
      <c r="M949" s="218"/>
      <c r="N949" s="218"/>
      <c r="O949" s="209">
        <f t="shared" si="40"/>
        <v>0</v>
      </c>
      <c r="P949" s="218"/>
      <c r="Q949" s="218"/>
      <c r="R949" s="218"/>
      <c r="S949" s="209">
        <f t="shared" si="41"/>
        <v>0</v>
      </c>
    </row>
    <row r="950" spans="1:24" ht="22.2" customHeight="1" x14ac:dyDescent="0.6">
      <c r="A950" s="3"/>
      <c r="E950" s="3"/>
      <c r="G950" s="218"/>
      <c r="H950" s="50"/>
      <c r="I950" s="50"/>
      <c r="J950" s="378"/>
      <c r="K950" s="377"/>
      <c r="L950" s="218"/>
      <c r="M950" s="218"/>
      <c r="N950" s="218"/>
      <c r="O950" s="209">
        <f t="shared" si="40"/>
        <v>0</v>
      </c>
      <c r="P950" s="218"/>
      <c r="Q950" s="218"/>
      <c r="R950" s="218"/>
      <c r="S950" s="209">
        <f t="shared" si="41"/>
        <v>0</v>
      </c>
    </row>
    <row r="951" spans="1:24" ht="22.2" customHeight="1" x14ac:dyDescent="0.6">
      <c r="A951" s="3"/>
      <c r="E951" s="3"/>
      <c r="F951" s="3"/>
      <c r="G951" s="200"/>
      <c r="H951" s="199"/>
      <c r="I951" s="214"/>
      <c r="J951" s="327"/>
      <c r="K951" s="329"/>
      <c r="L951" s="214"/>
      <c r="M951" s="214"/>
      <c r="N951" s="214"/>
      <c r="O951" s="209">
        <f t="shared" si="40"/>
        <v>0</v>
      </c>
      <c r="P951" s="214"/>
      <c r="Q951" s="214"/>
      <c r="R951" s="214"/>
      <c r="S951" s="209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06"/>
      <c r="S952" s="16"/>
      <c r="T952"/>
      <c r="U952"/>
      <c r="V952"/>
      <c r="W952"/>
      <c r="X952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208"/>
      <c r="P953" s="347">
        <f>P952+Q952</f>
        <v>0</v>
      </c>
      <c r="Q953" s="349"/>
      <c r="R953" s="200"/>
      <c r="S953" s="214"/>
      <c r="T953"/>
      <c r="U953"/>
      <c r="V953"/>
      <c r="W953"/>
      <c r="X953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208"/>
      <c r="O954" s="16"/>
      <c r="P954" s="373" t="s">
        <v>215</v>
      </c>
      <c r="Q954" s="374"/>
      <c r="R954" s="204"/>
      <c r="S954" s="218"/>
      <c r="T954"/>
      <c r="U954"/>
      <c r="V954"/>
      <c r="W954"/>
      <c r="X954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/>
      <c r="U955"/>
      <c r="V955"/>
      <c r="W955"/>
      <c r="X955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208">
        <f>M955+Q955</f>
        <v>12</v>
      </c>
      <c r="I956" s="208" t="s">
        <v>87</v>
      </c>
      <c r="J956" s="208"/>
      <c r="K956" s="328" t="s">
        <v>168</v>
      </c>
      <c r="L956" s="328"/>
      <c r="M956" s="328"/>
      <c r="N956" s="199"/>
      <c r="O956" s="199"/>
      <c r="P956" s="339">
        <f>S955+O955</f>
        <v>2400</v>
      </c>
      <c r="Q956" s="339"/>
      <c r="R956" s="20"/>
      <c r="S956" s="19" t="s">
        <v>52</v>
      </c>
      <c r="T956"/>
      <c r="U956"/>
      <c r="V956"/>
      <c r="W956"/>
      <c r="X956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197" t="s">
        <v>43</v>
      </c>
      <c r="H959" s="195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197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197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72" t="s">
        <v>0</v>
      </c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</row>
    <row r="968" spans="1:19" ht="22.2" customHeight="1" x14ac:dyDescent="0.6">
      <c r="A968" s="372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71" t="s">
        <v>76</v>
      </c>
      <c r="B969" s="371"/>
      <c r="C969" s="371"/>
      <c r="D969" s="215">
        <f>D3</f>
        <v>6</v>
      </c>
      <c r="E969" s="215" t="s">
        <v>75</v>
      </c>
      <c r="F969" s="372" t="str">
        <f>F3</f>
        <v>มกราคม</v>
      </c>
      <c r="G969" s="372"/>
      <c r="H969" s="215" t="str">
        <f>H3</f>
        <v>พ.ศ. 2568</v>
      </c>
      <c r="I969" s="215" t="s">
        <v>77</v>
      </c>
      <c r="J969" s="215">
        <f>J3</f>
        <v>10</v>
      </c>
      <c r="K969" s="215" t="s">
        <v>74</v>
      </c>
      <c r="L969" s="372" t="str">
        <f>L3</f>
        <v>มกราคม</v>
      </c>
      <c r="M969" s="372"/>
      <c r="N969" s="372" t="str">
        <f>N3</f>
        <v>พ.ศ. 2568</v>
      </c>
      <c r="O969" s="372"/>
      <c r="P969" s="372"/>
      <c r="Q969" s="372"/>
      <c r="R969" s="215"/>
    </row>
    <row r="970" spans="1:19" ht="22.2" customHeight="1" x14ac:dyDescent="0.3">
      <c r="G970" s="51" t="s">
        <v>96</v>
      </c>
      <c r="H970" s="7" t="s">
        <v>45</v>
      </c>
      <c r="I970" s="204" t="s">
        <v>56</v>
      </c>
      <c r="K970" s="211"/>
    </row>
    <row r="971" spans="1:19" ht="22.2" customHeight="1" x14ac:dyDescent="0.6">
      <c r="A971" s="24" t="s">
        <v>1</v>
      </c>
      <c r="B971" s="362" t="s">
        <v>2</v>
      </c>
      <c r="C971" s="363"/>
      <c r="D971" s="364"/>
      <c r="E971" s="15" t="s">
        <v>3</v>
      </c>
      <c r="F971" s="347" t="s">
        <v>64</v>
      </c>
      <c r="G971" s="365"/>
      <c r="H971" s="366" t="s">
        <v>4</v>
      </c>
      <c r="I971" s="213" t="s">
        <v>106</v>
      </c>
      <c r="J971" s="367" t="s">
        <v>5</v>
      </c>
      <c r="K971" s="368"/>
      <c r="L971" s="347" t="s">
        <v>65</v>
      </c>
      <c r="M971" s="349"/>
      <c r="N971" s="209" t="s">
        <v>67</v>
      </c>
      <c r="O971" s="213" t="s">
        <v>57</v>
      </c>
      <c r="P971" s="369" t="s">
        <v>66</v>
      </c>
      <c r="Q971" s="370"/>
      <c r="R971" s="209" t="s">
        <v>67</v>
      </c>
      <c r="S971" s="213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14" t="s">
        <v>6</v>
      </c>
      <c r="G972" s="214" t="s">
        <v>7</v>
      </c>
      <c r="H972" s="336"/>
      <c r="I972" s="214"/>
      <c r="J972" s="327"/>
      <c r="K972" s="329"/>
      <c r="L972" s="214" t="s">
        <v>55</v>
      </c>
      <c r="M972" s="214" t="s">
        <v>59</v>
      </c>
      <c r="N972" s="214" t="s">
        <v>68</v>
      </c>
      <c r="O972" s="214" t="s">
        <v>58</v>
      </c>
      <c r="P972" s="52" t="s">
        <v>55</v>
      </c>
      <c r="Q972" s="52" t="s">
        <v>59</v>
      </c>
      <c r="R972" s="214" t="s">
        <v>68</v>
      </c>
      <c r="S972" s="214" t="s">
        <v>58</v>
      </c>
    </row>
    <row r="973" spans="1:19" ht="22.2" customHeight="1" x14ac:dyDescent="0.6">
      <c r="A973" s="213">
        <v>2</v>
      </c>
      <c r="B973" s="359" t="str">
        <f>AB24</f>
        <v xml:space="preserve">ว่าที่ร.ต.สุริยะ  อัมรนันท์     </v>
      </c>
      <c r="C973" s="360"/>
      <c r="D973" s="361"/>
      <c r="E973" s="213" t="s">
        <v>44</v>
      </c>
      <c r="F973" s="5">
        <f>F7</f>
        <v>1</v>
      </c>
      <c r="G973" s="202" t="s">
        <v>8</v>
      </c>
      <c r="H973" s="222" t="s">
        <v>205</v>
      </c>
      <c r="I973" s="207" t="s">
        <v>186</v>
      </c>
      <c r="J973" s="357" t="s">
        <v>53</v>
      </c>
      <c r="K973" s="358"/>
      <c r="L973" s="210"/>
      <c r="M973" s="222">
        <v>4</v>
      </c>
      <c r="N973" s="222">
        <v>200</v>
      </c>
      <c r="O973" s="209">
        <f>M973*N973</f>
        <v>800</v>
      </c>
      <c r="P973" s="222"/>
      <c r="Q973" s="210"/>
      <c r="R973" s="222"/>
      <c r="S973" s="209">
        <f>Q973*R973</f>
        <v>0</v>
      </c>
    </row>
    <row r="974" spans="1:19" ht="22.2" customHeight="1" x14ac:dyDescent="0.6">
      <c r="A974" s="3"/>
      <c r="B974" s="350"/>
      <c r="C974" s="351"/>
      <c r="D974" s="352"/>
      <c r="E974" s="218" t="s">
        <v>123</v>
      </c>
      <c r="F974" s="204"/>
      <c r="G974" s="196" t="str">
        <f>G928</f>
        <v>6 ม.ค.68</v>
      </c>
      <c r="H974" s="207" t="s">
        <v>205</v>
      </c>
      <c r="I974" s="249" t="s">
        <v>186</v>
      </c>
      <c r="J974" s="321" t="s">
        <v>113</v>
      </c>
      <c r="K974" s="323"/>
      <c r="L974" s="218">
        <v>3</v>
      </c>
      <c r="M974" s="218"/>
      <c r="N974" s="218"/>
      <c r="O974" s="209">
        <f t="shared" ref="O974:O997" si="42">M974*N974</f>
        <v>0</v>
      </c>
      <c r="P974" s="218"/>
      <c r="Q974" s="218"/>
      <c r="R974" s="218"/>
      <c r="S974" s="209">
        <f t="shared" ref="S974:S997" si="43">Q974*R974</f>
        <v>0</v>
      </c>
    </row>
    <row r="975" spans="1:19" ht="22.2" customHeight="1" x14ac:dyDescent="0.6">
      <c r="A975" s="3"/>
      <c r="B975" s="4"/>
      <c r="D975" s="2"/>
      <c r="E975" s="2"/>
      <c r="F975" s="204"/>
      <c r="G975" s="203"/>
      <c r="H975" s="218"/>
      <c r="I975" s="218"/>
      <c r="J975" s="321"/>
      <c r="K975" s="323"/>
      <c r="L975" s="218"/>
      <c r="M975" s="218"/>
      <c r="N975" s="218"/>
      <c r="O975" s="209">
        <f t="shared" si="42"/>
        <v>0</v>
      </c>
      <c r="P975" s="218"/>
      <c r="Q975" s="218"/>
      <c r="R975" s="218"/>
      <c r="S975" s="209">
        <f t="shared" si="43"/>
        <v>0</v>
      </c>
    </row>
    <row r="976" spans="1:19" ht="22.2" customHeight="1" x14ac:dyDescent="0.6">
      <c r="A976" s="3"/>
      <c r="B976" s="4"/>
      <c r="E976" s="3"/>
      <c r="F976" s="204"/>
      <c r="G976" s="203"/>
      <c r="H976" s="218"/>
      <c r="I976" s="218"/>
      <c r="J976" s="321"/>
      <c r="K976" s="323"/>
      <c r="L976" s="218"/>
      <c r="M976" s="218"/>
      <c r="N976" s="218"/>
      <c r="O976" s="209">
        <f t="shared" si="42"/>
        <v>0</v>
      </c>
      <c r="P976" s="218"/>
      <c r="Q976" s="218"/>
      <c r="R976" s="218"/>
      <c r="S976" s="209">
        <f t="shared" si="43"/>
        <v>0</v>
      </c>
    </row>
    <row r="977" spans="1:24" ht="22.2" customHeight="1" x14ac:dyDescent="0.6">
      <c r="A977" s="3"/>
      <c r="E977" s="3"/>
      <c r="G977" s="201"/>
      <c r="H977" s="214"/>
      <c r="I977" s="214"/>
      <c r="J977" s="327"/>
      <c r="K977" s="329"/>
      <c r="L977" s="218"/>
      <c r="M977" s="218"/>
      <c r="N977" s="218"/>
      <c r="O977" s="209">
        <f t="shared" si="42"/>
        <v>0</v>
      </c>
      <c r="P977" s="218"/>
      <c r="Q977" s="218"/>
      <c r="R977" s="218"/>
      <c r="S977" s="209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207"/>
      <c r="I978" s="207"/>
      <c r="J978" s="357"/>
      <c r="K978" s="358"/>
      <c r="L978" s="210"/>
      <c r="M978" s="222"/>
      <c r="N978" s="222"/>
      <c r="O978" s="209">
        <f t="shared" si="42"/>
        <v>0</v>
      </c>
      <c r="P978" s="222"/>
      <c r="Q978" s="210"/>
      <c r="R978" s="222"/>
      <c r="S978" s="209">
        <f t="shared" si="43"/>
        <v>0</v>
      </c>
    </row>
    <row r="979" spans="1:24" ht="22.2" customHeight="1" x14ac:dyDescent="0.6">
      <c r="A979" s="3"/>
      <c r="E979" s="3"/>
      <c r="G979" s="196" t="str">
        <f>G933</f>
        <v>7 ม.ค.68</v>
      </c>
      <c r="H979" s="207"/>
      <c r="I979" s="207"/>
      <c r="J979" s="321"/>
      <c r="K979" s="323"/>
      <c r="L979" s="218"/>
      <c r="M979" s="218"/>
      <c r="N979" s="218"/>
      <c r="O979" s="209">
        <f>M979*N979</f>
        <v>0</v>
      </c>
      <c r="P979" s="218"/>
      <c r="Q979" s="218"/>
      <c r="R979" s="218"/>
      <c r="S979" s="209">
        <f t="shared" si="43"/>
        <v>0</v>
      </c>
    </row>
    <row r="980" spans="1:24" ht="22.2" customHeight="1" x14ac:dyDescent="0.6">
      <c r="A980" s="3"/>
      <c r="B980" s="4"/>
      <c r="D980" s="2"/>
      <c r="E980" s="2"/>
      <c r="G980" s="218"/>
      <c r="H980" s="203"/>
      <c r="I980" s="218"/>
      <c r="J980" s="321"/>
      <c r="K980" s="323"/>
      <c r="L980" s="218"/>
      <c r="M980" s="218"/>
      <c r="N980" s="218"/>
      <c r="O980" s="209">
        <f t="shared" si="42"/>
        <v>0</v>
      </c>
      <c r="P980" s="218"/>
      <c r="Q980" s="218"/>
      <c r="R980" s="218"/>
      <c r="S980" s="209">
        <f t="shared" si="43"/>
        <v>0</v>
      </c>
    </row>
    <row r="981" spans="1:24" ht="22.2" customHeight="1" x14ac:dyDescent="0.6">
      <c r="A981" s="3"/>
      <c r="E981" s="3"/>
      <c r="G981" s="54"/>
      <c r="H981" s="203"/>
      <c r="I981" s="218"/>
      <c r="J981" s="321"/>
      <c r="K981" s="323"/>
      <c r="L981" s="218"/>
      <c r="M981" s="218"/>
      <c r="N981" s="218"/>
      <c r="O981" s="209">
        <f t="shared" si="42"/>
        <v>0</v>
      </c>
      <c r="P981" s="218"/>
      <c r="Q981" s="218"/>
      <c r="R981" s="218"/>
      <c r="S981" s="209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14"/>
      <c r="I982" s="214"/>
      <c r="J982" s="327"/>
      <c r="K982" s="329"/>
      <c r="L982" s="218"/>
      <c r="M982" s="218"/>
      <c r="N982" s="218"/>
      <c r="O982" s="209">
        <f t="shared" si="42"/>
        <v>0</v>
      </c>
      <c r="P982" s="218"/>
      <c r="Q982" s="218"/>
      <c r="R982" s="218"/>
      <c r="S982" s="209">
        <f t="shared" si="43"/>
        <v>0</v>
      </c>
    </row>
    <row r="983" spans="1:24" ht="22.2" customHeight="1" x14ac:dyDescent="0.6">
      <c r="A983" s="3"/>
      <c r="E983" s="3"/>
      <c r="G983" s="196" t="s">
        <v>10</v>
      </c>
      <c r="H983" s="222" t="s">
        <v>122</v>
      </c>
      <c r="I983" s="249" t="s">
        <v>348</v>
      </c>
      <c r="J983" s="357" t="s">
        <v>53</v>
      </c>
      <c r="K983" s="358"/>
      <c r="L983" s="210"/>
      <c r="M983" s="222">
        <v>4</v>
      </c>
      <c r="N983" s="222">
        <v>200</v>
      </c>
      <c r="O983" s="209">
        <f t="shared" si="42"/>
        <v>800</v>
      </c>
      <c r="P983" s="222"/>
      <c r="Q983" s="210"/>
      <c r="R983" s="222"/>
      <c r="S983" s="209">
        <f t="shared" si="43"/>
        <v>0</v>
      </c>
    </row>
    <row r="984" spans="1:24" ht="22.2" customHeight="1" x14ac:dyDescent="0.6">
      <c r="A984" s="3"/>
      <c r="B984" s="203"/>
      <c r="C984" s="204"/>
      <c r="D984" s="204"/>
      <c r="E984" s="218"/>
      <c r="G984" s="196" t="str">
        <f>G938</f>
        <v>8 ม.ค.68</v>
      </c>
      <c r="H984" s="249" t="s">
        <v>122</v>
      </c>
      <c r="I984" s="249" t="s">
        <v>348</v>
      </c>
      <c r="J984" s="321" t="s">
        <v>113</v>
      </c>
      <c r="K984" s="323"/>
      <c r="L984" s="218">
        <v>3</v>
      </c>
      <c r="M984" s="218"/>
      <c r="N984" s="218"/>
      <c r="O984" s="209">
        <f t="shared" si="42"/>
        <v>0</v>
      </c>
      <c r="P984" s="218"/>
      <c r="Q984" s="218"/>
      <c r="R984" s="218"/>
      <c r="S984" s="209">
        <f t="shared" si="43"/>
        <v>0</v>
      </c>
    </row>
    <row r="985" spans="1:24" ht="22.2" customHeight="1" x14ac:dyDescent="0.6">
      <c r="A985" s="3"/>
      <c r="B985" s="4"/>
      <c r="D985" s="2"/>
      <c r="E985" s="2"/>
      <c r="G985" s="218"/>
      <c r="H985" s="218"/>
      <c r="I985" s="207"/>
      <c r="J985" s="321"/>
      <c r="K985" s="323"/>
      <c r="L985" s="218"/>
      <c r="M985" s="218"/>
      <c r="N985" s="218"/>
      <c r="O985" s="209">
        <f t="shared" si="42"/>
        <v>0</v>
      </c>
      <c r="P985" s="218"/>
      <c r="Q985" s="218"/>
      <c r="R985" s="218"/>
      <c r="S985" s="209">
        <f t="shared" si="43"/>
        <v>0</v>
      </c>
    </row>
    <row r="986" spans="1:24" ht="22.2" customHeight="1" x14ac:dyDescent="0.6">
      <c r="A986" s="3"/>
      <c r="E986" s="3"/>
      <c r="G986" s="203"/>
      <c r="H986" s="203"/>
      <c r="I986" s="218"/>
      <c r="J986" s="321"/>
      <c r="K986" s="323"/>
      <c r="L986" s="218"/>
      <c r="M986" s="218"/>
      <c r="N986" s="218"/>
      <c r="O986" s="209">
        <f t="shared" si="42"/>
        <v>0</v>
      </c>
      <c r="P986" s="218"/>
      <c r="Q986" s="218"/>
      <c r="R986" s="218"/>
      <c r="S986" s="209">
        <f t="shared" si="43"/>
        <v>0</v>
      </c>
    </row>
    <row r="987" spans="1:24" ht="22.2" customHeight="1" x14ac:dyDescent="0.6">
      <c r="A987" s="3"/>
      <c r="E987" s="3"/>
      <c r="G987" s="198"/>
      <c r="H987" s="198"/>
      <c r="I987" s="214"/>
      <c r="J987" s="327"/>
      <c r="K987" s="329"/>
      <c r="L987" s="214"/>
      <c r="M987" s="214"/>
      <c r="N987" s="214"/>
      <c r="O987" s="209">
        <f t="shared" si="42"/>
        <v>0</v>
      </c>
      <c r="P987" s="214"/>
      <c r="Q987" s="214"/>
      <c r="R987" s="214"/>
      <c r="S987" s="209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207" t="s">
        <v>205</v>
      </c>
      <c r="I988" s="249" t="s">
        <v>283</v>
      </c>
      <c r="J988" s="357" t="s">
        <v>53</v>
      </c>
      <c r="K988" s="358"/>
      <c r="L988" s="210"/>
      <c r="M988" s="222">
        <v>4</v>
      </c>
      <c r="N988" s="222">
        <v>200</v>
      </c>
      <c r="O988" s="209">
        <f t="shared" si="42"/>
        <v>800</v>
      </c>
      <c r="P988" s="222"/>
      <c r="Q988" s="210"/>
      <c r="R988" s="222"/>
      <c r="S988" s="209">
        <f t="shared" si="43"/>
        <v>0</v>
      </c>
    </row>
    <row r="989" spans="1:24" ht="22.2" customHeight="1" x14ac:dyDescent="0.6">
      <c r="A989" s="3"/>
      <c r="E989" s="3"/>
      <c r="G989" s="196" t="str">
        <f>G943</f>
        <v>9 ม.ค.68</v>
      </c>
      <c r="H989" s="207" t="s">
        <v>265</v>
      </c>
      <c r="I989" s="249" t="s">
        <v>347</v>
      </c>
      <c r="J989" s="321" t="s">
        <v>115</v>
      </c>
      <c r="K989" s="323"/>
      <c r="L989" s="218">
        <v>2</v>
      </c>
      <c r="M989" s="218"/>
      <c r="N989" s="218"/>
      <c r="O989" s="209">
        <f t="shared" si="42"/>
        <v>0</v>
      </c>
      <c r="P989" s="218"/>
      <c r="Q989" s="218"/>
      <c r="R989" s="218"/>
      <c r="S989" s="209">
        <f t="shared" si="43"/>
        <v>0</v>
      </c>
    </row>
    <row r="990" spans="1:24" ht="22.2" customHeight="1" x14ac:dyDescent="0.6">
      <c r="A990" s="3"/>
      <c r="B990" s="4"/>
      <c r="E990" s="3"/>
      <c r="G990" s="218"/>
      <c r="H990" s="249" t="s">
        <v>205</v>
      </c>
      <c r="I990" s="249" t="s">
        <v>283</v>
      </c>
      <c r="J990" s="321" t="s">
        <v>136</v>
      </c>
      <c r="K990" s="323"/>
      <c r="L990" s="218">
        <v>3</v>
      </c>
      <c r="M990" s="218"/>
      <c r="N990" s="218"/>
      <c r="O990" s="209">
        <f t="shared" si="42"/>
        <v>0</v>
      </c>
      <c r="P990" s="218"/>
      <c r="Q990" s="218"/>
      <c r="R990" s="218"/>
      <c r="S990" s="209">
        <f t="shared" si="43"/>
        <v>0</v>
      </c>
    </row>
    <row r="991" spans="1:24" ht="22.2" customHeight="1" x14ac:dyDescent="0.6">
      <c r="A991" s="3"/>
      <c r="E991" s="3"/>
      <c r="G991" s="218"/>
      <c r="H991" s="218"/>
      <c r="I991" s="218"/>
      <c r="J991" s="321"/>
      <c r="K991" s="323"/>
      <c r="L991" s="218"/>
      <c r="M991" s="218"/>
      <c r="N991" s="218"/>
      <c r="O991" s="209">
        <f t="shared" si="42"/>
        <v>0</v>
      </c>
      <c r="P991" s="218"/>
      <c r="Q991" s="218"/>
      <c r="R991" s="218"/>
      <c r="S991" s="209">
        <f t="shared" si="43"/>
        <v>0</v>
      </c>
    </row>
    <row r="992" spans="1:24" ht="22.2" customHeight="1" x14ac:dyDescent="0.6">
      <c r="A992" s="3"/>
      <c r="E992" s="3"/>
      <c r="G992" s="214"/>
      <c r="H992" s="199"/>
      <c r="I992" s="214"/>
      <c r="J992" s="327"/>
      <c r="K992" s="329"/>
      <c r="L992" s="214"/>
      <c r="M992" s="214"/>
      <c r="N992" s="214"/>
      <c r="O992" s="209">
        <f t="shared" si="42"/>
        <v>0</v>
      </c>
      <c r="P992" s="214"/>
      <c r="Q992" s="214"/>
      <c r="R992" s="214"/>
      <c r="S992" s="209">
        <f t="shared" si="43"/>
        <v>0</v>
      </c>
      <c r="T992"/>
      <c r="U992"/>
      <c r="V992"/>
      <c r="W992"/>
      <c r="X992"/>
    </row>
    <row r="993" spans="1:24" ht="22.2" customHeight="1" x14ac:dyDescent="0.6">
      <c r="A993" s="3"/>
      <c r="E993" s="3"/>
      <c r="G993" s="54" t="s">
        <v>12</v>
      </c>
      <c r="H993" s="249" t="s">
        <v>162</v>
      </c>
      <c r="I993" s="207" t="s">
        <v>285</v>
      </c>
      <c r="J993" s="357" t="s">
        <v>119</v>
      </c>
      <c r="K993" s="358"/>
      <c r="L993" s="210">
        <v>2</v>
      </c>
      <c r="M993" s="222"/>
      <c r="N993" s="222"/>
      <c r="O993" s="209">
        <f t="shared" si="42"/>
        <v>0</v>
      </c>
      <c r="P993" s="222"/>
      <c r="Q993" s="210"/>
      <c r="R993" s="222"/>
      <c r="S993" s="209">
        <f t="shared" si="43"/>
        <v>0</v>
      </c>
      <c r="T993"/>
      <c r="U993"/>
      <c r="V993"/>
      <c r="W993"/>
      <c r="X993"/>
    </row>
    <row r="994" spans="1:24" ht="22.2" customHeight="1" x14ac:dyDescent="0.6">
      <c r="A994" s="3"/>
      <c r="E994" s="3"/>
      <c r="G994" s="196" t="str">
        <f>G948</f>
        <v>10 ม.ค.68</v>
      </c>
      <c r="H994" s="249" t="s">
        <v>205</v>
      </c>
      <c r="I994" s="207" t="s">
        <v>184</v>
      </c>
      <c r="J994" s="321" t="s">
        <v>124</v>
      </c>
      <c r="K994" s="323"/>
      <c r="L994" s="218">
        <v>2</v>
      </c>
      <c r="M994" s="218"/>
      <c r="N994" s="218"/>
      <c r="O994" s="209">
        <f t="shared" si="42"/>
        <v>0</v>
      </c>
      <c r="P994" s="218"/>
      <c r="Q994" s="218"/>
      <c r="R994" s="218"/>
      <c r="S994" s="209">
        <f t="shared" si="43"/>
        <v>0</v>
      </c>
      <c r="T994"/>
      <c r="U994"/>
      <c r="V994"/>
      <c r="W994"/>
      <c r="X994"/>
    </row>
    <row r="995" spans="1:24" ht="22.2" customHeight="1" x14ac:dyDescent="0.6">
      <c r="A995" s="3"/>
      <c r="E995" s="3"/>
      <c r="G995" s="218"/>
      <c r="H995" s="249" t="s">
        <v>205</v>
      </c>
      <c r="I995" s="249" t="s">
        <v>184</v>
      </c>
      <c r="J995" s="321" t="s">
        <v>349</v>
      </c>
      <c r="K995" s="323"/>
      <c r="L995" s="216">
        <v>5</v>
      </c>
      <c r="M995" s="207"/>
      <c r="N995" s="207"/>
      <c r="O995" s="209">
        <f t="shared" si="42"/>
        <v>0</v>
      </c>
      <c r="P995" s="207"/>
      <c r="Q995" s="216"/>
      <c r="R995" s="207"/>
      <c r="S995" s="209">
        <f t="shared" si="43"/>
        <v>0</v>
      </c>
      <c r="T995"/>
      <c r="U995"/>
      <c r="V995"/>
      <c r="W995"/>
      <c r="X995"/>
    </row>
    <row r="996" spans="1:24" ht="22.2" customHeight="1" x14ac:dyDescent="0.6">
      <c r="A996" s="3"/>
      <c r="E996" s="3"/>
      <c r="G996" s="218"/>
      <c r="H996" s="207"/>
      <c r="I996" s="207"/>
      <c r="J996" s="321"/>
      <c r="K996" s="323"/>
      <c r="L996" s="218"/>
      <c r="M996" s="218"/>
      <c r="N996" s="218"/>
      <c r="O996" s="209">
        <f t="shared" si="42"/>
        <v>0</v>
      </c>
      <c r="P996" s="218"/>
      <c r="Q996" s="218"/>
      <c r="R996" s="218"/>
      <c r="S996" s="209">
        <f t="shared" si="43"/>
        <v>0</v>
      </c>
      <c r="T996"/>
      <c r="U996"/>
      <c r="V996"/>
      <c r="W996"/>
      <c r="X996"/>
    </row>
    <row r="997" spans="1:24" ht="22.2" customHeight="1" x14ac:dyDescent="0.6">
      <c r="A997" s="3"/>
      <c r="E997" s="3"/>
      <c r="F997" s="3"/>
      <c r="G997" s="200"/>
      <c r="H997" s="207"/>
      <c r="I997" s="207"/>
      <c r="J997" s="321"/>
      <c r="K997" s="323"/>
      <c r="L997" s="214"/>
      <c r="M997" s="214"/>
      <c r="N997" s="214"/>
      <c r="O997" s="209">
        <f t="shared" si="42"/>
        <v>0</v>
      </c>
      <c r="P997" s="214"/>
      <c r="Q997" s="214"/>
      <c r="R997" s="214"/>
      <c r="S997" s="209">
        <f t="shared" si="43"/>
        <v>0</v>
      </c>
      <c r="T997"/>
      <c r="U997"/>
      <c r="V997"/>
      <c r="W997"/>
      <c r="X997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06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208"/>
      <c r="P999" s="347">
        <f>P998+Q998</f>
        <v>0</v>
      </c>
      <c r="Q999" s="349"/>
      <c r="R999" s="200"/>
      <c r="S999" s="214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208"/>
      <c r="P1000" s="347">
        <v>0</v>
      </c>
      <c r="Q1000" s="349"/>
      <c r="R1000" s="204"/>
      <c r="S1000" s="218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208">
        <f>M1001+Q1001</f>
        <v>12</v>
      </c>
      <c r="I1002" s="208" t="s">
        <v>87</v>
      </c>
      <c r="J1002" s="208"/>
      <c r="K1002" s="328" t="s">
        <v>168</v>
      </c>
      <c r="L1002" s="328"/>
      <c r="M1002" s="328"/>
      <c r="N1002" s="199"/>
      <c r="O1002" s="199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197" t="s">
        <v>43</v>
      </c>
      <c r="H1005" s="195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197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197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72" t="s">
        <v>0</v>
      </c>
      <c r="B1013" s="372"/>
      <c r="C1013" s="372"/>
      <c r="D1013" s="372"/>
      <c r="E1013" s="372"/>
      <c r="F1013" s="372"/>
      <c r="G1013" s="372"/>
      <c r="H1013" s="372"/>
      <c r="I1013" s="372"/>
      <c r="J1013" s="372"/>
      <c r="K1013" s="372"/>
      <c r="L1013" s="372"/>
      <c r="M1013" s="372"/>
      <c r="N1013" s="372"/>
      <c r="O1013" s="372"/>
      <c r="P1013" s="372"/>
      <c r="Q1013" s="372"/>
      <c r="R1013" s="372"/>
      <c r="S1013" s="372"/>
    </row>
    <row r="1014" spans="1:19" ht="22.2" customHeight="1" x14ac:dyDescent="0.6">
      <c r="A1014" s="372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71" t="s">
        <v>76</v>
      </c>
      <c r="B1015" s="371"/>
      <c r="C1015" s="371"/>
      <c r="D1015" s="215">
        <f>D3</f>
        <v>6</v>
      </c>
      <c r="E1015" s="215" t="s">
        <v>75</v>
      </c>
      <c r="F1015" s="372" t="str">
        <f>F3</f>
        <v>มกราคม</v>
      </c>
      <c r="G1015" s="372"/>
      <c r="H1015" s="215" t="str">
        <f>H3</f>
        <v>พ.ศ. 2568</v>
      </c>
      <c r="I1015" s="215" t="s">
        <v>77</v>
      </c>
      <c r="J1015" s="215">
        <f>J3</f>
        <v>10</v>
      </c>
      <c r="K1015" s="215" t="s">
        <v>74</v>
      </c>
      <c r="L1015" s="372" t="str">
        <f>L3</f>
        <v>มกราคม</v>
      </c>
      <c r="M1015" s="372"/>
      <c r="N1015" s="372" t="str">
        <f>N3</f>
        <v>พ.ศ. 2568</v>
      </c>
      <c r="O1015" s="372"/>
      <c r="P1015" s="372"/>
      <c r="Q1015" s="372"/>
      <c r="R1015" s="215"/>
    </row>
    <row r="1016" spans="1:19" ht="22.2" customHeight="1" x14ac:dyDescent="0.3">
      <c r="G1016" s="51" t="s">
        <v>96</v>
      </c>
      <c r="H1016" s="7" t="s">
        <v>45</v>
      </c>
      <c r="I1016" s="204" t="s">
        <v>56</v>
      </c>
      <c r="K1016" s="211"/>
    </row>
    <row r="1017" spans="1:19" ht="22.2" customHeight="1" x14ac:dyDescent="0.6">
      <c r="A1017" s="24" t="s">
        <v>1</v>
      </c>
      <c r="B1017" s="362" t="s">
        <v>2</v>
      </c>
      <c r="C1017" s="363"/>
      <c r="D1017" s="364"/>
      <c r="E1017" s="15" t="s">
        <v>3</v>
      </c>
      <c r="F1017" s="347" t="s">
        <v>64</v>
      </c>
      <c r="G1017" s="365"/>
      <c r="H1017" s="366" t="s">
        <v>4</v>
      </c>
      <c r="I1017" s="213" t="s">
        <v>106</v>
      </c>
      <c r="J1017" s="367" t="s">
        <v>5</v>
      </c>
      <c r="K1017" s="368"/>
      <c r="L1017" s="347" t="s">
        <v>65</v>
      </c>
      <c r="M1017" s="349"/>
      <c r="N1017" s="209" t="s">
        <v>67</v>
      </c>
      <c r="O1017" s="213" t="s">
        <v>57</v>
      </c>
      <c r="P1017" s="369" t="s">
        <v>66</v>
      </c>
      <c r="Q1017" s="370"/>
      <c r="R1017" s="209" t="s">
        <v>67</v>
      </c>
      <c r="S1017" s="213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14" t="s">
        <v>6</v>
      </c>
      <c r="G1018" s="214" t="s">
        <v>7</v>
      </c>
      <c r="H1018" s="336"/>
      <c r="I1018" s="214"/>
      <c r="J1018" s="327"/>
      <c r="K1018" s="329"/>
      <c r="L1018" s="214" t="s">
        <v>55</v>
      </c>
      <c r="M1018" s="214" t="s">
        <v>59</v>
      </c>
      <c r="N1018" s="214" t="s">
        <v>68</v>
      </c>
      <c r="O1018" s="214" t="s">
        <v>58</v>
      </c>
      <c r="P1018" s="52" t="s">
        <v>55</v>
      </c>
      <c r="Q1018" s="52" t="s">
        <v>59</v>
      </c>
      <c r="R1018" s="214" t="s">
        <v>68</v>
      </c>
      <c r="S1018" s="214" t="s">
        <v>58</v>
      </c>
    </row>
    <row r="1019" spans="1:19" ht="22.2" customHeight="1" x14ac:dyDescent="0.6">
      <c r="A1019" s="213">
        <v>3</v>
      </c>
      <c r="B1019" s="359" t="str">
        <f>AB25</f>
        <v xml:space="preserve">นายพรชัย  สมณะ              </v>
      </c>
      <c r="C1019" s="360"/>
      <c r="D1019" s="361"/>
      <c r="E1019" s="213" t="s">
        <v>44</v>
      </c>
      <c r="F1019" s="5">
        <f>F7</f>
        <v>1</v>
      </c>
      <c r="G1019" s="202" t="s">
        <v>8</v>
      </c>
      <c r="H1019" s="218" t="s">
        <v>138</v>
      </c>
      <c r="I1019" s="207" t="s">
        <v>194</v>
      </c>
      <c r="J1019" s="357" t="s">
        <v>53</v>
      </c>
      <c r="K1019" s="358"/>
      <c r="L1019" s="210">
        <v>4</v>
      </c>
      <c r="M1019" s="222"/>
      <c r="N1019" s="222"/>
      <c r="O1019" s="209">
        <f>M1019*N1019</f>
        <v>0</v>
      </c>
      <c r="P1019" s="222"/>
      <c r="Q1019" s="210"/>
      <c r="R1019" s="222"/>
      <c r="S1019" s="209">
        <f>Q1019*R1019</f>
        <v>0</v>
      </c>
    </row>
    <row r="1020" spans="1:19" ht="22.2" customHeight="1" x14ac:dyDescent="0.6">
      <c r="A1020" s="3"/>
      <c r="E1020" s="218" t="s">
        <v>123</v>
      </c>
      <c r="F1020" s="204"/>
      <c r="G1020" s="196" t="str">
        <f>G974</f>
        <v>6 ม.ค.68</v>
      </c>
      <c r="H1020" s="247" t="s">
        <v>162</v>
      </c>
      <c r="I1020" s="207" t="s">
        <v>264</v>
      </c>
      <c r="J1020" s="355" t="s">
        <v>115</v>
      </c>
      <c r="K1020" s="356"/>
      <c r="L1020" s="218">
        <v>2</v>
      </c>
      <c r="M1020" s="218"/>
      <c r="N1020" s="218"/>
      <c r="O1020" s="281">
        <f>M1020*N1020</f>
        <v>0</v>
      </c>
      <c r="P1020" s="218"/>
      <c r="Q1020" s="218"/>
      <c r="R1020" s="218"/>
      <c r="S1020" s="209">
        <f t="shared" ref="S1020:S1043" si="44">Q1020*R1020</f>
        <v>0</v>
      </c>
    </row>
    <row r="1021" spans="1:19" ht="22.2" customHeight="1" x14ac:dyDescent="0.6">
      <c r="A1021" s="3"/>
      <c r="E1021" s="3"/>
      <c r="F1021" s="204"/>
      <c r="G1021" s="203"/>
      <c r="H1021" s="247" t="s">
        <v>309</v>
      </c>
      <c r="I1021" s="249" t="s">
        <v>191</v>
      </c>
      <c r="J1021" s="355" t="s">
        <v>136</v>
      </c>
      <c r="K1021" s="356"/>
      <c r="L1021" s="218">
        <v>3</v>
      </c>
      <c r="M1021" s="218"/>
      <c r="N1021" s="218"/>
      <c r="O1021" s="209">
        <f t="shared" ref="O1021:O1043" si="45">M1021*N1021</f>
        <v>0</v>
      </c>
      <c r="P1021" s="218"/>
      <c r="Q1021" s="218"/>
      <c r="R1021" s="218"/>
      <c r="S1021" s="209">
        <f t="shared" si="44"/>
        <v>0</v>
      </c>
    </row>
    <row r="1022" spans="1:19" ht="22.2" customHeight="1" x14ac:dyDescent="0.6">
      <c r="A1022" s="3"/>
      <c r="B1022" s="4"/>
      <c r="E1022" s="3"/>
      <c r="F1022" s="204"/>
      <c r="G1022" s="203"/>
      <c r="H1022" s="218"/>
      <c r="I1022" s="218"/>
      <c r="J1022" s="321"/>
      <c r="K1022" s="323"/>
      <c r="L1022" s="218"/>
      <c r="M1022" s="218"/>
      <c r="N1022" s="218"/>
      <c r="O1022" s="209">
        <f t="shared" si="45"/>
        <v>0</v>
      </c>
      <c r="P1022" s="218"/>
      <c r="Q1022" s="218"/>
      <c r="R1022" s="218"/>
      <c r="S1022" s="209">
        <f t="shared" si="44"/>
        <v>0</v>
      </c>
    </row>
    <row r="1023" spans="1:19" ht="22.2" customHeight="1" x14ac:dyDescent="0.6">
      <c r="A1023" s="3"/>
      <c r="E1023" s="3"/>
      <c r="G1023" s="201"/>
      <c r="H1023" s="214"/>
      <c r="I1023" s="214"/>
      <c r="J1023" s="327"/>
      <c r="K1023" s="329"/>
      <c r="L1023" s="218"/>
      <c r="M1023" s="218"/>
      <c r="N1023" s="218"/>
      <c r="O1023" s="209">
        <f t="shared" si="45"/>
        <v>0</v>
      </c>
      <c r="P1023" s="218"/>
      <c r="Q1023" s="218"/>
      <c r="R1023" s="218"/>
      <c r="S1023" s="209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18" t="s">
        <v>227</v>
      </c>
      <c r="I1024" s="249" t="s">
        <v>283</v>
      </c>
      <c r="J1024" s="357" t="s">
        <v>53</v>
      </c>
      <c r="K1024" s="358"/>
      <c r="L1024" s="210"/>
      <c r="M1024" s="222">
        <v>4</v>
      </c>
      <c r="N1024" s="222">
        <v>200</v>
      </c>
      <c r="O1024" s="209">
        <f t="shared" si="45"/>
        <v>800</v>
      </c>
      <c r="P1024" s="222"/>
      <c r="Q1024" s="210"/>
      <c r="R1024" s="222"/>
      <c r="S1024" s="209">
        <f t="shared" si="44"/>
        <v>0</v>
      </c>
    </row>
    <row r="1025" spans="1:19" ht="22.2" customHeight="1" x14ac:dyDescent="0.6">
      <c r="A1025" s="3"/>
      <c r="E1025" s="3"/>
      <c r="G1025" s="196" t="str">
        <f>G979</f>
        <v>7 ม.ค.68</v>
      </c>
      <c r="H1025" s="247" t="s">
        <v>227</v>
      </c>
      <c r="I1025" s="249" t="s">
        <v>283</v>
      </c>
      <c r="J1025" s="321" t="s">
        <v>113</v>
      </c>
      <c r="K1025" s="323"/>
      <c r="L1025" s="218">
        <v>3</v>
      </c>
      <c r="M1025" s="218"/>
      <c r="N1025" s="218"/>
      <c r="O1025" s="209">
        <f t="shared" si="45"/>
        <v>0</v>
      </c>
      <c r="P1025" s="218"/>
      <c r="Q1025" s="218"/>
      <c r="R1025" s="218"/>
      <c r="S1025" s="209">
        <f t="shared" si="44"/>
        <v>0</v>
      </c>
    </row>
    <row r="1026" spans="1:19" ht="22.2" customHeight="1" x14ac:dyDescent="0.6">
      <c r="A1026" s="3"/>
      <c r="B1026" s="4"/>
      <c r="D1026" s="2"/>
      <c r="E1026" s="2"/>
      <c r="G1026" s="218"/>
      <c r="H1026" s="247" t="s">
        <v>309</v>
      </c>
      <c r="I1026" s="249" t="s">
        <v>191</v>
      </c>
      <c r="J1026" s="355" t="s">
        <v>336</v>
      </c>
      <c r="K1026" s="356"/>
      <c r="L1026" s="218">
        <v>1</v>
      </c>
      <c r="M1026" s="218"/>
      <c r="N1026" s="218"/>
      <c r="O1026" s="209">
        <f t="shared" si="45"/>
        <v>0</v>
      </c>
      <c r="P1026" s="218"/>
      <c r="Q1026" s="218"/>
      <c r="R1026" s="218"/>
      <c r="S1026" s="209">
        <f t="shared" si="44"/>
        <v>0</v>
      </c>
    </row>
    <row r="1027" spans="1:19" ht="22.2" customHeight="1" x14ac:dyDescent="0.6">
      <c r="A1027" s="3"/>
      <c r="E1027" s="3"/>
      <c r="G1027" s="54"/>
      <c r="H1027" s="247" t="s">
        <v>301</v>
      </c>
      <c r="I1027" s="249" t="s">
        <v>366</v>
      </c>
      <c r="J1027" s="355" t="s">
        <v>350</v>
      </c>
      <c r="K1027" s="356"/>
      <c r="L1027" s="218">
        <v>1</v>
      </c>
      <c r="M1027" s="218"/>
      <c r="N1027" s="218"/>
      <c r="O1027" s="209">
        <f t="shared" si="45"/>
        <v>0</v>
      </c>
      <c r="P1027" s="218"/>
      <c r="Q1027" s="218"/>
      <c r="R1027" s="218"/>
      <c r="S1027" s="209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14"/>
      <c r="I1028" s="214"/>
      <c r="J1028" s="327"/>
      <c r="K1028" s="329"/>
      <c r="L1028" s="218"/>
      <c r="M1028" s="218"/>
      <c r="N1028" s="218"/>
      <c r="O1028" s="209">
        <f t="shared" si="45"/>
        <v>0</v>
      </c>
      <c r="P1028" s="218"/>
      <c r="Q1028" s="218"/>
      <c r="R1028" s="218"/>
      <c r="S1028" s="209">
        <f t="shared" si="44"/>
        <v>0</v>
      </c>
    </row>
    <row r="1029" spans="1:19" ht="22.2" customHeight="1" x14ac:dyDescent="0.6">
      <c r="A1029" s="3"/>
      <c r="E1029" s="3"/>
      <c r="G1029" s="196" t="s">
        <v>10</v>
      </c>
      <c r="H1029" s="218" t="s">
        <v>138</v>
      </c>
      <c r="I1029" s="207" t="s">
        <v>198</v>
      </c>
      <c r="J1029" s="357" t="s">
        <v>53</v>
      </c>
      <c r="K1029" s="358"/>
      <c r="L1029" s="210"/>
      <c r="M1029" s="222">
        <v>4</v>
      </c>
      <c r="N1029" s="222">
        <v>200</v>
      </c>
      <c r="O1029" s="209">
        <f t="shared" si="45"/>
        <v>800</v>
      </c>
      <c r="P1029" s="222"/>
      <c r="Q1029" s="210"/>
      <c r="R1029" s="222"/>
      <c r="S1029" s="209">
        <f t="shared" si="44"/>
        <v>0</v>
      </c>
    </row>
    <row r="1030" spans="1:19" ht="22.2" customHeight="1" x14ac:dyDescent="0.6">
      <c r="A1030" s="3"/>
      <c r="B1030" s="203"/>
      <c r="C1030" s="204"/>
      <c r="D1030" s="204"/>
      <c r="E1030" s="218"/>
      <c r="G1030" s="196" t="str">
        <f>G984</f>
        <v>8 ม.ค.68</v>
      </c>
      <c r="H1030" s="218"/>
      <c r="I1030" s="207"/>
      <c r="J1030" s="355"/>
      <c r="K1030" s="356"/>
      <c r="L1030" s="218"/>
      <c r="M1030" s="218"/>
      <c r="N1030" s="218"/>
      <c r="O1030" s="209">
        <f t="shared" si="45"/>
        <v>0</v>
      </c>
      <c r="P1030" s="218"/>
      <c r="Q1030" s="218"/>
      <c r="R1030" s="218"/>
      <c r="S1030" s="209">
        <f t="shared" si="44"/>
        <v>0</v>
      </c>
    </row>
    <row r="1031" spans="1:19" ht="22.2" customHeight="1" x14ac:dyDescent="0.6">
      <c r="A1031" s="3"/>
      <c r="B1031" s="4"/>
      <c r="D1031" s="2"/>
      <c r="E1031" s="2"/>
      <c r="G1031" s="218"/>
      <c r="H1031" s="218"/>
      <c r="I1031" s="207"/>
      <c r="J1031" s="321"/>
      <c r="K1031" s="323"/>
      <c r="L1031" s="218"/>
      <c r="M1031" s="218"/>
      <c r="N1031" s="218"/>
      <c r="O1031" s="209">
        <f t="shared" si="45"/>
        <v>0</v>
      </c>
      <c r="P1031" s="218"/>
      <c r="Q1031" s="218"/>
      <c r="R1031" s="218"/>
      <c r="S1031" s="209">
        <f t="shared" si="44"/>
        <v>0</v>
      </c>
    </row>
    <row r="1032" spans="1:19" ht="22.2" customHeight="1" x14ac:dyDescent="0.6">
      <c r="A1032" s="3"/>
      <c r="E1032" s="3"/>
      <c r="G1032" s="203"/>
      <c r="H1032" s="203"/>
      <c r="I1032" s="218"/>
      <c r="J1032" s="321"/>
      <c r="K1032" s="323"/>
      <c r="L1032" s="218"/>
      <c r="M1032" s="218"/>
      <c r="N1032" s="218"/>
      <c r="O1032" s="209">
        <f t="shared" si="45"/>
        <v>0</v>
      </c>
      <c r="P1032" s="218"/>
      <c r="Q1032" s="218"/>
      <c r="R1032" s="218"/>
      <c r="S1032" s="209">
        <f t="shared" si="44"/>
        <v>0</v>
      </c>
    </row>
    <row r="1033" spans="1:19" ht="22.2" customHeight="1" x14ac:dyDescent="0.6">
      <c r="A1033" s="3"/>
      <c r="E1033" s="3"/>
      <c r="G1033" s="198"/>
      <c r="H1033" s="198"/>
      <c r="I1033" s="214"/>
      <c r="J1033" s="327"/>
      <c r="K1033" s="329"/>
      <c r="L1033" s="214"/>
      <c r="M1033" s="214"/>
      <c r="N1033" s="214"/>
      <c r="O1033" s="209">
        <f t="shared" si="45"/>
        <v>0</v>
      </c>
      <c r="P1033" s="214"/>
      <c r="Q1033" s="214"/>
      <c r="R1033" s="214"/>
      <c r="S1033" s="209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18" t="s">
        <v>138</v>
      </c>
      <c r="I1034" s="207" t="s">
        <v>196</v>
      </c>
      <c r="J1034" s="357" t="s">
        <v>53</v>
      </c>
      <c r="K1034" s="358"/>
      <c r="L1034" s="207"/>
      <c r="M1034" s="213">
        <v>4</v>
      </c>
      <c r="N1034" s="213">
        <v>200</v>
      </c>
      <c r="O1034" s="209">
        <f t="shared" si="45"/>
        <v>800</v>
      </c>
      <c r="P1034" s="213"/>
      <c r="Q1034" s="213"/>
      <c r="R1034" s="213"/>
      <c r="S1034" s="209">
        <f t="shared" si="44"/>
        <v>0</v>
      </c>
    </row>
    <row r="1035" spans="1:19" ht="22.2" customHeight="1" x14ac:dyDescent="0.6">
      <c r="A1035" s="3"/>
      <c r="E1035" s="3"/>
      <c r="G1035" s="196" t="str">
        <f>G989</f>
        <v>9 ม.ค.68</v>
      </c>
      <c r="H1035" s="218" t="s">
        <v>341</v>
      </c>
      <c r="I1035" s="207" t="s">
        <v>273</v>
      </c>
      <c r="J1035" s="321" t="s">
        <v>115</v>
      </c>
      <c r="K1035" s="323"/>
      <c r="L1035" s="218">
        <v>2</v>
      </c>
      <c r="M1035" s="218"/>
      <c r="N1035" s="218"/>
      <c r="O1035" s="209">
        <f t="shared" si="45"/>
        <v>0</v>
      </c>
      <c r="P1035" s="218"/>
      <c r="Q1035" s="218"/>
      <c r="R1035" s="218"/>
      <c r="S1035" s="209">
        <f t="shared" si="44"/>
        <v>0</v>
      </c>
    </row>
    <row r="1036" spans="1:19" ht="22.2" customHeight="1" x14ac:dyDescent="0.6">
      <c r="A1036" s="3"/>
      <c r="B1036" s="4"/>
      <c r="E1036" s="3"/>
      <c r="G1036" s="218"/>
      <c r="H1036" s="218"/>
      <c r="I1036" s="207"/>
      <c r="J1036" s="321"/>
      <c r="K1036" s="323"/>
      <c r="L1036" s="218"/>
      <c r="M1036" s="207"/>
      <c r="N1036" s="207"/>
      <c r="O1036" s="209">
        <f t="shared" si="45"/>
        <v>0</v>
      </c>
      <c r="P1036" s="207"/>
      <c r="Q1036" s="207"/>
      <c r="R1036" s="207"/>
      <c r="S1036" s="209">
        <f t="shared" si="44"/>
        <v>0</v>
      </c>
    </row>
    <row r="1037" spans="1:19" ht="22.2" customHeight="1" x14ac:dyDescent="0.6">
      <c r="A1037" s="3"/>
      <c r="E1037" s="3"/>
      <c r="G1037" s="218"/>
      <c r="H1037" s="218"/>
      <c r="I1037" s="218"/>
      <c r="J1037" s="321"/>
      <c r="K1037" s="323"/>
      <c r="L1037" s="218"/>
      <c r="M1037" s="218"/>
      <c r="N1037" s="218"/>
      <c r="O1037" s="209">
        <f t="shared" si="45"/>
        <v>0</v>
      </c>
      <c r="P1037" s="218"/>
      <c r="Q1037" s="218"/>
      <c r="R1037" s="218"/>
      <c r="S1037" s="209">
        <f t="shared" si="44"/>
        <v>0</v>
      </c>
    </row>
    <row r="1038" spans="1:19" ht="22.2" customHeight="1" x14ac:dyDescent="0.6">
      <c r="A1038" s="3"/>
      <c r="E1038" s="3"/>
      <c r="G1038" s="214"/>
      <c r="H1038" s="198"/>
      <c r="I1038" s="214"/>
      <c r="J1038" s="327"/>
      <c r="K1038" s="329"/>
      <c r="L1038" s="214"/>
      <c r="M1038" s="214"/>
      <c r="N1038" s="214"/>
      <c r="O1038" s="209">
        <f t="shared" si="45"/>
        <v>0</v>
      </c>
      <c r="P1038" s="214"/>
      <c r="Q1038" s="214"/>
      <c r="R1038" s="214"/>
      <c r="S1038" s="209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18" t="s">
        <v>138</v>
      </c>
      <c r="I1039" s="207" t="s">
        <v>197</v>
      </c>
      <c r="J1039" s="357" t="s">
        <v>53</v>
      </c>
      <c r="K1039" s="358"/>
      <c r="L1039" s="218">
        <v>4</v>
      </c>
      <c r="M1039" s="218"/>
      <c r="N1039" s="218"/>
      <c r="O1039" s="209">
        <f t="shared" si="45"/>
        <v>0</v>
      </c>
      <c r="P1039" s="222"/>
      <c r="Q1039" s="210"/>
      <c r="R1039" s="222"/>
      <c r="S1039" s="209">
        <f t="shared" si="44"/>
        <v>0</v>
      </c>
    </row>
    <row r="1040" spans="1:19" ht="22.2" customHeight="1" x14ac:dyDescent="0.6">
      <c r="A1040" s="3"/>
      <c r="E1040" s="3"/>
      <c r="G1040" s="196" t="str">
        <f>G994</f>
        <v>10 ม.ค.68</v>
      </c>
      <c r="H1040" s="218"/>
      <c r="I1040" s="207"/>
      <c r="J1040" s="321"/>
      <c r="K1040" s="323"/>
      <c r="L1040" s="218"/>
      <c r="M1040" s="218"/>
      <c r="N1040" s="218"/>
      <c r="O1040" s="209">
        <f t="shared" si="45"/>
        <v>0</v>
      </c>
      <c r="P1040" s="218"/>
      <c r="Q1040" s="218"/>
      <c r="R1040" s="218"/>
      <c r="S1040" s="209">
        <f t="shared" si="44"/>
        <v>0</v>
      </c>
    </row>
    <row r="1041" spans="1:24" ht="22.2" customHeight="1" x14ac:dyDescent="0.6">
      <c r="A1041" s="3"/>
      <c r="E1041" s="3"/>
      <c r="G1041" s="218"/>
      <c r="H1041" s="218"/>
      <c r="I1041" s="218"/>
      <c r="J1041" s="321"/>
      <c r="K1041" s="323"/>
      <c r="L1041" s="218"/>
      <c r="M1041" s="218"/>
      <c r="N1041" s="218"/>
      <c r="O1041" s="209">
        <f t="shared" si="45"/>
        <v>0</v>
      </c>
      <c r="P1041" s="218"/>
      <c r="Q1041" s="218"/>
      <c r="R1041" s="218"/>
      <c r="S1041" s="209">
        <f t="shared" si="44"/>
        <v>0</v>
      </c>
    </row>
    <row r="1042" spans="1:24" ht="22.2" customHeight="1" x14ac:dyDescent="0.6">
      <c r="A1042" s="3"/>
      <c r="E1042" s="3"/>
      <c r="G1042" s="218"/>
      <c r="H1042" s="218"/>
      <c r="I1042" s="218"/>
      <c r="J1042" s="321"/>
      <c r="K1042" s="323"/>
      <c r="L1042" s="218"/>
      <c r="M1042" s="218"/>
      <c r="N1042" s="218"/>
      <c r="O1042" s="209">
        <f t="shared" si="45"/>
        <v>0</v>
      </c>
      <c r="P1042" s="218"/>
      <c r="Q1042" s="218"/>
      <c r="R1042" s="218"/>
      <c r="S1042" s="209">
        <f t="shared" si="44"/>
        <v>0</v>
      </c>
    </row>
    <row r="1043" spans="1:24" ht="22.2" customHeight="1" x14ac:dyDescent="0.6">
      <c r="A1043" s="3"/>
      <c r="E1043" s="3"/>
      <c r="F1043" s="3"/>
      <c r="G1043" s="200"/>
      <c r="H1043" s="199"/>
      <c r="I1043" s="214"/>
      <c r="J1043" s="327"/>
      <c r="K1043" s="329"/>
      <c r="L1043" s="214"/>
      <c r="M1043" s="214"/>
      <c r="N1043" s="214"/>
      <c r="O1043" s="209">
        <f t="shared" si="45"/>
        <v>0</v>
      </c>
      <c r="P1043" s="214"/>
      <c r="Q1043" s="214"/>
      <c r="R1043" s="214"/>
      <c r="S1043" s="209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06"/>
      <c r="S1044" s="16"/>
      <c r="T1044"/>
      <c r="U1044"/>
      <c r="V1044"/>
      <c r="W1044"/>
      <c r="X1044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208"/>
      <c r="O1045" s="16"/>
      <c r="P1045" s="347">
        <f>P1044+Q1044</f>
        <v>0</v>
      </c>
      <c r="Q1045" s="349"/>
      <c r="R1045" s="200"/>
      <c r="S1045" s="214"/>
      <c r="T1045"/>
      <c r="U1045"/>
      <c r="V1045"/>
      <c r="W1045"/>
      <c r="X1045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208"/>
      <c r="O1046" s="16"/>
      <c r="P1046" s="347">
        <v>0</v>
      </c>
      <c r="Q1046" s="349"/>
      <c r="R1046" s="204"/>
      <c r="S1046" s="218"/>
      <c r="T1046"/>
      <c r="U1046"/>
      <c r="V1046"/>
      <c r="W1046"/>
      <c r="X1046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/>
      <c r="U1047"/>
      <c r="V1047"/>
      <c r="W1047"/>
      <c r="X1047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208">
        <f>M1047+Q1047</f>
        <v>12</v>
      </c>
      <c r="I1048" s="208" t="s">
        <v>87</v>
      </c>
      <c r="J1048" s="208"/>
      <c r="K1048" s="328" t="s">
        <v>168</v>
      </c>
      <c r="L1048" s="328"/>
      <c r="M1048" s="328"/>
      <c r="N1048" s="199"/>
      <c r="O1048" s="199"/>
      <c r="P1048" s="339">
        <f>S1047+O1047</f>
        <v>2400</v>
      </c>
      <c r="Q1048" s="339"/>
      <c r="R1048" s="20"/>
      <c r="S1048" s="19" t="s">
        <v>52</v>
      </c>
      <c r="T1048"/>
      <c r="U1048"/>
      <c r="V1048"/>
      <c r="W1048"/>
      <c r="X1048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197" t="s">
        <v>43</v>
      </c>
      <c r="H1051" s="195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197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197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72" t="s">
        <v>0</v>
      </c>
      <c r="B1059" s="372"/>
      <c r="C1059" s="372"/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2"/>
      <c r="S1059" s="372"/>
    </row>
    <row r="1060" spans="1:19" ht="22.2" customHeight="1" x14ac:dyDescent="0.6">
      <c r="A1060" s="372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71" t="s">
        <v>76</v>
      </c>
      <c r="B1061" s="371"/>
      <c r="C1061" s="371"/>
      <c r="D1061" s="215">
        <f>D3</f>
        <v>6</v>
      </c>
      <c r="E1061" s="215" t="s">
        <v>75</v>
      </c>
      <c r="F1061" s="372" t="str">
        <f>F3</f>
        <v>มกราคม</v>
      </c>
      <c r="G1061" s="372"/>
      <c r="H1061" s="215" t="str">
        <f>H3</f>
        <v>พ.ศ. 2568</v>
      </c>
      <c r="I1061" s="215" t="s">
        <v>77</v>
      </c>
      <c r="J1061" s="215">
        <f>J3</f>
        <v>10</v>
      </c>
      <c r="K1061" s="215" t="s">
        <v>74</v>
      </c>
      <c r="L1061" s="372" t="str">
        <f>L3</f>
        <v>มกราคม</v>
      </c>
      <c r="M1061" s="372"/>
      <c r="N1061" s="372" t="str">
        <f>N3</f>
        <v>พ.ศ. 2568</v>
      </c>
      <c r="O1061" s="372"/>
      <c r="P1061" s="372"/>
      <c r="Q1061" s="372"/>
      <c r="R1061" s="215"/>
    </row>
    <row r="1062" spans="1:19" ht="22.2" customHeight="1" x14ac:dyDescent="0.3">
      <c r="G1062" s="51" t="s">
        <v>96</v>
      </c>
      <c r="H1062" s="7" t="s">
        <v>45</v>
      </c>
      <c r="I1062" s="204" t="s">
        <v>56</v>
      </c>
      <c r="K1062" s="211"/>
    </row>
    <row r="1063" spans="1:19" ht="22.2" customHeight="1" x14ac:dyDescent="0.6">
      <c r="A1063" s="24" t="s">
        <v>1</v>
      </c>
      <c r="B1063" s="362" t="s">
        <v>2</v>
      </c>
      <c r="C1063" s="363"/>
      <c r="D1063" s="364"/>
      <c r="E1063" s="15" t="s">
        <v>3</v>
      </c>
      <c r="F1063" s="347" t="s">
        <v>64</v>
      </c>
      <c r="G1063" s="365"/>
      <c r="H1063" s="366" t="s">
        <v>4</v>
      </c>
      <c r="I1063" s="213" t="s">
        <v>106</v>
      </c>
      <c r="J1063" s="367" t="s">
        <v>5</v>
      </c>
      <c r="K1063" s="368"/>
      <c r="L1063" s="347" t="s">
        <v>65</v>
      </c>
      <c r="M1063" s="349"/>
      <c r="N1063" s="209" t="s">
        <v>67</v>
      </c>
      <c r="O1063" s="213" t="s">
        <v>57</v>
      </c>
      <c r="P1063" s="369" t="s">
        <v>66</v>
      </c>
      <c r="Q1063" s="370"/>
      <c r="R1063" s="209" t="s">
        <v>67</v>
      </c>
      <c r="S1063" s="213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14" t="s">
        <v>6</v>
      </c>
      <c r="G1064" s="214" t="s">
        <v>7</v>
      </c>
      <c r="H1064" s="336"/>
      <c r="I1064" s="214"/>
      <c r="J1064" s="327"/>
      <c r="K1064" s="329"/>
      <c r="L1064" s="214" t="s">
        <v>55</v>
      </c>
      <c r="M1064" s="214" t="s">
        <v>59</v>
      </c>
      <c r="N1064" s="214" t="s">
        <v>68</v>
      </c>
      <c r="O1064" s="214" t="s">
        <v>58</v>
      </c>
      <c r="P1064" s="52" t="s">
        <v>55</v>
      </c>
      <c r="Q1064" s="52" t="s">
        <v>59</v>
      </c>
      <c r="R1064" s="214" t="s">
        <v>68</v>
      </c>
      <c r="S1064" s="214" t="s">
        <v>58</v>
      </c>
    </row>
    <row r="1065" spans="1:19" ht="22.2" customHeight="1" x14ac:dyDescent="0.6">
      <c r="A1065" s="213">
        <v>4</v>
      </c>
      <c r="B1065" s="359" t="str">
        <f>AB26</f>
        <v>นายบัณฑิต  สุ่มศรี</v>
      </c>
      <c r="C1065" s="360"/>
      <c r="D1065" s="361"/>
      <c r="E1065" s="213" t="s">
        <v>44</v>
      </c>
      <c r="F1065" s="5">
        <f>F7</f>
        <v>1</v>
      </c>
      <c r="G1065" s="202" t="s">
        <v>8</v>
      </c>
      <c r="H1065" s="222" t="s">
        <v>351</v>
      </c>
      <c r="I1065" s="249" t="s">
        <v>222</v>
      </c>
      <c r="J1065" s="367" t="s">
        <v>53</v>
      </c>
      <c r="K1065" s="368"/>
      <c r="L1065" s="222"/>
      <c r="M1065" s="24"/>
      <c r="N1065" s="134"/>
      <c r="O1065" s="209">
        <f>M1065*N1065</f>
        <v>0</v>
      </c>
      <c r="P1065" s="222"/>
      <c r="Q1065" s="24">
        <v>4</v>
      </c>
      <c r="R1065" s="222">
        <v>270</v>
      </c>
      <c r="S1065" s="209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18" t="s">
        <v>123</v>
      </c>
      <c r="F1066" s="204"/>
      <c r="G1066" s="196" t="str">
        <f>G1020</f>
        <v>6 ม.ค.68</v>
      </c>
      <c r="H1066" s="249" t="s">
        <v>351</v>
      </c>
      <c r="I1066" s="249" t="s">
        <v>222</v>
      </c>
      <c r="J1066" s="321" t="s">
        <v>137</v>
      </c>
      <c r="K1066" s="323"/>
      <c r="L1066" s="218"/>
      <c r="M1066" s="50"/>
      <c r="N1066" s="50"/>
      <c r="O1066" s="209">
        <f t="shared" ref="O1066:O1089" si="46">M1066*N1066</f>
        <v>0</v>
      </c>
      <c r="P1066" s="218">
        <v>1</v>
      </c>
      <c r="Q1066" s="50"/>
      <c r="R1066" s="218"/>
      <c r="S1066" s="209">
        <f t="shared" ref="S1066:S1089" si="47">Q1066*R1066</f>
        <v>0</v>
      </c>
    </row>
    <row r="1067" spans="1:19" ht="22.2" customHeight="1" x14ac:dyDescent="0.6">
      <c r="A1067" s="3"/>
      <c r="B1067" s="4"/>
      <c r="D1067" s="2"/>
      <c r="E1067" s="2"/>
      <c r="F1067" s="204"/>
      <c r="G1067" s="203"/>
      <c r="H1067" s="207"/>
      <c r="I1067" s="207"/>
      <c r="J1067" s="321"/>
      <c r="K1067" s="323"/>
      <c r="L1067" s="218"/>
      <c r="M1067" s="218"/>
      <c r="N1067" s="218"/>
      <c r="O1067" s="209">
        <f t="shared" si="46"/>
        <v>0</v>
      </c>
      <c r="P1067" s="218"/>
      <c r="Q1067" s="218"/>
      <c r="R1067" s="218"/>
      <c r="S1067" s="209">
        <f t="shared" si="47"/>
        <v>0</v>
      </c>
    </row>
    <row r="1068" spans="1:19" ht="22.2" customHeight="1" x14ac:dyDescent="0.6">
      <c r="A1068" s="3"/>
      <c r="B1068" s="4"/>
      <c r="E1068" s="3"/>
      <c r="F1068" s="204"/>
      <c r="G1068" s="203"/>
      <c r="H1068" s="218"/>
      <c r="I1068" s="218"/>
      <c r="J1068" s="321"/>
      <c r="K1068" s="323"/>
      <c r="L1068" s="218"/>
      <c r="M1068" s="218"/>
      <c r="N1068" s="218"/>
      <c r="O1068" s="209">
        <f t="shared" si="46"/>
        <v>0</v>
      </c>
      <c r="P1068" s="218"/>
      <c r="Q1068" s="218"/>
      <c r="R1068" s="218"/>
      <c r="S1068" s="209">
        <f t="shared" si="47"/>
        <v>0</v>
      </c>
    </row>
    <row r="1069" spans="1:19" ht="22.2" customHeight="1" x14ac:dyDescent="0.6">
      <c r="A1069" s="3"/>
      <c r="E1069" s="3"/>
      <c r="G1069" s="201"/>
      <c r="H1069" s="214"/>
      <c r="I1069" s="214"/>
      <c r="J1069" s="327"/>
      <c r="K1069" s="329"/>
      <c r="L1069" s="218"/>
      <c r="M1069" s="214"/>
      <c r="N1069" s="214"/>
      <c r="O1069" s="209">
        <f t="shared" si="46"/>
        <v>0</v>
      </c>
      <c r="P1069" s="218"/>
      <c r="Q1069" s="214"/>
      <c r="R1069" s="218"/>
      <c r="S1069" s="209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207" t="s">
        <v>311</v>
      </c>
      <c r="I1070" s="207" t="s">
        <v>263</v>
      </c>
      <c r="J1070" s="367" t="s">
        <v>135</v>
      </c>
      <c r="K1070" s="368"/>
      <c r="L1070" s="222"/>
      <c r="M1070" s="150"/>
      <c r="N1070" s="148"/>
      <c r="O1070" s="209">
        <f t="shared" si="46"/>
        <v>0</v>
      </c>
      <c r="P1070" s="222">
        <v>1</v>
      </c>
      <c r="Q1070" s="150"/>
      <c r="R1070" s="222"/>
      <c r="S1070" s="209">
        <f t="shared" si="47"/>
        <v>0</v>
      </c>
    </row>
    <row r="1071" spans="1:19" ht="22.2" customHeight="1" x14ac:dyDescent="0.6">
      <c r="A1071" s="3"/>
      <c r="E1071" s="3"/>
      <c r="G1071" s="196" t="str">
        <f>G1025</f>
        <v>7 ม.ค.68</v>
      </c>
      <c r="H1071" s="249" t="s">
        <v>311</v>
      </c>
      <c r="I1071" s="207" t="s">
        <v>263</v>
      </c>
      <c r="J1071" s="321" t="s">
        <v>114</v>
      </c>
      <c r="K1071" s="323"/>
      <c r="L1071" s="218"/>
      <c r="M1071" s="205"/>
      <c r="N1071" s="218"/>
      <c r="O1071" s="209">
        <f t="shared" si="46"/>
        <v>0</v>
      </c>
      <c r="P1071" s="218"/>
      <c r="Q1071" s="205">
        <v>4</v>
      </c>
      <c r="R1071" s="218">
        <v>270</v>
      </c>
      <c r="S1071" s="209">
        <f t="shared" si="47"/>
        <v>1080</v>
      </c>
    </row>
    <row r="1072" spans="1:19" ht="22.2" customHeight="1" x14ac:dyDescent="0.6">
      <c r="A1072" s="3"/>
      <c r="B1072" s="4"/>
      <c r="D1072" s="2"/>
      <c r="E1072" s="2"/>
      <c r="G1072" s="218"/>
      <c r="H1072" s="207"/>
      <c r="I1072" s="207"/>
      <c r="J1072" s="321"/>
      <c r="K1072" s="323"/>
      <c r="L1072" s="218"/>
      <c r="M1072" s="218"/>
      <c r="N1072" s="218"/>
      <c r="O1072" s="209">
        <f t="shared" si="46"/>
        <v>0</v>
      </c>
      <c r="P1072" s="218"/>
      <c r="Q1072" s="218"/>
      <c r="R1072" s="218"/>
      <c r="S1072" s="209">
        <f t="shared" si="47"/>
        <v>0</v>
      </c>
    </row>
    <row r="1073" spans="1:24" ht="22.2" customHeight="1" x14ac:dyDescent="0.6">
      <c r="A1073" s="3"/>
      <c r="E1073" s="3"/>
      <c r="G1073" s="54"/>
      <c r="H1073" s="204"/>
      <c r="I1073" s="218"/>
      <c r="J1073" s="321"/>
      <c r="K1073" s="323"/>
      <c r="L1073" s="218"/>
      <c r="M1073" s="218"/>
      <c r="N1073" s="218"/>
      <c r="O1073" s="209">
        <f t="shared" si="46"/>
        <v>0</v>
      </c>
      <c r="P1073" s="218"/>
      <c r="Q1073" s="218"/>
      <c r="R1073" s="218"/>
      <c r="S1073" s="209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14"/>
      <c r="I1074" s="214"/>
      <c r="J1074" s="327"/>
      <c r="K1074" s="329"/>
      <c r="L1074" s="218"/>
      <c r="M1074" s="214"/>
      <c r="N1074" s="214"/>
      <c r="O1074" s="209">
        <f t="shared" si="46"/>
        <v>0</v>
      </c>
      <c r="P1074" s="218"/>
      <c r="Q1074" s="214"/>
      <c r="R1074" s="218"/>
      <c r="S1074" s="209">
        <f t="shared" si="47"/>
        <v>0</v>
      </c>
    </row>
    <row r="1075" spans="1:24" ht="22.2" customHeight="1" x14ac:dyDescent="0.35">
      <c r="A1075" s="3"/>
      <c r="E1075" s="3"/>
      <c r="G1075" s="196" t="s">
        <v>10</v>
      </c>
      <c r="H1075" s="207" t="s">
        <v>351</v>
      </c>
      <c r="I1075" s="207" t="s">
        <v>340</v>
      </c>
      <c r="J1075" s="367" t="s">
        <v>53</v>
      </c>
      <c r="K1075" s="368"/>
      <c r="L1075" s="222"/>
      <c r="M1075" s="148"/>
      <c r="N1075" s="148"/>
      <c r="O1075" s="209">
        <f t="shared" si="46"/>
        <v>0</v>
      </c>
      <c r="P1075" s="222"/>
      <c r="Q1075" s="148">
        <v>4</v>
      </c>
      <c r="R1075" s="222">
        <v>270</v>
      </c>
      <c r="S1075" s="209">
        <f t="shared" si="47"/>
        <v>1080</v>
      </c>
    </row>
    <row r="1076" spans="1:24" ht="22.2" customHeight="1" x14ac:dyDescent="0.35">
      <c r="A1076" s="3"/>
      <c r="B1076" s="203"/>
      <c r="C1076" s="204"/>
      <c r="D1076" s="204"/>
      <c r="E1076" s="218"/>
      <c r="G1076" s="196" t="str">
        <f>G1030</f>
        <v>8 ม.ค.68</v>
      </c>
      <c r="H1076" s="249" t="s">
        <v>351</v>
      </c>
      <c r="I1076" s="249" t="s">
        <v>340</v>
      </c>
      <c r="J1076" s="321" t="s">
        <v>137</v>
      </c>
      <c r="K1076" s="323"/>
      <c r="L1076" s="218"/>
      <c r="M1076" s="149"/>
      <c r="N1076" s="149"/>
      <c r="O1076" s="209">
        <f t="shared" si="46"/>
        <v>0</v>
      </c>
      <c r="P1076" s="218">
        <v>1</v>
      </c>
      <c r="Q1076" s="149"/>
      <c r="R1076" s="218"/>
      <c r="S1076" s="209">
        <f t="shared" si="47"/>
        <v>0</v>
      </c>
    </row>
    <row r="1077" spans="1:24" ht="22.2" customHeight="1" x14ac:dyDescent="0.35">
      <c r="A1077" s="3"/>
      <c r="B1077" s="4"/>
      <c r="D1077" s="2"/>
      <c r="E1077" s="2"/>
      <c r="G1077" s="218"/>
      <c r="H1077" s="249" t="s">
        <v>351</v>
      </c>
      <c r="I1077" s="249" t="s">
        <v>275</v>
      </c>
      <c r="J1077" s="321" t="s">
        <v>171</v>
      </c>
      <c r="K1077" s="323"/>
      <c r="L1077" s="218"/>
      <c r="M1077" s="149"/>
      <c r="N1077" s="149"/>
      <c r="O1077" s="209">
        <f t="shared" si="46"/>
        <v>0</v>
      </c>
      <c r="P1077" s="218">
        <v>5</v>
      </c>
      <c r="Q1077" s="149"/>
      <c r="R1077" s="218"/>
      <c r="S1077" s="209">
        <f t="shared" si="47"/>
        <v>0</v>
      </c>
    </row>
    <row r="1078" spans="1:24" ht="22.2" customHeight="1" x14ac:dyDescent="0.6">
      <c r="A1078" s="3"/>
      <c r="E1078" s="3"/>
      <c r="G1078" s="203"/>
      <c r="H1078" s="203"/>
      <c r="I1078" s="218"/>
      <c r="J1078" s="321"/>
      <c r="K1078" s="323"/>
      <c r="L1078" s="218"/>
      <c r="M1078" s="218"/>
      <c r="N1078" s="218"/>
      <c r="O1078" s="209">
        <f t="shared" si="46"/>
        <v>0</v>
      </c>
      <c r="P1078" s="218"/>
      <c r="Q1078" s="218"/>
      <c r="R1078" s="218"/>
      <c r="S1078" s="209">
        <f t="shared" si="47"/>
        <v>0</v>
      </c>
    </row>
    <row r="1079" spans="1:24" ht="22.2" customHeight="1" x14ac:dyDescent="0.6">
      <c r="A1079" s="3"/>
      <c r="E1079" s="3"/>
      <c r="G1079" s="198"/>
      <c r="H1079" s="198"/>
      <c r="I1079" s="214"/>
      <c r="J1079" s="327"/>
      <c r="K1079" s="329"/>
      <c r="L1079" s="214"/>
      <c r="M1079" s="214"/>
      <c r="N1079" s="214"/>
      <c r="O1079" s="209">
        <f t="shared" si="46"/>
        <v>0</v>
      </c>
      <c r="P1079" s="214"/>
      <c r="Q1079" s="214"/>
      <c r="R1079" s="214"/>
      <c r="S1079" s="209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249" t="s">
        <v>351</v>
      </c>
      <c r="I1080" s="249" t="s">
        <v>223</v>
      </c>
      <c r="J1080" s="367" t="s">
        <v>53</v>
      </c>
      <c r="K1080" s="368"/>
      <c r="L1080" s="218"/>
      <c r="M1080" s="218"/>
      <c r="N1080" s="218"/>
      <c r="O1080" s="209">
        <f t="shared" si="46"/>
        <v>0</v>
      </c>
      <c r="P1080" s="218">
        <v>4</v>
      </c>
      <c r="Q1080" s="218"/>
      <c r="R1080" s="213"/>
      <c r="S1080" s="209">
        <f t="shared" si="47"/>
        <v>0</v>
      </c>
      <c r="T1080"/>
      <c r="U1080"/>
      <c r="V1080"/>
      <c r="W1080"/>
      <c r="X1080"/>
    </row>
    <row r="1081" spans="1:24" ht="22.2" customHeight="1" x14ac:dyDescent="0.6">
      <c r="A1081" s="3"/>
      <c r="E1081" s="3"/>
      <c r="G1081" s="196" t="str">
        <f>G1035</f>
        <v>9 ม.ค.68</v>
      </c>
      <c r="H1081" s="207" t="s">
        <v>328</v>
      </c>
      <c r="I1081" s="249" t="s">
        <v>271</v>
      </c>
      <c r="J1081" s="321" t="s">
        <v>115</v>
      </c>
      <c r="K1081" s="323"/>
      <c r="L1081" s="218"/>
      <c r="M1081" s="218"/>
      <c r="N1081" s="218"/>
      <c r="O1081" s="209">
        <f t="shared" si="46"/>
        <v>0</v>
      </c>
      <c r="P1081" s="218">
        <v>2</v>
      </c>
      <c r="Q1081" s="218"/>
      <c r="R1081" s="218"/>
      <c r="S1081" s="209">
        <f t="shared" si="47"/>
        <v>0</v>
      </c>
      <c r="T1081"/>
      <c r="U1081"/>
      <c r="V1081"/>
      <c r="W1081"/>
      <c r="X1081"/>
    </row>
    <row r="1082" spans="1:24" ht="22.2" customHeight="1" x14ac:dyDescent="0.6">
      <c r="A1082" s="3"/>
      <c r="B1082" s="4"/>
      <c r="E1082" s="3"/>
      <c r="G1082" s="218"/>
      <c r="H1082" s="249" t="s">
        <v>351</v>
      </c>
      <c r="I1082" s="249" t="s">
        <v>223</v>
      </c>
      <c r="J1082" s="321" t="s">
        <v>221</v>
      </c>
      <c r="K1082" s="323"/>
      <c r="L1082" s="207"/>
      <c r="M1082" s="207"/>
      <c r="N1082" s="207"/>
      <c r="O1082" s="209">
        <f t="shared" si="46"/>
        <v>0</v>
      </c>
      <c r="P1082" s="207">
        <v>1</v>
      </c>
      <c r="Q1082" s="207"/>
      <c r="R1082" s="207"/>
      <c r="S1082" s="209">
        <f t="shared" si="47"/>
        <v>0</v>
      </c>
      <c r="T1082"/>
      <c r="U1082"/>
      <c r="V1082"/>
      <c r="W1082"/>
      <c r="X1082"/>
    </row>
    <row r="1083" spans="1:24" ht="22.2" customHeight="1" x14ac:dyDescent="0.6">
      <c r="A1083" s="3"/>
      <c r="E1083" s="3"/>
      <c r="G1083" s="218"/>
      <c r="H1083" s="218"/>
      <c r="I1083" s="218"/>
      <c r="J1083" s="321"/>
      <c r="K1083" s="323"/>
      <c r="L1083" s="218"/>
      <c r="M1083" s="218"/>
      <c r="N1083" s="218"/>
      <c r="O1083" s="209">
        <f t="shared" si="46"/>
        <v>0</v>
      </c>
      <c r="P1083" s="218"/>
      <c r="Q1083" s="218"/>
      <c r="R1083" s="218"/>
      <c r="S1083" s="209">
        <f t="shared" si="47"/>
        <v>0</v>
      </c>
      <c r="T1083"/>
      <c r="U1083"/>
      <c r="V1083"/>
      <c r="W1083"/>
      <c r="X1083"/>
    </row>
    <row r="1084" spans="1:24" ht="22.2" customHeight="1" x14ac:dyDescent="0.6">
      <c r="A1084" s="3"/>
      <c r="E1084" s="3"/>
      <c r="G1084" s="214"/>
      <c r="H1084" s="199"/>
      <c r="I1084" s="214"/>
      <c r="J1084" s="327"/>
      <c r="K1084" s="329"/>
      <c r="L1084" s="214"/>
      <c r="M1084" s="214"/>
      <c r="N1084" s="214"/>
      <c r="O1084" s="209">
        <f t="shared" si="46"/>
        <v>0</v>
      </c>
      <c r="P1084" s="214"/>
      <c r="Q1084" s="214"/>
      <c r="R1084" s="214"/>
      <c r="S1084" s="209">
        <f t="shared" si="47"/>
        <v>0</v>
      </c>
      <c r="T1084"/>
      <c r="U1084"/>
      <c r="V1084"/>
      <c r="W1084"/>
      <c r="X1084"/>
    </row>
    <row r="1085" spans="1:24" ht="22.2" customHeight="1" x14ac:dyDescent="0.6">
      <c r="A1085" s="3"/>
      <c r="E1085" s="3"/>
      <c r="G1085" s="54" t="s">
        <v>12</v>
      </c>
      <c r="H1085" s="207" t="s">
        <v>344</v>
      </c>
      <c r="I1085" s="207" t="s">
        <v>290</v>
      </c>
      <c r="J1085" s="367" t="s">
        <v>53</v>
      </c>
      <c r="K1085" s="368"/>
      <c r="L1085" s="218"/>
      <c r="M1085" s="218"/>
      <c r="N1085" s="218"/>
      <c r="O1085" s="209">
        <f t="shared" si="46"/>
        <v>0</v>
      </c>
      <c r="P1085" s="218">
        <v>4</v>
      </c>
      <c r="Q1085" s="218"/>
      <c r="R1085" s="222"/>
      <c r="S1085" s="209">
        <f t="shared" si="47"/>
        <v>0</v>
      </c>
      <c r="T1085"/>
      <c r="U1085"/>
      <c r="V1085"/>
      <c r="W1085"/>
      <c r="X1085"/>
    </row>
    <row r="1086" spans="1:24" ht="22.2" customHeight="1" x14ac:dyDescent="0.6">
      <c r="A1086" s="3"/>
      <c r="E1086" s="3"/>
      <c r="G1086" s="196" t="str">
        <f>G1040</f>
        <v>10 ม.ค.68</v>
      </c>
      <c r="H1086" s="207"/>
      <c r="I1086" s="207"/>
      <c r="J1086" s="321"/>
      <c r="K1086" s="323"/>
      <c r="L1086" s="218"/>
      <c r="M1086" s="218"/>
      <c r="N1086" s="218"/>
      <c r="O1086" s="209">
        <f t="shared" si="46"/>
        <v>0</v>
      </c>
      <c r="P1086" s="218"/>
      <c r="Q1086" s="218"/>
      <c r="R1086" s="218"/>
      <c r="S1086" s="209">
        <f t="shared" si="47"/>
        <v>0</v>
      </c>
    </row>
    <row r="1087" spans="1:24" ht="22.2" customHeight="1" x14ac:dyDescent="0.6">
      <c r="A1087" s="3"/>
      <c r="E1087" s="3"/>
      <c r="G1087" s="218"/>
      <c r="H1087" s="207"/>
      <c r="I1087" s="207"/>
      <c r="J1087" s="321"/>
      <c r="K1087" s="323"/>
      <c r="L1087" s="218"/>
      <c r="M1087" s="218"/>
      <c r="N1087" s="218"/>
      <c r="O1087" s="209">
        <f t="shared" si="46"/>
        <v>0</v>
      </c>
      <c r="P1087" s="218"/>
      <c r="Q1087" s="218"/>
      <c r="R1087" s="218"/>
      <c r="S1087" s="209">
        <f t="shared" si="47"/>
        <v>0</v>
      </c>
    </row>
    <row r="1088" spans="1:24" ht="22.2" customHeight="1" x14ac:dyDescent="0.6">
      <c r="A1088" s="3"/>
      <c r="E1088" s="3"/>
      <c r="G1088" s="218"/>
      <c r="H1088" s="204" t="s">
        <v>51</v>
      </c>
      <c r="I1088" s="218"/>
      <c r="J1088" s="321"/>
      <c r="K1088" s="323"/>
      <c r="L1088" s="218"/>
      <c r="M1088" s="218"/>
      <c r="N1088" s="218"/>
      <c r="O1088" s="209">
        <f t="shared" si="46"/>
        <v>0</v>
      </c>
      <c r="P1088" s="218"/>
      <c r="Q1088" s="218"/>
      <c r="R1088" s="218"/>
      <c r="S1088" s="209">
        <f t="shared" si="47"/>
        <v>0</v>
      </c>
    </row>
    <row r="1089" spans="1:19" ht="22.2" customHeight="1" x14ac:dyDescent="0.6">
      <c r="A1089" s="3"/>
      <c r="E1089" s="3"/>
      <c r="F1089" s="3"/>
      <c r="G1089" s="200"/>
      <c r="H1089" s="199"/>
      <c r="I1089" s="214"/>
      <c r="J1089" s="327"/>
      <c r="K1089" s="329"/>
      <c r="L1089" s="214"/>
      <c r="M1089" s="214"/>
      <c r="N1089" s="214"/>
      <c r="O1089" s="209">
        <f t="shared" si="46"/>
        <v>0</v>
      </c>
      <c r="P1089" s="214"/>
      <c r="Q1089" s="214"/>
      <c r="R1089" s="214"/>
      <c r="S1089" s="209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06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208"/>
      <c r="O1091" s="16"/>
      <c r="P1091" s="347">
        <f>P1090+Q1090</f>
        <v>31</v>
      </c>
      <c r="Q1091" s="349"/>
      <c r="R1091" s="200"/>
      <c r="S1091" s="214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208"/>
      <c r="O1092" s="16"/>
      <c r="P1092" s="347">
        <v>15</v>
      </c>
      <c r="Q1092" s="349"/>
      <c r="R1092" s="204"/>
      <c r="S1092" s="218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208">
        <f>M1093+Q1093</f>
        <v>12</v>
      </c>
      <c r="I1094" s="208" t="s">
        <v>87</v>
      </c>
      <c r="J1094" s="208"/>
      <c r="K1094" s="328" t="s">
        <v>168</v>
      </c>
      <c r="L1094" s="328"/>
      <c r="M1094" s="328"/>
      <c r="N1094" s="199"/>
      <c r="O1094" s="199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197" t="s">
        <v>43</v>
      </c>
      <c r="H1097" s="195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197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197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72" t="s">
        <v>0</v>
      </c>
      <c r="B1105" s="372"/>
      <c r="C1105" s="372"/>
      <c r="D1105" s="372"/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2"/>
      <c r="S1105" s="372"/>
    </row>
    <row r="1106" spans="1:19" ht="22.2" customHeight="1" x14ac:dyDescent="0.6">
      <c r="A1106" s="372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71" t="s">
        <v>76</v>
      </c>
      <c r="B1107" s="371"/>
      <c r="C1107" s="371"/>
      <c r="D1107" s="215">
        <f>D3</f>
        <v>6</v>
      </c>
      <c r="E1107" s="215" t="s">
        <v>75</v>
      </c>
      <c r="F1107" s="372" t="str">
        <f>F3</f>
        <v>มกราคม</v>
      </c>
      <c r="G1107" s="372"/>
      <c r="H1107" s="215" t="str">
        <f>H3</f>
        <v>พ.ศ. 2568</v>
      </c>
      <c r="I1107" s="215" t="s">
        <v>77</v>
      </c>
      <c r="J1107" s="215">
        <f>J3</f>
        <v>10</v>
      </c>
      <c r="K1107" s="215" t="s">
        <v>74</v>
      </c>
      <c r="L1107" s="372" t="str">
        <f>L3</f>
        <v>มกราคม</v>
      </c>
      <c r="M1107" s="372"/>
      <c r="N1107" s="372" t="str">
        <f>N3</f>
        <v>พ.ศ. 2568</v>
      </c>
      <c r="O1107" s="372"/>
      <c r="P1107" s="372"/>
      <c r="Q1107" s="372"/>
      <c r="R1107" s="215"/>
    </row>
    <row r="1108" spans="1:19" ht="22.2" customHeight="1" x14ac:dyDescent="0.3">
      <c r="G1108" s="51" t="s">
        <v>96</v>
      </c>
      <c r="H1108" s="7" t="s">
        <v>45</v>
      </c>
      <c r="I1108" s="204" t="s">
        <v>56</v>
      </c>
      <c r="K1108" s="211"/>
    </row>
    <row r="1109" spans="1:19" ht="22.2" customHeight="1" x14ac:dyDescent="0.6">
      <c r="A1109" s="24" t="s">
        <v>1</v>
      </c>
      <c r="B1109" s="362" t="s">
        <v>2</v>
      </c>
      <c r="C1109" s="363"/>
      <c r="D1109" s="364"/>
      <c r="E1109" s="15" t="s">
        <v>3</v>
      </c>
      <c r="F1109" s="347" t="s">
        <v>64</v>
      </c>
      <c r="G1109" s="365"/>
      <c r="H1109" s="366" t="s">
        <v>4</v>
      </c>
      <c r="I1109" s="213" t="s">
        <v>106</v>
      </c>
      <c r="J1109" s="367" t="s">
        <v>5</v>
      </c>
      <c r="K1109" s="368"/>
      <c r="L1109" s="347" t="s">
        <v>65</v>
      </c>
      <c r="M1109" s="349"/>
      <c r="N1109" s="209" t="s">
        <v>67</v>
      </c>
      <c r="O1109" s="213" t="s">
        <v>57</v>
      </c>
      <c r="P1109" s="369" t="s">
        <v>66</v>
      </c>
      <c r="Q1109" s="370"/>
      <c r="R1109" s="209" t="s">
        <v>67</v>
      </c>
      <c r="S1109" s="213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14" t="s">
        <v>6</v>
      </c>
      <c r="G1110" s="214" t="s">
        <v>7</v>
      </c>
      <c r="H1110" s="336"/>
      <c r="I1110" s="214"/>
      <c r="J1110" s="327"/>
      <c r="K1110" s="329"/>
      <c r="L1110" s="214" t="s">
        <v>55</v>
      </c>
      <c r="M1110" s="214" t="s">
        <v>59</v>
      </c>
      <c r="N1110" s="214" t="s">
        <v>68</v>
      </c>
      <c r="O1110" s="214" t="s">
        <v>58</v>
      </c>
      <c r="P1110" s="52" t="s">
        <v>55</v>
      </c>
      <c r="Q1110" s="52" t="s">
        <v>59</v>
      </c>
      <c r="R1110" s="214" t="s">
        <v>68</v>
      </c>
      <c r="S1110" s="214" t="s">
        <v>58</v>
      </c>
    </row>
    <row r="1111" spans="1:19" ht="22.2" customHeight="1" x14ac:dyDescent="0.6">
      <c r="A1111" s="213">
        <v>5</v>
      </c>
      <c r="B1111" s="359" t="str">
        <f>AB27</f>
        <v>นายยศกร  อ่วมมี</v>
      </c>
      <c r="C1111" s="360"/>
      <c r="D1111" s="361"/>
      <c r="E1111" s="213" t="s">
        <v>44</v>
      </c>
      <c r="F1111" s="5">
        <f>F7</f>
        <v>1</v>
      </c>
      <c r="G1111" s="202" t="s">
        <v>8</v>
      </c>
      <c r="H1111" s="222" t="s">
        <v>155</v>
      </c>
      <c r="I1111" s="207" t="s">
        <v>198</v>
      </c>
      <c r="J1111" s="367" t="s">
        <v>53</v>
      </c>
      <c r="K1111" s="368"/>
      <c r="L1111" s="222">
        <v>4</v>
      </c>
      <c r="M1111" s="134"/>
      <c r="N1111" s="134"/>
      <c r="O1111" s="209">
        <f>M1111*N1111</f>
        <v>0</v>
      </c>
      <c r="P1111" s="222"/>
      <c r="Q1111" s="210"/>
      <c r="R1111" s="222"/>
      <c r="S1111" s="209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18" t="s">
        <v>123</v>
      </c>
      <c r="F1112" s="204"/>
      <c r="G1112" s="196" t="str">
        <f>G1066</f>
        <v>6 ม.ค.68</v>
      </c>
      <c r="H1112" s="207" t="s">
        <v>155</v>
      </c>
      <c r="I1112" s="249" t="s">
        <v>198</v>
      </c>
      <c r="J1112" s="321" t="s">
        <v>113</v>
      </c>
      <c r="K1112" s="323"/>
      <c r="L1112" s="218">
        <v>3</v>
      </c>
      <c r="M1112" s="50"/>
      <c r="N1112" s="50"/>
      <c r="O1112" s="209">
        <f t="shared" ref="O1112:O1135" si="48">M1112*N1112</f>
        <v>0</v>
      </c>
      <c r="P1112" s="218"/>
      <c r="Q1112" s="218"/>
      <c r="R1112" s="218"/>
      <c r="S1112" s="209">
        <f t="shared" ref="S1112:S1135" si="49">Q1112*R1112</f>
        <v>0</v>
      </c>
    </row>
    <row r="1113" spans="1:19" ht="22.2" customHeight="1" x14ac:dyDescent="0.6">
      <c r="A1113" s="3"/>
      <c r="B1113" s="4"/>
      <c r="D1113" s="2"/>
      <c r="E1113" s="2"/>
      <c r="F1113" s="204"/>
      <c r="G1113" s="203"/>
      <c r="H1113" s="218"/>
      <c r="I1113" s="218"/>
      <c r="J1113" s="321"/>
      <c r="K1113" s="323"/>
      <c r="L1113" s="218"/>
      <c r="M1113" s="218"/>
      <c r="N1113" s="218"/>
      <c r="O1113" s="209">
        <f t="shared" si="48"/>
        <v>0</v>
      </c>
      <c r="P1113" s="218"/>
      <c r="Q1113" s="218"/>
      <c r="R1113" s="218"/>
      <c r="S1113" s="209">
        <f t="shared" si="49"/>
        <v>0</v>
      </c>
    </row>
    <row r="1114" spans="1:19" ht="22.2" customHeight="1" x14ac:dyDescent="0.6">
      <c r="A1114" s="3"/>
      <c r="B1114" s="4"/>
      <c r="E1114" s="3"/>
      <c r="F1114" s="204"/>
      <c r="G1114" s="203"/>
      <c r="H1114" s="218"/>
      <c r="I1114" s="218"/>
      <c r="J1114" s="321"/>
      <c r="K1114" s="323"/>
      <c r="L1114" s="218"/>
      <c r="M1114" s="218"/>
      <c r="N1114" s="218"/>
      <c r="O1114" s="209">
        <f t="shared" si="48"/>
        <v>0</v>
      </c>
      <c r="P1114" s="218"/>
      <c r="Q1114" s="218"/>
      <c r="R1114" s="218"/>
      <c r="S1114" s="209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01"/>
      <c r="H1115" s="214"/>
      <c r="I1115" s="214"/>
      <c r="J1115" s="327"/>
      <c r="K1115" s="329"/>
      <c r="L1115" s="218"/>
      <c r="M1115" s="214"/>
      <c r="N1115" s="214"/>
      <c r="O1115" s="209">
        <f t="shared" si="48"/>
        <v>0</v>
      </c>
      <c r="P1115" s="218"/>
      <c r="Q1115" s="218"/>
      <c r="R1115" s="218"/>
      <c r="S1115" s="209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207" t="s">
        <v>162</v>
      </c>
      <c r="I1116" s="207" t="s">
        <v>187</v>
      </c>
      <c r="J1116" s="321" t="s">
        <v>115</v>
      </c>
      <c r="K1116" s="323"/>
      <c r="L1116" s="222">
        <v>2</v>
      </c>
      <c r="M1116" s="150"/>
      <c r="N1116" s="148"/>
      <c r="O1116" s="209">
        <f t="shared" si="48"/>
        <v>0</v>
      </c>
      <c r="P1116" s="222"/>
      <c r="Q1116" s="210"/>
      <c r="R1116" s="222"/>
      <c r="S1116" s="209">
        <f t="shared" si="49"/>
        <v>0</v>
      </c>
    </row>
    <row r="1117" spans="1:19" ht="22.2" customHeight="1" x14ac:dyDescent="0.6">
      <c r="A1117" s="3"/>
      <c r="B1117" s="203"/>
      <c r="C1117" s="204"/>
      <c r="D1117" s="204"/>
      <c r="E1117" s="218"/>
      <c r="G1117" s="54" t="str">
        <f>G1071</f>
        <v>7 ม.ค.68</v>
      </c>
      <c r="H1117" s="207"/>
      <c r="I1117" s="207"/>
      <c r="J1117" s="321"/>
      <c r="K1117" s="323"/>
      <c r="L1117" s="218"/>
      <c r="M1117" s="205"/>
      <c r="N1117" s="218"/>
      <c r="O1117" s="209">
        <f t="shared" si="48"/>
        <v>0</v>
      </c>
      <c r="P1117" s="218"/>
      <c r="Q1117" s="218"/>
      <c r="R1117" s="218"/>
      <c r="S1117" s="209">
        <f t="shared" si="49"/>
        <v>0</v>
      </c>
    </row>
    <row r="1118" spans="1:19" ht="22.2" customHeight="1" x14ac:dyDescent="0.6">
      <c r="A1118" s="3"/>
      <c r="B1118" s="4"/>
      <c r="D1118" s="2"/>
      <c r="E1118" s="2"/>
      <c r="G1118" s="218"/>
      <c r="H1118" s="218"/>
      <c r="I1118" s="218"/>
      <c r="J1118" s="321"/>
      <c r="K1118" s="323"/>
      <c r="L1118" s="218"/>
      <c r="M1118" s="218"/>
      <c r="N1118" s="218"/>
      <c r="O1118" s="209">
        <f t="shared" si="48"/>
        <v>0</v>
      </c>
      <c r="P1118" s="218"/>
      <c r="Q1118" s="218"/>
      <c r="R1118" s="218"/>
      <c r="S1118" s="209">
        <f t="shared" si="49"/>
        <v>0</v>
      </c>
    </row>
    <row r="1119" spans="1:19" ht="22.2" customHeight="1" x14ac:dyDescent="0.6">
      <c r="A1119" s="3"/>
      <c r="E1119" s="3"/>
      <c r="G1119" s="54"/>
      <c r="H1119" s="204"/>
      <c r="I1119" s="218"/>
      <c r="J1119" s="321"/>
      <c r="K1119" s="323"/>
      <c r="L1119" s="218"/>
      <c r="M1119" s="218"/>
      <c r="N1119" s="218"/>
      <c r="O1119" s="209">
        <f t="shared" si="48"/>
        <v>0</v>
      </c>
      <c r="P1119" s="218"/>
      <c r="Q1119" s="218"/>
      <c r="R1119" s="218"/>
      <c r="S1119" s="209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14"/>
      <c r="I1120" s="214"/>
      <c r="J1120" s="327"/>
      <c r="K1120" s="329"/>
      <c r="L1120" s="218"/>
      <c r="M1120" s="214"/>
      <c r="N1120" s="214"/>
      <c r="O1120" s="209">
        <f t="shared" si="48"/>
        <v>0</v>
      </c>
      <c r="P1120" s="218"/>
      <c r="Q1120" s="218"/>
      <c r="R1120" s="218"/>
      <c r="S1120" s="209">
        <f t="shared" si="49"/>
        <v>0</v>
      </c>
    </row>
    <row r="1121" spans="1:24" ht="22.2" customHeight="1" x14ac:dyDescent="0.35">
      <c r="A1121" s="3"/>
      <c r="E1121" s="3"/>
      <c r="G1121" s="196" t="s">
        <v>10</v>
      </c>
      <c r="H1121" s="207" t="s">
        <v>155</v>
      </c>
      <c r="I1121" s="207" t="s">
        <v>194</v>
      </c>
      <c r="J1121" s="367" t="s">
        <v>53</v>
      </c>
      <c r="K1121" s="368"/>
      <c r="L1121" s="222"/>
      <c r="M1121" s="148">
        <v>4</v>
      </c>
      <c r="N1121" s="148">
        <v>200</v>
      </c>
      <c r="O1121" s="209">
        <f t="shared" si="48"/>
        <v>800</v>
      </c>
      <c r="P1121" s="222"/>
      <c r="Q1121" s="210"/>
      <c r="R1121" s="222"/>
      <c r="S1121" s="209">
        <f t="shared" si="49"/>
        <v>0</v>
      </c>
    </row>
    <row r="1122" spans="1:24" ht="22.2" customHeight="1" x14ac:dyDescent="0.35">
      <c r="A1122" s="3"/>
      <c r="B1122" s="203"/>
      <c r="C1122" s="204"/>
      <c r="D1122" s="204"/>
      <c r="E1122" s="218"/>
      <c r="G1122" s="196" t="str">
        <f>G1076</f>
        <v>8 ม.ค.68</v>
      </c>
      <c r="H1122" s="207" t="s">
        <v>155</v>
      </c>
      <c r="I1122" s="249" t="s">
        <v>194</v>
      </c>
      <c r="J1122" s="321" t="s">
        <v>113</v>
      </c>
      <c r="K1122" s="323"/>
      <c r="L1122" s="218">
        <v>3</v>
      </c>
      <c r="M1122" s="149"/>
      <c r="N1122" s="149"/>
      <c r="O1122" s="209">
        <f t="shared" si="48"/>
        <v>0</v>
      </c>
      <c r="P1122" s="218"/>
      <c r="Q1122" s="218"/>
      <c r="R1122" s="218"/>
      <c r="S1122" s="209">
        <f t="shared" si="49"/>
        <v>0</v>
      </c>
    </row>
    <row r="1123" spans="1:24" ht="22.2" customHeight="1" x14ac:dyDescent="0.35">
      <c r="A1123" s="3"/>
      <c r="B1123" s="4"/>
      <c r="D1123" s="2"/>
      <c r="E1123" s="2"/>
      <c r="G1123" s="218"/>
      <c r="H1123" s="207"/>
      <c r="I1123" s="207"/>
      <c r="J1123" s="321"/>
      <c r="K1123" s="323"/>
      <c r="L1123" s="218"/>
      <c r="M1123" s="149"/>
      <c r="N1123" s="149"/>
      <c r="O1123" s="209">
        <f t="shared" si="48"/>
        <v>0</v>
      </c>
      <c r="P1123" s="218"/>
      <c r="Q1123" s="218"/>
      <c r="R1123" s="218"/>
      <c r="S1123" s="209">
        <f t="shared" si="49"/>
        <v>0</v>
      </c>
    </row>
    <row r="1124" spans="1:24" ht="22.2" customHeight="1" x14ac:dyDescent="0.6">
      <c r="A1124" s="3"/>
      <c r="E1124" s="3"/>
      <c r="G1124" s="218"/>
      <c r="H1124" s="203"/>
      <c r="I1124" s="218"/>
      <c r="J1124" s="321"/>
      <c r="K1124" s="323"/>
      <c r="L1124" s="218"/>
      <c r="M1124" s="218"/>
      <c r="N1124" s="218"/>
      <c r="O1124" s="209">
        <f t="shared" si="48"/>
        <v>0</v>
      </c>
      <c r="P1124" s="218"/>
      <c r="Q1124" s="218"/>
      <c r="R1124" s="218"/>
      <c r="S1124" s="209">
        <f t="shared" si="49"/>
        <v>0</v>
      </c>
    </row>
    <row r="1125" spans="1:24" ht="22.2" customHeight="1" x14ac:dyDescent="0.6">
      <c r="A1125" s="3"/>
      <c r="E1125" s="3"/>
      <c r="G1125" s="198"/>
      <c r="H1125" s="198"/>
      <c r="I1125" s="214"/>
      <c r="J1125" s="327"/>
      <c r="K1125" s="329"/>
      <c r="L1125" s="214"/>
      <c r="M1125" s="214"/>
      <c r="N1125" s="214"/>
      <c r="O1125" s="209">
        <f t="shared" si="48"/>
        <v>0</v>
      </c>
      <c r="P1125" s="214"/>
      <c r="Q1125" s="214"/>
      <c r="R1125" s="214"/>
      <c r="S1125" s="209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207" t="s">
        <v>155</v>
      </c>
      <c r="I1126" s="207" t="s">
        <v>197</v>
      </c>
      <c r="J1126" s="367" t="s">
        <v>53</v>
      </c>
      <c r="K1126" s="368"/>
      <c r="L1126" s="218"/>
      <c r="M1126" s="218">
        <v>4</v>
      </c>
      <c r="N1126" s="218">
        <v>200</v>
      </c>
      <c r="O1126" s="209">
        <f t="shared" si="48"/>
        <v>800</v>
      </c>
      <c r="P1126" s="218"/>
      <c r="Q1126" s="213"/>
      <c r="R1126" s="213"/>
      <c r="S1126" s="209">
        <f t="shared" si="49"/>
        <v>0</v>
      </c>
    </row>
    <row r="1127" spans="1:24" ht="22.2" customHeight="1" x14ac:dyDescent="0.6">
      <c r="A1127" s="3"/>
      <c r="E1127" s="3"/>
      <c r="G1127" s="196" t="str">
        <f>G1081</f>
        <v>9 ม.ค.68</v>
      </c>
      <c r="H1127" s="207" t="s">
        <v>341</v>
      </c>
      <c r="I1127" s="249" t="s">
        <v>391</v>
      </c>
      <c r="J1127" s="321" t="s">
        <v>115</v>
      </c>
      <c r="K1127" s="323"/>
      <c r="L1127" s="218">
        <v>2</v>
      </c>
      <c r="M1127" s="218"/>
      <c r="N1127" s="218"/>
      <c r="O1127" s="209">
        <f t="shared" si="48"/>
        <v>0</v>
      </c>
      <c r="P1127" s="218"/>
      <c r="Q1127" s="218"/>
      <c r="R1127" s="218"/>
      <c r="S1127" s="209">
        <f t="shared" si="49"/>
        <v>0</v>
      </c>
    </row>
    <row r="1128" spans="1:24" ht="22.2" customHeight="1" x14ac:dyDescent="0.6">
      <c r="A1128" s="3"/>
      <c r="B1128" s="4"/>
      <c r="E1128" s="3"/>
      <c r="G1128" s="218"/>
      <c r="H1128" s="249" t="s">
        <v>155</v>
      </c>
      <c r="I1128" s="249" t="s">
        <v>197</v>
      </c>
      <c r="J1128" s="321" t="s">
        <v>136</v>
      </c>
      <c r="K1128" s="323"/>
      <c r="L1128" s="207">
        <v>3</v>
      </c>
      <c r="M1128" s="207"/>
      <c r="N1128" s="207"/>
      <c r="O1128" s="209">
        <f t="shared" si="48"/>
        <v>0</v>
      </c>
      <c r="P1128" s="207"/>
      <c r="Q1128" s="207"/>
      <c r="R1128" s="207"/>
      <c r="S1128" s="209">
        <f t="shared" si="49"/>
        <v>0</v>
      </c>
    </row>
    <row r="1129" spans="1:24" ht="22.2" customHeight="1" x14ac:dyDescent="0.6">
      <c r="A1129" s="3"/>
      <c r="E1129" s="3"/>
      <c r="G1129" s="218"/>
      <c r="H1129" s="218"/>
      <c r="I1129" s="218"/>
      <c r="J1129" s="321"/>
      <c r="K1129" s="323"/>
      <c r="L1129" s="218"/>
      <c r="M1129" s="218"/>
      <c r="N1129" s="218"/>
      <c r="O1129" s="209">
        <f t="shared" si="48"/>
        <v>0</v>
      </c>
      <c r="P1129" s="218"/>
      <c r="Q1129" s="218"/>
      <c r="R1129" s="218"/>
      <c r="S1129" s="209">
        <f t="shared" si="49"/>
        <v>0</v>
      </c>
    </row>
    <row r="1130" spans="1:24" ht="22.2" customHeight="1" x14ac:dyDescent="0.6">
      <c r="A1130" s="3"/>
      <c r="E1130" s="3"/>
      <c r="G1130" s="214"/>
      <c r="H1130" s="199"/>
      <c r="I1130" s="214"/>
      <c r="J1130" s="327"/>
      <c r="K1130" s="329"/>
      <c r="L1130" s="214"/>
      <c r="M1130" s="214"/>
      <c r="N1130" s="214"/>
      <c r="O1130" s="209">
        <f t="shared" si="48"/>
        <v>0</v>
      </c>
      <c r="P1130" s="214"/>
      <c r="Q1130" s="214"/>
      <c r="R1130" s="214"/>
      <c r="S1130" s="209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207" t="s">
        <v>155</v>
      </c>
      <c r="I1131" s="207" t="s">
        <v>196</v>
      </c>
      <c r="J1131" s="367" t="s">
        <v>53</v>
      </c>
      <c r="K1131" s="368"/>
      <c r="L1131" s="218"/>
      <c r="M1131" s="218">
        <v>4</v>
      </c>
      <c r="N1131" s="218">
        <v>200</v>
      </c>
      <c r="O1131" s="209">
        <f t="shared" si="48"/>
        <v>800</v>
      </c>
      <c r="P1131" s="222"/>
      <c r="Q1131" s="210"/>
      <c r="R1131" s="222"/>
      <c r="S1131" s="209">
        <f t="shared" si="49"/>
        <v>0</v>
      </c>
      <c r="T1131"/>
      <c r="U1131"/>
      <c r="V1131"/>
      <c r="W1131"/>
      <c r="X1131"/>
    </row>
    <row r="1132" spans="1:24" ht="22.2" customHeight="1" x14ac:dyDescent="0.6">
      <c r="A1132" s="3"/>
      <c r="E1132" s="3"/>
      <c r="G1132" s="196" t="str">
        <f>G1086</f>
        <v>10 ม.ค.68</v>
      </c>
      <c r="H1132" s="207" t="s">
        <v>155</v>
      </c>
      <c r="I1132" s="249" t="s">
        <v>196</v>
      </c>
      <c r="J1132" s="321" t="s">
        <v>113</v>
      </c>
      <c r="K1132" s="323"/>
      <c r="L1132" s="218">
        <v>3</v>
      </c>
      <c r="M1132" s="218"/>
      <c r="N1132" s="218"/>
      <c r="O1132" s="209">
        <f t="shared" si="48"/>
        <v>0</v>
      </c>
      <c r="P1132" s="218"/>
      <c r="Q1132" s="218"/>
      <c r="R1132" s="218"/>
      <c r="S1132" s="209">
        <f t="shared" si="49"/>
        <v>0</v>
      </c>
      <c r="T1132"/>
      <c r="U1132"/>
      <c r="V1132"/>
      <c r="W1132"/>
      <c r="X1132"/>
    </row>
    <row r="1133" spans="1:24" ht="22.2" customHeight="1" x14ac:dyDescent="0.6">
      <c r="A1133" s="3"/>
      <c r="B1133" s="221"/>
      <c r="C1133" s="221"/>
      <c r="D1133" s="220"/>
      <c r="E1133" s="50"/>
      <c r="F1133" s="221"/>
      <c r="G1133" s="218"/>
      <c r="H1133" s="218"/>
      <c r="I1133" s="218"/>
      <c r="J1133" s="321"/>
      <c r="K1133" s="323"/>
      <c r="L1133" s="218"/>
      <c r="M1133" s="218"/>
      <c r="N1133" s="218"/>
      <c r="O1133" s="209">
        <f t="shared" si="48"/>
        <v>0</v>
      </c>
      <c r="P1133" s="218"/>
      <c r="Q1133" s="218"/>
      <c r="R1133" s="218"/>
      <c r="S1133" s="209">
        <f t="shared" si="49"/>
        <v>0</v>
      </c>
      <c r="T1133"/>
      <c r="U1133"/>
      <c r="V1133"/>
      <c r="W1133"/>
      <c r="X1133"/>
    </row>
    <row r="1134" spans="1:24" ht="22.2" customHeight="1" x14ac:dyDescent="0.6">
      <c r="A1134" s="3"/>
      <c r="E1134" s="3"/>
      <c r="G1134" s="218"/>
      <c r="H1134" s="204" t="s">
        <v>51</v>
      </c>
      <c r="I1134" s="218"/>
      <c r="J1134" s="321"/>
      <c r="K1134" s="323"/>
      <c r="L1134" s="218"/>
      <c r="M1134" s="218"/>
      <c r="N1134" s="218"/>
      <c r="O1134" s="209">
        <f t="shared" si="48"/>
        <v>0</v>
      </c>
      <c r="P1134" s="218"/>
      <c r="Q1134" s="218"/>
      <c r="R1134" s="218"/>
      <c r="S1134" s="209">
        <f t="shared" si="49"/>
        <v>0</v>
      </c>
      <c r="T1134"/>
      <c r="U1134"/>
      <c r="V1134"/>
      <c r="W1134"/>
      <c r="X1134"/>
    </row>
    <row r="1135" spans="1:24" ht="22.2" customHeight="1" x14ac:dyDescent="0.6">
      <c r="A1135" s="3"/>
      <c r="E1135" s="3"/>
      <c r="F1135" s="3"/>
      <c r="G1135" s="200"/>
      <c r="H1135" s="199"/>
      <c r="I1135" s="214"/>
      <c r="J1135" s="327"/>
      <c r="K1135" s="329"/>
      <c r="L1135" s="214"/>
      <c r="M1135" s="214"/>
      <c r="N1135" s="214"/>
      <c r="O1135" s="209">
        <f t="shared" si="48"/>
        <v>0</v>
      </c>
      <c r="P1135" s="214"/>
      <c r="Q1135" s="214"/>
      <c r="R1135" s="214"/>
      <c r="S1135" s="209">
        <f t="shared" si="49"/>
        <v>0</v>
      </c>
      <c r="T1135"/>
      <c r="U1135"/>
      <c r="V1135"/>
      <c r="W1135"/>
      <c r="X1135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06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208"/>
      <c r="O1137" s="16"/>
      <c r="P1137" s="347">
        <f>P1136+Q1136</f>
        <v>0</v>
      </c>
      <c r="Q1137" s="349"/>
      <c r="R1137" s="200"/>
      <c r="S1137" s="214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208"/>
      <c r="O1138" s="16"/>
      <c r="P1138" s="347">
        <v>0</v>
      </c>
      <c r="Q1138" s="349"/>
      <c r="R1138" s="204"/>
      <c r="S1138" s="218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208">
        <f>M1139+Q1139</f>
        <v>12</v>
      </c>
      <c r="I1140" s="208" t="s">
        <v>87</v>
      </c>
      <c r="J1140" s="208"/>
      <c r="K1140" s="328" t="s">
        <v>168</v>
      </c>
      <c r="L1140" s="328"/>
      <c r="M1140" s="328"/>
      <c r="N1140" s="199"/>
      <c r="O1140" s="199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197" t="s">
        <v>43</v>
      </c>
      <c r="H1143" s="195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197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197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72" t="s">
        <v>0</v>
      </c>
      <c r="B1151" s="372"/>
      <c r="C1151" s="372"/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72"/>
      <c r="S1151" s="372"/>
    </row>
    <row r="1152" spans="1:19" ht="22.2" customHeight="1" x14ac:dyDescent="0.6">
      <c r="A1152" s="372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71" t="s">
        <v>76</v>
      </c>
      <c r="B1153" s="371"/>
      <c r="C1153" s="371"/>
      <c r="D1153" s="215">
        <f>D3</f>
        <v>6</v>
      </c>
      <c r="E1153" s="215" t="s">
        <v>75</v>
      </c>
      <c r="F1153" s="372" t="str">
        <f>F3</f>
        <v>มกราคม</v>
      </c>
      <c r="G1153" s="372"/>
      <c r="H1153" s="215" t="str">
        <f>H3</f>
        <v>พ.ศ. 2568</v>
      </c>
      <c r="I1153" s="215" t="s">
        <v>77</v>
      </c>
      <c r="J1153" s="215">
        <f>J3</f>
        <v>10</v>
      </c>
      <c r="K1153" s="215" t="s">
        <v>74</v>
      </c>
      <c r="L1153" s="372" t="str">
        <f>L3</f>
        <v>มกราคม</v>
      </c>
      <c r="M1153" s="372"/>
      <c r="N1153" s="372" t="str">
        <f>N3</f>
        <v>พ.ศ. 2568</v>
      </c>
      <c r="O1153" s="372"/>
      <c r="P1153" s="372"/>
      <c r="Q1153" s="372"/>
      <c r="R1153" s="215"/>
    </row>
    <row r="1154" spans="1:19" ht="22.2" customHeight="1" x14ac:dyDescent="0.3">
      <c r="G1154" s="51" t="s">
        <v>96</v>
      </c>
      <c r="H1154" s="211" t="s">
        <v>44</v>
      </c>
      <c r="I1154" s="204" t="s">
        <v>56</v>
      </c>
      <c r="J1154" s="375" t="s">
        <v>277</v>
      </c>
      <c r="K1154" s="375"/>
      <c r="L1154" s="375"/>
      <c r="M1154" s="375"/>
      <c r="N1154" s="375"/>
    </row>
    <row r="1155" spans="1:19" ht="22.2" customHeight="1" x14ac:dyDescent="0.6">
      <c r="A1155" s="24" t="s">
        <v>1</v>
      </c>
      <c r="B1155" s="362" t="s">
        <v>2</v>
      </c>
      <c r="C1155" s="363"/>
      <c r="D1155" s="364"/>
      <c r="E1155" s="15" t="s">
        <v>3</v>
      </c>
      <c r="F1155" s="347" t="s">
        <v>64</v>
      </c>
      <c r="G1155" s="365"/>
      <c r="H1155" s="366" t="s">
        <v>4</v>
      </c>
      <c r="I1155" s="213" t="s">
        <v>106</v>
      </c>
      <c r="J1155" s="367" t="s">
        <v>5</v>
      </c>
      <c r="K1155" s="368"/>
      <c r="L1155" s="347" t="s">
        <v>65</v>
      </c>
      <c r="M1155" s="349"/>
      <c r="N1155" s="209" t="s">
        <v>67</v>
      </c>
      <c r="O1155" s="213" t="s">
        <v>57</v>
      </c>
      <c r="P1155" s="369" t="s">
        <v>66</v>
      </c>
      <c r="Q1155" s="370"/>
      <c r="R1155" s="209" t="s">
        <v>67</v>
      </c>
      <c r="S1155" s="213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14" t="s">
        <v>6</v>
      </c>
      <c r="G1156" s="214" t="s">
        <v>7</v>
      </c>
      <c r="H1156" s="336"/>
      <c r="I1156" s="214"/>
      <c r="J1156" s="327"/>
      <c r="K1156" s="329"/>
      <c r="L1156" s="214" t="s">
        <v>55</v>
      </c>
      <c r="M1156" s="214" t="s">
        <v>59</v>
      </c>
      <c r="N1156" s="214" t="s">
        <v>68</v>
      </c>
      <c r="O1156" s="214" t="s">
        <v>58</v>
      </c>
      <c r="P1156" s="52" t="s">
        <v>55</v>
      </c>
      <c r="Q1156" s="52" t="s">
        <v>59</v>
      </c>
      <c r="R1156" s="214" t="s">
        <v>68</v>
      </c>
      <c r="S1156" s="214" t="s">
        <v>58</v>
      </c>
    </row>
    <row r="1157" spans="1:19" ht="22.2" customHeight="1" x14ac:dyDescent="0.6">
      <c r="A1157" s="213">
        <v>1</v>
      </c>
      <c r="B1157" s="359" t="str">
        <f>AB28</f>
        <v>นายอาทิตย์  แก้วแดง</v>
      </c>
      <c r="C1157" s="360"/>
      <c r="D1157" s="361"/>
      <c r="E1157" s="213" t="s">
        <v>44</v>
      </c>
      <c r="F1157" s="5">
        <f>F7</f>
        <v>1</v>
      </c>
      <c r="G1157" s="202" t="s">
        <v>8</v>
      </c>
      <c r="H1157" s="249" t="s">
        <v>303</v>
      </c>
      <c r="I1157" s="207" t="s">
        <v>353</v>
      </c>
      <c r="J1157" s="357" t="s">
        <v>53</v>
      </c>
      <c r="K1157" s="358"/>
      <c r="L1157" s="210"/>
      <c r="M1157" s="222"/>
      <c r="N1157" s="222"/>
      <c r="O1157" s="209">
        <f>M1157*N1157</f>
        <v>0</v>
      </c>
      <c r="P1157" s="222"/>
      <c r="Q1157" s="210">
        <v>4</v>
      </c>
      <c r="R1157" s="222">
        <v>270</v>
      </c>
      <c r="S1157" s="209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18"/>
      <c r="F1158" s="204"/>
      <c r="G1158" s="196" t="str">
        <f>G1112</f>
        <v>6 ม.ค.68</v>
      </c>
      <c r="H1158" s="249" t="s">
        <v>303</v>
      </c>
      <c r="I1158" s="249" t="s">
        <v>353</v>
      </c>
      <c r="J1158" s="355" t="s">
        <v>137</v>
      </c>
      <c r="K1158" s="356"/>
      <c r="L1158" s="218"/>
      <c r="M1158" s="218"/>
      <c r="N1158" s="218"/>
      <c r="O1158" s="209">
        <f t="shared" ref="O1158:O1181" si="50">M1158*N1158</f>
        <v>0</v>
      </c>
      <c r="P1158" s="218">
        <v>1</v>
      </c>
      <c r="Q1158" s="218"/>
      <c r="R1158" s="218"/>
      <c r="S1158" s="209">
        <f t="shared" ref="S1158:S1181" si="51">Q1158*R1158</f>
        <v>0</v>
      </c>
    </row>
    <row r="1159" spans="1:19" ht="22.2" customHeight="1" x14ac:dyDescent="0.6">
      <c r="A1159" s="3"/>
      <c r="B1159" s="4"/>
      <c r="D1159" s="2"/>
      <c r="E1159" s="2"/>
      <c r="F1159" s="204"/>
      <c r="G1159" s="203"/>
      <c r="H1159" s="249" t="s">
        <v>352</v>
      </c>
      <c r="I1159" s="249" t="s">
        <v>299</v>
      </c>
      <c r="J1159" s="355" t="s">
        <v>270</v>
      </c>
      <c r="K1159" s="356"/>
      <c r="L1159" s="218"/>
      <c r="M1159" s="218"/>
      <c r="N1159" s="218"/>
      <c r="O1159" s="209">
        <f t="shared" si="50"/>
        <v>0</v>
      </c>
      <c r="P1159" s="218">
        <v>2</v>
      </c>
      <c r="Q1159" s="218"/>
      <c r="R1159" s="218"/>
      <c r="S1159" s="209">
        <f t="shared" si="51"/>
        <v>0</v>
      </c>
    </row>
    <row r="1160" spans="1:19" ht="22.2" customHeight="1" x14ac:dyDescent="0.6">
      <c r="A1160" s="3"/>
      <c r="B1160" s="4"/>
      <c r="E1160" s="3"/>
      <c r="F1160" s="204"/>
      <c r="G1160" s="203"/>
      <c r="H1160" s="218"/>
      <c r="I1160" s="218"/>
      <c r="J1160" s="321"/>
      <c r="K1160" s="323"/>
      <c r="L1160" s="218"/>
      <c r="M1160" s="218"/>
      <c r="N1160" s="218"/>
      <c r="O1160" s="209">
        <f t="shared" si="50"/>
        <v>0</v>
      </c>
      <c r="P1160" s="218"/>
      <c r="Q1160" s="218"/>
      <c r="R1160" s="218"/>
      <c r="S1160" s="209">
        <f t="shared" si="51"/>
        <v>0</v>
      </c>
    </row>
    <row r="1161" spans="1:19" ht="22.2" customHeight="1" x14ac:dyDescent="0.6">
      <c r="A1161" s="3"/>
      <c r="D1161" s="61"/>
      <c r="E1161" s="3"/>
      <c r="G1161" s="201"/>
      <c r="H1161" s="214"/>
      <c r="I1161" s="214"/>
      <c r="J1161" s="327"/>
      <c r="K1161" s="329"/>
      <c r="L1161" s="218"/>
      <c r="M1161" s="218"/>
      <c r="N1161" s="218"/>
      <c r="O1161" s="209">
        <f t="shared" si="50"/>
        <v>0</v>
      </c>
      <c r="P1161" s="218"/>
      <c r="Q1161" s="218"/>
      <c r="R1161" s="218"/>
      <c r="S1161" s="209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249" t="s">
        <v>354</v>
      </c>
      <c r="I1162" s="249" t="s">
        <v>258</v>
      </c>
      <c r="J1162" s="357" t="s">
        <v>53</v>
      </c>
      <c r="K1162" s="358"/>
      <c r="L1162" s="210"/>
      <c r="M1162" s="222"/>
      <c r="N1162" s="222"/>
      <c r="O1162" s="209">
        <f t="shared" si="50"/>
        <v>0</v>
      </c>
      <c r="P1162" s="222"/>
      <c r="Q1162" s="210">
        <v>4</v>
      </c>
      <c r="R1162" s="222">
        <v>270</v>
      </c>
      <c r="S1162" s="209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249" t="s">
        <v>354</v>
      </c>
      <c r="I1163" s="249" t="s">
        <v>258</v>
      </c>
      <c r="J1163" s="355" t="s">
        <v>137</v>
      </c>
      <c r="K1163" s="356"/>
      <c r="L1163" s="218"/>
      <c r="M1163" s="218"/>
      <c r="N1163" s="218"/>
      <c r="O1163" s="209">
        <f t="shared" si="50"/>
        <v>0</v>
      </c>
      <c r="P1163" s="218">
        <v>1</v>
      </c>
      <c r="Q1163" s="218"/>
      <c r="R1163" s="218"/>
      <c r="S1163" s="209">
        <f t="shared" si="51"/>
        <v>0</v>
      </c>
    </row>
    <row r="1164" spans="1:19" ht="22.2" customHeight="1" x14ac:dyDescent="0.6">
      <c r="A1164" s="3"/>
      <c r="B1164" s="4"/>
      <c r="D1164" s="2"/>
      <c r="E1164" s="2"/>
      <c r="G1164" s="218"/>
      <c r="H1164" s="249" t="s">
        <v>355</v>
      </c>
      <c r="I1164" s="249" t="s">
        <v>258</v>
      </c>
      <c r="J1164" s="355" t="s">
        <v>171</v>
      </c>
      <c r="K1164" s="356"/>
      <c r="L1164" s="218"/>
      <c r="M1164" s="218"/>
      <c r="N1164" s="218"/>
      <c r="O1164" s="209">
        <f t="shared" si="50"/>
        <v>0</v>
      </c>
      <c r="P1164" s="218">
        <v>5</v>
      </c>
      <c r="Q1164" s="218"/>
      <c r="R1164" s="218"/>
      <c r="S1164" s="209">
        <f t="shared" si="51"/>
        <v>0</v>
      </c>
    </row>
    <row r="1165" spans="1:19" ht="22.2" customHeight="1" x14ac:dyDescent="0.6">
      <c r="A1165" s="3"/>
      <c r="E1165" s="3"/>
      <c r="G1165" s="54"/>
      <c r="H1165" s="204"/>
      <c r="I1165" s="218"/>
      <c r="J1165" s="321"/>
      <c r="K1165" s="323"/>
      <c r="L1165" s="218"/>
      <c r="M1165" s="218"/>
      <c r="N1165" s="218"/>
      <c r="O1165" s="209">
        <f t="shared" si="50"/>
        <v>0</v>
      </c>
      <c r="P1165" s="218"/>
      <c r="Q1165" s="218"/>
      <c r="R1165" s="218"/>
      <c r="S1165" s="209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14"/>
      <c r="I1166" s="214"/>
      <c r="J1166" s="327"/>
      <c r="K1166" s="329"/>
      <c r="L1166" s="218"/>
      <c r="M1166" s="218"/>
      <c r="N1166" s="218"/>
      <c r="O1166" s="209">
        <f t="shared" si="50"/>
        <v>0</v>
      </c>
      <c r="P1166" s="218"/>
      <c r="Q1166" s="218"/>
      <c r="R1166" s="218"/>
      <c r="S1166" s="209">
        <f t="shared" si="51"/>
        <v>0</v>
      </c>
    </row>
    <row r="1167" spans="1:19" ht="22.2" customHeight="1" x14ac:dyDescent="0.6">
      <c r="A1167" s="3"/>
      <c r="E1167" s="3"/>
      <c r="G1167" s="196" t="s">
        <v>10</v>
      </c>
      <c r="H1167" s="207" t="s">
        <v>303</v>
      </c>
      <c r="I1167" s="249" t="s">
        <v>356</v>
      </c>
      <c r="J1167" s="357" t="s">
        <v>53</v>
      </c>
      <c r="K1167" s="358"/>
      <c r="L1167" s="210"/>
      <c r="M1167" s="222"/>
      <c r="N1167" s="222"/>
      <c r="O1167" s="209">
        <f t="shared" si="50"/>
        <v>0</v>
      </c>
      <c r="P1167" s="222"/>
      <c r="Q1167" s="210">
        <v>4</v>
      </c>
      <c r="R1167" s="222">
        <v>270</v>
      </c>
      <c r="S1167" s="209">
        <f t="shared" si="51"/>
        <v>1080</v>
      </c>
    </row>
    <row r="1168" spans="1:19" ht="22.2" customHeight="1" x14ac:dyDescent="0.6">
      <c r="A1168" s="3"/>
      <c r="B1168" s="203"/>
      <c r="C1168" s="204"/>
      <c r="D1168" s="204"/>
      <c r="E1168" s="218"/>
      <c r="G1168" s="196" t="str">
        <f>G1122</f>
        <v>8 ม.ค.68</v>
      </c>
      <c r="H1168" s="249" t="s">
        <v>303</v>
      </c>
      <c r="I1168" s="249" t="s">
        <v>356</v>
      </c>
      <c r="J1168" s="355" t="s">
        <v>137</v>
      </c>
      <c r="K1168" s="356"/>
      <c r="L1168" s="218"/>
      <c r="M1168" s="218"/>
      <c r="N1168" s="218"/>
      <c r="O1168" s="209">
        <f t="shared" si="50"/>
        <v>0</v>
      </c>
      <c r="P1168" s="218">
        <v>1</v>
      </c>
      <c r="Q1168" s="218"/>
      <c r="R1168" s="218"/>
      <c r="S1168" s="209">
        <f t="shared" si="51"/>
        <v>0</v>
      </c>
    </row>
    <row r="1169" spans="1:24" ht="22.2" customHeight="1" x14ac:dyDescent="0.6">
      <c r="A1169" s="3"/>
      <c r="B1169" s="4"/>
      <c r="D1169" s="2"/>
      <c r="E1169" s="2"/>
      <c r="G1169" s="218"/>
      <c r="H1169" s="249" t="s">
        <v>357</v>
      </c>
      <c r="I1169" s="249" t="s">
        <v>299</v>
      </c>
      <c r="J1169" s="355" t="s">
        <v>270</v>
      </c>
      <c r="K1169" s="356"/>
      <c r="L1169" s="218"/>
      <c r="M1169" s="218"/>
      <c r="N1169" s="218"/>
      <c r="O1169" s="209">
        <f t="shared" si="50"/>
        <v>0</v>
      </c>
      <c r="P1169" s="218">
        <v>2</v>
      </c>
      <c r="Q1169" s="218"/>
      <c r="R1169" s="218"/>
      <c r="S1169" s="209">
        <f t="shared" si="51"/>
        <v>0</v>
      </c>
    </row>
    <row r="1170" spans="1:24" ht="22.2" customHeight="1" x14ac:dyDescent="0.6">
      <c r="A1170" s="3"/>
      <c r="E1170" s="3"/>
      <c r="G1170" s="218"/>
      <c r="H1170" s="218"/>
      <c r="I1170" s="207"/>
      <c r="J1170" s="321"/>
      <c r="K1170" s="323"/>
      <c r="L1170" s="218"/>
      <c r="M1170" s="218"/>
      <c r="N1170" s="218"/>
      <c r="O1170" s="209">
        <f t="shared" si="50"/>
        <v>0</v>
      </c>
      <c r="P1170" s="218"/>
      <c r="Q1170" s="218"/>
      <c r="R1170" s="218"/>
      <c r="S1170" s="209">
        <f t="shared" si="51"/>
        <v>0</v>
      </c>
    </row>
    <row r="1171" spans="1:24" ht="22.2" customHeight="1" x14ac:dyDescent="0.6">
      <c r="A1171" s="3"/>
      <c r="E1171" s="3"/>
      <c r="G1171" s="198"/>
      <c r="H1171" s="198"/>
      <c r="I1171" s="214"/>
      <c r="J1171" s="327"/>
      <c r="K1171" s="329"/>
      <c r="L1171" s="214"/>
      <c r="M1171" s="214"/>
      <c r="N1171" s="214"/>
      <c r="O1171" s="209">
        <f t="shared" si="50"/>
        <v>0</v>
      </c>
      <c r="P1171" s="214"/>
      <c r="Q1171" s="214"/>
      <c r="R1171" s="214"/>
      <c r="S1171" s="209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207"/>
      <c r="I1172" s="207"/>
      <c r="J1172" s="357"/>
      <c r="K1172" s="358"/>
      <c r="L1172" s="218"/>
      <c r="M1172" s="218"/>
      <c r="N1172" s="218"/>
      <c r="O1172" s="209">
        <f t="shared" si="50"/>
        <v>0</v>
      </c>
      <c r="P1172" s="218"/>
      <c r="Q1172" s="213"/>
      <c r="R1172" s="213"/>
      <c r="S1172" s="209">
        <f t="shared" si="51"/>
        <v>0</v>
      </c>
      <c r="T1172"/>
      <c r="U1172"/>
      <c r="V1172"/>
      <c r="W1172"/>
      <c r="X1172"/>
    </row>
    <row r="1173" spans="1:24" ht="22.2" customHeight="1" x14ac:dyDescent="0.6">
      <c r="A1173" s="3"/>
      <c r="E1173" s="3"/>
      <c r="G1173" s="196" t="str">
        <f>G1127</f>
        <v>9 ม.ค.68</v>
      </c>
      <c r="H1173" s="207"/>
      <c r="I1173" s="207"/>
      <c r="J1173" s="355"/>
      <c r="K1173" s="356"/>
      <c r="L1173" s="218"/>
      <c r="M1173" s="218"/>
      <c r="N1173" s="218"/>
      <c r="O1173" s="209">
        <f t="shared" si="50"/>
        <v>0</v>
      </c>
      <c r="P1173" s="218"/>
      <c r="Q1173" s="218"/>
      <c r="R1173" s="218"/>
      <c r="S1173" s="209">
        <f t="shared" si="51"/>
        <v>0</v>
      </c>
      <c r="T1173"/>
      <c r="U1173"/>
      <c r="V1173"/>
      <c r="W1173"/>
      <c r="X1173"/>
    </row>
    <row r="1174" spans="1:24" ht="22.2" customHeight="1" x14ac:dyDescent="0.6">
      <c r="A1174" s="3"/>
      <c r="B1174" s="4"/>
      <c r="E1174" s="3"/>
      <c r="G1174" s="218"/>
      <c r="H1174" s="207"/>
      <c r="I1174" s="207"/>
      <c r="J1174" s="355"/>
      <c r="K1174" s="356"/>
      <c r="L1174" s="207"/>
      <c r="M1174" s="207"/>
      <c r="N1174" s="207"/>
      <c r="O1174" s="209">
        <f t="shared" si="50"/>
        <v>0</v>
      </c>
      <c r="P1174" s="207"/>
      <c r="Q1174" s="207"/>
      <c r="R1174" s="207"/>
      <c r="S1174" s="209">
        <f t="shared" si="51"/>
        <v>0</v>
      </c>
      <c r="T1174"/>
      <c r="U1174"/>
      <c r="V1174"/>
      <c r="W1174"/>
      <c r="X1174"/>
    </row>
    <row r="1175" spans="1:24" ht="22.2" customHeight="1" x14ac:dyDescent="0.6">
      <c r="A1175" s="3"/>
      <c r="E1175" s="3"/>
      <c r="G1175" s="218"/>
      <c r="H1175" s="218"/>
      <c r="I1175" s="218"/>
      <c r="J1175" s="321"/>
      <c r="K1175" s="323"/>
      <c r="L1175" s="218"/>
      <c r="M1175" s="218"/>
      <c r="N1175" s="218"/>
      <c r="O1175" s="209">
        <f t="shared" si="50"/>
        <v>0</v>
      </c>
      <c r="P1175" s="218"/>
      <c r="Q1175" s="218"/>
      <c r="R1175" s="218"/>
      <c r="S1175" s="209">
        <f t="shared" si="51"/>
        <v>0</v>
      </c>
      <c r="T1175"/>
      <c r="U1175"/>
      <c r="V1175"/>
      <c r="W1175"/>
      <c r="X1175"/>
    </row>
    <row r="1176" spans="1:24" ht="22.2" customHeight="1" x14ac:dyDescent="0.6">
      <c r="A1176" s="3"/>
      <c r="E1176" s="3"/>
      <c r="G1176" s="214"/>
      <c r="H1176" s="199"/>
      <c r="I1176" s="214"/>
      <c r="J1176" s="327"/>
      <c r="K1176" s="329"/>
      <c r="L1176" s="214"/>
      <c r="M1176" s="214"/>
      <c r="N1176" s="214"/>
      <c r="O1176" s="209">
        <f t="shared" si="50"/>
        <v>0</v>
      </c>
      <c r="P1176" s="214"/>
      <c r="Q1176" s="214"/>
      <c r="R1176" s="214"/>
      <c r="S1176" s="209">
        <f t="shared" si="51"/>
        <v>0</v>
      </c>
      <c r="T1176"/>
      <c r="U1176"/>
      <c r="V1176"/>
      <c r="W1176"/>
      <c r="X1176"/>
    </row>
    <row r="1177" spans="1:24" ht="22.2" customHeight="1" x14ac:dyDescent="0.6">
      <c r="A1177" s="3"/>
      <c r="E1177" s="3"/>
      <c r="G1177" s="54" t="s">
        <v>12</v>
      </c>
      <c r="H1177" s="207" t="s">
        <v>358</v>
      </c>
      <c r="I1177" s="249" t="s">
        <v>299</v>
      </c>
      <c r="J1177" s="357" t="s">
        <v>53</v>
      </c>
      <c r="K1177" s="358"/>
      <c r="L1177" s="210"/>
      <c r="M1177" s="218"/>
      <c r="N1177" s="218"/>
      <c r="O1177" s="209">
        <f t="shared" si="50"/>
        <v>0</v>
      </c>
      <c r="P1177" s="222">
        <v>4</v>
      </c>
      <c r="Q1177" s="210"/>
      <c r="R1177" s="222"/>
      <c r="S1177" s="209">
        <f t="shared" si="51"/>
        <v>0</v>
      </c>
    </row>
    <row r="1178" spans="1:24" ht="22.2" customHeight="1" x14ac:dyDescent="0.6">
      <c r="A1178" s="3"/>
      <c r="E1178" s="3"/>
      <c r="G1178" s="196" t="str">
        <f>G1132</f>
        <v>10 ม.ค.68</v>
      </c>
      <c r="H1178" s="249" t="s">
        <v>359</v>
      </c>
      <c r="I1178" s="249" t="s">
        <v>299</v>
      </c>
      <c r="J1178" s="321" t="s">
        <v>114</v>
      </c>
      <c r="K1178" s="323"/>
      <c r="L1178" s="218"/>
      <c r="M1178" s="218"/>
      <c r="N1178" s="218"/>
      <c r="O1178" s="209">
        <f t="shared" si="50"/>
        <v>0</v>
      </c>
      <c r="P1178" s="218">
        <v>4</v>
      </c>
      <c r="Q1178" s="218"/>
      <c r="R1178" s="218"/>
      <c r="S1178" s="209">
        <f t="shared" si="51"/>
        <v>0</v>
      </c>
    </row>
    <row r="1179" spans="1:24" ht="22.2" customHeight="1" x14ac:dyDescent="0.6">
      <c r="A1179" s="3"/>
      <c r="E1179" s="3"/>
      <c r="G1179" s="218"/>
      <c r="H1179" s="218"/>
      <c r="I1179" s="207"/>
      <c r="J1179" s="355"/>
      <c r="K1179" s="356"/>
      <c r="L1179" s="218"/>
      <c r="M1179" s="218"/>
      <c r="N1179" s="218"/>
      <c r="O1179" s="209">
        <f t="shared" si="50"/>
        <v>0</v>
      </c>
      <c r="P1179" s="218"/>
      <c r="Q1179" s="218"/>
      <c r="R1179" s="218"/>
      <c r="S1179" s="209">
        <f t="shared" si="51"/>
        <v>0</v>
      </c>
    </row>
    <row r="1180" spans="1:24" ht="22.2" customHeight="1" x14ac:dyDescent="0.6">
      <c r="A1180" s="3"/>
      <c r="E1180" s="3"/>
      <c r="G1180" s="218"/>
      <c r="H1180" s="218"/>
      <c r="I1180" s="218"/>
      <c r="J1180" s="321"/>
      <c r="K1180" s="323"/>
      <c r="L1180" s="218"/>
      <c r="M1180" s="218"/>
      <c r="N1180" s="218"/>
      <c r="O1180" s="209">
        <f t="shared" si="50"/>
        <v>0</v>
      </c>
      <c r="P1180" s="218"/>
      <c r="Q1180" s="218"/>
      <c r="R1180" s="218"/>
      <c r="S1180" s="209">
        <f t="shared" si="51"/>
        <v>0</v>
      </c>
    </row>
    <row r="1181" spans="1:24" ht="22.2" customHeight="1" x14ac:dyDescent="0.6">
      <c r="A1181" s="3"/>
      <c r="E1181" s="3"/>
      <c r="F1181" s="3"/>
      <c r="G1181" s="200"/>
      <c r="H1181" s="218"/>
      <c r="I1181" s="218"/>
      <c r="J1181" s="327"/>
      <c r="K1181" s="329"/>
      <c r="L1181" s="214"/>
      <c r="M1181" s="214"/>
      <c r="N1181" s="214"/>
      <c r="O1181" s="209">
        <f t="shared" si="50"/>
        <v>0</v>
      </c>
      <c r="P1181" s="214"/>
      <c r="Q1181" s="214"/>
      <c r="R1181" s="214"/>
      <c r="S1181" s="209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06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208"/>
      <c r="P1183" s="347">
        <f>P1182+Q1182</f>
        <v>32</v>
      </c>
      <c r="Q1183" s="349"/>
      <c r="R1183" s="200"/>
      <c r="S1183" s="214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3" t="s">
        <v>215</v>
      </c>
      <c r="M1184" s="374"/>
      <c r="N1184" s="131"/>
      <c r="O1184" s="130"/>
      <c r="P1184" s="373" t="s">
        <v>253</v>
      </c>
      <c r="Q1184" s="374"/>
      <c r="R1184" s="204"/>
      <c r="S1184" s="218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208">
        <f>M1185+Q1185</f>
        <v>12</v>
      </c>
      <c r="I1186" s="208" t="s">
        <v>87</v>
      </c>
      <c r="J1186" s="208"/>
      <c r="K1186" s="328" t="s">
        <v>168</v>
      </c>
      <c r="L1186" s="328"/>
      <c r="M1186" s="328"/>
      <c r="N1186" s="199"/>
      <c r="O1186" s="199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197" t="s">
        <v>43</v>
      </c>
      <c r="H1189" s="195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197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197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72" t="s">
        <v>0</v>
      </c>
      <c r="B1197" s="372"/>
      <c r="C1197" s="372"/>
      <c r="D1197" s="372"/>
      <c r="E1197" s="372"/>
      <c r="F1197" s="372"/>
      <c r="G1197" s="372"/>
      <c r="H1197" s="372"/>
      <c r="I1197" s="372"/>
      <c r="J1197" s="372"/>
      <c r="K1197" s="372"/>
      <c r="L1197" s="372"/>
      <c r="M1197" s="372"/>
      <c r="N1197" s="372"/>
      <c r="O1197" s="372"/>
      <c r="P1197" s="372"/>
      <c r="Q1197" s="372"/>
      <c r="R1197" s="372"/>
      <c r="S1197" s="372"/>
    </row>
    <row r="1198" spans="1:19" ht="22.2" customHeight="1" x14ac:dyDescent="0.6">
      <c r="A1198" s="372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71" t="s">
        <v>76</v>
      </c>
      <c r="B1199" s="371"/>
      <c r="C1199" s="371"/>
      <c r="D1199" s="215">
        <f>D1153</f>
        <v>6</v>
      </c>
      <c r="E1199" s="215" t="s">
        <v>75</v>
      </c>
      <c r="F1199" s="372" t="str">
        <f>F1153</f>
        <v>มกราคม</v>
      </c>
      <c r="G1199" s="372"/>
      <c r="H1199" s="215" t="str">
        <f>H1153</f>
        <v>พ.ศ. 2568</v>
      </c>
      <c r="I1199" s="215" t="s">
        <v>77</v>
      </c>
      <c r="J1199" s="215">
        <f>J1153</f>
        <v>10</v>
      </c>
      <c r="K1199" s="215" t="s">
        <v>74</v>
      </c>
      <c r="L1199" s="372" t="str">
        <f>L1153</f>
        <v>มกราคม</v>
      </c>
      <c r="M1199" s="372"/>
      <c r="N1199" s="372" t="str">
        <f>N1153</f>
        <v>พ.ศ. 2568</v>
      </c>
      <c r="O1199" s="372"/>
      <c r="P1199" s="372"/>
      <c r="Q1199" s="372"/>
      <c r="R1199" s="215"/>
    </row>
    <row r="1200" spans="1:19" ht="22.2" customHeight="1" x14ac:dyDescent="0.3">
      <c r="G1200" s="51" t="s">
        <v>96</v>
      </c>
      <c r="H1200" s="237" t="s">
        <v>44</v>
      </c>
      <c r="I1200" s="204" t="s">
        <v>56</v>
      </c>
    </row>
    <row r="1201" spans="1:24" ht="22.2" customHeight="1" x14ac:dyDescent="0.6">
      <c r="A1201" s="24" t="s">
        <v>1</v>
      </c>
      <c r="B1201" s="362" t="s">
        <v>2</v>
      </c>
      <c r="C1201" s="363"/>
      <c r="D1201" s="364"/>
      <c r="E1201" s="15" t="s">
        <v>3</v>
      </c>
      <c r="F1201" s="347" t="s">
        <v>64</v>
      </c>
      <c r="G1201" s="365"/>
      <c r="H1201" s="366" t="s">
        <v>4</v>
      </c>
      <c r="I1201" s="213" t="s">
        <v>106</v>
      </c>
      <c r="J1201" s="367" t="s">
        <v>5</v>
      </c>
      <c r="K1201" s="368"/>
      <c r="L1201" s="347" t="s">
        <v>65</v>
      </c>
      <c r="M1201" s="349"/>
      <c r="N1201" s="213" t="s">
        <v>67</v>
      </c>
      <c r="O1201" s="213" t="s">
        <v>57</v>
      </c>
      <c r="P1201" s="369" t="s">
        <v>66</v>
      </c>
      <c r="Q1201" s="370"/>
      <c r="R1201" s="209" t="s">
        <v>67</v>
      </c>
      <c r="S1201" s="213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14" t="s">
        <v>6</v>
      </c>
      <c r="G1202" s="214" t="s">
        <v>7</v>
      </c>
      <c r="H1202" s="336"/>
      <c r="I1202" s="214"/>
      <c r="J1202" s="327"/>
      <c r="K1202" s="329"/>
      <c r="L1202" s="214" t="s">
        <v>55</v>
      </c>
      <c r="M1202" s="214" t="s">
        <v>59</v>
      </c>
      <c r="N1202" s="214" t="s">
        <v>68</v>
      </c>
      <c r="O1202" s="214" t="s">
        <v>58</v>
      </c>
      <c r="P1202" s="52" t="s">
        <v>55</v>
      </c>
      <c r="Q1202" s="52" t="s">
        <v>59</v>
      </c>
      <c r="R1202" s="214" t="s">
        <v>68</v>
      </c>
      <c r="S1202" s="214" t="s">
        <v>58</v>
      </c>
    </row>
    <row r="1203" spans="1:24" ht="22.2" customHeight="1" x14ac:dyDescent="0.6">
      <c r="A1203" s="213">
        <v>2</v>
      </c>
      <c r="B1203" s="359" t="str">
        <f>AB29</f>
        <v>นายสมพร สุธรรมมา</v>
      </c>
      <c r="C1203" s="360"/>
      <c r="D1203" s="361"/>
      <c r="E1203" s="238" t="s">
        <v>44</v>
      </c>
      <c r="F1203" s="5">
        <f>F7</f>
        <v>1</v>
      </c>
      <c r="G1203" s="202" t="s">
        <v>8</v>
      </c>
      <c r="H1203" s="222" t="s">
        <v>162</v>
      </c>
      <c r="I1203" s="207" t="s">
        <v>282</v>
      </c>
      <c r="J1203" s="357" t="s">
        <v>119</v>
      </c>
      <c r="K1203" s="358"/>
      <c r="L1203" s="210">
        <v>2</v>
      </c>
      <c r="M1203" s="222"/>
      <c r="N1203" s="222"/>
      <c r="O1203" s="209">
        <f>M1203*N1203</f>
        <v>0</v>
      </c>
      <c r="P1203" s="222"/>
      <c r="Q1203" s="210"/>
      <c r="R1203" s="222"/>
      <c r="S1203" s="209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18"/>
      <c r="F1204" s="204"/>
      <c r="G1204" s="196" t="str">
        <f>G1158</f>
        <v>6 ม.ค.68</v>
      </c>
      <c r="H1204" s="207" t="s">
        <v>161</v>
      </c>
      <c r="I1204" s="249" t="s">
        <v>264</v>
      </c>
      <c r="J1204" s="355" t="s">
        <v>124</v>
      </c>
      <c r="K1204" s="356"/>
      <c r="L1204" s="218">
        <v>2</v>
      </c>
      <c r="M1204" s="218"/>
      <c r="N1204" s="218"/>
      <c r="O1204" s="209">
        <f t="shared" ref="O1204:O1227" si="52">M1204*N1204</f>
        <v>0</v>
      </c>
      <c r="P1204" s="218"/>
      <c r="Q1204" s="218"/>
      <c r="R1204" s="207"/>
      <c r="S1204" s="209">
        <f t="shared" ref="S1204:S1227" si="53">Q1204*R1204</f>
        <v>0</v>
      </c>
    </row>
    <row r="1205" spans="1:24" ht="22.2" customHeight="1" x14ac:dyDescent="0.6">
      <c r="A1205" s="3"/>
      <c r="B1205" s="4"/>
      <c r="D1205" s="2"/>
      <c r="E1205" s="2"/>
      <c r="F1205" s="204"/>
      <c r="G1205" s="203"/>
      <c r="H1205" s="249" t="s">
        <v>360</v>
      </c>
      <c r="I1205" s="249" t="s">
        <v>297</v>
      </c>
      <c r="J1205" s="353" t="s">
        <v>114</v>
      </c>
      <c r="K1205" s="354"/>
      <c r="L1205" s="218">
        <v>4</v>
      </c>
      <c r="M1205" s="218"/>
      <c r="N1205" s="218"/>
      <c r="O1205" s="209">
        <f t="shared" si="52"/>
        <v>0</v>
      </c>
      <c r="P1205" s="218"/>
      <c r="Q1205" s="218"/>
      <c r="R1205" s="218"/>
      <c r="S1205" s="209">
        <f t="shared" si="53"/>
        <v>0</v>
      </c>
    </row>
    <row r="1206" spans="1:24" ht="22.2" customHeight="1" x14ac:dyDescent="0.6">
      <c r="A1206" s="3"/>
      <c r="B1206" s="4"/>
      <c r="E1206" s="3"/>
      <c r="F1206" s="204"/>
      <c r="G1206" s="203"/>
      <c r="H1206" s="1"/>
      <c r="I1206" s="1"/>
      <c r="J1206" s="321"/>
      <c r="K1206" s="323"/>
      <c r="L1206" s="218"/>
      <c r="M1206" s="218"/>
      <c r="N1206" s="218"/>
      <c r="O1206" s="209">
        <f t="shared" si="52"/>
        <v>0</v>
      </c>
      <c r="P1206" s="218"/>
      <c r="Q1206" s="218"/>
      <c r="R1206" s="218"/>
      <c r="S1206" s="209">
        <f t="shared" si="53"/>
        <v>0</v>
      </c>
    </row>
    <row r="1207" spans="1:24" ht="22.2" customHeight="1" x14ac:dyDescent="0.6">
      <c r="A1207" s="3"/>
      <c r="E1207" s="3"/>
      <c r="G1207" s="201"/>
      <c r="H1207" s="214"/>
      <c r="I1207" s="214"/>
      <c r="J1207" s="327"/>
      <c r="K1207" s="329"/>
      <c r="L1207" s="218"/>
      <c r="M1207" s="218"/>
      <c r="N1207" s="218"/>
      <c r="O1207" s="209">
        <f t="shared" si="52"/>
        <v>0</v>
      </c>
      <c r="P1207" s="218"/>
      <c r="Q1207" s="218"/>
      <c r="R1207" s="218"/>
      <c r="S1207" s="209">
        <f t="shared" si="53"/>
        <v>0</v>
      </c>
      <c r="T1207"/>
      <c r="U1207"/>
      <c r="V1207"/>
      <c r="W1207"/>
      <c r="X1207"/>
    </row>
    <row r="1208" spans="1:24" ht="22.2" customHeight="1" x14ac:dyDescent="0.6">
      <c r="A1208" s="3"/>
      <c r="E1208" s="3"/>
      <c r="G1208" s="54" t="s">
        <v>9</v>
      </c>
      <c r="H1208" s="249" t="s">
        <v>361</v>
      </c>
      <c r="I1208" s="207" t="s">
        <v>297</v>
      </c>
      <c r="J1208" s="357" t="s">
        <v>53</v>
      </c>
      <c r="K1208" s="358"/>
      <c r="L1208" s="210"/>
      <c r="M1208" s="222">
        <v>4</v>
      </c>
      <c r="N1208" s="222">
        <v>200</v>
      </c>
      <c r="O1208" s="209">
        <f t="shared" si="52"/>
        <v>800</v>
      </c>
      <c r="P1208" s="222"/>
      <c r="Q1208" s="210"/>
      <c r="R1208" s="222"/>
      <c r="S1208" s="209">
        <f t="shared" si="53"/>
        <v>0</v>
      </c>
      <c r="T1208"/>
      <c r="U1208"/>
      <c r="V1208"/>
      <c r="W1208"/>
      <c r="X1208"/>
    </row>
    <row r="1209" spans="1:24" ht="22.2" customHeight="1" x14ac:dyDescent="0.6">
      <c r="A1209" s="3"/>
      <c r="E1209" s="3"/>
      <c r="G1209" s="196" t="str">
        <f>G1163</f>
        <v>7 ม.ค.68</v>
      </c>
      <c r="H1209" s="249" t="s">
        <v>361</v>
      </c>
      <c r="I1209" s="207" t="s">
        <v>297</v>
      </c>
      <c r="J1209" s="353" t="s">
        <v>113</v>
      </c>
      <c r="K1209" s="354"/>
      <c r="L1209" s="218">
        <v>3</v>
      </c>
      <c r="M1209" s="218"/>
      <c r="N1209" s="218"/>
      <c r="O1209" s="209">
        <f t="shared" si="52"/>
        <v>0</v>
      </c>
      <c r="P1209" s="218"/>
      <c r="Q1209" s="218"/>
      <c r="R1209" s="207"/>
      <c r="S1209" s="209">
        <f t="shared" si="53"/>
        <v>0</v>
      </c>
      <c r="T1209"/>
      <c r="U1209"/>
      <c r="V1209"/>
      <c r="W1209"/>
      <c r="X1209"/>
    </row>
    <row r="1210" spans="1:24" ht="22.2" customHeight="1" x14ac:dyDescent="0.6">
      <c r="A1210" s="3"/>
      <c r="B1210" s="4"/>
      <c r="D1210" s="2"/>
      <c r="E1210" s="2"/>
      <c r="G1210" s="218"/>
      <c r="H1210" s="207"/>
      <c r="I1210" s="207"/>
      <c r="J1210" s="321"/>
      <c r="K1210" s="323"/>
      <c r="L1210" s="218"/>
      <c r="M1210" s="218"/>
      <c r="N1210" s="218"/>
      <c r="O1210" s="209">
        <f t="shared" si="52"/>
        <v>0</v>
      </c>
      <c r="P1210" s="218"/>
      <c r="Q1210" s="218"/>
      <c r="R1210" s="218"/>
      <c r="S1210" s="209">
        <f t="shared" si="53"/>
        <v>0</v>
      </c>
      <c r="T1210"/>
      <c r="U1210"/>
      <c r="V1210"/>
      <c r="W1210"/>
      <c r="X1210"/>
    </row>
    <row r="1211" spans="1:24" ht="22.2" customHeight="1" x14ac:dyDescent="0.6">
      <c r="A1211" s="3"/>
      <c r="E1211" s="3"/>
      <c r="G1211" s="54"/>
      <c r="H1211" s="204"/>
      <c r="I1211" s="218"/>
      <c r="J1211" s="321"/>
      <c r="K1211" s="323"/>
      <c r="L1211" s="218"/>
      <c r="M1211" s="218"/>
      <c r="N1211" s="218"/>
      <c r="O1211" s="209">
        <f t="shared" si="52"/>
        <v>0</v>
      </c>
      <c r="P1211" s="218"/>
      <c r="Q1211" s="218"/>
      <c r="R1211" s="218"/>
      <c r="S1211" s="209">
        <f t="shared" si="53"/>
        <v>0</v>
      </c>
      <c r="T1211"/>
      <c r="U1211"/>
      <c r="V1211"/>
      <c r="W1211"/>
      <c r="X1211"/>
    </row>
    <row r="1212" spans="1:24" ht="22.2" customHeight="1" x14ac:dyDescent="0.6">
      <c r="A1212" s="3"/>
      <c r="D1212" s="7" t="s">
        <v>51</v>
      </c>
      <c r="E1212" s="3"/>
      <c r="G1212" s="55"/>
      <c r="H1212" s="198"/>
      <c r="I1212" s="214"/>
      <c r="J1212" s="327"/>
      <c r="K1212" s="329"/>
      <c r="L1212" s="218"/>
      <c r="M1212" s="218"/>
      <c r="N1212" s="218"/>
      <c r="O1212" s="209">
        <f t="shared" si="52"/>
        <v>0</v>
      </c>
      <c r="P1212" s="218"/>
      <c r="Q1212" s="218"/>
      <c r="R1212" s="218"/>
      <c r="S1212" s="209">
        <f t="shared" si="53"/>
        <v>0</v>
      </c>
      <c r="T1212"/>
      <c r="U1212"/>
      <c r="V1212"/>
      <c r="W1212"/>
      <c r="X1212"/>
    </row>
    <row r="1213" spans="1:24" ht="22.2" customHeight="1" x14ac:dyDescent="0.6">
      <c r="A1213" s="3"/>
      <c r="B1213" s="221"/>
      <c r="C1213" s="221"/>
      <c r="D1213" s="220"/>
      <c r="E1213" s="50"/>
      <c r="F1213" s="221"/>
      <c r="G1213" s="154" t="s">
        <v>10</v>
      </c>
      <c r="H1213" s="248" t="s">
        <v>301</v>
      </c>
      <c r="I1213" s="249" t="s">
        <v>228</v>
      </c>
      <c r="J1213" s="357" t="s">
        <v>363</v>
      </c>
      <c r="K1213" s="358"/>
      <c r="L1213" s="222">
        <v>1</v>
      </c>
      <c r="M1213" s="222"/>
      <c r="N1213" s="222"/>
      <c r="O1213" s="209">
        <f>M1213*N1213</f>
        <v>0</v>
      </c>
      <c r="P1213" s="222"/>
      <c r="Q1213" s="222"/>
      <c r="R1213" s="222"/>
      <c r="S1213" s="209">
        <f t="shared" si="53"/>
        <v>0</v>
      </c>
      <c r="T1213"/>
      <c r="U1213"/>
      <c r="V1213"/>
      <c r="W1213"/>
      <c r="X1213"/>
    </row>
    <row r="1214" spans="1:24" ht="22.2" customHeight="1" x14ac:dyDescent="0.6">
      <c r="A1214" s="3"/>
      <c r="B1214" s="203"/>
      <c r="C1214" s="204"/>
      <c r="D1214" s="204"/>
      <c r="E1214" s="218"/>
      <c r="G1214" s="54" t="str">
        <f>G1168</f>
        <v>8 ม.ค.68</v>
      </c>
      <c r="H1214" s="207" t="s">
        <v>362</v>
      </c>
      <c r="I1214" s="207" t="s">
        <v>248</v>
      </c>
      <c r="J1214" s="353" t="s">
        <v>124</v>
      </c>
      <c r="K1214" s="354"/>
      <c r="L1214" s="218">
        <v>2</v>
      </c>
      <c r="M1214" s="218"/>
      <c r="N1214" s="218"/>
      <c r="O1214" s="209">
        <f t="shared" si="52"/>
        <v>0</v>
      </c>
      <c r="P1214" s="218"/>
      <c r="Q1214" s="218"/>
      <c r="R1214" s="218"/>
      <c r="S1214" s="209">
        <f t="shared" si="53"/>
        <v>0</v>
      </c>
    </row>
    <row r="1215" spans="1:24" ht="22.2" customHeight="1" x14ac:dyDescent="0.6">
      <c r="A1215" s="3"/>
      <c r="B1215" s="4"/>
      <c r="D1215" s="2"/>
      <c r="E1215" s="2"/>
      <c r="G1215" s="218"/>
      <c r="H1215" s="249" t="s">
        <v>362</v>
      </c>
      <c r="I1215" s="249" t="s">
        <v>248</v>
      </c>
      <c r="J1215" s="353" t="s">
        <v>349</v>
      </c>
      <c r="K1215" s="354"/>
      <c r="L1215" s="218">
        <v>5</v>
      </c>
      <c r="M1215" s="218"/>
      <c r="N1215" s="218"/>
      <c r="O1215" s="209">
        <f t="shared" si="52"/>
        <v>0</v>
      </c>
      <c r="P1215" s="218"/>
      <c r="Q1215" s="218"/>
      <c r="R1215" s="218"/>
      <c r="S1215" s="209">
        <f t="shared" si="53"/>
        <v>0</v>
      </c>
    </row>
    <row r="1216" spans="1:24" ht="22.2" customHeight="1" x14ac:dyDescent="0.6">
      <c r="A1216" s="3"/>
      <c r="E1216" s="3"/>
      <c r="G1216" s="203"/>
      <c r="H1216" s="218"/>
      <c r="I1216" s="207"/>
      <c r="J1216" s="334"/>
      <c r="K1216" s="334"/>
      <c r="L1216" s="218"/>
      <c r="M1216" s="218"/>
      <c r="N1216" s="218"/>
      <c r="O1216" s="209">
        <f t="shared" si="52"/>
        <v>0</v>
      </c>
      <c r="P1216" s="218"/>
      <c r="Q1216" s="218"/>
      <c r="R1216" s="218"/>
      <c r="S1216" s="209">
        <f t="shared" si="53"/>
        <v>0</v>
      </c>
    </row>
    <row r="1217" spans="1:19" ht="22.2" customHeight="1" x14ac:dyDescent="0.6">
      <c r="A1217" s="3"/>
      <c r="E1217" s="3"/>
      <c r="G1217" s="198"/>
      <c r="H1217" s="214"/>
      <c r="I1217" s="214"/>
      <c r="J1217" s="336"/>
      <c r="K1217" s="336"/>
      <c r="L1217" s="214"/>
      <c r="M1217" s="214"/>
      <c r="N1217" s="214"/>
      <c r="O1217" s="209">
        <f t="shared" si="52"/>
        <v>0</v>
      </c>
      <c r="P1217" s="214"/>
      <c r="Q1217" s="214"/>
      <c r="R1217" s="214"/>
      <c r="S1217" s="209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249" t="s">
        <v>362</v>
      </c>
      <c r="I1218" s="249" t="s">
        <v>288</v>
      </c>
      <c r="J1218" s="357" t="s">
        <v>53</v>
      </c>
      <c r="K1218" s="358"/>
      <c r="L1218" s="218"/>
      <c r="M1218" s="218">
        <v>4</v>
      </c>
      <c r="N1218" s="218">
        <v>200</v>
      </c>
      <c r="O1218" s="209">
        <f t="shared" si="52"/>
        <v>800</v>
      </c>
      <c r="P1218" s="218"/>
      <c r="Q1218" s="213"/>
      <c r="R1218" s="213"/>
      <c r="S1218" s="209">
        <f t="shared" si="53"/>
        <v>0</v>
      </c>
    </row>
    <row r="1219" spans="1:19" ht="22.2" customHeight="1" x14ac:dyDescent="0.6">
      <c r="A1219" s="3"/>
      <c r="E1219" s="3"/>
      <c r="G1219" s="196" t="str">
        <f>G1173</f>
        <v>9 ม.ค.68</v>
      </c>
      <c r="H1219" s="207" t="s">
        <v>265</v>
      </c>
      <c r="I1219" s="207" t="s">
        <v>332</v>
      </c>
      <c r="J1219" s="353" t="s">
        <v>115</v>
      </c>
      <c r="K1219" s="354"/>
      <c r="L1219" s="218">
        <v>2</v>
      </c>
      <c r="M1219" s="218"/>
      <c r="N1219" s="218"/>
      <c r="O1219" s="209">
        <f t="shared" si="52"/>
        <v>0</v>
      </c>
      <c r="P1219" s="218"/>
      <c r="Q1219" s="218"/>
      <c r="R1219" s="218"/>
      <c r="S1219" s="209">
        <f t="shared" si="53"/>
        <v>0</v>
      </c>
    </row>
    <row r="1220" spans="1:19" ht="22.2" customHeight="1" x14ac:dyDescent="0.6">
      <c r="A1220" s="3"/>
      <c r="B1220" s="4"/>
      <c r="E1220" s="3"/>
      <c r="G1220" s="218"/>
      <c r="H1220" s="249" t="s">
        <v>362</v>
      </c>
      <c r="I1220" s="249" t="s">
        <v>288</v>
      </c>
      <c r="J1220" s="353" t="s">
        <v>136</v>
      </c>
      <c r="K1220" s="354"/>
      <c r="L1220" s="207">
        <v>3</v>
      </c>
      <c r="M1220" s="207"/>
      <c r="N1220" s="207"/>
      <c r="O1220" s="209">
        <f t="shared" si="52"/>
        <v>0</v>
      </c>
      <c r="P1220" s="207"/>
      <c r="Q1220" s="207"/>
      <c r="R1220" s="207"/>
      <c r="S1220" s="209">
        <f t="shared" si="53"/>
        <v>0</v>
      </c>
    </row>
    <row r="1221" spans="1:19" ht="22.2" customHeight="1" x14ac:dyDescent="0.6">
      <c r="A1221" s="3"/>
      <c r="E1221" s="3"/>
      <c r="G1221" s="218"/>
      <c r="H1221" s="218"/>
      <c r="I1221" s="207"/>
      <c r="J1221" s="355"/>
      <c r="K1221" s="356"/>
      <c r="L1221" s="218"/>
      <c r="M1221" s="218"/>
      <c r="N1221" s="218"/>
      <c r="O1221" s="209">
        <f t="shared" si="52"/>
        <v>0</v>
      </c>
      <c r="P1221" s="207"/>
      <c r="Q1221" s="218"/>
      <c r="R1221" s="218"/>
      <c r="S1221" s="209">
        <f t="shared" si="53"/>
        <v>0</v>
      </c>
    </row>
    <row r="1222" spans="1:19" ht="22.2" customHeight="1" x14ac:dyDescent="0.6">
      <c r="A1222" s="3"/>
      <c r="E1222" s="3"/>
      <c r="G1222" s="214"/>
      <c r="H1222" s="214"/>
      <c r="I1222" s="136"/>
      <c r="J1222" s="327"/>
      <c r="K1222" s="329"/>
      <c r="L1222" s="214"/>
      <c r="M1222" s="214"/>
      <c r="N1222" s="214"/>
      <c r="O1222" s="209">
        <f t="shared" si="52"/>
        <v>0</v>
      </c>
      <c r="P1222" s="218"/>
      <c r="Q1222" s="214"/>
      <c r="R1222" s="214"/>
      <c r="S1222" s="209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207" t="s">
        <v>342</v>
      </c>
      <c r="I1223" s="207" t="s">
        <v>197</v>
      </c>
      <c r="J1223" s="353" t="s">
        <v>114</v>
      </c>
      <c r="K1223" s="354"/>
      <c r="L1223" s="218"/>
      <c r="M1223" s="218">
        <v>4</v>
      </c>
      <c r="N1223" s="218">
        <v>200</v>
      </c>
      <c r="O1223" s="209">
        <f t="shared" si="52"/>
        <v>800</v>
      </c>
      <c r="P1223" s="213"/>
      <c r="Q1223" s="210"/>
      <c r="R1223" s="222"/>
      <c r="S1223" s="209">
        <f t="shared" si="53"/>
        <v>0</v>
      </c>
    </row>
    <row r="1224" spans="1:19" ht="22.2" customHeight="1" x14ac:dyDescent="0.6">
      <c r="A1224" s="3"/>
      <c r="D1224" s="2"/>
      <c r="E1224" s="3"/>
      <c r="G1224" s="196" t="str">
        <f>G1178</f>
        <v>10 ม.ค.68</v>
      </c>
      <c r="H1224" s="207"/>
      <c r="I1224" s="207"/>
      <c r="J1224" s="355"/>
      <c r="K1224" s="356"/>
      <c r="L1224" s="218"/>
      <c r="M1224" s="218"/>
      <c r="N1224" s="218"/>
      <c r="O1224" s="209">
        <f t="shared" si="52"/>
        <v>0</v>
      </c>
      <c r="P1224" s="218"/>
      <c r="Q1224" s="218"/>
      <c r="R1224" s="218"/>
      <c r="S1224" s="209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18"/>
      <c r="H1225" s="207"/>
      <c r="I1225" s="207"/>
      <c r="J1225" s="353"/>
      <c r="K1225" s="354"/>
      <c r="L1225" s="218"/>
      <c r="M1225" s="218"/>
      <c r="N1225" s="218"/>
      <c r="O1225" s="209">
        <f t="shared" si="52"/>
        <v>0</v>
      </c>
      <c r="P1225" s="218"/>
      <c r="Q1225" s="218"/>
      <c r="R1225" s="218"/>
      <c r="S1225" s="209">
        <f t="shared" si="53"/>
        <v>0</v>
      </c>
    </row>
    <row r="1226" spans="1:19" ht="22.2" customHeight="1" x14ac:dyDescent="0.6">
      <c r="A1226" s="3"/>
      <c r="E1226" s="3"/>
      <c r="G1226" s="218"/>
      <c r="H1226" s="218"/>
      <c r="I1226" s="207"/>
      <c r="J1226" s="355"/>
      <c r="K1226" s="356"/>
      <c r="L1226" s="218"/>
      <c r="M1226" s="218"/>
      <c r="N1226" s="218"/>
      <c r="O1226" s="209">
        <f t="shared" si="52"/>
        <v>0</v>
      </c>
      <c r="P1226" s="218"/>
      <c r="Q1226" s="218"/>
      <c r="R1226" s="218"/>
      <c r="S1226" s="209">
        <f t="shared" si="53"/>
        <v>0</v>
      </c>
    </row>
    <row r="1227" spans="1:19" ht="22.2" customHeight="1" x14ac:dyDescent="0.6">
      <c r="A1227" s="3"/>
      <c r="E1227" s="3"/>
      <c r="F1227" s="3"/>
      <c r="G1227" s="200"/>
      <c r="H1227" s="218"/>
      <c r="I1227" s="207"/>
      <c r="J1227" s="321"/>
      <c r="K1227" s="323"/>
      <c r="L1227" s="214"/>
      <c r="M1227" s="214"/>
      <c r="N1227" s="214"/>
      <c r="O1227" s="209">
        <f t="shared" si="52"/>
        <v>0</v>
      </c>
      <c r="P1227" s="218"/>
      <c r="Q1227" s="214"/>
      <c r="R1227" s="214"/>
      <c r="S1227" s="209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06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208"/>
      <c r="P1229" s="347">
        <f>P1228+Q1228</f>
        <v>0</v>
      </c>
      <c r="Q1229" s="349"/>
      <c r="R1229" s="200"/>
      <c r="S1229" s="214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208"/>
      <c r="O1230" s="16"/>
      <c r="P1230" s="347">
        <v>0</v>
      </c>
      <c r="Q1230" s="349"/>
      <c r="R1230" s="204"/>
      <c r="S1230" s="218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208">
        <f>M1231+Q1231</f>
        <v>12</v>
      </c>
      <c r="I1232" s="208" t="s">
        <v>87</v>
      </c>
      <c r="J1232" s="208"/>
      <c r="K1232" s="328" t="s">
        <v>168</v>
      </c>
      <c r="L1232" s="328"/>
      <c r="M1232" s="328"/>
      <c r="N1232" s="199"/>
      <c r="O1232" s="199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197" t="s">
        <v>43</v>
      </c>
      <c r="H1235" s="195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197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197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72" t="s">
        <v>0</v>
      </c>
      <c r="B1243" s="372"/>
      <c r="C1243" s="372"/>
      <c r="D1243" s="372"/>
      <c r="E1243" s="372"/>
      <c r="F1243" s="372"/>
      <c r="G1243" s="372"/>
      <c r="H1243" s="372"/>
      <c r="I1243" s="372"/>
      <c r="J1243" s="372"/>
      <c r="K1243" s="372"/>
      <c r="L1243" s="372"/>
      <c r="M1243" s="372"/>
      <c r="N1243" s="372"/>
      <c r="O1243" s="372"/>
      <c r="P1243" s="372"/>
      <c r="Q1243" s="372"/>
      <c r="R1243" s="372"/>
      <c r="S1243" s="372"/>
    </row>
    <row r="1244" spans="1:19" ht="22.2" customHeight="1" x14ac:dyDescent="0.6">
      <c r="A1244" s="372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71" t="s">
        <v>76</v>
      </c>
      <c r="B1245" s="371"/>
      <c r="C1245" s="371"/>
      <c r="D1245" s="240">
        <f>D1199</f>
        <v>6</v>
      </c>
      <c r="E1245" s="240" t="s">
        <v>75</v>
      </c>
      <c r="F1245" s="372" t="str">
        <f>F1199</f>
        <v>มกราคม</v>
      </c>
      <c r="G1245" s="372"/>
      <c r="H1245" s="240" t="str">
        <f>H1199</f>
        <v>พ.ศ. 2568</v>
      </c>
      <c r="I1245" s="240" t="s">
        <v>77</v>
      </c>
      <c r="J1245" s="240">
        <f>J1199</f>
        <v>10</v>
      </c>
      <c r="K1245" s="240" t="s">
        <v>74</v>
      </c>
      <c r="L1245" s="372" t="str">
        <f>L1199</f>
        <v>มกราคม</v>
      </c>
      <c r="M1245" s="372"/>
      <c r="N1245" s="372" t="str">
        <f>N1199</f>
        <v>พ.ศ. 2568</v>
      </c>
      <c r="O1245" s="372"/>
      <c r="P1245" s="372"/>
      <c r="Q1245" s="372"/>
      <c r="R1245" s="240"/>
    </row>
    <row r="1246" spans="1:19" ht="22.2" customHeight="1" x14ac:dyDescent="0.3">
      <c r="G1246" s="51" t="s">
        <v>96</v>
      </c>
      <c r="H1246" s="237" t="s">
        <v>44</v>
      </c>
      <c r="I1246" s="232" t="s">
        <v>56</v>
      </c>
    </row>
    <row r="1247" spans="1:19" ht="22.2" customHeight="1" x14ac:dyDescent="0.6">
      <c r="A1247" s="24" t="s">
        <v>1</v>
      </c>
      <c r="B1247" s="362" t="s">
        <v>2</v>
      </c>
      <c r="C1247" s="363"/>
      <c r="D1247" s="364"/>
      <c r="E1247" s="15" t="s">
        <v>3</v>
      </c>
      <c r="F1247" s="347" t="s">
        <v>64</v>
      </c>
      <c r="G1247" s="365"/>
      <c r="H1247" s="366" t="s">
        <v>4</v>
      </c>
      <c r="I1247" s="238" t="s">
        <v>106</v>
      </c>
      <c r="J1247" s="367" t="s">
        <v>5</v>
      </c>
      <c r="K1247" s="368"/>
      <c r="L1247" s="347" t="s">
        <v>65</v>
      </c>
      <c r="M1247" s="349"/>
      <c r="N1247" s="238" t="s">
        <v>67</v>
      </c>
      <c r="O1247" s="238" t="s">
        <v>57</v>
      </c>
      <c r="P1247" s="369" t="s">
        <v>66</v>
      </c>
      <c r="Q1247" s="370"/>
      <c r="R1247" s="236" t="s">
        <v>67</v>
      </c>
      <c r="S1247" s="238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39" t="s">
        <v>6</v>
      </c>
      <c r="G1248" s="239" t="s">
        <v>7</v>
      </c>
      <c r="H1248" s="336"/>
      <c r="I1248" s="239"/>
      <c r="J1248" s="327"/>
      <c r="K1248" s="329"/>
      <c r="L1248" s="239" t="s">
        <v>55</v>
      </c>
      <c r="M1248" s="239" t="s">
        <v>59</v>
      </c>
      <c r="N1248" s="239" t="s">
        <v>68</v>
      </c>
      <c r="O1248" s="239" t="s">
        <v>58</v>
      </c>
      <c r="P1248" s="52" t="s">
        <v>55</v>
      </c>
      <c r="Q1248" s="52" t="s">
        <v>59</v>
      </c>
      <c r="R1248" s="239" t="s">
        <v>68</v>
      </c>
      <c r="S1248" s="239" t="s">
        <v>58</v>
      </c>
    </row>
    <row r="1249" spans="1:24" ht="22.2" customHeight="1" x14ac:dyDescent="0.6">
      <c r="A1249" s="238">
        <v>3</v>
      </c>
      <c r="B1249" s="359" t="str">
        <f>AB30</f>
        <v>นายชนาธิป สุวรรณขันธ์</v>
      </c>
      <c r="C1249" s="360"/>
      <c r="D1249" s="361"/>
      <c r="E1249" s="238" t="s">
        <v>44</v>
      </c>
      <c r="F1249" s="5">
        <f>F53</f>
        <v>1</v>
      </c>
      <c r="G1249" s="230" t="s">
        <v>8</v>
      </c>
      <c r="H1249" s="249" t="s">
        <v>203</v>
      </c>
      <c r="I1249" s="245" t="s">
        <v>273</v>
      </c>
      <c r="J1249" s="357" t="s">
        <v>119</v>
      </c>
      <c r="K1249" s="358"/>
      <c r="L1249" s="235">
        <v>2</v>
      </c>
      <c r="M1249" s="246"/>
      <c r="N1249" s="246"/>
      <c r="O1249" s="236">
        <f>M1249*N1249</f>
        <v>0</v>
      </c>
      <c r="P1249" s="246"/>
      <c r="Q1249" s="235"/>
      <c r="R1249" s="246"/>
      <c r="S1249" s="236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42"/>
      <c r="F1250" s="232"/>
      <c r="G1250" s="224" t="str">
        <f>G1204</f>
        <v>6 ม.ค.68</v>
      </c>
      <c r="H1250" s="249" t="s">
        <v>203</v>
      </c>
      <c r="I1250" s="245" t="s">
        <v>213</v>
      </c>
      <c r="J1250" s="355" t="s">
        <v>124</v>
      </c>
      <c r="K1250" s="356"/>
      <c r="L1250" s="242">
        <v>2</v>
      </c>
      <c r="M1250" s="242"/>
      <c r="N1250" s="242"/>
      <c r="O1250" s="236">
        <f t="shared" ref="O1250:O1258" si="54">M1250*N1250</f>
        <v>0</v>
      </c>
      <c r="P1250" s="242"/>
      <c r="Q1250" s="242"/>
      <c r="R1250" s="245"/>
      <c r="S1250" s="236">
        <f t="shared" ref="S1250:S1273" si="55">Q1250*R1250</f>
        <v>0</v>
      </c>
    </row>
    <row r="1251" spans="1:24" ht="22.2" customHeight="1" x14ac:dyDescent="0.6">
      <c r="A1251" s="3"/>
      <c r="B1251" s="4"/>
      <c r="D1251" s="2"/>
      <c r="E1251" s="2"/>
      <c r="F1251" s="232"/>
      <c r="G1251" s="231"/>
      <c r="H1251" s="245" t="s">
        <v>203</v>
      </c>
      <c r="I1251" s="249" t="s">
        <v>179</v>
      </c>
      <c r="J1251" s="353" t="s">
        <v>115</v>
      </c>
      <c r="K1251" s="354"/>
      <c r="L1251" s="242">
        <v>2</v>
      </c>
      <c r="M1251" s="242"/>
      <c r="N1251" s="242"/>
      <c r="O1251" s="236">
        <f t="shared" si="54"/>
        <v>0</v>
      </c>
      <c r="P1251" s="242"/>
      <c r="Q1251" s="242"/>
      <c r="R1251" s="242"/>
      <c r="S1251" s="236">
        <f t="shared" si="55"/>
        <v>0</v>
      </c>
    </row>
    <row r="1252" spans="1:24" ht="22.2" customHeight="1" x14ac:dyDescent="0.6">
      <c r="A1252" s="3"/>
      <c r="B1252" s="4"/>
      <c r="E1252" s="3"/>
      <c r="F1252" s="232"/>
      <c r="G1252" s="231"/>
      <c r="H1252" s="249" t="s">
        <v>203</v>
      </c>
      <c r="I1252" s="249" t="s">
        <v>272</v>
      </c>
      <c r="J1252" s="353" t="s">
        <v>338</v>
      </c>
      <c r="K1252" s="354"/>
      <c r="L1252" s="242">
        <v>2</v>
      </c>
      <c r="M1252" s="242"/>
      <c r="N1252" s="242"/>
      <c r="O1252" s="236">
        <f t="shared" si="54"/>
        <v>0</v>
      </c>
      <c r="P1252" s="242"/>
      <c r="Q1252" s="242"/>
      <c r="R1252" s="242"/>
      <c r="S1252" s="236">
        <f t="shared" si="55"/>
        <v>0</v>
      </c>
    </row>
    <row r="1253" spans="1:24" ht="22.2" customHeight="1" x14ac:dyDescent="0.6">
      <c r="A1253" s="3"/>
      <c r="E1253" s="3"/>
      <c r="G1253" s="229"/>
      <c r="H1253" s="239"/>
      <c r="I1253" s="239"/>
      <c r="J1253" s="327"/>
      <c r="K1253" s="329"/>
      <c r="L1253" s="242"/>
      <c r="M1253" s="242"/>
      <c r="N1253" s="242"/>
      <c r="O1253" s="236">
        <f t="shared" si="54"/>
        <v>0</v>
      </c>
      <c r="P1253" s="242"/>
      <c r="Q1253" s="242"/>
      <c r="R1253" s="242"/>
      <c r="S1253" s="23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246" t="s">
        <v>364</v>
      </c>
      <c r="I1254" s="245" t="s">
        <v>288</v>
      </c>
      <c r="J1254" s="357" t="s">
        <v>53</v>
      </c>
      <c r="K1254" s="358"/>
      <c r="L1254" s="235"/>
      <c r="M1254" s="246">
        <v>4</v>
      </c>
      <c r="N1254" s="246">
        <v>200</v>
      </c>
      <c r="O1254" s="236">
        <f t="shared" si="54"/>
        <v>800</v>
      </c>
      <c r="P1254" s="246"/>
      <c r="Q1254" s="235"/>
      <c r="R1254" s="246"/>
      <c r="S1254" s="236">
        <f t="shared" si="55"/>
        <v>0</v>
      </c>
    </row>
    <row r="1255" spans="1:24" ht="22.2" customHeight="1" x14ac:dyDescent="0.6">
      <c r="A1255" s="3"/>
      <c r="E1255" s="3"/>
      <c r="G1255" s="224" t="str">
        <f>G1209</f>
        <v>7 ม.ค.68</v>
      </c>
      <c r="H1255" s="249" t="s">
        <v>364</v>
      </c>
      <c r="I1255" s="249" t="s">
        <v>248</v>
      </c>
      <c r="J1255" s="353" t="s">
        <v>114</v>
      </c>
      <c r="K1255" s="354"/>
      <c r="L1255" s="242"/>
      <c r="M1255" s="242">
        <v>4</v>
      </c>
      <c r="N1255" s="242">
        <v>200</v>
      </c>
      <c r="O1255" s="236">
        <f t="shared" si="54"/>
        <v>800</v>
      </c>
      <c r="P1255" s="242"/>
      <c r="Q1255" s="242"/>
      <c r="R1255" s="245"/>
      <c r="S1255" s="236">
        <f t="shared" si="55"/>
        <v>0</v>
      </c>
    </row>
    <row r="1256" spans="1:24" ht="22.2" customHeight="1" x14ac:dyDescent="0.6">
      <c r="A1256" s="3"/>
      <c r="B1256" s="4"/>
      <c r="D1256" s="2"/>
      <c r="E1256" s="2"/>
      <c r="G1256" s="242"/>
      <c r="H1256" s="245"/>
      <c r="I1256" s="245"/>
      <c r="J1256" s="321"/>
      <c r="K1256" s="323"/>
      <c r="L1256" s="242"/>
      <c r="M1256" s="242"/>
      <c r="N1256" s="242"/>
      <c r="O1256" s="236">
        <f t="shared" si="54"/>
        <v>0</v>
      </c>
      <c r="P1256" s="242"/>
      <c r="Q1256" s="242"/>
      <c r="R1256" s="242"/>
      <c r="S1256" s="236">
        <f t="shared" si="55"/>
        <v>0</v>
      </c>
    </row>
    <row r="1257" spans="1:24" ht="22.2" customHeight="1" x14ac:dyDescent="0.6">
      <c r="A1257" s="3"/>
      <c r="E1257" s="3"/>
      <c r="G1257" s="54"/>
      <c r="H1257" s="232"/>
      <c r="I1257" s="242"/>
      <c r="J1257" s="321"/>
      <c r="K1257" s="323"/>
      <c r="L1257" s="242"/>
      <c r="M1257" s="242"/>
      <c r="N1257" s="242"/>
      <c r="O1257" s="236">
        <f t="shared" si="54"/>
        <v>0</v>
      </c>
      <c r="P1257" s="242"/>
      <c r="Q1257" s="242"/>
      <c r="R1257" s="242"/>
      <c r="S1257" s="23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26"/>
      <c r="I1258" s="239"/>
      <c r="J1258" s="327"/>
      <c r="K1258" s="329"/>
      <c r="L1258" s="242"/>
      <c r="M1258" s="242"/>
      <c r="N1258" s="242"/>
      <c r="O1258" s="236">
        <f t="shared" si="54"/>
        <v>0</v>
      </c>
      <c r="P1258" s="242"/>
      <c r="Q1258" s="242"/>
      <c r="R1258" s="242"/>
      <c r="S1258" s="236">
        <f t="shared" si="55"/>
        <v>0</v>
      </c>
    </row>
    <row r="1259" spans="1:24" ht="22.2" customHeight="1" x14ac:dyDescent="0.6">
      <c r="A1259" s="3"/>
      <c r="B1259" s="244"/>
      <c r="C1259" s="244"/>
      <c r="D1259" s="243"/>
      <c r="E1259" s="50"/>
      <c r="F1259" s="244"/>
      <c r="G1259" s="154" t="s">
        <v>10</v>
      </c>
      <c r="H1259" s="249" t="s">
        <v>161</v>
      </c>
      <c r="I1259" s="249" t="s">
        <v>204</v>
      </c>
      <c r="J1259" s="357" t="s">
        <v>119</v>
      </c>
      <c r="K1259" s="358"/>
      <c r="L1259" s="246">
        <v>2</v>
      </c>
      <c r="M1259" s="246"/>
      <c r="N1259" s="246"/>
      <c r="O1259" s="236">
        <f>M1259*N1259</f>
        <v>0</v>
      </c>
      <c r="P1259" s="246"/>
      <c r="Q1259" s="246"/>
      <c r="R1259" s="246"/>
      <c r="S1259" s="236">
        <f t="shared" si="55"/>
        <v>0</v>
      </c>
      <c r="T1259"/>
      <c r="U1259"/>
      <c r="V1259"/>
      <c r="W1259"/>
      <c r="X1259"/>
    </row>
    <row r="1260" spans="1:24" ht="22.2" customHeight="1" x14ac:dyDescent="0.6">
      <c r="A1260" s="3"/>
      <c r="B1260" s="231"/>
      <c r="C1260" s="232"/>
      <c r="D1260" s="232"/>
      <c r="E1260" s="242"/>
      <c r="G1260" s="54" t="str">
        <f>G1214</f>
        <v>8 ม.ค.68</v>
      </c>
      <c r="H1260" s="245" t="s">
        <v>365</v>
      </c>
      <c r="I1260" s="249" t="s">
        <v>288</v>
      </c>
      <c r="J1260" s="355" t="s">
        <v>124</v>
      </c>
      <c r="K1260" s="356"/>
      <c r="L1260" s="242">
        <v>2</v>
      </c>
      <c r="M1260" s="242"/>
      <c r="N1260" s="242"/>
      <c r="O1260" s="236">
        <f t="shared" ref="O1260:O1273" si="56">M1260*N1260</f>
        <v>0</v>
      </c>
      <c r="P1260" s="242"/>
      <c r="Q1260" s="242"/>
      <c r="R1260" s="242"/>
      <c r="S1260" s="236">
        <f t="shared" si="55"/>
        <v>0</v>
      </c>
      <c r="T1260"/>
      <c r="U1260"/>
      <c r="V1260"/>
      <c r="W1260"/>
      <c r="X1260"/>
    </row>
    <row r="1261" spans="1:24" ht="22.2" customHeight="1" x14ac:dyDescent="0.6">
      <c r="A1261" s="3"/>
      <c r="B1261" s="4"/>
      <c r="D1261" s="2"/>
      <c r="E1261" s="2"/>
      <c r="G1261" s="242"/>
      <c r="H1261" s="249" t="s">
        <v>365</v>
      </c>
      <c r="I1261" s="249" t="s">
        <v>288</v>
      </c>
      <c r="J1261" s="353" t="s">
        <v>349</v>
      </c>
      <c r="K1261" s="354"/>
      <c r="L1261" s="242">
        <v>5</v>
      </c>
      <c r="M1261" s="242"/>
      <c r="N1261" s="242"/>
      <c r="O1261" s="236">
        <f t="shared" si="56"/>
        <v>0</v>
      </c>
      <c r="P1261" s="242"/>
      <c r="Q1261" s="242"/>
      <c r="R1261" s="242"/>
      <c r="S1261" s="236">
        <f t="shared" si="55"/>
        <v>0</v>
      </c>
      <c r="T1261"/>
      <c r="U1261"/>
      <c r="V1261"/>
      <c r="W1261"/>
      <c r="X1261"/>
    </row>
    <row r="1262" spans="1:24" ht="22.2" customHeight="1" x14ac:dyDescent="0.6">
      <c r="A1262" s="3"/>
      <c r="E1262" s="3"/>
      <c r="G1262" s="231"/>
      <c r="H1262" s="242"/>
      <c r="I1262" s="245"/>
      <c r="J1262" s="334"/>
      <c r="K1262" s="334"/>
      <c r="L1262" s="242"/>
      <c r="M1262" s="242"/>
      <c r="N1262" s="242"/>
      <c r="O1262" s="236">
        <f t="shared" si="56"/>
        <v>0</v>
      </c>
      <c r="P1262" s="242"/>
      <c r="Q1262" s="242"/>
      <c r="R1262" s="242"/>
      <c r="S1262" s="236">
        <f t="shared" si="55"/>
        <v>0</v>
      </c>
      <c r="T1262"/>
      <c r="U1262"/>
      <c r="V1262"/>
      <c r="W1262"/>
      <c r="X1262"/>
    </row>
    <row r="1263" spans="1:24" ht="22.2" customHeight="1" x14ac:dyDescent="0.6">
      <c r="A1263" s="3"/>
      <c r="E1263" s="3"/>
      <c r="G1263" s="226"/>
      <c r="H1263" s="239"/>
      <c r="I1263" s="239"/>
      <c r="J1263" s="336"/>
      <c r="K1263" s="336"/>
      <c r="L1263" s="239"/>
      <c r="M1263" s="239"/>
      <c r="N1263" s="239"/>
      <c r="O1263" s="236">
        <f t="shared" si="56"/>
        <v>0</v>
      </c>
      <c r="P1263" s="239"/>
      <c r="Q1263" s="239"/>
      <c r="R1263" s="239"/>
      <c r="S1263" s="236">
        <f t="shared" si="55"/>
        <v>0</v>
      </c>
      <c r="T1263"/>
      <c r="U1263"/>
      <c r="V1263"/>
      <c r="W1263"/>
      <c r="X1263"/>
    </row>
    <row r="1264" spans="1:24" ht="22.2" customHeight="1" x14ac:dyDescent="0.6">
      <c r="A1264" s="3"/>
      <c r="E1264" s="3"/>
      <c r="G1264" s="54" t="s">
        <v>11</v>
      </c>
      <c r="H1264" s="249" t="s">
        <v>365</v>
      </c>
      <c r="I1264" s="249" t="s">
        <v>248</v>
      </c>
      <c r="J1264" s="357" t="s">
        <v>53</v>
      </c>
      <c r="K1264" s="358"/>
      <c r="L1264" s="242"/>
      <c r="M1264" s="242">
        <v>4</v>
      </c>
      <c r="N1264" s="242">
        <v>200</v>
      </c>
      <c r="O1264" s="236">
        <f t="shared" si="56"/>
        <v>800</v>
      </c>
      <c r="P1264" s="242"/>
      <c r="Q1264" s="238"/>
      <c r="R1264" s="238"/>
      <c r="S1264" s="236">
        <f t="shared" si="55"/>
        <v>0</v>
      </c>
    </row>
    <row r="1265" spans="1:19" ht="22.2" customHeight="1" x14ac:dyDescent="0.6">
      <c r="A1265" s="3"/>
      <c r="E1265" s="3"/>
      <c r="G1265" s="224" t="str">
        <f>G1219</f>
        <v>9 ม.ค.68</v>
      </c>
      <c r="H1265" s="245" t="s">
        <v>341</v>
      </c>
      <c r="I1265" s="249" t="s">
        <v>302</v>
      </c>
      <c r="J1265" s="353" t="s">
        <v>115</v>
      </c>
      <c r="K1265" s="354"/>
      <c r="L1265" s="242">
        <v>2</v>
      </c>
      <c r="M1265" s="242"/>
      <c r="N1265" s="242"/>
      <c r="O1265" s="236">
        <f t="shared" si="56"/>
        <v>0</v>
      </c>
      <c r="P1265" s="242"/>
      <c r="Q1265" s="242"/>
      <c r="R1265" s="242"/>
      <c r="S1265" s="236">
        <f t="shared" si="55"/>
        <v>0</v>
      </c>
    </row>
    <row r="1266" spans="1:19" ht="22.2" customHeight="1" x14ac:dyDescent="0.6">
      <c r="A1266" s="3"/>
      <c r="B1266" s="4"/>
      <c r="E1266" s="3"/>
      <c r="G1266" s="242"/>
      <c r="H1266" s="249" t="s">
        <v>365</v>
      </c>
      <c r="I1266" s="249" t="s">
        <v>248</v>
      </c>
      <c r="J1266" s="353" t="s">
        <v>136</v>
      </c>
      <c r="K1266" s="354"/>
      <c r="L1266" s="245">
        <v>3</v>
      </c>
      <c r="M1266" s="245"/>
      <c r="N1266" s="245"/>
      <c r="O1266" s="236">
        <f t="shared" si="56"/>
        <v>0</v>
      </c>
      <c r="P1266" s="245"/>
      <c r="Q1266" s="245"/>
      <c r="R1266" s="245"/>
      <c r="S1266" s="236">
        <f t="shared" si="55"/>
        <v>0</v>
      </c>
    </row>
    <row r="1267" spans="1:19" ht="22.2" customHeight="1" x14ac:dyDescent="0.6">
      <c r="A1267" s="3"/>
      <c r="E1267" s="3"/>
      <c r="G1267" s="242"/>
      <c r="H1267" s="242"/>
      <c r="I1267" s="245"/>
      <c r="J1267" s="355"/>
      <c r="K1267" s="356"/>
      <c r="L1267" s="242"/>
      <c r="M1267" s="242"/>
      <c r="N1267" s="242"/>
      <c r="O1267" s="236">
        <f t="shared" si="56"/>
        <v>0</v>
      </c>
      <c r="P1267" s="245"/>
      <c r="Q1267" s="242"/>
      <c r="R1267" s="242"/>
      <c r="S1267" s="236">
        <f t="shared" si="55"/>
        <v>0</v>
      </c>
    </row>
    <row r="1268" spans="1:19" ht="22.2" customHeight="1" x14ac:dyDescent="0.6">
      <c r="A1268" s="3"/>
      <c r="E1268" s="3"/>
      <c r="G1268" s="239"/>
      <c r="H1268" s="239"/>
      <c r="I1268" s="136"/>
      <c r="J1268" s="327"/>
      <c r="K1268" s="329"/>
      <c r="L1268" s="239"/>
      <c r="M1268" s="239"/>
      <c r="N1268" s="239"/>
      <c r="O1268" s="236">
        <f t="shared" si="56"/>
        <v>0</v>
      </c>
      <c r="P1268" s="242"/>
      <c r="Q1268" s="239"/>
      <c r="R1268" s="239"/>
      <c r="S1268" s="23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245"/>
      <c r="I1269" s="245"/>
      <c r="J1269" s="357"/>
      <c r="K1269" s="358"/>
      <c r="L1269" s="242"/>
      <c r="M1269" s="242"/>
      <c r="N1269" s="242"/>
      <c r="O1269" s="236">
        <f t="shared" si="56"/>
        <v>0</v>
      </c>
      <c r="P1269" s="238"/>
      <c r="Q1269" s="235"/>
      <c r="R1269" s="246"/>
      <c r="S1269" s="236">
        <f t="shared" si="55"/>
        <v>0</v>
      </c>
    </row>
    <row r="1270" spans="1:19" ht="22.2" customHeight="1" x14ac:dyDescent="0.6">
      <c r="A1270" s="3"/>
      <c r="D1270" s="2"/>
      <c r="E1270" s="3"/>
      <c r="G1270" s="224" t="str">
        <f>G1224</f>
        <v>10 ม.ค.68</v>
      </c>
      <c r="H1270" s="245"/>
      <c r="I1270" s="245"/>
      <c r="J1270" s="355"/>
      <c r="K1270" s="356"/>
      <c r="L1270" s="242"/>
      <c r="M1270" s="242"/>
      <c r="N1270" s="242"/>
      <c r="O1270" s="236">
        <f t="shared" si="56"/>
        <v>0</v>
      </c>
      <c r="P1270" s="242"/>
      <c r="Q1270" s="242"/>
      <c r="R1270" s="242"/>
      <c r="S1270" s="23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42"/>
      <c r="H1271" s="245"/>
      <c r="I1271" s="245"/>
      <c r="J1271" s="353"/>
      <c r="K1271" s="354"/>
      <c r="L1271" s="242"/>
      <c r="M1271" s="242"/>
      <c r="N1271" s="242"/>
      <c r="O1271" s="236">
        <f t="shared" si="56"/>
        <v>0</v>
      </c>
      <c r="P1271" s="242"/>
      <c r="Q1271" s="242"/>
      <c r="R1271" s="242"/>
      <c r="S1271" s="236">
        <f t="shared" si="55"/>
        <v>0</v>
      </c>
    </row>
    <row r="1272" spans="1:19" ht="22.2" customHeight="1" x14ac:dyDescent="0.6">
      <c r="A1272" s="3"/>
      <c r="E1272" s="3"/>
      <c r="G1272" s="242"/>
      <c r="H1272" s="242"/>
      <c r="I1272" s="245"/>
      <c r="J1272" s="355"/>
      <c r="K1272" s="356"/>
      <c r="L1272" s="242"/>
      <c r="M1272" s="242"/>
      <c r="N1272" s="242"/>
      <c r="O1272" s="236">
        <f t="shared" si="56"/>
        <v>0</v>
      </c>
      <c r="P1272" s="242"/>
      <c r="Q1272" s="242"/>
      <c r="R1272" s="242"/>
      <c r="S1272" s="236">
        <f t="shared" si="55"/>
        <v>0</v>
      </c>
    </row>
    <row r="1273" spans="1:19" ht="22.2" customHeight="1" x14ac:dyDescent="0.6">
      <c r="A1273" s="3"/>
      <c r="E1273" s="3"/>
      <c r="F1273" s="3"/>
      <c r="G1273" s="228"/>
      <c r="H1273" s="242"/>
      <c r="I1273" s="245"/>
      <c r="J1273" s="321"/>
      <c r="K1273" s="323"/>
      <c r="L1273" s="239"/>
      <c r="M1273" s="239"/>
      <c r="N1273" s="239"/>
      <c r="O1273" s="236">
        <f t="shared" si="56"/>
        <v>0</v>
      </c>
      <c r="P1273" s="242"/>
      <c r="Q1273" s="239"/>
      <c r="R1273" s="239"/>
      <c r="S1273" s="236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33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234"/>
      <c r="P1275" s="347">
        <f>P1274+Q1274</f>
        <v>0</v>
      </c>
      <c r="Q1275" s="349"/>
      <c r="R1275" s="228"/>
      <c r="S1275" s="239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234"/>
      <c r="O1276" s="16"/>
      <c r="P1276" s="347">
        <v>0</v>
      </c>
      <c r="Q1276" s="349"/>
      <c r="R1276" s="232"/>
      <c r="S1276" s="242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234">
        <f>M1277+Q1277</f>
        <v>12</v>
      </c>
      <c r="I1278" s="234" t="s">
        <v>87</v>
      </c>
      <c r="J1278" s="234"/>
      <c r="K1278" s="328" t="s">
        <v>168</v>
      </c>
      <c r="L1278" s="328"/>
      <c r="M1278" s="328"/>
      <c r="N1278" s="227"/>
      <c r="O1278" s="227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25" t="s">
        <v>43</v>
      </c>
      <c r="H1281" s="223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25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25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A1:S1"/>
    <mergeCell ref="A2:S2"/>
    <mergeCell ref="Z2:AA2"/>
    <mergeCell ref="AB2:AD2"/>
    <mergeCell ref="AE2:AG2"/>
    <mergeCell ref="AH2:AJ2"/>
    <mergeCell ref="B7:D7"/>
    <mergeCell ref="J7:K7"/>
    <mergeCell ref="Z7:AA7"/>
    <mergeCell ref="AB7:AD7"/>
    <mergeCell ref="AE7:AG7"/>
    <mergeCell ref="AH7:AJ7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J577:K577"/>
    <mergeCell ref="J578:K578"/>
    <mergeCell ref="J579:K579"/>
    <mergeCell ref="J580:K580"/>
    <mergeCell ref="J581:K581"/>
    <mergeCell ref="J582:K582"/>
    <mergeCell ref="S575:S576"/>
    <mergeCell ref="J569:K569"/>
    <mergeCell ref="J570:K570"/>
    <mergeCell ref="J571:K571"/>
    <mergeCell ref="J572:K572"/>
    <mergeCell ref="J573:K573"/>
    <mergeCell ref="J574:K574"/>
    <mergeCell ref="J576:K576"/>
    <mergeCell ref="A590:G590"/>
    <mergeCell ref="H590:L590"/>
    <mergeCell ref="M590:S590"/>
    <mergeCell ref="B591:F591"/>
    <mergeCell ref="I591:K591"/>
    <mergeCell ref="O591:Q591"/>
    <mergeCell ref="G587:K587"/>
    <mergeCell ref="A588:G588"/>
    <mergeCell ref="K588:M588"/>
    <mergeCell ref="P588:Q588"/>
    <mergeCell ref="A589:G589"/>
    <mergeCell ref="H589:L589"/>
    <mergeCell ref="M589:S589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A597:I597"/>
    <mergeCell ref="J597:S597"/>
    <mergeCell ref="A598:I598"/>
    <mergeCell ref="J598:S598"/>
    <mergeCell ref="A599:S599"/>
    <mergeCell ref="A600:S600"/>
    <mergeCell ref="A594:I594"/>
    <mergeCell ref="J594:S594"/>
    <mergeCell ref="A595:I595"/>
    <mergeCell ref="J595:S595"/>
    <mergeCell ref="B596:H596"/>
    <mergeCell ref="L596:Q596"/>
    <mergeCell ref="A592:G592"/>
    <mergeCell ref="H592:L592"/>
    <mergeCell ref="M592:S592"/>
    <mergeCell ref="A593:G593"/>
    <mergeCell ref="H593:L593"/>
    <mergeCell ref="M593:S593"/>
    <mergeCell ref="J608:K608"/>
    <mergeCell ref="J609:K609"/>
    <mergeCell ref="J610:K610"/>
    <mergeCell ref="J611:K611"/>
    <mergeCell ref="J612:K612"/>
    <mergeCell ref="J613:K613"/>
    <mergeCell ref="P603:Q603"/>
    <mergeCell ref="B605:D605"/>
    <mergeCell ref="J605:K605"/>
    <mergeCell ref="B606:D606"/>
    <mergeCell ref="J606:K606"/>
    <mergeCell ref="J607:K607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L603:M603"/>
    <mergeCell ref="J626:K626"/>
    <mergeCell ref="J627:K627"/>
    <mergeCell ref="J628:K628"/>
    <mergeCell ref="J629:K629"/>
    <mergeCell ref="G630:K630"/>
    <mergeCell ref="G631:K631"/>
    <mergeCell ref="J620:K620"/>
    <mergeCell ref="J621:K621"/>
    <mergeCell ref="J622:K622"/>
    <mergeCell ref="J623:K623"/>
    <mergeCell ref="J624:K624"/>
    <mergeCell ref="J625:K625"/>
    <mergeCell ref="J614:K614"/>
    <mergeCell ref="J615:K615"/>
    <mergeCell ref="J616:K616"/>
    <mergeCell ref="J617:K617"/>
    <mergeCell ref="J618:K618"/>
    <mergeCell ref="J619:K619"/>
    <mergeCell ref="A636:G636"/>
    <mergeCell ref="H636:L636"/>
    <mergeCell ref="M636:S636"/>
    <mergeCell ref="B637:F637"/>
    <mergeCell ref="I637:K637"/>
    <mergeCell ref="O637:Q637"/>
    <mergeCell ref="A634:G634"/>
    <mergeCell ref="K634:M634"/>
    <mergeCell ref="P634:Q634"/>
    <mergeCell ref="A635:G635"/>
    <mergeCell ref="H635:L635"/>
    <mergeCell ref="M635:S635"/>
    <mergeCell ref="L631:M631"/>
    <mergeCell ref="P631:Q631"/>
    <mergeCell ref="G632:K632"/>
    <mergeCell ref="L632:M632"/>
    <mergeCell ref="P632:Q632"/>
    <mergeCell ref="G633:K633"/>
    <mergeCell ref="A643:I643"/>
    <mergeCell ref="J643:S643"/>
    <mergeCell ref="A644:I644"/>
    <mergeCell ref="J644:S644"/>
    <mergeCell ref="A645:S645"/>
    <mergeCell ref="A646:S646"/>
    <mergeCell ref="A640:I640"/>
    <mergeCell ref="J640:S640"/>
    <mergeCell ref="A641:I641"/>
    <mergeCell ref="J641:S641"/>
    <mergeCell ref="B642:H642"/>
    <mergeCell ref="L642:Q642"/>
    <mergeCell ref="A638:G638"/>
    <mergeCell ref="H638:L638"/>
    <mergeCell ref="M638:S638"/>
    <mergeCell ref="A639:G639"/>
    <mergeCell ref="H639:L639"/>
    <mergeCell ref="M639:S639"/>
    <mergeCell ref="J654:K654"/>
    <mergeCell ref="J655:K655"/>
    <mergeCell ref="J656:K656"/>
    <mergeCell ref="J657:K657"/>
    <mergeCell ref="J658:K658"/>
    <mergeCell ref="J659:K659"/>
    <mergeCell ref="P649:Q649"/>
    <mergeCell ref="B651:D651"/>
    <mergeCell ref="J651:K651"/>
    <mergeCell ref="B652:D652"/>
    <mergeCell ref="J652:K652"/>
    <mergeCell ref="J653:K653"/>
    <mergeCell ref="A647:C647"/>
    <mergeCell ref="F647:G647"/>
    <mergeCell ref="L647:M647"/>
    <mergeCell ref="N647:O647"/>
    <mergeCell ref="P647:Q647"/>
    <mergeCell ref="B649:D649"/>
    <mergeCell ref="F649:G649"/>
    <mergeCell ref="H649:H650"/>
    <mergeCell ref="J649:K650"/>
    <mergeCell ref="L649:M649"/>
    <mergeCell ref="J672:K672"/>
    <mergeCell ref="J673:K673"/>
    <mergeCell ref="J674:K674"/>
    <mergeCell ref="J675:K675"/>
    <mergeCell ref="G676:K676"/>
    <mergeCell ref="G677:K677"/>
    <mergeCell ref="J666:K666"/>
    <mergeCell ref="J667:K667"/>
    <mergeCell ref="J668:K668"/>
    <mergeCell ref="J669:K669"/>
    <mergeCell ref="J670:K670"/>
    <mergeCell ref="J671:K671"/>
    <mergeCell ref="J660:K660"/>
    <mergeCell ref="J661:K661"/>
    <mergeCell ref="J662:K662"/>
    <mergeCell ref="J663:K663"/>
    <mergeCell ref="J664:K664"/>
    <mergeCell ref="J665:K665"/>
    <mergeCell ref="A682:G682"/>
    <mergeCell ref="H682:L682"/>
    <mergeCell ref="M682:S682"/>
    <mergeCell ref="B683:F683"/>
    <mergeCell ref="I683:K683"/>
    <mergeCell ref="O683:Q683"/>
    <mergeCell ref="A680:G680"/>
    <mergeCell ref="K680:M680"/>
    <mergeCell ref="P680:Q680"/>
    <mergeCell ref="A681:G681"/>
    <mergeCell ref="H681:L681"/>
    <mergeCell ref="M681:S681"/>
    <mergeCell ref="L677:M677"/>
    <mergeCell ref="P677:Q677"/>
    <mergeCell ref="G678:K678"/>
    <mergeCell ref="L678:M678"/>
    <mergeCell ref="P678:Q678"/>
    <mergeCell ref="G679:K679"/>
    <mergeCell ref="A689:I689"/>
    <mergeCell ref="J689:S689"/>
    <mergeCell ref="A690:I690"/>
    <mergeCell ref="J690:S690"/>
    <mergeCell ref="A691:S691"/>
    <mergeCell ref="A692:S692"/>
    <mergeCell ref="A686:I686"/>
    <mergeCell ref="J686:S686"/>
    <mergeCell ref="A687:I687"/>
    <mergeCell ref="J687:S687"/>
    <mergeCell ref="B688:H688"/>
    <mergeCell ref="L688:Q688"/>
    <mergeCell ref="A684:G684"/>
    <mergeCell ref="H684:L684"/>
    <mergeCell ref="M684:S684"/>
    <mergeCell ref="A685:G685"/>
    <mergeCell ref="H685:L685"/>
    <mergeCell ref="M685:S685"/>
    <mergeCell ref="J700:K700"/>
    <mergeCell ref="J701:K701"/>
    <mergeCell ref="J702:K702"/>
    <mergeCell ref="J703:K703"/>
    <mergeCell ref="J704:K704"/>
    <mergeCell ref="J705:K705"/>
    <mergeCell ref="P695:Q695"/>
    <mergeCell ref="B697:D697"/>
    <mergeCell ref="J697:K697"/>
    <mergeCell ref="B698:D698"/>
    <mergeCell ref="J698:K698"/>
    <mergeCell ref="J699:K699"/>
    <mergeCell ref="A693:C693"/>
    <mergeCell ref="F693:G693"/>
    <mergeCell ref="L693:M693"/>
    <mergeCell ref="N693:O693"/>
    <mergeCell ref="P693:Q693"/>
    <mergeCell ref="B695:D695"/>
    <mergeCell ref="F695:G695"/>
    <mergeCell ref="H695:H696"/>
    <mergeCell ref="J695:K696"/>
    <mergeCell ref="L695:M695"/>
    <mergeCell ref="J718:K718"/>
    <mergeCell ref="J719:K719"/>
    <mergeCell ref="J720:K720"/>
    <mergeCell ref="J721:K721"/>
    <mergeCell ref="G722:K722"/>
    <mergeCell ref="G723:K723"/>
    <mergeCell ref="J712:K712"/>
    <mergeCell ref="J713:K713"/>
    <mergeCell ref="J714:K714"/>
    <mergeCell ref="J715:K715"/>
    <mergeCell ref="J716:K716"/>
    <mergeCell ref="J717:K717"/>
    <mergeCell ref="J706:K706"/>
    <mergeCell ref="J707:K707"/>
    <mergeCell ref="J708:K708"/>
    <mergeCell ref="J709:K709"/>
    <mergeCell ref="J710:K710"/>
    <mergeCell ref="J711:K711"/>
    <mergeCell ref="A728:G728"/>
    <mergeCell ref="H728:L728"/>
    <mergeCell ref="M728:S728"/>
    <mergeCell ref="B729:F729"/>
    <mergeCell ref="I729:K729"/>
    <mergeCell ref="O729:Q729"/>
    <mergeCell ref="A726:G726"/>
    <mergeCell ref="K726:M726"/>
    <mergeCell ref="P726:Q726"/>
    <mergeCell ref="A727:G727"/>
    <mergeCell ref="H727:L727"/>
    <mergeCell ref="M727:S727"/>
    <mergeCell ref="L723:M723"/>
    <mergeCell ref="P723:Q723"/>
    <mergeCell ref="G724:K724"/>
    <mergeCell ref="L724:M724"/>
    <mergeCell ref="P724:Q724"/>
    <mergeCell ref="G725:K725"/>
    <mergeCell ref="A735:I735"/>
    <mergeCell ref="J735:S735"/>
    <mergeCell ref="A736:I736"/>
    <mergeCell ref="J736:S736"/>
    <mergeCell ref="A737:S737"/>
    <mergeCell ref="A738:S738"/>
    <mergeCell ref="A732:I732"/>
    <mergeCell ref="J732:S732"/>
    <mergeCell ref="A733:I733"/>
    <mergeCell ref="J733:S733"/>
    <mergeCell ref="B734:H734"/>
    <mergeCell ref="L734:Q734"/>
    <mergeCell ref="A730:G730"/>
    <mergeCell ref="H730:L730"/>
    <mergeCell ref="M730:S730"/>
    <mergeCell ref="A731:G731"/>
    <mergeCell ref="H731:L731"/>
    <mergeCell ref="M731:S731"/>
    <mergeCell ref="J746:K746"/>
    <mergeCell ref="J747:K747"/>
    <mergeCell ref="J748:K748"/>
    <mergeCell ref="J749:K749"/>
    <mergeCell ref="J750:K750"/>
    <mergeCell ref="J751:K751"/>
    <mergeCell ref="P741:Q741"/>
    <mergeCell ref="B743:D743"/>
    <mergeCell ref="J743:K743"/>
    <mergeCell ref="B744:D744"/>
    <mergeCell ref="J744:K744"/>
    <mergeCell ref="J745:K745"/>
    <mergeCell ref="A739:C739"/>
    <mergeCell ref="F739:G739"/>
    <mergeCell ref="L739:M739"/>
    <mergeCell ref="N739:O739"/>
    <mergeCell ref="P739:Q739"/>
    <mergeCell ref="B741:D741"/>
    <mergeCell ref="F741:G741"/>
    <mergeCell ref="H741:H742"/>
    <mergeCell ref="J741:K742"/>
    <mergeCell ref="L741:M741"/>
    <mergeCell ref="J764:K764"/>
    <mergeCell ref="J765:K765"/>
    <mergeCell ref="J766:K766"/>
    <mergeCell ref="J767:K767"/>
    <mergeCell ref="G768:K768"/>
    <mergeCell ref="G769:K769"/>
    <mergeCell ref="J758:K758"/>
    <mergeCell ref="J759:K759"/>
    <mergeCell ref="J760:K760"/>
    <mergeCell ref="J761:K761"/>
    <mergeCell ref="J762:K762"/>
    <mergeCell ref="J763:K763"/>
    <mergeCell ref="J752:K752"/>
    <mergeCell ref="J753:K753"/>
    <mergeCell ref="J754:K754"/>
    <mergeCell ref="J755:K755"/>
    <mergeCell ref="J756:K756"/>
    <mergeCell ref="J757:K757"/>
    <mergeCell ref="A774:G774"/>
    <mergeCell ref="H774:L774"/>
    <mergeCell ref="M774:S774"/>
    <mergeCell ref="B775:F775"/>
    <mergeCell ref="I775:K775"/>
    <mergeCell ref="O775:Q775"/>
    <mergeCell ref="A772:G772"/>
    <mergeCell ref="K772:M772"/>
    <mergeCell ref="P772:Q772"/>
    <mergeCell ref="A773:G773"/>
    <mergeCell ref="H773:L773"/>
    <mergeCell ref="M773:S773"/>
    <mergeCell ref="L769:M769"/>
    <mergeCell ref="P769:Q769"/>
    <mergeCell ref="G770:K770"/>
    <mergeCell ref="L770:M770"/>
    <mergeCell ref="P770:Q770"/>
    <mergeCell ref="G771:K771"/>
    <mergeCell ref="A781:I781"/>
    <mergeCell ref="J781:S781"/>
    <mergeCell ref="A782:I782"/>
    <mergeCell ref="J782:S782"/>
    <mergeCell ref="A783:S783"/>
    <mergeCell ref="A784:S784"/>
    <mergeCell ref="A778:I778"/>
    <mergeCell ref="J778:S778"/>
    <mergeCell ref="A779:I779"/>
    <mergeCell ref="J779:S779"/>
    <mergeCell ref="B780:H780"/>
    <mergeCell ref="L780:Q780"/>
    <mergeCell ref="A776:G776"/>
    <mergeCell ref="H776:L776"/>
    <mergeCell ref="M776:S776"/>
    <mergeCell ref="A777:G777"/>
    <mergeCell ref="H777:L777"/>
    <mergeCell ref="M777:S777"/>
    <mergeCell ref="J792:K792"/>
    <mergeCell ref="J793:K793"/>
    <mergeCell ref="J794:K794"/>
    <mergeCell ref="J795:K795"/>
    <mergeCell ref="J796:K796"/>
    <mergeCell ref="J797:K797"/>
    <mergeCell ref="P787:Q787"/>
    <mergeCell ref="B789:D789"/>
    <mergeCell ref="J789:K789"/>
    <mergeCell ref="B790:D790"/>
    <mergeCell ref="J790:K790"/>
    <mergeCell ref="J791:K791"/>
    <mergeCell ref="A785:C785"/>
    <mergeCell ref="F785:G785"/>
    <mergeCell ref="L785:M785"/>
    <mergeCell ref="N785:O785"/>
    <mergeCell ref="P785:Q785"/>
    <mergeCell ref="B787:D787"/>
    <mergeCell ref="F787:G787"/>
    <mergeCell ref="H787:H788"/>
    <mergeCell ref="J787:K788"/>
    <mergeCell ref="L787:M787"/>
    <mergeCell ref="J810:K810"/>
    <mergeCell ref="J811:K811"/>
    <mergeCell ref="J812:K812"/>
    <mergeCell ref="J813:K813"/>
    <mergeCell ref="G814:K814"/>
    <mergeCell ref="G815:K815"/>
    <mergeCell ref="J804:K804"/>
    <mergeCell ref="J805:K805"/>
    <mergeCell ref="J806:K806"/>
    <mergeCell ref="J807:K807"/>
    <mergeCell ref="J808:K808"/>
    <mergeCell ref="J809:K809"/>
    <mergeCell ref="J798:K798"/>
    <mergeCell ref="J799:K799"/>
    <mergeCell ref="J800:K800"/>
    <mergeCell ref="J801:K801"/>
    <mergeCell ref="J802:K802"/>
    <mergeCell ref="J803:K803"/>
    <mergeCell ref="A820:G820"/>
    <mergeCell ref="H820:L820"/>
    <mergeCell ref="M820:S820"/>
    <mergeCell ref="B821:F821"/>
    <mergeCell ref="I821:K821"/>
    <mergeCell ref="O821:Q821"/>
    <mergeCell ref="A818:G818"/>
    <mergeCell ref="K818:M818"/>
    <mergeCell ref="P818:Q818"/>
    <mergeCell ref="A819:G819"/>
    <mergeCell ref="H819:L819"/>
    <mergeCell ref="M819:S819"/>
    <mergeCell ref="L815:M815"/>
    <mergeCell ref="P815:Q815"/>
    <mergeCell ref="G816:K816"/>
    <mergeCell ref="L816:M816"/>
    <mergeCell ref="P816:Q816"/>
    <mergeCell ref="G817:K817"/>
    <mergeCell ref="A827:I827"/>
    <mergeCell ref="J827:S827"/>
    <mergeCell ref="A828:I828"/>
    <mergeCell ref="J828:S828"/>
    <mergeCell ref="A875:S875"/>
    <mergeCell ref="A876:S876"/>
    <mergeCell ref="A824:I824"/>
    <mergeCell ref="J824:S824"/>
    <mergeCell ref="A825:I825"/>
    <mergeCell ref="J825:S825"/>
    <mergeCell ref="B826:H826"/>
    <mergeCell ref="L826:Q826"/>
    <mergeCell ref="A822:G822"/>
    <mergeCell ref="H822:L822"/>
    <mergeCell ref="M822:S822"/>
    <mergeCell ref="A823:G823"/>
    <mergeCell ref="H823:L823"/>
    <mergeCell ref="M823:S823"/>
    <mergeCell ref="A829:S829"/>
    <mergeCell ref="A830:S830"/>
    <mergeCell ref="A831:C831"/>
    <mergeCell ref="F831:G831"/>
    <mergeCell ref="L831:M831"/>
    <mergeCell ref="N831:O831"/>
    <mergeCell ref="P831:Q831"/>
    <mergeCell ref="B833:D833"/>
    <mergeCell ref="F833:G833"/>
    <mergeCell ref="H833:H834"/>
    <mergeCell ref="J833:K834"/>
    <mergeCell ref="L833:M833"/>
    <mergeCell ref="P833:Q833"/>
    <mergeCell ref="B835:D835"/>
    <mergeCell ref="J884:K884"/>
    <mergeCell ref="J885:K885"/>
    <mergeCell ref="J886:K886"/>
    <mergeCell ref="J887:K887"/>
    <mergeCell ref="J888:K888"/>
    <mergeCell ref="J889:K889"/>
    <mergeCell ref="P879:Q879"/>
    <mergeCell ref="B881:D881"/>
    <mergeCell ref="J881:K881"/>
    <mergeCell ref="B882:D882"/>
    <mergeCell ref="J882:K882"/>
    <mergeCell ref="J883:K883"/>
    <mergeCell ref="A877:C877"/>
    <mergeCell ref="F877:G877"/>
    <mergeCell ref="L877:M877"/>
    <mergeCell ref="N877:O877"/>
    <mergeCell ref="P877:Q877"/>
    <mergeCell ref="B879:D879"/>
    <mergeCell ref="F879:G879"/>
    <mergeCell ref="H879:H880"/>
    <mergeCell ref="J879:K880"/>
    <mergeCell ref="L879:M879"/>
    <mergeCell ref="J902:K902"/>
    <mergeCell ref="J903:K903"/>
    <mergeCell ref="J904:K904"/>
    <mergeCell ref="J905:K905"/>
    <mergeCell ref="G906:K906"/>
    <mergeCell ref="G907:K907"/>
    <mergeCell ref="J896:K896"/>
    <mergeCell ref="J897:K897"/>
    <mergeCell ref="J898:K898"/>
    <mergeCell ref="J899:K899"/>
    <mergeCell ref="J900:K900"/>
    <mergeCell ref="J901:K901"/>
    <mergeCell ref="J890:K890"/>
    <mergeCell ref="J891:K891"/>
    <mergeCell ref="J892:K892"/>
    <mergeCell ref="J893:K893"/>
    <mergeCell ref="J894:K894"/>
    <mergeCell ref="J895:K895"/>
    <mergeCell ref="A912:G912"/>
    <mergeCell ref="H912:L912"/>
    <mergeCell ref="M912:S912"/>
    <mergeCell ref="B913:F913"/>
    <mergeCell ref="I913:K913"/>
    <mergeCell ref="O913:Q913"/>
    <mergeCell ref="A910:G910"/>
    <mergeCell ref="K910:M910"/>
    <mergeCell ref="P910:Q910"/>
    <mergeCell ref="A911:G911"/>
    <mergeCell ref="H911:L911"/>
    <mergeCell ref="M911:S911"/>
    <mergeCell ref="L907:M907"/>
    <mergeCell ref="P907:Q907"/>
    <mergeCell ref="G908:K908"/>
    <mergeCell ref="L908:M908"/>
    <mergeCell ref="P908:Q908"/>
    <mergeCell ref="G909:K909"/>
    <mergeCell ref="A919:I919"/>
    <mergeCell ref="J919:S919"/>
    <mergeCell ref="A920:I920"/>
    <mergeCell ref="J920:S920"/>
    <mergeCell ref="A921:S921"/>
    <mergeCell ref="A922:S922"/>
    <mergeCell ref="A916:I916"/>
    <mergeCell ref="J916:S916"/>
    <mergeCell ref="A917:I917"/>
    <mergeCell ref="J917:S917"/>
    <mergeCell ref="B918:H918"/>
    <mergeCell ref="L918:Q918"/>
    <mergeCell ref="A914:G914"/>
    <mergeCell ref="H914:L914"/>
    <mergeCell ref="M914:S914"/>
    <mergeCell ref="A915:G915"/>
    <mergeCell ref="H915:L915"/>
    <mergeCell ref="M915:S915"/>
    <mergeCell ref="J930:K930"/>
    <mergeCell ref="J931:K931"/>
    <mergeCell ref="J932:K932"/>
    <mergeCell ref="J933:K933"/>
    <mergeCell ref="J934:K934"/>
    <mergeCell ref="J935:K935"/>
    <mergeCell ref="P925:Q925"/>
    <mergeCell ref="B927:D927"/>
    <mergeCell ref="J927:K927"/>
    <mergeCell ref="B928:D928"/>
    <mergeCell ref="J928:K928"/>
    <mergeCell ref="J929:K929"/>
    <mergeCell ref="A923:C923"/>
    <mergeCell ref="F923:G923"/>
    <mergeCell ref="L923:M923"/>
    <mergeCell ref="N923:O923"/>
    <mergeCell ref="P923:Q923"/>
    <mergeCell ref="B925:D925"/>
    <mergeCell ref="F925:G925"/>
    <mergeCell ref="H925:H926"/>
    <mergeCell ref="J925:K926"/>
    <mergeCell ref="L925:M925"/>
    <mergeCell ref="J948:K948"/>
    <mergeCell ref="J949:K949"/>
    <mergeCell ref="J950:K950"/>
    <mergeCell ref="J951:K951"/>
    <mergeCell ref="G952:K952"/>
    <mergeCell ref="G953:K953"/>
    <mergeCell ref="J942:K942"/>
    <mergeCell ref="J943:K943"/>
    <mergeCell ref="J944:K944"/>
    <mergeCell ref="J945:K945"/>
    <mergeCell ref="J946:K946"/>
    <mergeCell ref="J947:K947"/>
    <mergeCell ref="J936:K936"/>
    <mergeCell ref="J937:K937"/>
    <mergeCell ref="J938:K938"/>
    <mergeCell ref="J939:K939"/>
    <mergeCell ref="J940:K940"/>
    <mergeCell ref="J941:K941"/>
    <mergeCell ref="A958:G958"/>
    <mergeCell ref="H958:L958"/>
    <mergeCell ref="M958:S958"/>
    <mergeCell ref="B959:F959"/>
    <mergeCell ref="I959:K959"/>
    <mergeCell ref="O959:Q959"/>
    <mergeCell ref="A956:G956"/>
    <mergeCell ref="K956:M956"/>
    <mergeCell ref="P956:Q956"/>
    <mergeCell ref="A957:G957"/>
    <mergeCell ref="H957:L957"/>
    <mergeCell ref="M957:S957"/>
    <mergeCell ref="L953:M953"/>
    <mergeCell ref="P953:Q953"/>
    <mergeCell ref="G954:K954"/>
    <mergeCell ref="L954:M954"/>
    <mergeCell ref="P954:Q954"/>
    <mergeCell ref="G955:K955"/>
    <mergeCell ref="A965:I965"/>
    <mergeCell ref="J965:S965"/>
    <mergeCell ref="A966:I966"/>
    <mergeCell ref="J966:S966"/>
    <mergeCell ref="A967:S967"/>
    <mergeCell ref="A968:S968"/>
    <mergeCell ref="A962:I962"/>
    <mergeCell ref="J962:S962"/>
    <mergeCell ref="A963:I963"/>
    <mergeCell ref="J963:S963"/>
    <mergeCell ref="B964:H964"/>
    <mergeCell ref="L964:Q964"/>
    <mergeCell ref="A960:G960"/>
    <mergeCell ref="H960:L960"/>
    <mergeCell ref="M960:S960"/>
    <mergeCell ref="A961:G961"/>
    <mergeCell ref="H961:L961"/>
    <mergeCell ref="M961:S961"/>
    <mergeCell ref="J976:K976"/>
    <mergeCell ref="J977:K977"/>
    <mergeCell ref="J978:K978"/>
    <mergeCell ref="J979:K979"/>
    <mergeCell ref="J980:K980"/>
    <mergeCell ref="J981:K981"/>
    <mergeCell ref="P971:Q971"/>
    <mergeCell ref="B973:D973"/>
    <mergeCell ref="J973:K973"/>
    <mergeCell ref="B974:D974"/>
    <mergeCell ref="J974:K974"/>
    <mergeCell ref="J975:K975"/>
    <mergeCell ref="A969:C969"/>
    <mergeCell ref="F969:G969"/>
    <mergeCell ref="L969:M969"/>
    <mergeCell ref="N969:O969"/>
    <mergeCell ref="P969:Q969"/>
    <mergeCell ref="B971:D971"/>
    <mergeCell ref="F971:G971"/>
    <mergeCell ref="H971:H972"/>
    <mergeCell ref="J971:K972"/>
    <mergeCell ref="L971:M971"/>
    <mergeCell ref="J994:K994"/>
    <mergeCell ref="J995:K995"/>
    <mergeCell ref="J996:K996"/>
    <mergeCell ref="J997:K997"/>
    <mergeCell ref="G998:K998"/>
    <mergeCell ref="G999:K999"/>
    <mergeCell ref="J988:K988"/>
    <mergeCell ref="J989:K989"/>
    <mergeCell ref="J990:K990"/>
    <mergeCell ref="J991:K991"/>
    <mergeCell ref="J992:K992"/>
    <mergeCell ref="J993:K993"/>
    <mergeCell ref="J982:K982"/>
    <mergeCell ref="J983:K983"/>
    <mergeCell ref="J984:K984"/>
    <mergeCell ref="J985:K985"/>
    <mergeCell ref="J986:K986"/>
    <mergeCell ref="J987:K987"/>
    <mergeCell ref="A1004:G1004"/>
    <mergeCell ref="H1004:L1004"/>
    <mergeCell ref="M1004:S1004"/>
    <mergeCell ref="B1005:F1005"/>
    <mergeCell ref="I1005:K1005"/>
    <mergeCell ref="O1005:Q1005"/>
    <mergeCell ref="A1002:G1002"/>
    <mergeCell ref="K1002:M1002"/>
    <mergeCell ref="P1002:Q1002"/>
    <mergeCell ref="A1003:G1003"/>
    <mergeCell ref="H1003:L1003"/>
    <mergeCell ref="M1003:S1003"/>
    <mergeCell ref="L999:M999"/>
    <mergeCell ref="P999:Q999"/>
    <mergeCell ref="G1000:K1000"/>
    <mergeCell ref="L1000:M1000"/>
    <mergeCell ref="P1000:Q1000"/>
    <mergeCell ref="G1001:K1001"/>
    <mergeCell ref="A1011:I1011"/>
    <mergeCell ref="J1011:S1011"/>
    <mergeCell ref="A1012:I1012"/>
    <mergeCell ref="J1012:S1012"/>
    <mergeCell ref="A1013:S1013"/>
    <mergeCell ref="A1014:S1014"/>
    <mergeCell ref="A1008:I1008"/>
    <mergeCell ref="J1008:S1008"/>
    <mergeCell ref="A1009:I1009"/>
    <mergeCell ref="J1009:S1009"/>
    <mergeCell ref="B1010:H1010"/>
    <mergeCell ref="L1010:Q1010"/>
    <mergeCell ref="A1006:G1006"/>
    <mergeCell ref="H1006:L1006"/>
    <mergeCell ref="M1006:S1006"/>
    <mergeCell ref="A1007:G1007"/>
    <mergeCell ref="H1007:L1007"/>
    <mergeCell ref="M1007:S1007"/>
    <mergeCell ref="J1023:K1023"/>
    <mergeCell ref="J1024:K1024"/>
    <mergeCell ref="J1025:K1025"/>
    <mergeCell ref="J1026:K1026"/>
    <mergeCell ref="J1027:K1027"/>
    <mergeCell ref="J1028:K1028"/>
    <mergeCell ref="P1017:Q1017"/>
    <mergeCell ref="B1019:D1019"/>
    <mergeCell ref="J1019:K1019"/>
    <mergeCell ref="J1020:K1020"/>
    <mergeCell ref="J1021:K1021"/>
    <mergeCell ref="J1022:K1022"/>
    <mergeCell ref="A1015:C1015"/>
    <mergeCell ref="F1015:G1015"/>
    <mergeCell ref="L1015:M1015"/>
    <mergeCell ref="N1015:O1015"/>
    <mergeCell ref="P1015:Q1015"/>
    <mergeCell ref="B1017:D1017"/>
    <mergeCell ref="F1017:G1017"/>
    <mergeCell ref="H1017:H1018"/>
    <mergeCell ref="J1017:K1018"/>
    <mergeCell ref="L1017:M1017"/>
    <mergeCell ref="J1041:K1041"/>
    <mergeCell ref="J1042:K1042"/>
    <mergeCell ref="J1043:K1043"/>
    <mergeCell ref="G1044:K1044"/>
    <mergeCell ref="G1045:K1045"/>
    <mergeCell ref="L1045:M104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B1249:D1249"/>
    <mergeCell ref="J1249:K1249"/>
    <mergeCell ref="B1250:D1250"/>
    <mergeCell ref="J1250:K1250"/>
    <mergeCell ref="J1251:K1251"/>
    <mergeCell ref="J1252:K1252"/>
    <mergeCell ref="B1247:D1247"/>
    <mergeCell ref="F1247:G1247"/>
    <mergeCell ref="H1247:H1248"/>
    <mergeCell ref="J1247:K1248"/>
    <mergeCell ref="L1247:M1247"/>
    <mergeCell ref="P1247:Q1247"/>
    <mergeCell ref="A1245:C1245"/>
    <mergeCell ref="F1245:G1245"/>
    <mergeCell ref="L1245:M1245"/>
    <mergeCell ref="N1245:O1245"/>
    <mergeCell ref="P1245:Q1245"/>
    <mergeCell ref="J1265:K1265"/>
    <mergeCell ref="J1266:K1266"/>
    <mergeCell ref="J1267:K1267"/>
    <mergeCell ref="J1268:K1268"/>
    <mergeCell ref="J1269:K1269"/>
    <mergeCell ref="J1270:K1270"/>
    <mergeCell ref="J1259:K1259"/>
    <mergeCell ref="J1260:K1260"/>
    <mergeCell ref="J1261:K1261"/>
    <mergeCell ref="J1262:K1262"/>
    <mergeCell ref="J1263:K1263"/>
    <mergeCell ref="J1264:K1264"/>
    <mergeCell ref="J1253:K1253"/>
    <mergeCell ref="J1254:K1254"/>
    <mergeCell ref="J1255:K1255"/>
    <mergeCell ref="J1256:K1256"/>
    <mergeCell ref="J1257:K1257"/>
    <mergeCell ref="J1258:K1258"/>
    <mergeCell ref="A1279:G1279"/>
    <mergeCell ref="H1279:L1279"/>
    <mergeCell ref="M1279:S1279"/>
    <mergeCell ref="A1280:G1280"/>
    <mergeCell ref="H1280:L1280"/>
    <mergeCell ref="M1280:S1280"/>
    <mergeCell ref="P1275:Q1275"/>
    <mergeCell ref="G1276:K1276"/>
    <mergeCell ref="G1277:K1277"/>
    <mergeCell ref="A1278:G1278"/>
    <mergeCell ref="K1278:M1278"/>
    <mergeCell ref="P1278:Q1278"/>
    <mergeCell ref="J1271:K1271"/>
    <mergeCell ref="J1272:K1272"/>
    <mergeCell ref="J1273:K1273"/>
    <mergeCell ref="G1274:K1274"/>
    <mergeCell ref="G1275:K1275"/>
    <mergeCell ref="L1275:M1275"/>
    <mergeCell ref="L1276:M1276"/>
    <mergeCell ref="P1276:Q1276"/>
    <mergeCell ref="B1286:H1286"/>
    <mergeCell ref="L1286:Q1286"/>
    <mergeCell ref="A1287:I1287"/>
    <mergeCell ref="J1287:S1287"/>
    <mergeCell ref="A1288:I1288"/>
    <mergeCell ref="J1288:S1288"/>
    <mergeCell ref="A1283:G1283"/>
    <mergeCell ref="H1283:L1283"/>
    <mergeCell ref="M1283:S1283"/>
    <mergeCell ref="A1284:I1284"/>
    <mergeCell ref="J1284:S1284"/>
    <mergeCell ref="A1285:I1285"/>
    <mergeCell ref="J1285:S1285"/>
    <mergeCell ref="B1281:F1281"/>
    <mergeCell ref="I1281:K1281"/>
    <mergeCell ref="O1281:Q1281"/>
    <mergeCell ref="A1282:G1282"/>
    <mergeCell ref="H1282:L1282"/>
    <mergeCell ref="M1282:S1282"/>
    <mergeCell ref="J835:K835"/>
    <mergeCell ref="B836:D836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G861:K861"/>
    <mergeCell ref="L861:M861"/>
    <mergeCell ref="P861:Q861"/>
    <mergeCell ref="G862:K862"/>
    <mergeCell ref="L862:M862"/>
    <mergeCell ref="P862:Q862"/>
    <mergeCell ref="G863:K863"/>
    <mergeCell ref="A870:I870"/>
    <mergeCell ref="J870:S870"/>
    <mergeCell ref="A871:I871"/>
    <mergeCell ref="J871:S871"/>
    <mergeCell ref="B872:H872"/>
    <mergeCell ref="L872:Q872"/>
    <mergeCell ref="A873:I873"/>
    <mergeCell ref="J873:S873"/>
    <mergeCell ref="A874:I874"/>
    <mergeCell ref="J874:S874"/>
    <mergeCell ref="Z30:AA30"/>
    <mergeCell ref="AB30:AD30"/>
    <mergeCell ref="AE30:AG30"/>
    <mergeCell ref="AH30:AJ30"/>
    <mergeCell ref="A864:G864"/>
    <mergeCell ref="K864:M864"/>
    <mergeCell ref="P864:Q864"/>
    <mergeCell ref="A865:G865"/>
    <mergeCell ref="H865:L865"/>
    <mergeCell ref="M865:S865"/>
    <mergeCell ref="A866:G866"/>
    <mergeCell ref="H866:L866"/>
    <mergeCell ref="M866:S866"/>
    <mergeCell ref="B867:F867"/>
    <mergeCell ref="I867:K867"/>
    <mergeCell ref="O867:Q867"/>
    <mergeCell ref="A868:G868"/>
    <mergeCell ref="H868:L868"/>
    <mergeCell ref="M868:S868"/>
    <mergeCell ref="A869:G869"/>
    <mergeCell ref="H869:L869"/>
    <mergeCell ref="M869:S869"/>
  </mergeCells>
  <phoneticPr fontId="45" type="noConversion"/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753C-E335-473E-A366-2C8623436CB0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72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Y1" s="312"/>
      <c r="Z1" s="310"/>
      <c r="AA1" s="310"/>
    </row>
    <row r="2" spans="1:36" ht="22.2" customHeight="1" x14ac:dyDescent="0.6">
      <c r="A2" s="372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11"/>
      <c r="Z2" s="411" t="s">
        <v>125</v>
      </c>
      <c r="AA2" s="412"/>
      <c r="AB2" s="411" t="s">
        <v>132</v>
      </c>
      <c r="AC2" s="413"/>
      <c r="AD2" s="413"/>
      <c r="AE2" s="411" t="s">
        <v>133</v>
      </c>
      <c r="AF2" s="413"/>
      <c r="AG2" s="412"/>
      <c r="AH2" s="414" t="s">
        <v>134</v>
      </c>
      <c r="AI2" s="414"/>
      <c r="AJ2" s="414"/>
    </row>
    <row r="3" spans="1:36" ht="22.2" customHeight="1" x14ac:dyDescent="0.6">
      <c r="A3" s="371" t="s">
        <v>76</v>
      </c>
      <c r="B3" s="371"/>
      <c r="C3" s="371"/>
      <c r="D3" s="309">
        <v>6</v>
      </c>
      <c r="E3" s="309" t="s">
        <v>75</v>
      </c>
      <c r="F3" s="372" t="s">
        <v>399</v>
      </c>
      <c r="G3" s="372"/>
      <c r="H3" s="309" t="s">
        <v>398</v>
      </c>
      <c r="I3" s="309" t="s">
        <v>77</v>
      </c>
      <c r="J3" s="309">
        <v>10</v>
      </c>
      <c r="K3" s="309" t="s">
        <v>74</v>
      </c>
      <c r="L3" s="372" t="s">
        <v>399</v>
      </c>
      <c r="M3" s="372"/>
      <c r="N3" s="372" t="s">
        <v>398</v>
      </c>
      <c r="O3" s="372"/>
      <c r="P3" s="372"/>
      <c r="Q3" s="372"/>
      <c r="R3" s="309"/>
      <c r="Y3" s="311"/>
      <c r="Z3" s="409">
        <v>1</v>
      </c>
      <c r="AA3" s="410"/>
      <c r="AB3" s="402" t="s">
        <v>149</v>
      </c>
      <c r="AC3" s="403"/>
      <c r="AD3" s="404"/>
      <c r="AE3" s="367">
        <f>H36</f>
        <v>12</v>
      </c>
      <c r="AF3" s="407"/>
      <c r="AG3" s="368"/>
      <c r="AH3" s="408">
        <f>P36</f>
        <v>2400</v>
      </c>
      <c r="AI3" s="407"/>
      <c r="AJ3" s="368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83" t="s">
        <v>251</v>
      </c>
      <c r="K4" s="383"/>
      <c r="L4" s="383"/>
      <c r="M4" s="383"/>
      <c r="N4" s="383"/>
      <c r="Y4" s="311"/>
      <c r="Z4" s="395">
        <v>2</v>
      </c>
      <c r="AA4" s="396"/>
      <c r="AB4" s="392" t="s">
        <v>89</v>
      </c>
      <c r="AC4" s="392"/>
      <c r="AD4" s="392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62" t="s">
        <v>2</v>
      </c>
      <c r="C5" s="363"/>
      <c r="D5" s="364"/>
      <c r="E5" s="15" t="s">
        <v>3</v>
      </c>
      <c r="F5" s="347" t="s">
        <v>64</v>
      </c>
      <c r="G5" s="365"/>
      <c r="H5" s="366" t="s">
        <v>4</v>
      </c>
      <c r="I5" s="307" t="s">
        <v>106</v>
      </c>
      <c r="J5" s="367" t="s">
        <v>5</v>
      </c>
      <c r="K5" s="368"/>
      <c r="L5" s="347" t="s">
        <v>65</v>
      </c>
      <c r="M5" s="349"/>
      <c r="N5" s="308" t="s">
        <v>67</v>
      </c>
      <c r="O5" s="307" t="s">
        <v>57</v>
      </c>
      <c r="P5" s="369" t="s">
        <v>66</v>
      </c>
      <c r="Q5" s="370"/>
      <c r="R5" s="308" t="s">
        <v>67</v>
      </c>
      <c r="S5" s="307" t="s">
        <v>57</v>
      </c>
      <c r="V5" s="392"/>
      <c r="W5" s="392"/>
      <c r="X5" s="392"/>
      <c r="Y5" s="311"/>
      <c r="Z5" s="395">
        <v>3</v>
      </c>
      <c r="AA5" s="396"/>
      <c r="AB5" s="392" t="s">
        <v>90</v>
      </c>
      <c r="AC5" s="392"/>
      <c r="AD5" s="392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36"/>
      <c r="I6" s="298"/>
      <c r="J6" s="327"/>
      <c r="K6" s="32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95">
        <v>4</v>
      </c>
      <c r="AA6" s="396"/>
      <c r="AB6" s="392" t="s">
        <v>91</v>
      </c>
      <c r="AC6" s="392" t="s">
        <v>91</v>
      </c>
      <c r="AD6" s="394" t="s">
        <v>91</v>
      </c>
      <c r="AE6" s="321">
        <f>H174</f>
        <v>12</v>
      </c>
      <c r="AF6" s="322"/>
      <c r="AG6" s="323"/>
      <c r="AH6" s="397">
        <f>P174</f>
        <v>3240</v>
      </c>
      <c r="AI6" s="398"/>
      <c r="AJ6" s="399"/>
    </row>
    <row r="7" spans="1:36" ht="22.2" customHeight="1" x14ac:dyDescent="0.6">
      <c r="A7" s="307">
        <v>1</v>
      </c>
      <c r="B7" s="359" t="str">
        <f>AB3</f>
        <v>นายชำนาญ  แก้วจงประสิทธิ์</v>
      </c>
      <c r="C7" s="360"/>
      <c r="D7" s="361"/>
      <c r="E7" s="307" t="s">
        <v>44</v>
      </c>
      <c r="F7" s="5">
        <v>2</v>
      </c>
      <c r="G7" s="287" t="s">
        <v>8</v>
      </c>
      <c r="H7" s="313"/>
      <c r="I7" s="313"/>
      <c r="J7" s="321"/>
      <c r="K7" s="32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95">
        <v>5</v>
      </c>
      <c r="AA7" s="396"/>
      <c r="AB7" s="392" t="s">
        <v>92</v>
      </c>
      <c r="AC7" s="392" t="s">
        <v>92</v>
      </c>
      <c r="AD7" s="394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7"/>
      <c r="F8" s="289"/>
      <c r="G8" s="65" t="s">
        <v>401</v>
      </c>
      <c r="H8" s="313"/>
      <c r="I8" s="313"/>
      <c r="J8" s="321"/>
      <c r="K8" s="32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95">
        <v>6</v>
      </c>
      <c r="AA8" s="396"/>
      <c r="AB8" s="393" t="s">
        <v>93</v>
      </c>
      <c r="AC8" s="392" t="s">
        <v>93</v>
      </c>
      <c r="AD8" s="394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1"/>
      <c r="K9" s="32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85" t="s">
        <v>107</v>
      </c>
      <c r="U9" s="386"/>
      <c r="V9" s="386"/>
      <c r="W9" s="386"/>
      <c r="X9" s="386"/>
      <c r="Y9" s="62"/>
      <c r="Z9" s="395">
        <v>7</v>
      </c>
      <c r="AA9" s="396"/>
      <c r="AB9" s="393" t="s">
        <v>94</v>
      </c>
      <c r="AC9" s="392"/>
      <c r="AD9" s="394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1"/>
      <c r="K10" s="32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95">
        <v>8</v>
      </c>
      <c r="AA10" s="396"/>
      <c r="AB10" s="402" t="s">
        <v>217</v>
      </c>
      <c r="AC10" s="403"/>
      <c r="AD10" s="404"/>
      <c r="AE10" s="321">
        <f>H358</f>
        <v>12</v>
      </c>
      <c r="AF10" s="322"/>
      <c r="AG10" s="323"/>
      <c r="AH10" s="397">
        <f>P358</f>
        <v>2400</v>
      </c>
      <c r="AI10" s="398"/>
      <c r="AJ10" s="399"/>
    </row>
    <row r="11" spans="1:36" ht="22.2" customHeight="1" x14ac:dyDescent="0.6">
      <c r="A11" s="3"/>
      <c r="D11" s="61"/>
      <c r="E11" s="3"/>
      <c r="G11" s="299"/>
      <c r="H11" s="298"/>
      <c r="I11" s="298"/>
      <c r="J11" s="327"/>
      <c r="K11" s="32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95">
        <v>9</v>
      </c>
      <c r="AA11" s="396"/>
      <c r="AB11" s="393" t="s">
        <v>167</v>
      </c>
      <c r="AC11" s="392"/>
      <c r="AD11" s="394"/>
      <c r="AE11" s="321">
        <f>H404</f>
        <v>12</v>
      </c>
      <c r="AF11" s="322"/>
      <c r="AG11" s="323"/>
      <c r="AH11" s="397">
        <f>P404</f>
        <v>2400</v>
      </c>
      <c r="AI11" s="398"/>
      <c r="AJ11" s="399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57" t="s">
        <v>53</v>
      </c>
      <c r="K12" s="358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95">
        <v>10</v>
      </c>
      <c r="AA12" s="396"/>
      <c r="AB12" s="392" t="s">
        <v>211</v>
      </c>
      <c r="AC12" s="392"/>
      <c r="AD12" s="392"/>
      <c r="AE12" s="397">
        <f>H450</f>
        <v>12</v>
      </c>
      <c r="AF12" s="398"/>
      <c r="AG12" s="399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1"/>
      <c r="K13" s="32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95">
        <v>11</v>
      </c>
      <c r="AA13" s="396"/>
      <c r="AB13" s="392" t="s">
        <v>218</v>
      </c>
      <c r="AC13" s="392"/>
      <c r="AD13" s="392"/>
      <c r="AE13" s="397">
        <f>H496</f>
        <v>12</v>
      </c>
      <c r="AF13" s="398"/>
      <c r="AG13" s="399"/>
      <c r="AH13" s="397">
        <f>P496</f>
        <v>2400</v>
      </c>
      <c r="AI13" s="398"/>
      <c r="AJ13" s="399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1"/>
      <c r="K14" s="32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95">
        <v>12</v>
      </c>
      <c r="AA14" s="396"/>
      <c r="AB14" s="405" t="s">
        <v>150</v>
      </c>
      <c r="AC14" s="390"/>
      <c r="AD14" s="406"/>
      <c r="AE14" s="397">
        <f>H542</f>
        <v>12</v>
      </c>
      <c r="AF14" s="398"/>
      <c r="AG14" s="399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9"/>
      <c r="I15" s="297"/>
      <c r="J15" s="321"/>
      <c r="K15" s="32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95">
        <v>13</v>
      </c>
      <c r="AA15" s="396"/>
      <c r="AB15" s="405" t="s">
        <v>232</v>
      </c>
      <c r="AC15" s="390"/>
      <c r="AD15" s="406"/>
      <c r="AE15" s="397">
        <f>H588</f>
        <v>12</v>
      </c>
      <c r="AF15" s="398"/>
      <c r="AG15" s="399"/>
      <c r="AH15" s="397">
        <f>P588</f>
        <v>3240</v>
      </c>
      <c r="AI15" s="398"/>
      <c r="AJ15" s="399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27"/>
      <c r="K16" s="32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95">
        <v>14</v>
      </c>
      <c r="AA16" s="396"/>
      <c r="AB16" s="393" t="s">
        <v>233</v>
      </c>
      <c r="AC16" s="392"/>
      <c r="AD16" s="394"/>
      <c r="AE16" s="397">
        <f>H634</f>
        <v>12</v>
      </c>
      <c r="AF16" s="398"/>
      <c r="AG16" s="399"/>
      <c r="AH16" s="397">
        <f>P634</f>
        <v>3240</v>
      </c>
      <c r="AI16" s="398"/>
      <c r="AJ16" s="399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57" t="s">
        <v>114</v>
      </c>
      <c r="K17" s="358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95">
        <v>15</v>
      </c>
      <c r="AA17" s="396"/>
      <c r="AB17" s="393" t="s">
        <v>235</v>
      </c>
      <c r="AC17" s="392"/>
      <c r="AD17" s="394"/>
      <c r="AE17" s="397">
        <f>H680</f>
        <v>12</v>
      </c>
      <c r="AF17" s="398"/>
      <c r="AG17" s="399"/>
      <c r="AH17" s="397">
        <f>P680</f>
        <v>2400</v>
      </c>
      <c r="AI17" s="398"/>
      <c r="AJ17" s="399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1"/>
      <c r="K18" s="32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95">
        <v>16</v>
      </c>
      <c r="AA18" s="396"/>
      <c r="AB18" s="402" t="s">
        <v>234</v>
      </c>
      <c r="AC18" s="403"/>
      <c r="AD18" s="404"/>
      <c r="AE18" s="397">
        <f>H726</f>
        <v>12</v>
      </c>
      <c r="AF18" s="398"/>
      <c r="AG18" s="399"/>
      <c r="AH18" s="397">
        <f>P726</f>
        <v>2400</v>
      </c>
      <c r="AI18" s="398"/>
      <c r="AJ18" s="399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1"/>
      <c r="K19" s="32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85" t="s">
        <v>107</v>
      </c>
      <c r="U19" s="386"/>
      <c r="V19" s="386"/>
      <c r="W19" s="386"/>
      <c r="X19" s="386"/>
      <c r="Z19" s="395">
        <v>17</v>
      </c>
      <c r="AA19" s="396"/>
      <c r="AB19" s="402" t="s">
        <v>239</v>
      </c>
      <c r="AC19" s="403"/>
      <c r="AD19" s="404"/>
      <c r="AE19" s="397">
        <f>H772</f>
        <v>12</v>
      </c>
      <c r="AF19" s="398"/>
      <c r="AG19" s="399"/>
      <c r="AH19" s="397">
        <f>P772</f>
        <v>2400</v>
      </c>
      <c r="AI19" s="398"/>
      <c r="AJ19" s="399"/>
    </row>
    <row r="20" spans="1:36" ht="22.2" customHeight="1" x14ac:dyDescent="0.6">
      <c r="A20" s="3"/>
      <c r="E20" s="3"/>
      <c r="G20" s="288"/>
      <c r="H20" s="288"/>
      <c r="I20" s="313"/>
      <c r="J20" s="321"/>
      <c r="K20" s="32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95">
        <v>18</v>
      </c>
      <c r="AA20" s="396"/>
      <c r="AB20" s="402" t="s">
        <v>245</v>
      </c>
      <c r="AC20" s="403"/>
      <c r="AD20" s="404"/>
      <c r="AE20" s="397">
        <f>H818</f>
        <v>12</v>
      </c>
      <c r="AF20" s="398"/>
      <c r="AG20" s="399"/>
      <c r="AH20" s="397">
        <f>P818</f>
        <v>2400</v>
      </c>
      <c r="AI20" s="398"/>
      <c r="AJ20" s="399"/>
    </row>
    <row r="21" spans="1:36" ht="22.2" customHeight="1" x14ac:dyDescent="0.6">
      <c r="A21" s="3"/>
      <c r="E21" s="3"/>
      <c r="G21" s="294"/>
      <c r="H21" s="294"/>
      <c r="I21" s="298"/>
      <c r="J21" s="327"/>
      <c r="K21" s="32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95">
        <v>19</v>
      </c>
      <c r="AA21" s="396"/>
      <c r="AB21" s="393" t="s">
        <v>306</v>
      </c>
      <c r="AC21" s="392"/>
      <c r="AD21" s="394"/>
      <c r="AE21" s="397">
        <f>H864</f>
        <v>12</v>
      </c>
      <c r="AF21" s="398"/>
      <c r="AG21" s="399"/>
      <c r="AH21" s="397">
        <f>P864</f>
        <v>3240</v>
      </c>
      <c r="AI21" s="398"/>
      <c r="AJ21" s="399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57" t="s">
        <v>53</v>
      </c>
      <c r="K22" s="358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95">
        <v>20</v>
      </c>
      <c r="AA22" s="396"/>
      <c r="AB22" s="393" t="s">
        <v>95</v>
      </c>
      <c r="AC22" s="392"/>
      <c r="AD22" s="394"/>
      <c r="AE22" s="397">
        <f>H910</f>
        <v>12</v>
      </c>
      <c r="AF22" s="398"/>
      <c r="AG22" s="399"/>
      <c r="AH22" s="397">
        <f>P910</f>
        <v>2400</v>
      </c>
      <c r="AI22" s="398"/>
      <c r="AJ22" s="399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1" t="s">
        <v>115</v>
      </c>
      <c r="K23" s="32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95">
        <v>1</v>
      </c>
      <c r="AA23" s="396"/>
      <c r="AB23" s="393" t="s">
        <v>129</v>
      </c>
      <c r="AC23" s="392"/>
      <c r="AD23" s="394"/>
      <c r="AE23" s="397">
        <f>H956</f>
        <v>12</v>
      </c>
      <c r="AF23" s="398"/>
      <c r="AG23" s="399"/>
      <c r="AH23" s="397">
        <f>P956</f>
        <v>2400</v>
      </c>
      <c r="AI23" s="398"/>
      <c r="AJ23" s="399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1" t="s">
        <v>153</v>
      </c>
      <c r="K24" s="32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95">
        <v>2</v>
      </c>
      <c r="AA24" s="396"/>
      <c r="AB24" s="393" t="s">
        <v>170</v>
      </c>
      <c r="AC24" s="392"/>
      <c r="AD24" s="394"/>
      <c r="AE24" s="397">
        <f>H1002</f>
        <v>12</v>
      </c>
      <c r="AF24" s="398"/>
      <c r="AG24" s="399"/>
      <c r="AH24" s="397">
        <f>P1002</f>
        <v>2400</v>
      </c>
      <c r="AI24" s="398"/>
      <c r="AJ24" s="399"/>
    </row>
    <row r="25" spans="1:36" ht="22.2" customHeight="1" x14ac:dyDescent="0.6">
      <c r="A25" s="3"/>
      <c r="E25" s="3"/>
      <c r="G25" s="297"/>
      <c r="H25" s="313"/>
      <c r="I25" s="313"/>
      <c r="J25" s="321"/>
      <c r="K25" s="32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95">
        <v>3</v>
      </c>
      <c r="AA25" s="396"/>
      <c r="AB25" s="393" t="s">
        <v>130</v>
      </c>
      <c r="AC25" s="392"/>
      <c r="AD25" s="394"/>
      <c r="AE25" s="397">
        <f>H1048</f>
        <v>12</v>
      </c>
      <c r="AF25" s="398"/>
      <c r="AG25" s="399"/>
      <c r="AH25" s="397">
        <f>P1048</f>
        <v>2400</v>
      </c>
      <c r="AI25" s="398"/>
      <c r="AJ25" s="399"/>
    </row>
    <row r="26" spans="1:36" ht="22.2" customHeight="1" x14ac:dyDescent="0.6">
      <c r="A26" s="3"/>
      <c r="E26" s="3"/>
      <c r="G26" s="298"/>
      <c r="H26" s="295"/>
      <c r="I26" s="298"/>
      <c r="J26" s="327"/>
      <c r="K26" s="32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95">
        <v>4</v>
      </c>
      <c r="AA26" s="396"/>
      <c r="AB26" s="400" t="s">
        <v>169</v>
      </c>
      <c r="AC26" s="391"/>
      <c r="AD26" s="401"/>
      <c r="AE26" s="397">
        <f>H1094</f>
        <v>12</v>
      </c>
      <c r="AF26" s="398"/>
      <c r="AG26" s="399"/>
      <c r="AH26" s="397">
        <f>P1094</f>
        <v>3240</v>
      </c>
      <c r="AI26" s="398"/>
      <c r="AJ26" s="399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57" t="s">
        <v>53</v>
      </c>
      <c r="K27" s="358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1">
        <v>5</v>
      </c>
      <c r="AA27" s="323"/>
      <c r="AB27" s="393" t="s">
        <v>229</v>
      </c>
      <c r="AC27" s="392"/>
      <c r="AD27" s="394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1" t="s">
        <v>114</v>
      </c>
      <c r="K28" s="32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1">
        <v>1</v>
      </c>
      <c r="AA28" s="323"/>
      <c r="AB28" s="393" t="s">
        <v>279</v>
      </c>
      <c r="AC28" s="392" t="s">
        <v>279</v>
      </c>
      <c r="AD28" s="394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7"/>
      <c r="H29" s="297"/>
      <c r="I29" s="297"/>
      <c r="J29" s="321"/>
      <c r="K29" s="32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1">
        <v>2</v>
      </c>
      <c r="AA29" s="323"/>
      <c r="AB29" s="392" t="s">
        <v>304</v>
      </c>
      <c r="AC29" s="392"/>
      <c r="AD29" s="392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7"/>
      <c r="H30" s="297"/>
      <c r="I30" s="297"/>
      <c r="J30" s="321"/>
      <c r="K30" s="32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6"/>
      <c r="H31" s="295"/>
      <c r="I31" s="298"/>
      <c r="J31" s="327"/>
      <c r="K31" s="32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300"/>
      <c r="P33" s="347">
        <f>P32+Q32</f>
        <v>0</v>
      </c>
      <c r="Q33" s="349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3" t="s">
        <v>214</v>
      </c>
      <c r="M34" s="374"/>
      <c r="N34" s="131"/>
      <c r="O34" s="130"/>
      <c r="P34" s="373" t="s">
        <v>215</v>
      </c>
      <c r="Q34" s="374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300">
        <f>M35+Q35</f>
        <v>12</v>
      </c>
      <c r="I36" s="300" t="s">
        <v>87</v>
      </c>
      <c r="J36" s="300"/>
      <c r="K36" s="328" t="s">
        <v>168</v>
      </c>
      <c r="L36" s="328"/>
      <c r="M36" s="328"/>
      <c r="N36" s="295"/>
      <c r="O36" s="295"/>
      <c r="P36" s="339">
        <f>S35+O35</f>
        <v>2400</v>
      </c>
      <c r="Q36" s="339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3" t="s">
        <v>43</v>
      </c>
      <c r="H39" s="291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3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72" t="s">
        <v>0</v>
      </c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72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91"/>
      <c r="AC48" s="391"/>
      <c r="AD48" s="391"/>
    </row>
    <row r="49" spans="1:30" ht="22.2" customHeight="1" x14ac:dyDescent="0.6">
      <c r="A49" s="371" t="s">
        <v>76</v>
      </c>
      <c r="B49" s="371"/>
      <c r="C49" s="371"/>
      <c r="D49" s="309">
        <f>D3</f>
        <v>6</v>
      </c>
      <c r="E49" s="309" t="s">
        <v>75</v>
      </c>
      <c r="F49" s="372" t="str">
        <f>F3</f>
        <v>มกราคม</v>
      </c>
      <c r="G49" s="372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72" t="str">
        <f>L3</f>
        <v>มกราคม</v>
      </c>
      <c r="M49" s="372"/>
      <c r="N49" s="372" t="str">
        <f>N3</f>
        <v>พ.ศ. 2568</v>
      </c>
      <c r="O49" s="372"/>
      <c r="P49" s="372"/>
      <c r="Q49" s="372"/>
      <c r="R49" s="309"/>
      <c r="AB49" s="391"/>
      <c r="AC49" s="391"/>
      <c r="AD49" s="391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75" t="s">
        <v>250</v>
      </c>
      <c r="K50" s="375"/>
      <c r="L50" s="375"/>
      <c r="M50" s="375"/>
      <c r="N50" s="375"/>
      <c r="O50" s="375"/>
      <c r="P50" s="375"/>
      <c r="AB50" s="390"/>
      <c r="AC50" s="390"/>
      <c r="AD50" s="390"/>
    </row>
    <row r="51" spans="1:30" ht="22.2" customHeight="1" x14ac:dyDescent="0.6">
      <c r="A51" s="24" t="s">
        <v>1</v>
      </c>
      <c r="B51" s="362" t="s">
        <v>2</v>
      </c>
      <c r="C51" s="363"/>
      <c r="D51" s="364"/>
      <c r="E51" s="15" t="s">
        <v>3</v>
      </c>
      <c r="F51" s="347" t="s">
        <v>64</v>
      </c>
      <c r="G51" s="365"/>
      <c r="H51" s="366" t="s">
        <v>4</v>
      </c>
      <c r="I51" s="307" t="s">
        <v>106</v>
      </c>
      <c r="J51" s="367" t="s">
        <v>5</v>
      </c>
      <c r="K51" s="368"/>
      <c r="L51" s="347" t="s">
        <v>65</v>
      </c>
      <c r="M51" s="349"/>
      <c r="N51" s="307" t="s">
        <v>67</v>
      </c>
      <c r="O51" s="307" t="s">
        <v>57</v>
      </c>
      <c r="P51" s="369" t="s">
        <v>66</v>
      </c>
      <c r="Q51" s="370"/>
      <c r="R51" s="308" t="s">
        <v>67</v>
      </c>
      <c r="S51" s="307" t="s">
        <v>57</v>
      </c>
      <c r="AB51" s="391"/>
      <c r="AC51" s="391"/>
      <c r="AD51" s="391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36"/>
      <c r="I52" s="298"/>
      <c r="J52" s="327"/>
      <c r="K52" s="32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59" t="str">
        <f>AB4</f>
        <v>นายเปรม  เพ็งยอด</v>
      </c>
      <c r="C53" s="360"/>
      <c r="D53" s="361"/>
      <c r="E53" s="307" t="s">
        <v>44</v>
      </c>
      <c r="F53" s="5">
        <f>F7</f>
        <v>2</v>
      </c>
      <c r="G53" s="287" t="s">
        <v>8</v>
      </c>
      <c r="H53" s="314" t="s">
        <v>226</v>
      </c>
      <c r="I53" s="313" t="s">
        <v>259</v>
      </c>
      <c r="J53" s="384" t="s">
        <v>53</v>
      </c>
      <c r="K53" s="384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50"/>
      <c r="C54" s="351"/>
      <c r="D54" s="352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1" t="s">
        <v>114</v>
      </c>
      <c r="K54" s="32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55"/>
      <c r="K55" s="356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1"/>
      <c r="K56" s="32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27"/>
      <c r="K57" s="32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84" t="s">
        <v>53</v>
      </c>
      <c r="K58" s="384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1" t="s">
        <v>137</v>
      </c>
      <c r="K59" s="32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1"/>
      <c r="K60" s="32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1"/>
      <c r="K61" s="32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27"/>
      <c r="K62" s="32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84" t="s">
        <v>53</v>
      </c>
      <c r="K63" s="384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1" t="s">
        <v>114</v>
      </c>
      <c r="K64" s="32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1"/>
      <c r="K65" s="32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4"/>
      <c r="K66" s="334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36"/>
      <c r="K67" s="336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84" t="s">
        <v>53</v>
      </c>
      <c r="K68" s="384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55" t="s">
        <v>221</v>
      </c>
      <c r="K69" s="356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1"/>
      <c r="K70" s="32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55"/>
      <c r="K71" s="356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27"/>
      <c r="K72" s="32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84"/>
      <c r="K73" s="384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79"/>
      <c r="K74" s="37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79"/>
      <c r="K75" s="37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55"/>
      <c r="K76" s="356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85" t="s">
        <v>107</v>
      </c>
      <c r="U76" s="386"/>
      <c r="V76" s="386"/>
      <c r="W76" s="386"/>
      <c r="X76" s="386"/>
    </row>
    <row r="77" spans="1:28" ht="22.2" customHeight="1" x14ac:dyDescent="0.6">
      <c r="A77" s="3"/>
      <c r="E77" s="3"/>
      <c r="F77" s="3"/>
      <c r="G77" s="296"/>
      <c r="H77" s="297"/>
      <c r="I77" s="313"/>
      <c r="J77" s="321"/>
      <c r="K77" s="32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300"/>
      <c r="P79" s="347">
        <f>P78+Q78</f>
        <v>26</v>
      </c>
      <c r="Q79" s="349"/>
      <c r="R79" s="296"/>
      <c r="S79" s="298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300"/>
      <c r="O80" s="16"/>
      <c r="P80" s="347">
        <v>10</v>
      </c>
      <c r="Q80" s="349"/>
      <c r="R80" s="289"/>
      <c r="S80" s="297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300">
        <f>M81+Q81</f>
        <v>12</v>
      </c>
      <c r="I82" s="300" t="s">
        <v>87</v>
      </c>
      <c r="J82" s="300"/>
      <c r="K82" s="328" t="s">
        <v>168</v>
      </c>
      <c r="L82" s="328"/>
      <c r="M82" s="328"/>
      <c r="N82" s="295"/>
      <c r="O82" s="295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9"/>
      <c r="U83" s="372"/>
      <c r="V83" s="372"/>
      <c r="W83" s="372"/>
      <c r="X83" s="372"/>
      <c r="Y83" s="372"/>
      <c r="Z83" s="372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3" t="s">
        <v>43</v>
      </c>
      <c r="H85" s="291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3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3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72" t="s">
        <v>0</v>
      </c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</row>
    <row r="94" spans="1:26" ht="22.2" customHeight="1" x14ac:dyDescent="0.6">
      <c r="A94" s="372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71" t="s">
        <v>76</v>
      </c>
      <c r="B95" s="371"/>
      <c r="C95" s="371"/>
      <c r="D95" s="309">
        <f>D3</f>
        <v>6</v>
      </c>
      <c r="E95" s="309" t="s">
        <v>75</v>
      </c>
      <c r="F95" s="372" t="str">
        <f>F3</f>
        <v>มกราคม</v>
      </c>
      <c r="G95" s="372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72" t="str">
        <f>L3</f>
        <v>มกราคม</v>
      </c>
      <c r="M95" s="372"/>
      <c r="N95" s="372" t="str">
        <f>N3</f>
        <v>พ.ศ. 2568</v>
      </c>
      <c r="O95" s="372"/>
      <c r="P95" s="372"/>
      <c r="Q95" s="372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62" t="s">
        <v>2</v>
      </c>
      <c r="C97" s="363"/>
      <c r="D97" s="364"/>
      <c r="E97" s="15" t="s">
        <v>3</v>
      </c>
      <c r="F97" s="347" t="s">
        <v>64</v>
      </c>
      <c r="G97" s="365"/>
      <c r="H97" s="366" t="s">
        <v>4</v>
      </c>
      <c r="I97" s="307" t="s">
        <v>106</v>
      </c>
      <c r="J97" s="367" t="s">
        <v>5</v>
      </c>
      <c r="K97" s="368"/>
      <c r="L97" s="347" t="s">
        <v>65</v>
      </c>
      <c r="M97" s="349"/>
      <c r="N97" s="308" t="s">
        <v>67</v>
      </c>
      <c r="O97" s="307" t="s">
        <v>57</v>
      </c>
      <c r="P97" s="369" t="s">
        <v>66</v>
      </c>
      <c r="Q97" s="37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36"/>
      <c r="I98" s="298"/>
      <c r="J98" s="327"/>
      <c r="K98" s="32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59" t="str">
        <f>AB5</f>
        <v>นายสุเมธ  เฉลิมพันธ์</v>
      </c>
      <c r="C99" s="360"/>
      <c r="D99" s="361"/>
      <c r="E99" s="307" t="s">
        <v>44</v>
      </c>
      <c r="F99" s="5">
        <f>F7</f>
        <v>2</v>
      </c>
      <c r="G99" s="287" t="s">
        <v>8</v>
      </c>
      <c r="H99" s="314" t="s">
        <v>292</v>
      </c>
      <c r="I99" s="313" t="s">
        <v>320</v>
      </c>
      <c r="J99" s="357" t="s">
        <v>53</v>
      </c>
      <c r="K99" s="358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55" t="s">
        <v>137</v>
      </c>
      <c r="K100" s="356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55" t="s">
        <v>171</v>
      </c>
      <c r="K101" s="356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387"/>
      <c r="K102" s="388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27"/>
      <c r="K103" s="32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57" t="s">
        <v>53</v>
      </c>
      <c r="K104" s="358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85" t="s">
        <v>107</v>
      </c>
      <c r="U104" s="386"/>
      <c r="V104" s="386"/>
      <c r="W104" s="386"/>
      <c r="X104" s="386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55" t="s">
        <v>137</v>
      </c>
      <c r="K105" s="356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55" t="s">
        <v>171</v>
      </c>
      <c r="K106" s="356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1"/>
      <c r="K107" s="32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36"/>
      <c r="K108" s="336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57"/>
      <c r="K109" s="358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1"/>
      <c r="K110" s="32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79"/>
      <c r="K111" s="37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1"/>
      <c r="K112" s="32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27"/>
      <c r="K113" s="32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57" t="s">
        <v>115</v>
      </c>
      <c r="K114" s="358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85" t="s">
        <v>107</v>
      </c>
      <c r="U114" s="386"/>
      <c r="V114" s="386"/>
      <c r="W114" s="386"/>
      <c r="X114" s="386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55"/>
      <c r="K115" s="356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55"/>
      <c r="K116" s="356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1"/>
      <c r="K117" s="32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27"/>
      <c r="K118" s="32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55" t="s">
        <v>53</v>
      </c>
      <c r="K119" s="356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55"/>
      <c r="K120" s="356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55"/>
      <c r="K121" s="356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23"/>
      <c r="K122" s="334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36"/>
      <c r="K123" s="336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300"/>
      <c r="O125" s="16"/>
      <c r="P125" s="347">
        <f>P124+Q124</f>
        <v>26</v>
      </c>
      <c r="Q125" s="349"/>
      <c r="R125" s="296"/>
      <c r="S125" s="298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300"/>
      <c r="P126" s="373" t="s">
        <v>253</v>
      </c>
      <c r="Q126" s="374"/>
      <c r="R126" s="289"/>
      <c r="S126" s="297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300">
        <f>M127+Q127</f>
        <v>12</v>
      </c>
      <c r="I128" s="300" t="s">
        <v>87</v>
      </c>
      <c r="J128" s="300"/>
      <c r="K128" s="328" t="s">
        <v>168</v>
      </c>
      <c r="L128" s="328"/>
      <c r="M128" s="328"/>
      <c r="N128" s="295"/>
      <c r="O128" s="295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3" t="s">
        <v>43</v>
      </c>
      <c r="H131" s="291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3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3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72" t="s">
        <v>0</v>
      </c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</row>
    <row r="140" spans="1:19" ht="22.2" customHeight="1" x14ac:dyDescent="0.6">
      <c r="A140" s="372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71" t="s">
        <v>76</v>
      </c>
      <c r="B141" s="371"/>
      <c r="C141" s="371"/>
      <c r="D141" s="309">
        <f>D3</f>
        <v>6</v>
      </c>
      <c r="E141" s="309" t="s">
        <v>75</v>
      </c>
      <c r="F141" s="372" t="str">
        <f>F3</f>
        <v>มกราคม</v>
      </c>
      <c r="G141" s="372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72" t="str">
        <f>L3</f>
        <v>มกราคม</v>
      </c>
      <c r="M141" s="372"/>
      <c r="N141" s="372" t="str">
        <f>N3</f>
        <v>พ.ศ. 2568</v>
      </c>
      <c r="O141" s="372"/>
      <c r="P141" s="372"/>
      <c r="Q141" s="372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62" t="s">
        <v>2</v>
      </c>
      <c r="C143" s="363"/>
      <c r="D143" s="364"/>
      <c r="E143" s="15" t="s">
        <v>3</v>
      </c>
      <c r="F143" s="347" t="s">
        <v>64</v>
      </c>
      <c r="G143" s="365"/>
      <c r="H143" s="366" t="s">
        <v>4</v>
      </c>
      <c r="I143" s="307" t="s">
        <v>106</v>
      </c>
      <c r="J143" s="367" t="s">
        <v>5</v>
      </c>
      <c r="K143" s="368"/>
      <c r="L143" s="347" t="s">
        <v>65</v>
      </c>
      <c r="M143" s="349"/>
      <c r="N143" s="308" t="s">
        <v>67</v>
      </c>
      <c r="O143" s="307" t="s">
        <v>57</v>
      </c>
      <c r="P143" s="369" t="s">
        <v>66</v>
      </c>
      <c r="Q143" s="37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36"/>
      <c r="I144" s="298"/>
      <c r="J144" s="327"/>
      <c r="K144" s="32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59" t="str">
        <f>AB6</f>
        <v>นายธนิต  กฐินทอง</v>
      </c>
      <c r="C145" s="360"/>
      <c r="D145" s="361"/>
      <c r="E145" s="307" t="s">
        <v>44</v>
      </c>
      <c r="F145" s="5">
        <f>F7</f>
        <v>2</v>
      </c>
      <c r="G145" s="287" t="s">
        <v>8</v>
      </c>
      <c r="H145" s="314" t="s">
        <v>224</v>
      </c>
      <c r="I145" s="297" t="s">
        <v>266</v>
      </c>
      <c r="J145" s="357" t="s">
        <v>53</v>
      </c>
      <c r="K145" s="358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1" t="s">
        <v>137</v>
      </c>
      <c r="K146" s="32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1" t="s">
        <v>171</v>
      </c>
      <c r="K147" s="32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1"/>
      <c r="K148" s="32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27"/>
      <c r="K149" s="32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57"/>
      <c r="K150" s="358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1"/>
      <c r="K151" s="32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55"/>
      <c r="K152" s="356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1"/>
      <c r="K153" s="32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27"/>
      <c r="K154" s="32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57" t="s">
        <v>53</v>
      </c>
      <c r="K155" s="358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1" t="s">
        <v>137</v>
      </c>
      <c r="K156" s="32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1" t="s">
        <v>171</v>
      </c>
      <c r="K157" s="32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1"/>
      <c r="K158" s="32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27"/>
      <c r="K159" s="32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57" t="s">
        <v>53</v>
      </c>
      <c r="K160" s="358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1" t="s">
        <v>221</v>
      </c>
      <c r="K161" s="32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1"/>
      <c r="K162" s="32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1"/>
      <c r="K163" s="32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27"/>
      <c r="K164" s="32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57" t="s">
        <v>53</v>
      </c>
      <c r="K165" s="358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1" t="s">
        <v>137</v>
      </c>
      <c r="K166" s="32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1"/>
      <c r="K167" s="32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1"/>
      <c r="K168" s="32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27"/>
      <c r="K169" s="32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300"/>
      <c r="P171" s="347">
        <f>P170+Q170</f>
        <v>30</v>
      </c>
      <c r="Q171" s="349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80" t="s">
        <v>215</v>
      </c>
      <c r="M172" s="381"/>
      <c r="N172" s="129"/>
      <c r="O172" s="132"/>
      <c r="P172" s="380" t="s">
        <v>216</v>
      </c>
      <c r="Q172" s="381"/>
      <c r="R172" s="289"/>
      <c r="S172" s="297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300">
        <f>M173+Q173</f>
        <v>12</v>
      </c>
      <c r="I174" s="300" t="s">
        <v>87</v>
      </c>
      <c r="J174" s="300"/>
      <c r="K174" s="328" t="s">
        <v>168</v>
      </c>
      <c r="L174" s="328"/>
      <c r="M174" s="328"/>
      <c r="N174" s="295"/>
      <c r="O174" s="295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3" t="s">
        <v>43</v>
      </c>
      <c r="H177" s="291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3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3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72" t="s">
        <v>0</v>
      </c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</row>
    <row r="186" spans="1:19" ht="22.2" customHeight="1" x14ac:dyDescent="0.6">
      <c r="A186" s="372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71" t="s">
        <v>76</v>
      </c>
      <c r="B187" s="371"/>
      <c r="C187" s="371"/>
      <c r="D187" s="309">
        <f>D3</f>
        <v>6</v>
      </c>
      <c r="E187" s="309" t="s">
        <v>75</v>
      </c>
      <c r="F187" s="372" t="str">
        <f>F3</f>
        <v>มกราคม</v>
      </c>
      <c r="G187" s="372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72" t="str">
        <f>L3</f>
        <v>มกราคม</v>
      </c>
      <c r="M187" s="372"/>
      <c r="N187" s="372" t="str">
        <f>N3</f>
        <v>พ.ศ. 2568</v>
      </c>
      <c r="O187" s="372"/>
      <c r="P187" s="372"/>
      <c r="Q187" s="372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75" t="s">
        <v>118</v>
      </c>
      <c r="K188" s="375"/>
      <c r="L188" s="375"/>
      <c r="M188" s="375"/>
      <c r="N188" s="375"/>
      <c r="O188" s="375"/>
    </row>
    <row r="189" spans="1:19" ht="22.2" customHeight="1" x14ac:dyDescent="0.6">
      <c r="A189" s="24" t="s">
        <v>1</v>
      </c>
      <c r="B189" s="362" t="s">
        <v>2</v>
      </c>
      <c r="C189" s="363"/>
      <c r="D189" s="364"/>
      <c r="E189" s="15" t="s">
        <v>3</v>
      </c>
      <c r="F189" s="347" t="s">
        <v>64</v>
      </c>
      <c r="G189" s="365"/>
      <c r="H189" s="366" t="s">
        <v>4</v>
      </c>
      <c r="I189" s="307" t="s">
        <v>106</v>
      </c>
      <c r="J189" s="367" t="s">
        <v>5</v>
      </c>
      <c r="K189" s="368"/>
      <c r="L189" s="347" t="s">
        <v>65</v>
      </c>
      <c r="M189" s="349"/>
      <c r="N189" s="308" t="s">
        <v>67</v>
      </c>
      <c r="O189" s="307" t="s">
        <v>57</v>
      </c>
      <c r="P189" s="369" t="s">
        <v>66</v>
      </c>
      <c r="Q189" s="37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36"/>
      <c r="I190" s="298"/>
      <c r="J190" s="327"/>
      <c r="K190" s="32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59" t="str">
        <f>AB7</f>
        <v>นายสุริยา  คำอุดม</v>
      </c>
      <c r="C191" s="360"/>
      <c r="D191" s="361"/>
      <c r="E191" s="307" t="s">
        <v>44</v>
      </c>
      <c r="F191" s="5">
        <f>F7</f>
        <v>2</v>
      </c>
      <c r="G191" s="287" t="s">
        <v>8</v>
      </c>
      <c r="H191" s="313"/>
      <c r="I191" s="313"/>
      <c r="J191" s="357"/>
      <c r="K191" s="358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7"/>
      <c r="F192" s="289"/>
      <c r="G192" s="292" t="str">
        <f>G146</f>
        <v>6 ม.ค.68</v>
      </c>
      <c r="H192" s="313"/>
      <c r="I192" s="313"/>
      <c r="J192" s="321"/>
      <c r="K192" s="32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1"/>
      <c r="K193" s="32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1"/>
      <c r="K194" s="32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27"/>
      <c r="K195" s="32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57" t="s">
        <v>53</v>
      </c>
      <c r="K196" s="358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1"/>
      <c r="K197" s="32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1"/>
      <c r="K198" s="32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1"/>
      <c r="K199" s="32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27"/>
      <c r="K200" s="32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57" t="s">
        <v>53</v>
      </c>
      <c r="K201" s="358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1" t="s">
        <v>137</v>
      </c>
      <c r="K202" s="32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1" t="s">
        <v>171</v>
      </c>
      <c r="K203" s="32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1"/>
      <c r="K204" s="32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27"/>
      <c r="K205" s="32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57" t="s">
        <v>53</v>
      </c>
      <c r="K206" s="358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1" t="s">
        <v>115</v>
      </c>
      <c r="K207" s="32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55" t="s">
        <v>221</v>
      </c>
      <c r="K208" s="356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1"/>
      <c r="K209" s="32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27"/>
      <c r="K210" s="32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57" t="s">
        <v>53</v>
      </c>
      <c r="K211" s="358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1" t="s">
        <v>137</v>
      </c>
      <c r="K212" s="32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1"/>
      <c r="K213" s="32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1"/>
      <c r="K214" s="32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27"/>
      <c r="K215" s="32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300"/>
      <c r="P217" s="347">
        <f>P216+Q216</f>
        <v>26</v>
      </c>
      <c r="Q217" s="349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300"/>
      <c r="O218" s="16"/>
      <c r="P218" s="347">
        <v>10</v>
      </c>
      <c r="Q218" s="349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300">
        <f>M219+Q219</f>
        <v>12</v>
      </c>
      <c r="I220" s="300" t="s">
        <v>87</v>
      </c>
      <c r="J220" s="300"/>
      <c r="K220" s="328" t="s">
        <v>168</v>
      </c>
      <c r="L220" s="328"/>
      <c r="M220" s="328"/>
      <c r="N220" s="295"/>
      <c r="O220" s="295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3" t="s">
        <v>43</v>
      </c>
      <c r="H223" s="291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3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3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72" t="s">
        <v>0</v>
      </c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</row>
    <row r="232" spans="1:19" ht="22.2" customHeight="1" x14ac:dyDescent="0.6">
      <c r="A232" s="372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71" t="s">
        <v>76</v>
      </c>
      <c r="B233" s="371"/>
      <c r="C233" s="371"/>
      <c r="D233" s="309">
        <f>D3</f>
        <v>6</v>
      </c>
      <c r="E233" s="309" t="s">
        <v>75</v>
      </c>
      <c r="F233" s="372" t="str">
        <f>F3</f>
        <v>มกราคม</v>
      </c>
      <c r="G233" s="372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72" t="str">
        <f>L3</f>
        <v>มกราคม</v>
      </c>
      <c r="M233" s="372"/>
      <c r="N233" s="372" t="str">
        <f>N3</f>
        <v>พ.ศ. 2568</v>
      </c>
      <c r="O233" s="372"/>
      <c r="P233" s="372"/>
      <c r="Q233" s="372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75" t="s">
        <v>267</v>
      </c>
      <c r="K234" s="375"/>
      <c r="L234" s="375"/>
      <c r="M234" s="375"/>
      <c r="N234" s="375"/>
      <c r="O234" s="375"/>
    </row>
    <row r="235" spans="1:19" ht="22.2" customHeight="1" x14ac:dyDescent="0.6">
      <c r="A235" s="24" t="s">
        <v>1</v>
      </c>
      <c r="B235" s="362" t="s">
        <v>2</v>
      </c>
      <c r="C235" s="363"/>
      <c r="D235" s="364"/>
      <c r="E235" s="15" t="s">
        <v>3</v>
      </c>
      <c r="F235" s="347" t="s">
        <v>64</v>
      </c>
      <c r="G235" s="365"/>
      <c r="H235" s="366" t="s">
        <v>4</v>
      </c>
      <c r="I235" s="307" t="s">
        <v>106</v>
      </c>
      <c r="J235" s="367" t="s">
        <v>5</v>
      </c>
      <c r="K235" s="368"/>
      <c r="L235" s="347" t="s">
        <v>65</v>
      </c>
      <c r="M235" s="349"/>
      <c r="N235" s="308" t="s">
        <v>67</v>
      </c>
      <c r="O235" s="307" t="s">
        <v>57</v>
      </c>
      <c r="P235" s="369" t="s">
        <v>66</v>
      </c>
      <c r="Q235" s="37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36"/>
      <c r="I236" s="298"/>
      <c r="J236" s="327"/>
      <c r="K236" s="32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59" t="str">
        <f>AB8</f>
        <v>นายดำเนิน  สุขขี</v>
      </c>
      <c r="C237" s="360"/>
      <c r="D237" s="361"/>
      <c r="E237" s="307" t="s">
        <v>44</v>
      </c>
      <c r="F237" s="5">
        <f>F7</f>
        <v>2</v>
      </c>
      <c r="G237" s="154" t="s">
        <v>8</v>
      </c>
      <c r="H237" s="126" t="s">
        <v>327</v>
      </c>
      <c r="I237" s="128" t="s">
        <v>172</v>
      </c>
      <c r="J237" s="384" t="s">
        <v>53</v>
      </c>
      <c r="K237" s="384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79" t="s">
        <v>137</v>
      </c>
      <c r="K238" s="37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79" t="s">
        <v>120</v>
      </c>
      <c r="K239" s="37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1"/>
      <c r="K240" s="32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27"/>
      <c r="K241" s="32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9"/>
      <c r="K243" s="37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1"/>
      <c r="K244" s="32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22"/>
      <c r="K245" s="32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27"/>
      <c r="K246" s="32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4" t="s">
        <v>53</v>
      </c>
      <c r="K247" s="384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79" t="s">
        <v>137</v>
      </c>
      <c r="K248" s="37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1"/>
      <c r="K249" s="32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23"/>
      <c r="K250" s="334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36"/>
      <c r="K251" s="336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4" t="s">
        <v>53</v>
      </c>
      <c r="K252" s="384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79" t="s">
        <v>115</v>
      </c>
      <c r="K253" s="37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79"/>
      <c r="K254" s="37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1"/>
      <c r="K255" s="32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27"/>
      <c r="K256" s="32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84" t="s">
        <v>112</v>
      </c>
      <c r="K257" s="384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79" t="s">
        <v>120</v>
      </c>
      <c r="K258" s="37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79"/>
      <c r="K259" s="37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1"/>
      <c r="K260" s="32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27"/>
      <c r="K261" s="32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300"/>
      <c r="O263" s="16"/>
      <c r="P263" s="347">
        <f>P262+Q262</f>
        <v>28</v>
      </c>
      <c r="Q263" s="349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3" t="s">
        <v>215</v>
      </c>
      <c r="M264" s="374"/>
      <c r="N264" s="130"/>
      <c r="O264" s="131"/>
      <c r="P264" s="373" t="s">
        <v>253</v>
      </c>
      <c r="Q264" s="374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300">
        <f>M265+Q265</f>
        <v>12</v>
      </c>
      <c r="I266" s="300" t="s">
        <v>87</v>
      </c>
      <c r="J266" s="300"/>
      <c r="K266" s="328" t="s">
        <v>168</v>
      </c>
      <c r="L266" s="328"/>
      <c r="M266" s="328"/>
      <c r="N266" s="295"/>
      <c r="O266" s="295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3" t="s">
        <v>43</v>
      </c>
      <c r="H269" s="291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3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3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72" t="s">
        <v>0</v>
      </c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</row>
    <row r="278" spans="1:19" ht="22.2" customHeight="1" x14ac:dyDescent="0.6">
      <c r="A278" s="372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71" t="s">
        <v>76</v>
      </c>
      <c r="B279" s="371"/>
      <c r="C279" s="371"/>
      <c r="D279" s="309">
        <f>D3</f>
        <v>6</v>
      </c>
      <c r="E279" s="309" t="s">
        <v>75</v>
      </c>
      <c r="F279" s="372" t="str">
        <f>F3</f>
        <v>มกราคม</v>
      </c>
      <c r="G279" s="372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72" t="str">
        <f>L3</f>
        <v>มกราคม</v>
      </c>
      <c r="M279" s="372"/>
      <c r="N279" s="372" t="str">
        <f>N3</f>
        <v>พ.ศ. 2568</v>
      </c>
      <c r="O279" s="372"/>
      <c r="P279" s="372"/>
      <c r="Q279" s="372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62" t="s">
        <v>2</v>
      </c>
      <c r="C281" s="363"/>
      <c r="D281" s="364"/>
      <c r="E281" s="15" t="s">
        <v>3</v>
      </c>
      <c r="F281" s="347" t="s">
        <v>64</v>
      </c>
      <c r="G281" s="365"/>
      <c r="H281" s="366" t="s">
        <v>4</v>
      </c>
      <c r="I281" s="307" t="s">
        <v>106</v>
      </c>
      <c r="J281" s="367" t="s">
        <v>5</v>
      </c>
      <c r="K281" s="368"/>
      <c r="L281" s="347" t="s">
        <v>65</v>
      </c>
      <c r="M281" s="349"/>
      <c r="N281" s="308" t="s">
        <v>67</v>
      </c>
      <c r="O281" s="307" t="s">
        <v>57</v>
      </c>
      <c r="P281" s="369" t="s">
        <v>66</v>
      </c>
      <c r="Q281" s="37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36"/>
      <c r="I282" s="298"/>
      <c r="J282" s="327"/>
      <c r="K282" s="32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59" t="str">
        <f>AB9</f>
        <v>นายคงศักดิ์  มากซุง</v>
      </c>
      <c r="C283" s="360"/>
      <c r="D283" s="361"/>
      <c r="E283" s="307" t="s">
        <v>44</v>
      </c>
      <c r="F283" s="5">
        <f>F7</f>
        <v>2</v>
      </c>
      <c r="G283" s="287" t="s">
        <v>8</v>
      </c>
      <c r="H283" s="313" t="s">
        <v>325</v>
      </c>
      <c r="I283" s="313" t="s">
        <v>257</v>
      </c>
      <c r="J283" s="357" t="s">
        <v>53</v>
      </c>
      <c r="K283" s="358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7"/>
      <c r="F284" s="289"/>
      <c r="G284" s="292" t="str">
        <f>G238</f>
        <v>6 ม.ค.68</v>
      </c>
      <c r="H284" s="313"/>
      <c r="I284" s="313"/>
      <c r="J284" s="321"/>
      <c r="K284" s="32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1"/>
      <c r="K285" s="32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1"/>
      <c r="K286" s="32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27"/>
      <c r="K287" s="32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57" t="s">
        <v>53</v>
      </c>
      <c r="K288" s="358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1" t="s">
        <v>137</v>
      </c>
      <c r="K289" s="32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1" t="s">
        <v>171</v>
      </c>
      <c r="K290" s="32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1"/>
      <c r="K291" s="32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27"/>
      <c r="K292" s="32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57" t="s">
        <v>53</v>
      </c>
      <c r="K293" s="358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1" t="s">
        <v>137</v>
      </c>
      <c r="K294" s="32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1" t="s">
        <v>120</v>
      </c>
      <c r="K295" s="32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1"/>
      <c r="K296" s="32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27"/>
      <c r="K297" s="32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1" t="s">
        <v>115</v>
      </c>
      <c r="K298" s="32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1"/>
      <c r="K299" s="32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1"/>
      <c r="K300" s="32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1"/>
      <c r="K301" s="32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27"/>
      <c r="K302" s="32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57" t="s">
        <v>53</v>
      </c>
      <c r="K303" s="358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1" t="s">
        <v>115</v>
      </c>
      <c r="K304" s="32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1"/>
      <c r="K305" s="32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1"/>
      <c r="K306" s="32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27"/>
      <c r="K307" s="32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300"/>
      <c r="P309" s="347">
        <f>P308+Q308</f>
        <v>30</v>
      </c>
      <c r="Q309" s="349"/>
      <c r="R309" s="296"/>
      <c r="S309" s="298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300"/>
      <c r="O310" s="16"/>
      <c r="P310" s="347">
        <v>15</v>
      </c>
      <c r="Q310" s="349"/>
      <c r="R310" s="289"/>
      <c r="S310" s="297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300">
        <f>M311+Q311</f>
        <v>12</v>
      </c>
      <c r="I312" s="300" t="s">
        <v>87</v>
      </c>
      <c r="J312" s="300"/>
      <c r="K312" s="328" t="s">
        <v>168</v>
      </c>
      <c r="L312" s="328"/>
      <c r="M312" s="328"/>
      <c r="N312" s="295"/>
      <c r="O312" s="295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3" t="s">
        <v>43</v>
      </c>
      <c r="H315" s="291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3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3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72" t="s">
        <v>0</v>
      </c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</row>
    <row r="324" spans="1:19" ht="22.2" customHeight="1" x14ac:dyDescent="0.6">
      <c r="A324" s="372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71" t="s">
        <v>76</v>
      </c>
      <c r="B325" s="371"/>
      <c r="C325" s="371"/>
      <c r="D325" s="309">
        <f>D3</f>
        <v>6</v>
      </c>
      <c r="E325" s="309" t="s">
        <v>75</v>
      </c>
      <c r="F325" s="372" t="str">
        <f>F3</f>
        <v>มกราคม</v>
      </c>
      <c r="G325" s="372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72" t="str">
        <f>L3</f>
        <v>มกราคม</v>
      </c>
      <c r="M325" s="372"/>
      <c r="N325" s="372" t="str">
        <f>N3</f>
        <v>พ.ศ. 2568</v>
      </c>
      <c r="O325" s="372"/>
      <c r="P325" s="372"/>
      <c r="Q325" s="372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83" t="s">
        <v>117</v>
      </c>
      <c r="K326" s="383"/>
      <c r="L326" s="383"/>
      <c r="M326" s="383"/>
    </row>
    <row r="327" spans="1:19" ht="22.2" customHeight="1" x14ac:dyDescent="0.6">
      <c r="A327" s="24" t="s">
        <v>1</v>
      </c>
      <c r="B327" s="362" t="s">
        <v>2</v>
      </c>
      <c r="C327" s="363"/>
      <c r="D327" s="364"/>
      <c r="E327" s="15" t="s">
        <v>3</v>
      </c>
      <c r="F327" s="347" t="s">
        <v>64</v>
      </c>
      <c r="G327" s="365"/>
      <c r="H327" s="366" t="s">
        <v>4</v>
      </c>
      <c r="I327" s="307" t="s">
        <v>106</v>
      </c>
      <c r="J327" s="367" t="s">
        <v>5</v>
      </c>
      <c r="K327" s="368"/>
      <c r="L327" s="347" t="s">
        <v>65</v>
      </c>
      <c r="M327" s="349"/>
      <c r="N327" s="308" t="s">
        <v>67</v>
      </c>
      <c r="O327" s="307" t="s">
        <v>57</v>
      </c>
      <c r="P327" s="369" t="s">
        <v>66</v>
      </c>
      <c r="Q327" s="37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36"/>
      <c r="I328" s="298"/>
      <c r="J328" s="327"/>
      <c r="K328" s="32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59" t="str">
        <f>AB10</f>
        <v>นายวัชรัศนิ์  ไชยศาสตร์</v>
      </c>
      <c r="C329" s="360"/>
      <c r="D329" s="361"/>
      <c r="E329" s="307" t="s">
        <v>44</v>
      </c>
      <c r="F329" s="5">
        <f>F7</f>
        <v>2</v>
      </c>
      <c r="G329" s="287" t="s">
        <v>8</v>
      </c>
      <c r="H329" s="313" t="s">
        <v>202</v>
      </c>
      <c r="I329" s="314" t="s">
        <v>283</v>
      </c>
      <c r="J329" s="357" t="s">
        <v>53</v>
      </c>
      <c r="K329" s="358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7"/>
      <c r="F330" s="289"/>
      <c r="G330" s="292" t="str">
        <f>G284</f>
        <v>6 ม.ค.68</v>
      </c>
      <c r="H330" s="313"/>
      <c r="I330" s="313"/>
      <c r="J330" s="379"/>
      <c r="K330" s="37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4"/>
      <c r="K331" s="334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1"/>
      <c r="K332" s="32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27"/>
      <c r="K333" s="32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57"/>
      <c r="K334" s="358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55"/>
      <c r="K335" s="356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55"/>
      <c r="K336" s="356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1"/>
      <c r="K337" s="32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27"/>
      <c r="K338" s="32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57" t="s">
        <v>53</v>
      </c>
      <c r="K339" s="358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55" t="s">
        <v>114</v>
      </c>
      <c r="K340" s="356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1"/>
      <c r="K341" s="32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1"/>
      <c r="K342" s="32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27"/>
      <c r="K343" s="32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57" t="s">
        <v>53</v>
      </c>
      <c r="K344" s="358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55" t="s">
        <v>115</v>
      </c>
      <c r="K345" s="356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55" t="s">
        <v>153</v>
      </c>
      <c r="K346" s="356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55"/>
      <c r="K347" s="356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27"/>
      <c r="K348" s="32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57" t="s">
        <v>53</v>
      </c>
      <c r="K349" s="358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55" t="s">
        <v>114</v>
      </c>
      <c r="K350" s="356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1"/>
      <c r="K351" s="32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1"/>
      <c r="K352" s="32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27"/>
      <c r="K353" s="32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300"/>
      <c r="O355" s="16"/>
      <c r="P355" s="347">
        <f>P354+Q354</f>
        <v>0</v>
      </c>
      <c r="Q355" s="349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300"/>
      <c r="O356" s="16"/>
      <c r="P356" s="347">
        <v>0</v>
      </c>
      <c r="Q356" s="349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300">
        <f>M357+Q357</f>
        <v>12</v>
      </c>
      <c r="I358" s="300" t="s">
        <v>87</v>
      </c>
      <c r="J358" s="300"/>
      <c r="K358" s="328" t="s">
        <v>168</v>
      </c>
      <c r="L358" s="328"/>
      <c r="M358" s="328"/>
      <c r="N358" s="295"/>
      <c r="O358" s="295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3" t="s">
        <v>43</v>
      </c>
      <c r="H361" s="291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3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3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82" t="s">
        <v>0</v>
      </c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</row>
    <row r="370" spans="1:19" ht="22.2" customHeight="1" x14ac:dyDescent="0.6">
      <c r="A370" s="372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71" t="s">
        <v>76</v>
      </c>
      <c r="B371" s="371"/>
      <c r="C371" s="371"/>
      <c r="D371" s="309">
        <f>D3</f>
        <v>6</v>
      </c>
      <c r="E371" s="309" t="s">
        <v>75</v>
      </c>
      <c r="F371" s="372" t="str">
        <f>F3</f>
        <v>มกราคม</v>
      </c>
      <c r="G371" s="372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72" t="str">
        <f>L3</f>
        <v>มกราคม</v>
      </c>
      <c r="M371" s="372"/>
      <c r="N371" s="372" t="str">
        <f>N3</f>
        <v>พ.ศ. 2568</v>
      </c>
      <c r="O371" s="372"/>
      <c r="P371" s="372"/>
      <c r="Q371" s="372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62" t="s">
        <v>2</v>
      </c>
      <c r="C373" s="363"/>
      <c r="D373" s="364"/>
      <c r="E373" s="15" t="s">
        <v>3</v>
      </c>
      <c r="F373" s="347" t="s">
        <v>64</v>
      </c>
      <c r="G373" s="365"/>
      <c r="H373" s="366" t="s">
        <v>4</v>
      </c>
      <c r="I373" s="307" t="s">
        <v>106</v>
      </c>
      <c r="J373" s="367" t="s">
        <v>5</v>
      </c>
      <c r="K373" s="368"/>
      <c r="L373" s="347" t="s">
        <v>65</v>
      </c>
      <c r="M373" s="349"/>
      <c r="N373" s="308" t="s">
        <v>67</v>
      </c>
      <c r="O373" s="307" t="s">
        <v>57</v>
      </c>
      <c r="P373" s="369" t="s">
        <v>66</v>
      </c>
      <c r="Q373" s="37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36"/>
      <c r="I374" s="137"/>
      <c r="J374" s="327"/>
      <c r="K374" s="32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50" t="str">
        <f>AB11</f>
        <v>นายกวีศักดิ์  แป้นขาว</v>
      </c>
      <c r="C375" s="351"/>
      <c r="D375" s="352"/>
      <c r="E375" s="297" t="s">
        <v>44</v>
      </c>
      <c r="F375" s="297">
        <f>F7</f>
        <v>2</v>
      </c>
      <c r="G375" s="287" t="s">
        <v>8</v>
      </c>
      <c r="H375" s="313" t="s">
        <v>156</v>
      </c>
      <c r="I375" s="313" t="s">
        <v>200</v>
      </c>
      <c r="J375" s="357" t="s">
        <v>53</v>
      </c>
      <c r="K375" s="358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1" t="s">
        <v>113</v>
      </c>
      <c r="K376" s="32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1"/>
      <c r="K377" s="32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1"/>
      <c r="K378" s="32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27"/>
      <c r="K379" s="32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57"/>
      <c r="K380" s="358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1"/>
      <c r="K381" s="32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1"/>
      <c r="K382" s="32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1"/>
      <c r="K383" s="32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27"/>
      <c r="K384" s="32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57" t="s">
        <v>53</v>
      </c>
      <c r="K385" s="358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1" t="s">
        <v>113</v>
      </c>
      <c r="K386" s="32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1"/>
      <c r="K387" s="32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1"/>
      <c r="K388" s="32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27"/>
      <c r="K389" s="32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57" t="s">
        <v>53</v>
      </c>
      <c r="K390" s="358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1" t="s">
        <v>115</v>
      </c>
      <c r="K391" s="32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1" t="s">
        <v>153</v>
      </c>
      <c r="K392" s="32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1"/>
      <c r="K393" s="32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27"/>
      <c r="K394" s="32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57" t="s">
        <v>53</v>
      </c>
      <c r="K395" s="358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1" t="s">
        <v>114</v>
      </c>
      <c r="K396" s="32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1"/>
      <c r="K397" s="32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1"/>
      <c r="K398" s="32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27"/>
      <c r="K399" s="32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300"/>
      <c r="O401" s="16"/>
      <c r="P401" s="347">
        <f>P400+Q400</f>
        <v>0</v>
      </c>
      <c r="Q401" s="349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3" t="s">
        <v>230</v>
      </c>
      <c r="M402" s="374"/>
      <c r="N402" s="16"/>
      <c r="O402" s="300"/>
      <c r="P402" s="373" t="s">
        <v>215</v>
      </c>
      <c r="Q402" s="374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300">
        <f>M403+Q403</f>
        <v>12</v>
      </c>
      <c r="I404" s="300" t="s">
        <v>87</v>
      </c>
      <c r="J404" s="300"/>
      <c r="K404" s="328" t="s">
        <v>168</v>
      </c>
      <c r="L404" s="328"/>
      <c r="M404" s="328"/>
      <c r="N404" s="295"/>
      <c r="O404" s="295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3" t="s">
        <v>43</v>
      </c>
      <c r="H407" s="291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3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3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72" t="s">
        <v>0</v>
      </c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</row>
    <row r="416" spans="1:24" ht="22.2" customHeight="1" x14ac:dyDescent="0.6">
      <c r="A416" s="372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71" t="s">
        <v>76</v>
      </c>
      <c r="B417" s="371"/>
      <c r="C417" s="371"/>
      <c r="D417" s="309">
        <f>D3</f>
        <v>6</v>
      </c>
      <c r="E417" s="309" t="s">
        <v>75</v>
      </c>
      <c r="F417" s="372" t="str">
        <f>F3</f>
        <v>มกราคม</v>
      </c>
      <c r="G417" s="372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72" t="str">
        <f>L3</f>
        <v>มกราคม</v>
      </c>
      <c r="M417" s="372"/>
      <c r="N417" s="372" t="str">
        <f>N3</f>
        <v>พ.ศ. 2568</v>
      </c>
      <c r="O417" s="372"/>
      <c r="P417" s="372"/>
      <c r="Q417" s="372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62" t="s">
        <v>2</v>
      </c>
      <c r="C419" s="363"/>
      <c r="D419" s="364"/>
      <c r="E419" s="15" t="s">
        <v>3</v>
      </c>
      <c r="F419" s="347" t="s">
        <v>64</v>
      </c>
      <c r="G419" s="365"/>
      <c r="H419" s="366" t="s">
        <v>4</v>
      </c>
      <c r="I419" s="307" t="s">
        <v>106</v>
      </c>
      <c r="J419" s="367" t="s">
        <v>5</v>
      </c>
      <c r="K419" s="368"/>
      <c r="L419" s="347" t="s">
        <v>65</v>
      </c>
      <c r="M419" s="349"/>
      <c r="N419" s="308" t="s">
        <v>67</v>
      </c>
      <c r="O419" s="307" t="s">
        <v>57</v>
      </c>
      <c r="P419" s="369" t="s">
        <v>66</v>
      </c>
      <c r="Q419" s="37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36"/>
      <c r="I420" s="298"/>
      <c r="J420" s="327"/>
      <c r="K420" s="32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59" t="str">
        <f>AB12</f>
        <v>นายไพรัช  น้อยแสง</v>
      </c>
      <c r="C421" s="360"/>
      <c r="D421" s="361"/>
      <c r="E421" s="307" t="s">
        <v>44</v>
      </c>
      <c r="F421" s="5">
        <f>F7</f>
        <v>2</v>
      </c>
      <c r="G421" s="287" t="s">
        <v>8</v>
      </c>
      <c r="H421" s="313" t="s">
        <v>183</v>
      </c>
      <c r="I421" s="313" t="s">
        <v>300</v>
      </c>
      <c r="J421" s="321" t="s">
        <v>114</v>
      </c>
      <c r="K421" s="32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1"/>
      <c r="K422" s="32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1"/>
      <c r="K423" s="32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1"/>
      <c r="K424" s="32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27"/>
      <c r="K425" s="32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57" t="s">
        <v>53</v>
      </c>
      <c r="K426" s="358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1" t="s">
        <v>113</v>
      </c>
      <c r="K427" s="32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1"/>
      <c r="K428" s="32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1"/>
      <c r="K429" s="32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27"/>
      <c r="K430" s="32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57" t="s">
        <v>53</v>
      </c>
      <c r="K431" s="358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1" t="s">
        <v>113</v>
      </c>
      <c r="K432" s="32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1"/>
      <c r="K433" s="32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1"/>
      <c r="K434" s="32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27"/>
      <c r="K435" s="32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57" t="s">
        <v>53</v>
      </c>
      <c r="K436" s="358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1" t="s">
        <v>136</v>
      </c>
      <c r="K437" s="32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1"/>
      <c r="K438" s="32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1"/>
      <c r="K439" s="32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27"/>
      <c r="K440" s="32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57" t="s">
        <v>53</v>
      </c>
      <c r="K441" s="358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1" t="s">
        <v>113</v>
      </c>
      <c r="K442" s="32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1"/>
      <c r="K443" s="32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1"/>
      <c r="K444" s="32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27"/>
      <c r="K445" s="32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300"/>
      <c r="O447" s="16"/>
      <c r="P447" s="347">
        <f>P446+Q446</f>
        <v>0</v>
      </c>
      <c r="Q447" s="349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80" t="s">
        <v>230</v>
      </c>
      <c r="M448" s="381"/>
      <c r="N448" s="129"/>
      <c r="O448" s="132"/>
      <c r="P448" s="373" t="s">
        <v>215</v>
      </c>
      <c r="Q448" s="374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300">
        <f>M449+Q449</f>
        <v>12</v>
      </c>
      <c r="I450" s="300" t="s">
        <v>87</v>
      </c>
      <c r="J450" s="300"/>
      <c r="K450" s="328" t="s">
        <v>168</v>
      </c>
      <c r="L450" s="328"/>
      <c r="M450" s="328"/>
      <c r="N450" s="295"/>
      <c r="O450" s="295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3" t="s">
        <v>43</v>
      </c>
      <c r="H453" s="291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3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3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72" t="s">
        <v>0</v>
      </c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</row>
    <row r="462" spans="1:24" ht="22.2" customHeight="1" x14ac:dyDescent="0.6">
      <c r="A462" s="372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71" t="s">
        <v>76</v>
      </c>
      <c r="B463" s="371"/>
      <c r="C463" s="371"/>
      <c r="D463" s="309">
        <f>D3</f>
        <v>6</v>
      </c>
      <c r="E463" s="309" t="s">
        <v>75</v>
      </c>
      <c r="F463" s="372" t="str">
        <f>F3</f>
        <v>มกราคม</v>
      </c>
      <c r="G463" s="372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72" t="str">
        <f>L3</f>
        <v>มกราคม</v>
      </c>
      <c r="M463" s="372"/>
      <c r="N463" s="372" t="str">
        <f>N3</f>
        <v>พ.ศ. 2568</v>
      </c>
      <c r="O463" s="372"/>
      <c r="P463" s="372"/>
      <c r="Q463" s="372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62" t="s">
        <v>2</v>
      </c>
      <c r="C465" s="363"/>
      <c r="D465" s="364"/>
      <c r="E465" s="15" t="s">
        <v>3</v>
      </c>
      <c r="F465" s="347" t="s">
        <v>64</v>
      </c>
      <c r="G465" s="365"/>
      <c r="H465" s="366" t="s">
        <v>4</v>
      </c>
      <c r="I465" s="307" t="s">
        <v>106</v>
      </c>
      <c r="J465" s="367" t="s">
        <v>5</v>
      </c>
      <c r="K465" s="368"/>
      <c r="L465" s="347" t="s">
        <v>65</v>
      </c>
      <c r="M465" s="349"/>
      <c r="N465" s="308" t="s">
        <v>67</v>
      </c>
      <c r="O465" s="307" t="s">
        <v>57</v>
      </c>
      <c r="P465" s="369" t="s">
        <v>66</v>
      </c>
      <c r="Q465" s="37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36"/>
      <c r="I466" s="298"/>
      <c r="J466" s="327"/>
      <c r="K466" s="32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59" t="str">
        <f>AB13</f>
        <v>นายจักรกฤษณ์ ปัญญา</v>
      </c>
      <c r="C467" s="360"/>
      <c r="D467" s="361"/>
      <c r="E467" s="307" t="s">
        <v>44</v>
      </c>
      <c r="F467" s="5">
        <f>F7</f>
        <v>2</v>
      </c>
      <c r="G467" s="287" t="s">
        <v>8</v>
      </c>
      <c r="H467" s="313" t="s">
        <v>121</v>
      </c>
      <c r="I467" s="313" t="s">
        <v>187</v>
      </c>
      <c r="J467" s="321" t="s">
        <v>53</v>
      </c>
      <c r="K467" s="32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1" t="s">
        <v>113</v>
      </c>
      <c r="K468" s="32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1"/>
      <c r="K469" s="32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1"/>
      <c r="K470" s="32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27"/>
      <c r="K471" s="32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1" t="s">
        <v>53</v>
      </c>
      <c r="K472" s="32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1" t="s">
        <v>113</v>
      </c>
      <c r="K473" s="32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1"/>
      <c r="K474" s="32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1"/>
      <c r="K475" s="32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27"/>
      <c r="K476" s="32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57" t="s">
        <v>53</v>
      </c>
      <c r="K477" s="358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1"/>
      <c r="K478" s="32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1"/>
      <c r="K479" s="32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1"/>
      <c r="K480" s="32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27"/>
      <c r="K481" s="32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55" t="s">
        <v>153</v>
      </c>
      <c r="K482" s="356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55"/>
      <c r="K483" s="356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1"/>
      <c r="K484" s="32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1"/>
      <c r="K485" s="32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27"/>
      <c r="K486" s="32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57" t="s">
        <v>287</v>
      </c>
      <c r="K487" s="358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1" t="s">
        <v>114</v>
      </c>
      <c r="K488" s="32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1"/>
      <c r="K489" s="32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1"/>
      <c r="K490" s="32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27"/>
      <c r="K491" s="32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300"/>
      <c r="P493" s="347">
        <f>P492+Q492</f>
        <v>0</v>
      </c>
      <c r="Q493" s="349"/>
      <c r="R493" s="296"/>
      <c r="S493" s="298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3" t="s">
        <v>214</v>
      </c>
      <c r="M494" s="374"/>
      <c r="N494" s="130"/>
      <c r="O494" s="131"/>
      <c r="P494" s="373" t="s">
        <v>215</v>
      </c>
      <c r="Q494" s="374"/>
      <c r="R494" s="289"/>
      <c r="S494" s="297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300">
        <f>M495+Q495</f>
        <v>12</v>
      </c>
      <c r="I496" s="300" t="s">
        <v>87</v>
      </c>
      <c r="J496" s="300"/>
      <c r="K496" s="328" t="s">
        <v>168</v>
      </c>
      <c r="L496" s="328"/>
      <c r="M496" s="328"/>
      <c r="N496" s="295"/>
      <c r="O496" s="295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3" t="s">
        <v>43</v>
      </c>
      <c r="H499" s="291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3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3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72" t="s">
        <v>0</v>
      </c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</row>
    <row r="508" spans="1:19" ht="22.2" customHeight="1" x14ac:dyDescent="0.6">
      <c r="A508" s="372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71" t="s">
        <v>76</v>
      </c>
      <c r="B509" s="371"/>
      <c r="C509" s="371"/>
      <c r="D509" s="309">
        <f>D3</f>
        <v>6</v>
      </c>
      <c r="E509" s="309" t="s">
        <v>75</v>
      </c>
      <c r="F509" s="372" t="str">
        <f>F3</f>
        <v>มกราคม</v>
      </c>
      <c r="G509" s="372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72" t="str">
        <f>L3</f>
        <v>มกราคม</v>
      </c>
      <c r="M509" s="372"/>
      <c r="N509" s="372" t="str">
        <f>N3</f>
        <v>พ.ศ. 2568</v>
      </c>
      <c r="O509" s="372"/>
      <c r="P509" s="372"/>
      <c r="Q509" s="372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62" t="s">
        <v>2</v>
      </c>
      <c r="C511" s="363"/>
      <c r="D511" s="364"/>
      <c r="E511" s="15" t="s">
        <v>3</v>
      </c>
      <c r="F511" s="347" t="s">
        <v>64</v>
      </c>
      <c r="G511" s="365"/>
      <c r="H511" s="366" t="s">
        <v>4</v>
      </c>
      <c r="I511" s="307" t="s">
        <v>106</v>
      </c>
      <c r="J511" s="367" t="s">
        <v>5</v>
      </c>
      <c r="K511" s="368"/>
      <c r="L511" s="347" t="s">
        <v>65</v>
      </c>
      <c r="M511" s="349"/>
      <c r="N511" s="308" t="s">
        <v>67</v>
      </c>
      <c r="O511" s="307" t="s">
        <v>57</v>
      </c>
      <c r="P511" s="369" t="s">
        <v>66</v>
      </c>
      <c r="Q511" s="37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36"/>
      <c r="I512" s="298"/>
      <c r="J512" s="327"/>
      <c r="K512" s="32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59" t="str">
        <f>AB14</f>
        <v>นายพลกฤต  น้อยเกิด</v>
      </c>
      <c r="C513" s="360"/>
      <c r="D513" s="361"/>
      <c r="E513" s="307" t="s">
        <v>44</v>
      </c>
      <c r="F513" s="5">
        <f>F7</f>
        <v>2</v>
      </c>
      <c r="G513" s="287" t="s">
        <v>8</v>
      </c>
      <c r="H513" s="313" t="s">
        <v>183</v>
      </c>
      <c r="I513" s="297" t="s">
        <v>193</v>
      </c>
      <c r="J513" s="357" t="s">
        <v>53</v>
      </c>
      <c r="K513" s="358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9"/>
      <c r="G514" s="292" t="str">
        <f>G468</f>
        <v>6 ม.ค.68</v>
      </c>
      <c r="H514" s="313"/>
      <c r="I514" s="297"/>
      <c r="J514" s="321"/>
      <c r="K514" s="32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1"/>
      <c r="K515" s="32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1"/>
      <c r="K516" s="32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27"/>
      <c r="K517" s="32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57" t="s">
        <v>119</v>
      </c>
      <c r="K518" s="358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55" t="s">
        <v>124</v>
      </c>
      <c r="K519" s="356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1"/>
      <c r="K520" s="32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1"/>
      <c r="K521" s="32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27"/>
      <c r="K522" s="32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57" t="s">
        <v>53</v>
      </c>
      <c r="K523" s="358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1" t="s">
        <v>113</v>
      </c>
      <c r="K524" s="32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1" t="s">
        <v>336</v>
      </c>
      <c r="K525" s="32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1"/>
      <c r="K526" s="32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27"/>
      <c r="K527" s="32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57" t="s">
        <v>53</v>
      </c>
      <c r="K528" s="358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1" t="s">
        <v>115</v>
      </c>
      <c r="K529" s="32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55" t="s">
        <v>136</v>
      </c>
      <c r="K530" s="356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1"/>
      <c r="K531" s="32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27"/>
      <c r="K532" s="32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57" t="s">
        <v>287</v>
      </c>
      <c r="K533" s="358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55" t="s">
        <v>114</v>
      </c>
      <c r="K534" s="356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55"/>
      <c r="K535" s="356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1"/>
      <c r="K536" s="32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27"/>
      <c r="K537" s="32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300"/>
      <c r="P539" s="347">
        <f>P538+Q538</f>
        <v>0</v>
      </c>
      <c r="Q539" s="349"/>
      <c r="R539" s="296"/>
      <c r="S539" s="298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3" t="s">
        <v>230</v>
      </c>
      <c r="M540" s="374"/>
      <c r="N540" s="130"/>
      <c r="O540" s="131"/>
      <c r="P540" s="373" t="s">
        <v>215</v>
      </c>
      <c r="Q540" s="374"/>
      <c r="R540" s="289"/>
      <c r="S540" s="297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300">
        <f>M541+Q541</f>
        <v>12</v>
      </c>
      <c r="I542" s="300" t="s">
        <v>87</v>
      </c>
      <c r="J542" s="300"/>
      <c r="K542" s="328" t="s">
        <v>168</v>
      </c>
      <c r="L542" s="328"/>
      <c r="M542" s="328"/>
      <c r="N542" s="295"/>
      <c r="O542" s="295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3" t="s">
        <v>43</v>
      </c>
      <c r="H545" s="291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3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3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72" t="s">
        <v>0</v>
      </c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</row>
    <row r="554" spans="1:20" ht="22.2" customHeight="1" x14ac:dyDescent="0.6">
      <c r="A554" s="372" t="s">
        <v>88</v>
      </c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</row>
    <row r="555" spans="1:20" ht="22.2" customHeight="1" x14ac:dyDescent="0.6">
      <c r="A555" s="371" t="s">
        <v>76</v>
      </c>
      <c r="B555" s="371"/>
      <c r="C555" s="371"/>
      <c r="D555" s="309">
        <f>D3</f>
        <v>6</v>
      </c>
      <c r="E555" s="309" t="s">
        <v>75</v>
      </c>
      <c r="F555" s="372" t="str">
        <f>F3</f>
        <v>มกราคม</v>
      </c>
      <c r="G555" s="372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72" t="str">
        <f>L3</f>
        <v>มกราคม</v>
      </c>
      <c r="M555" s="372"/>
      <c r="N555" s="372" t="str">
        <f>N3</f>
        <v>พ.ศ. 2568</v>
      </c>
      <c r="O555" s="372"/>
      <c r="P555" s="372"/>
      <c r="Q555" s="372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62" t="s">
        <v>2</v>
      </c>
      <c r="C557" s="363"/>
      <c r="D557" s="364"/>
      <c r="E557" s="15" t="s">
        <v>3</v>
      </c>
      <c r="F557" s="347" t="s">
        <v>64</v>
      </c>
      <c r="G557" s="365"/>
      <c r="H557" s="366" t="s">
        <v>4</v>
      </c>
      <c r="I557" s="307" t="s">
        <v>106</v>
      </c>
      <c r="J557" s="367" t="s">
        <v>5</v>
      </c>
      <c r="K557" s="368"/>
      <c r="L557" s="347" t="s">
        <v>65</v>
      </c>
      <c r="M557" s="349"/>
      <c r="N557" s="308" t="s">
        <v>67</v>
      </c>
      <c r="O557" s="307" t="s">
        <v>57</v>
      </c>
      <c r="P557" s="369" t="s">
        <v>66</v>
      </c>
      <c r="Q557" s="37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36"/>
      <c r="I558" s="298"/>
      <c r="J558" s="327"/>
      <c r="K558" s="32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59" t="str">
        <f>AB15</f>
        <v>นายพงษ์พัฒน์ พิมพ์ปรุ</v>
      </c>
      <c r="C559" s="360"/>
      <c r="D559" s="361"/>
      <c r="E559" s="307" t="s">
        <v>44</v>
      </c>
      <c r="F559" s="5">
        <f>F7</f>
        <v>2</v>
      </c>
      <c r="G559" s="287" t="s">
        <v>8</v>
      </c>
      <c r="H559" s="313" t="s">
        <v>337</v>
      </c>
      <c r="I559" s="313" t="s">
        <v>258</v>
      </c>
      <c r="J559" s="321" t="s">
        <v>112</v>
      </c>
      <c r="K559" s="32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7"/>
      <c r="F560" s="289"/>
      <c r="G560" s="292" t="str">
        <f>G468</f>
        <v>6 ม.ค.68</v>
      </c>
      <c r="H560" s="313"/>
      <c r="I560" s="313"/>
      <c r="J560" s="321"/>
      <c r="K560" s="32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1"/>
      <c r="K561" s="32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1"/>
      <c r="K562" s="32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27"/>
      <c r="K563" s="32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1" t="s">
        <v>113</v>
      </c>
      <c r="K564" s="32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1" t="s">
        <v>338</v>
      </c>
      <c r="K565" s="32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1"/>
      <c r="K566" s="32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1"/>
      <c r="K567" s="32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27"/>
      <c r="K568" s="32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57" t="s">
        <v>53</v>
      </c>
      <c r="K569" s="358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1" t="s">
        <v>137</v>
      </c>
      <c r="K570" s="32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1" t="s">
        <v>120</v>
      </c>
      <c r="K571" s="32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1"/>
      <c r="K572" s="32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27"/>
      <c r="K573" s="32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57" t="s">
        <v>112</v>
      </c>
      <c r="K574" s="358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6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1" t="s">
        <v>136</v>
      </c>
      <c r="K576" s="32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36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1"/>
      <c r="K577" s="32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27"/>
      <c r="K578" s="32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57" t="s">
        <v>53</v>
      </c>
      <c r="K579" s="358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1" t="s">
        <v>114</v>
      </c>
      <c r="K580" s="32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1"/>
      <c r="K581" s="32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1"/>
      <c r="K582" s="32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27"/>
      <c r="K583" s="32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300"/>
      <c r="O585" s="16"/>
      <c r="P585" s="347">
        <f>P584+Q584</f>
        <v>32</v>
      </c>
      <c r="Q585" s="349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300"/>
      <c r="O586" s="16"/>
      <c r="P586" s="347">
        <v>15</v>
      </c>
      <c r="Q586" s="349"/>
      <c r="R586" s="289"/>
      <c r="S586" s="297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300">
        <f>M587+Q587</f>
        <v>12</v>
      </c>
      <c r="I588" s="300" t="s">
        <v>87</v>
      </c>
      <c r="J588" s="300"/>
      <c r="K588" s="328" t="s">
        <v>168</v>
      </c>
      <c r="L588" s="328"/>
      <c r="M588" s="328"/>
      <c r="N588" s="295"/>
      <c r="O588" s="295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3" t="s">
        <v>43</v>
      </c>
      <c r="H591" s="291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3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3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72" t="s">
        <v>0</v>
      </c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</row>
    <row r="600" spans="1:19" ht="22.2" customHeight="1" x14ac:dyDescent="0.6">
      <c r="A600" s="372" t="s">
        <v>88</v>
      </c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</row>
    <row r="601" spans="1:19" ht="22.2" customHeight="1" x14ac:dyDescent="0.6">
      <c r="A601" s="371" t="s">
        <v>76</v>
      </c>
      <c r="B601" s="371"/>
      <c r="C601" s="371"/>
      <c r="D601" s="309">
        <f>D49</f>
        <v>6</v>
      </c>
      <c r="E601" s="309" t="s">
        <v>75</v>
      </c>
      <c r="F601" s="372" t="str">
        <f>F49</f>
        <v>มกราคม</v>
      </c>
      <c r="G601" s="372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72" t="str">
        <f>L49</f>
        <v>มกราคม</v>
      </c>
      <c r="M601" s="372"/>
      <c r="N601" s="372" t="str">
        <f>N49</f>
        <v>พ.ศ. 2568</v>
      </c>
      <c r="O601" s="372"/>
      <c r="P601" s="372"/>
      <c r="Q601" s="372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62" t="s">
        <v>2</v>
      </c>
      <c r="C603" s="363"/>
      <c r="D603" s="364"/>
      <c r="E603" s="15" t="s">
        <v>3</v>
      </c>
      <c r="F603" s="347" t="s">
        <v>64</v>
      </c>
      <c r="G603" s="365"/>
      <c r="H603" s="366" t="s">
        <v>4</v>
      </c>
      <c r="I603" s="307" t="s">
        <v>106</v>
      </c>
      <c r="J603" s="367" t="s">
        <v>5</v>
      </c>
      <c r="K603" s="368"/>
      <c r="L603" s="347" t="s">
        <v>65</v>
      </c>
      <c r="M603" s="349"/>
      <c r="N603" s="308" t="s">
        <v>67</v>
      </c>
      <c r="O603" s="307" t="s">
        <v>57</v>
      </c>
      <c r="P603" s="369" t="s">
        <v>66</v>
      </c>
      <c r="Q603" s="37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36"/>
      <c r="I604" s="298"/>
      <c r="J604" s="327"/>
      <c r="K604" s="32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59" t="str">
        <f>AB16</f>
        <v>นายธรรศกร เกตุวงศ์</v>
      </c>
      <c r="C605" s="360"/>
      <c r="D605" s="361"/>
      <c r="E605" s="307" t="s">
        <v>44</v>
      </c>
      <c r="F605" s="5">
        <f>F7</f>
        <v>2</v>
      </c>
      <c r="G605" s="287" t="s">
        <v>8</v>
      </c>
      <c r="H605" s="297" t="s">
        <v>152</v>
      </c>
      <c r="I605" s="313" t="s">
        <v>223</v>
      </c>
      <c r="J605" s="357" t="s">
        <v>53</v>
      </c>
      <c r="K605" s="358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79" t="s">
        <v>137</v>
      </c>
      <c r="K606" s="37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1"/>
      <c r="K607" s="32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1"/>
      <c r="K608" s="32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27"/>
      <c r="K609" s="32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57" t="s">
        <v>112</v>
      </c>
      <c r="K610" s="358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55" t="s">
        <v>135</v>
      </c>
      <c r="K611" s="356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79" t="s">
        <v>115</v>
      </c>
      <c r="K612" s="37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1"/>
      <c r="K613" s="32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27"/>
      <c r="K614" s="32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57" t="s">
        <v>53</v>
      </c>
      <c r="K615" s="358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79" t="s">
        <v>137</v>
      </c>
      <c r="K616" s="37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55" t="s">
        <v>171</v>
      </c>
      <c r="K617" s="356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1"/>
      <c r="K618" s="32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27"/>
      <c r="K619" s="32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57" t="s">
        <v>53</v>
      </c>
      <c r="K620" s="358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55" t="s">
        <v>221</v>
      </c>
      <c r="K621" s="356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1"/>
      <c r="K622" s="32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1"/>
      <c r="K623" s="32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27"/>
      <c r="K624" s="32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1"/>
      <c r="K625" s="32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79"/>
      <c r="K626" s="37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79"/>
      <c r="K627" s="37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1"/>
      <c r="K628" s="32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27"/>
      <c r="K629" s="32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300"/>
      <c r="O631" s="16"/>
      <c r="P631" s="347">
        <f>P630+Q630</f>
        <v>26</v>
      </c>
      <c r="Q631" s="349"/>
      <c r="R631" s="296"/>
      <c r="S631" s="298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300"/>
      <c r="O632" s="16"/>
      <c r="P632" s="347">
        <v>10</v>
      </c>
      <c r="Q632" s="349"/>
      <c r="R632" s="289"/>
      <c r="S632" s="297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300">
        <f>M633+Q633</f>
        <v>12</v>
      </c>
      <c r="I634" s="300" t="s">
        <v>87</v>
      </c>
      <c r="J634" s="300"/>
      <c r="K634" s="328" t="s">
        <v>168</v>
      </c>
      <c r="L634" s="328"/>
      <c r="M634" s="328"/>
      <c r="N634" s="295"/>
      <c r="O634" s="295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3" t="s">
        <v>43</v>
      </c>
      <c r="H637" s="291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3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3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72" t="s">
        <v>0</v>
      </c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</row>
    <row r="646" spans="1:19" ht="22.2" customHeight="1" x14ac:dyDescent="0.6">
      <c r="A646" s="372" t="s">
        <v>88</v>
      </c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</row>
    <row r="647" spans="1:19" ht="22.2" customHeight="1" x14ac:dyDescent="0.6">
      <c r="A647" s="371" t="s">
        <v>76</v>
      </c>
      <c r="B647" s="371"/>
      <c r="C647" s="371"/>
      <c r="D647" s="309">
        <f>D49</f>
        <v>6</v>
      </c>
      <c r="E647" s="309" t="s">
        <v>75</v>
      </c>
      <c r="F647" s="372" t="str">
        <f>F49</f>
        <v>มกราคม</v>
      </c>
      <c r="G647" s="372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72" t="str">
        <f>L49</f>
        <v>มกราคม</v>
      </c>
      <c r="M647" s="372"/>
      <c r="N647" s="372" t="str">
        <f>N49</f>
        <v>พ.ศ. 2568</v>
      </c>
      <c r="O647" s="372"/>
      <c r="P647" s="372"/>
      <c r="Q647" s="372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62" t="s">
        <v>2</v>
      </c>
      <c r="C649" s="363"/>
      <c r="D649" s="364"/>
      <c r="E649" s="15" t="s">
        <v>3</v>
      </c>
      <c r="F649" s="347" t="s">
        <v>64</v>
      </c>
      <c r="G649" s="365"/>
      <c r="H649" s="366" t="s">
        <v>4</v>
      </c>
      <c r="I649" s="307" t="s">
        <v>106</v>
      </c>
      <c r="J649" s="367" t="s">
        <v>5</v>
      </c>
      <c r="K649" s="368"/>
      <c r="L649" s="347" t="s">
        <v>65</v>
      </c>
      <c r="M649" s="349"/>
      <c r="N649" s="308" t="s">
        <v>67</v>
      </c>
      <c r="O649" s="307" t="s">
        <v>57</v>
      </c>
      <c r="P649" s="369" t="s">
        <v>66</v>
      </c>
      <c r="Q649" s="37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36"/>
      <c r="I650" s="298"/>
      <c r="J650" s="327"/>
      <c r="K650" s="32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59" t="str">
        <f>AB17</f>
        <v>นายพงศ์ศิริ ธรรมาวุฒิ</v>
      </c>
      <c r="C651" s="360"/>
      <c r="D651" s="361"/>
      <c r="E651" s="307" t="s">
        <v>44</v>
      </c>
      <c r="F651" s="5">
        <f>F53</f>
        <v>2</v>
      </c>
      <c r="G651" s="287" t="s">
        <v>8</v>
      </c>
      <c r="H651" s="314" t="s">
        <v>121</v>
      </c>
      <c r="I651" s="313" t="s">
        <v>181</v>
      </c>
      <c r="J651" s="357" t="s">
        <v>53</v>
      </c>
      <c r="K651" s="358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55" t="s">
        <v>113</v>
      </c>
      <c r="K652" s="356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1"/>
      <c r="K653" s="32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1"/>
      <c r="K654" s="32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27"/>
      <c r="K655" s="32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57" t="s">
        <v>53</v>
      </c>
      <c r="K656" s="358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55" t="s">
        <v>113</v>
      </c>
      <c r="K657" s="356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1"/>
      <c r="K658" s="32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1"/>
      <c r="K659" s="32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27"/>
      <c r="K660" s="32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57" t="s">
        <v>53</v>
      </c>
      <c r="K661" s="358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55" t="s">
        <v>113</v>
      </c>
      <c r="K662" s="356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1"/>
      <c r="K663" s="32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1"/>
      <c r="K664" s="32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27"/>
      <c r="K665" s="32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57" t="s">
        <v>53</v>
      </c>
      <c r="K666" s="358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1" t="s">
        <v>136</v>
      </c>
      <c r="K667" s="32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1"/>
      <c r="K668" s="32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1"/>
      <c r="K669" s="32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27"/>
      <c r="K670" s="32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1" t="s">
        <v>114</v>
      </c>
      <c r="K671" s="32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1"/>
      <c r="K672" s="32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55"/>
      <c r="K673" s="356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1"/>
      <c r="K674" s="32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27"/>
      <c r="K675" s="32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300"/>
      <c r="O677" s="16"/>
      <c r="P677" s="347">
        <f>P676+Q676</f>
        <v>0</v>
      </c>
      <c r="Q677" s="349"/>
      <c r="R677" s="296"/>
      <c r="S677" s="298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300"/>
      <c r="O678" s="16"/>
      <c r="P678" s="347">
        <v>0</v>
      </c>
      <c r="Q678" s="349"/>
      <c r="R678" s="289"/>
      <c r="S678" s="297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300">
        <f>M679+Q679</f>
        <v>12</v>
      </c>
      <c r="I680" s="300" t="s">
        <v>87</v>
      </c>
      <c r="J680" s="300"/>
      <c r="K680" s="328" t="s">
        <v>168</v>
      </c>
      <c r="L680" s="328"/>
      <c r="M680" s="328"/>
      <c r="N680" s="295"/>
      <c r="O680" s="295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3" t="s">
        <v>43</v>
      </c>
      <c r="H683" s="291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3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3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72" t="s">
        <v>0</v>
      </c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</row>
    <row r="692" spans="1:19" ht="22.2" customHeight="1" x14ac:dyDescent="0.6">
      <c r="A692" s="372" t="s">
        <v>88</v>
      </c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</row>
    <row r="693" spans="1:19" ht="22.2" customHeight="1" x14ac:dyDescent="0.6">
      <c r="A693" s="371" t="s">
        <v>76</v>
      </c>
      <c r="B693" s="371"/>
      <c r="C693" s="371"/>
      <c r="D693" s="309">
        <f>D95</f>
        <v>6</v>
      </c>
      <c r="E693" s="309" t="s">
        <v>75</v>
      </c>
      <c r="F693" s="372" t="str">
        <f>F95</f>
        <v>มกราคม</v>
      </c>
      <c r="G693" s="372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72" t="str">
        <f>L95</f>
        <v>มกราคม</v>
      </c>
      <c r="M693" s="372"/>
      <c r="N693" s="372" t="str">
        <f>N95</f>
        <v>พ.ศ. 2568</v>
      </c>
      <c r="O693" s="372"/>
      <c r="P693" s="372"/>
      <c r="Q693" s="372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62" t="s">
        <v>2</v>
      </c>
      <c r="C695" s="363"/>
      <c r="D695" s="364"/>
      <c r="E695" s="15" t="s">
        <v>3</v>
      </c>
      <c r="F695" s="347" t="s">
        <v>64</v>
      </c>
      <c r="G695" s="365"/>
      <c r="H695" s="366" t="s">
        <v>4</v>
      </c>
      <c r="I695" s="307" t="s">
        <v>106</v>
      </c>
      <c r="J695" s="367" t="s">
        <v>5</v>
      </c>
      <c r="K695" s="368"/>
      <c r="L695" s="347" t="s">
        <v>65</v>
      </c>
      <c r="M695" s="349"/>
      <c r="N695" s="308" t="s">
        <v>67</v>
      </c>
      <c r="O695" s="307" t="s">
        <v>57</v>
      </c>
      <c r="P695" s="369" t="s">
        <v>66</v>
      </c>
      <c r="Q695" s="37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36"/>
      <c r="I696" s="298"/>
      <c r="J696" s="327"/>
      <c r="K696" s="32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59" t="str">
        <f>AB18</f>
        <v>นายศุภเดช เมืองเงิน</v>
      </c>
      <c r="C697" s="360"/>
      <c r="D697" s="361"/>
      <c r="E697" s="307" t="s">
        <v>44</v>
      </c>
      <c r="F697" s="5">
        <f>F99</f>
        <v>2</v>
      </c>
      <c r="G697" s="287" t="s">
        <v>8</v>
      </c>
      <c r="H697" s="313" t="s">
        <v>122</v>
      </c>
      <c r="I697" s="314" t="s">
        <v>182</v>
      </c>
      <c r="J697" s="321" t="s">
        <v>53</v>
      </c>
      <c r="K697" s="32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1" t="s">
        <v>113</v>
      </c>
      <c r="K698" s="32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1"/>
      <c r="K699" s="32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1"/>
      <c r="K700" s="32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27"/>
      <c r="K701" s="32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1" t="s">
        <v>53</v>
      </c>
      <c r="K702" s="32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1" t="s">
        <v>113</v>
      </c>
      <c r="K703" s="32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1"/>
      <c r="K704" s="32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1"/>
      <c r="K705" s="32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27"/>
      <c r="K706" s="32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57" t="s">
        <v>53</v>
      </c>
      <c r="K707" s="358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1" t="s">
        <v>113</v>
      </c>
      <c r="K708" s="32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1"/>
      <c r="K709" s="32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1"/>
      <c r="K710" s="32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27"/>
      <c r="K711" s="32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1" t="s">
        <v>53</v>
      </c>
      <c r="K712" s="32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1" t="s">
        <v>136</v>
      </c>
      <c r="K713" s="32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1"/>
      <c r="K714" s="32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1"/>
      <c r="K715" s="32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27"/>
      <c r="K716" s="32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57" t="s">
        <v>53</v>
      </c>
      <c r="K717" s="358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1"/>
      <c r="K718" s="32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55"/>
      <c r="K719" s="356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1"/>
      <c r="K720" s="32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27"/>
      <c r="K721" s="32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300"/>
      <c r="O723" s="16"/>
      <c r="P723" s="347">
        <f>P722+Q722</f>
        <v>0</v>
      </c>
      <c r="Q723" s="349"/>
      <c r="R723" s="296"/>
      <c r="S723" s="298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300"/>
      <c r="O724" s="16"/>
      <c r="P724" s="347">
        <v>0</v>
      </c>
      <c r="Q724" s="349"/>
      <c r="R724" s="289"/>
      <c r="S724" s="297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300">
        <f>M725+Q725</f>
        <v>12</v>
      </c>
      <c r="I726" s="300" t="s">
        <v>87</v>
      </c>
      <c r="J726" s="300"/>
      <c r="K726" s="328" t="s">
        <v>168</v>
      </c>
      <c r="L726" s="328"/>
      <c r="M726" s="328"/>
      <c r="N726" s="295"/>
      <c r="O726" s="295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3" t="s">
        <v>43</v>
      </c>
      <c r="H729" s="291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3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3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72" t="s">
        <v>0</v>
      </c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</row>
    <row r="738" spans="1:19" ht="22.2" customHeight="1" x14ac:dyDescent="0.6">
      <c r="A738" s="372" t="s">
        <v>88</v>
      </c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</row>
    <row r="739" spans="1:19" ht="22.2" customHeight="1" x14ac:dyDescent="0.6">
      <c r="A739" s="371" t="s">
        <v>76</v>
      </c>
      <c r="B739" s="371"/>
      <c r="C739" s="371"/>
      <c r="D739" s="309">
        <f>D141</f>
        <v>6</v>
      </c>
      <c r="E739" s="309" t="s">
        <v>75</v>
      </c>
      <c r="F739" s="372" t="str">
        <f>F141</f>
        <v>มกราคม</v>
      </c>
      <c r="G739" s="372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72" t="str">
        <f>L141</f>
        <v>มกราคม</v>
      </c>
      <c r="M739" s="372"/>
      <c r="N739" s="372" t="str">
        <f>N141</f>
        <v>พ.ศ. 2568</v>
      </c>
      <c r="O739" s="372"/>
      <c r="P739" s="372"/>
      <c r="Q739" s="372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62" t="s">
        <v>2</v>
      </c>
      <c r="C741" s="363"/>
      <c r="D741" s="364"/>
      <c r="E741" s="15" t="s">
        <v>3</v>
      </c>
      <c r="F741" s="347" t="s">
        <v>64</v>
      </c>
      <c r="G741" s="365"/>
      <c r="H741" s="366" t="s">
        <v>4</v>
      </c>
      <c r="I741" s="307" t="s">
        <v>106</v>
      </c>
      <c r="J741" s="367" t="s">
        <v>5</v>
      </c>
      <c r="K741" s="368"/>
      <c r="L741" s="347" t="s">
        <v>65</v>
      </c>
      <c r="M741" s="349"/>
      <c r="N741" s="308" t="s">
        <v>67</v>
      </c>
      <c r="O741" s="307" t="s">
        <v>57</v>
      </c>
      <c r="P741" s="369" t="s">
        <v>66</v>
      </c>
      <c r="Q741" s="37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36"/>
      <c r="I742" s="298"/>
      <c r="J742" s="327"/>
      <c r="K742" s="32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59" t="str">
        <f>AB19</f>
        <v>นายณัฐพงศ์ จันทร์แดง</v>
      </c>
      <c r="C743" s="360"/>
      <c r="D743" s="361"/>
      <c r="E743" s="307" t="s">
        <v>44</v>
      </c>
      <c r="F743" s="5">
        <f>F145</f>
        <v>2</v>
      </c>
      <c r="G743" s="287" t="s">
        <v>8</v>
      </c>
      <c r="H743" s="313" t="s">
        <v>202</v>
      </c>
      <c r="I743" s="313" t="s">
        <v>188</v>
      </c>
      <c r="J743" s="357" t="s">
        <v>53</v>
      </c>
      <c r="K743" s="358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7"/>
      <c r="F744" s="289"/>
      <c r="G744" s="292" t="str">
        <f>G652</f>
        <v>6 ม.ค.68</v>
      </c>
      <c r="H744" s="313"/>
      <c r="I744" s="313"/>
      <c r="J744" s="321"/>
      <c r="K744" s="32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1"/>
      <c r="K745" s="32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1"/>
      <c r="K746" s="32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27"/>
      <c r="K747" s="32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57" t="s">
        <v>53</v>
      </c>
      <c r="K748" s="358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1" t="s">
        <v>114</v>
      </c>
      <c r="K749" s="32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1"/>
      <c r="K750" s="32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1"/>
      <c r="K751" s="32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27"/>
      <c r="K752" s="32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1" t="s">
        <v>114</v>
      </c>
      <c r="K753" s="32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1"/>
      <c r="K754" s="32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1"/>
      <c r="K755" s="32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1"/>
      <c r="K756" s="32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27"/>
      <c r="K757" s="32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57" t="s">
        <v>53</v>
      </c>
      <c r="K758" s="358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1" t="s">
        <v>115</v>
      </c>
      <c r="K759" s="32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1" t="s">
        <v>153</v>
      </c>
      <c r="K760" s="32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1"/>
      <c r="K761" s="32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27"/>
      <c r="K762" s="32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57" t="s">
        <v>53</v>
      </c>
      <c r="K763" s="358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1" t="s">
        <v>115</v>
      </c>
      <c r="K764" s="32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1"/>
      <c r="K765" s="32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1"/>
      <c r="K766" s="32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27"/>
      <c r="K767" s="32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300"/>
      <c r="O769" s="16"/>
      <c r="P769" s="347">
        <f>P768+Q768</f>
        <v>0</v>
      </c>
      <c r="Q769" s="349"/>
      <c r="R769" s="296"/>
      <c r="S769" s="298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300"/>
      <c r="O770" s="16" t="s">
        <v>343</v>
      </c>
      <c r="P770" s="347">
        <v>0</v>
      </c>
      <c r="Q770" s="349"/>
      <c r="R770" s="289"/>
      <c r="S770" s="297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300">
        <f>M771+Q771</f>
        <v>12</v>
      </c>
      <c r="I772" s="300" t="s">
        <v>87</v>
      </c>
      <c r="J772" s="300"/>
      <c r="K772" s="328" t="s">
        <v>168</v>
      </c>
      <c r="L772" s="328"/>
      <c r="M772" s="328"/>
      <c r="N772" s="295"/>
      <c r="O772" s="295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3" t="s">
        <v>43</v>
      </c>
      <c r="H775" s="291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3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3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72" t="s">
        <v>0</v>
      </c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</row>
    <row r="784" spans="1:19" ht="22.2" customHeight="1" x14ac:dyDescent="0.6">
      <c r="A784" s="372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71" t="s">
        <v>76</v>
      </c>
      <c r="B785" s="371"/>
      <c r="C785" s="371"/>
      <c r="D785" s="309">
        <f>D3</f>
        <v>6</v>
      </c>
      <c r="E785" s="309" t="s">
        <v>75</v>
      </c>
      <c r="F785" s="372" t="str">
        <f>F3</f>
        <v>มกราคม</v>
      </c>
      <c r="G785" s="372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72" t="str">
        <f>L3</f>
        <v>มกราคม</v>
      </c>
      <c r="M785" s="372"/>
      <c r="N785" s="372" t="str">
        <f>N3</f>
        <v>พ.ศ. 2568</v>
      </c>
      <c r="O785" s="372"/>
      <c r="P785" s="372"/>
      <c r="Q785" s="372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62" t="s">
        <v>2</v>
      </c>
      <c r="C787" s="363"/>
      <c r="D787" s="364"/>
      <c r="E787" s="15" t="s">
        <v>3</v>
      </c>
      <c r="F787" s="347" t="s">
        <v>64</v>
      </c>
      <c r="G787" s="365"/>
      <c r="H787" s="366" t="s">
        <v>4</v>
      </c>
      <c r="I787" s="307" t="s">
        <v>106</v>
      </c>
      <c r="J787" s="367" t="s">
        <v>5</v>
      </c>
      <c r="K787" s="368"/>
      <c r="L787" s="347" t="s">
        <v>65</v>
      </c>
      <c r="M787" s="349"/>
      <c r="N787" s="308" t="s">
        <v>67</v>
      </c>
      <c r="O787" s="307" t="s">
        <v>57</v>
      </c>
      <c r="P787" s="369" t="s">
        <v>66</v>
      </c>
      <c r="Q787" s="37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36"/>
      <c r="I788" s="298"/>
      <c r="J788" s="327"/>
      <c r="K788" s="32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59" t="str">
        <f>AB20</f>
        <v>นายมนตรี ทิมสุข</v>
      </c>
      <c r="C789" s="360"/>
      <c r="D789" s="361"/>
      <c r="E789" s="307" t="s">
        <v>44</v>
      </c>
      <c r="F789" s="5">
        <f>F7</f>
        <v>2</v>
      </c>
      <c r="G789" s="287" t="s">
        <v>8</v>
      </c>
      <c r="H789" s="313" t="s">
        <v>342</v>
      </c>
      <c r="I789" s="313" t="s">
        <v>195</v>
      </c>
      <c r="J789" s="321" t="s">
        <v>53</v>
      </c>
      <c r="K789" s="32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1" t="s">
        <v>114</v>
      </c>
      <c r="K790" s="32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1"/>
      <c r="K791" s="32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1"/>
      <c r="K792" s="32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27"/>
      <c r="K793" s="32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1" t="s">
        <v>53</v>
      </c>
      <c r="K794" s="32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1" t="s">
        <v>114</v>
      </c>
      <c r="K795" s="32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1"/>
      <c r="K796" s="32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1"/>
      <c r="K797" s="32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27"/>
      <c r="K798" s="32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1" t="s">
        <v>53</v>
      </c>
      <c r="K799" s="32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1"/>
      <c r="K800" s="32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1"/>
      <c r="K801" s="32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1"/>
      <c r="K802" s="32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27"/>
      <c r="K803" s="32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1" t="s">
        <v>124</v>
      </c>
      <c r="K804" s="32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1" t="s">
        <v>115</v>
      </c>
      <c r="K805" s="32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1" t="s">
        <v>153</v>
      </c>
      <c r="K806" s="32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1"/>
      <c r="K807" s="32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27"/>
      <c r="K808" s="32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1" t="s">
        <v>53</v>
      </c>
      <c r="K809" s="32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1"/>
      <c r="K810" s="32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1"/>
      <c r="K811" s="32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1"/>
      <c r="K812" s="32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27"/>
      <c r="K813" s="32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300"/>
      <c r="O815" s="16"/>
      <c r="P815" s="347">
        <f>P814+Q814</f>
        <v>0</v>
      </c>
      <c r="Q815" s="349"/>
      <c r="R815" s="296"/>
      <c r="S815" s="298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300"/>
      <c r="O816" s="16"/>
      <c r="P816" s="347">
        <v>0</v>
      </c>
      <c r="Q816" s="349"/>
      <c r="R816" s="289"/>
      <c r="S816" s="297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300">
        <f>M817+Q817</f>
        <v>12</v>
      </c>
      <c r="I818" s="300" t="s">
        <v>87</v>
      </c>
      <c r="J818" s="300"/>
      <c r="K818" s="328" t="s">
        <v>168</v>
      </c>
      <c r="L818" s="328"/>
      <c r="M818" s="328"/>
      <c r="N818" s="295"/>
      <c r="O818" s="295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3" t="s">
        <v>43</v>
      </c>
      <c r="H821" s="291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3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3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72" t="s">
        <v>0</v>
      </c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</row>
    <row r="830" spans="1:19" ht="22.2" customHeight="1" x14ac:dyDescent="0.6">
      <c r="A830" s="372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71" t="s">
        <v>76</v>
      </c>
      <c r="B831" s="371"/>
      <c r="C831" s="371"/>
      <c r="D831" s="309">
        <f>D49</f>
        <v>6</v>
      </c>
      <c r="E831" s="309" t="s">
        <v>75</v>
      </c>
      <c r="F831" s="372" t="str">
        <f>F49</f>
        <v>มกราคม</v>
      </c>
      <c r="G831" s="372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72" t="str">
        <f>L49</f>
        <v>มกราคม</v>
      </c>
      <c r="M831" s="372"/>
      <c r="N831" s="372" t="str">
        <f>N49</f>
        <v>พ.ศ. 2568</v>
      </c>
      <c r="O831" s="372"/>
      <c r="P831" s="372"/>
      <c r="Q831" s="372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62" t="s">
        <v>2</v>
      </c>
      <c r="C833" s="363"/>
      <c r="D833" s="364"/>
      <c r="E833" s="15" t="s">
        <v>3</v>
      </c>
      <c r="F833" s="347" t="s">
        <v>64</v>
      </c>
      <c r="G833" s="365"/>
      <c r="H833" s="366" t="s">
        <v>4</v>
      </c>
      <c r="I833" s="307" t="s">
        <v>106</v>
      </c>
      <c r="J833" s="367" t="s">
        <v>5</v>
      </c>
      <c r="K833" s="368"/>
      <c r="L833" s="347" t="s">
        <v>65</v>
      </c>
      <c r="M833" s="349"/>
      <c r="N833" s="308" t="s">
        <v>67</v>
      </c>
      <c r="O833" s="307" t="s">
        <v>57</v>
      </c>
      <c r="P833" s="369" t="s">
        <v>66</v>
      </c>
      <c r="Q833" s="37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36"/>
      <c r="I834" s="298"/>
      <c r="J834" s="327"/>
      <c r="K834" s="32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59" t="str">
        <f>AB21</f>
        <v>นายสณปวริศร์ ชมพู</v>
      </c>
      <c r="C835" s="360"/>
      <c r="D835" s="361"/>
      <c r="E835" s="307" t="s">
        <v>44</v>
      </c>
      <c r="F835" s="5">
        <f>F53</f>
        <v>2</v>
      </c>
      <c r="G835" s="287" t="s">
        <v>8</v>
      </c>
      <c r="H835" s="313"/>
      <c r="I835" s="313"/>
      <c r="J835" s="321"/>
      <c r="K835" s="32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7"/>
      <c r="F836" s="289"/>
      <c r="G836" s="292" t="str">
        <f>G606</f>
        <v>6 ม.ค.68</v>
      </c>
      <c r="H836" s="313"/>
      <c r="I836" s="313"/>
      <c r="J836" s="321"/>
      <c r="K836" s="32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1"/>
      <c r="K837" s="32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1"/>
      <c r="K838" s="32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27"/>
      <c r="K839" s="32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1" t="s">
        <v>112</v>
      </c>
      <c r="K840" s="32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1" t="s">
        <v>120</v>
      </c>
      <c r="K841" s="32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1"/>
      <c r="K842" s="32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1"/>
      <c r="K843" s="32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27"/>
      <c r="K844" s="32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1" t="s">
        <v>53</v>
      </c>
      <c r="K845" s="32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1" t="s">
        <v>137</v>
      </c>
      <c r="K846" s="32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1" t="s">
        <v>345</v>
      </c>
      <c r="K847" s="32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1"/>
      <c r="K848" s="32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27"/>
      <c r="K849" s="32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1" t="s">
        <v>112</v>
      </c>
      <c r="K850" s="32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1" t="s">
        <v>115</v>
      </c>
      <c r="K851" s="32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1"/>
      <c r="K852" s="32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1"/>
      <c r="K853" s="32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27"/>
      <c r="K854" s="32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1" t="s">
        <v>53</v>
      </c>
      <c r="K855" s="32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1" t="s">
        <v>137</v>
      </c>
      <c r="K856" s="32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1" t="s">
        <v>171</v>
      </c>
      <c r="K857" s="32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1"/>
      <c r="K858" s="32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27"/>
      <c r="K859" s="32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300"/>
      <c r="O861" s="16"/>
      <c r="P861" s="347">
        <f>P860+Q860</f>
        <v>30</v>
      </c>
      <c r="Q861" s="349"/>
      <c r="R861" s="296"/>
      <c r="S861" s="298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300"/>
      <c r="O862" s="16"/>
      <c r="P862" s="347">
        <v>15</v>
      </c>
      <c r="Q862" s="349"/>
      <c r="R862" s="289"/>
      <c r="S862" s="297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300">
        <f>M863+Q863</f>
        <v>12</v>
      </c>
      <c r="I864" s="300" t="s">
        <v>87</v>
      </c>
      <c r="J864" s="300"/>
      <c r="K864" s="328" t="s">
        <v>168</v>
      </c>
      <c r="L864" s="328"/>
      <c r="M864" s="328"/>
      <c r="N864" s="295"/>
      <c r="O864" s="295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3" t="s">
        <v>43</v>
      </c>
      <c r="H867" s="291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3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3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72" t="s">
        <v>0</v>
      </c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</row>
    <row r="876" spans="1:19" ht="22.2" customHeight="1" x14ac:dyDescent="0.6">
      <c r="A876" s="372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71" t="s">
        <v>76</v>
      </c>
      <c r="B877" s="371"/>
      <c r="C877" s="371"/>
      <c r="D877" s="309">
        <f>D3</f>
        <v>6</v>
      </c>
      <c r="E877" s="309" t="s">
        <v>75</v>
      </c>
      <c r="F877" s="372" t="str">
        <f>F3</f>
        <v>มกราคม</v>
      </c>
      <c r="G877" s="372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72" t="str">
        <f>L3</f>
        <v>มกราคม</v>
      </c>
      <c r="M877" s="372"/>
      <c r="N877" s="372" t="str">
        <f>N3</f>
        <v>พ.ศ. 2568</v>
      </c>
      <c r="O877" s="372"/>
      <c r="P877" s="372"/>
      <c r="Q877" s="372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62" t="s">
        <v>2</v>
      </c>
      <c r="C879" s="363"/>
      <c r="D879" s="364"/>
      <c r="E879" s="15" t="s">
        <v>3</v>
      </c>
      <c r="F879" s="347" t="s">
        <v>64</v>
      </c>
      <c r="G879" s="365"/>
      <c r="H879" s="366" t="s">
        <v>4</v>
      </c>
      <c r="I879" s="307" t="s">
        <v>106</v>
      </c>
      <c r="J879" s="367" t="s">
        <v>5</v>
      </c>
      <c r="K879" s="368"/>
      <c r="L879" s="347" t="s">
        <v>65</v>
      </c>
      <c r="M879" s="349"/>
      <c r="N879" s="308" t="s">
        <v>67</v>
      </c>
      <c r="O879" s="307" t="s">
        <v>57</v>
      </c>
      <c r="P879" s="369" t="s">
        <v>66</v>
      </c>
      <c r="Q879" s="37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36"/>
      <c r="I880" s="298"/>
      <c r="J880" s="327"/>
      <c r="K880" s="32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59" t="str">
        <f>AB22</f>
        <v>นายสถาปนิก  คุ้มสะอาด</v>
      </c>
      <c r="C881" s="360"/>
      <c r="D881" s="361"/>
      <c r="E881" s="307" t="s">
        <v>151</v>
      </c>
      <c r="F881" s="5">
        <f>F7</f>
        <v>2</v>
      </c>
      <c r="G881" s="287" t="s">
        <v>8</v>
      </c>
      <c r="H881" s="314" t="s">
        <v>346</v>
      </c>
      <c r="I881" s="313" t="s">
        <v>297</v>
      </c>
      <c r="J881" s="357" t="s">
        <v>53</v>
      </c>
      <c r="K881" s="358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7" t="s">
        <v>109</v>
      </c>
      <c r="F882" s="289"/>
      <c r="G882" s="292" t="str">
        <f>G790</f>
        <v>6 ม.ค.68</v>
      </c>
      <c r="H882" s="313"/>
      <c r="I882" s="313"/>
      <c r="J882" s="321"/>
      <c r="K882" s="32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1"/>
      <c r="K883" s="32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1"/>
      <c r="K884" s="32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27"/>
      <c r="K885" s="32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57" t="s">
        <v>53</v>
      </c>
      <c r="K886" s="358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1" t="s">
        <v>113</v>
      </c>
      <c r="K887" s="32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1"/>
      <c r="K888" s="32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1"/>
      <c r="K889" s="32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27"/>
      <c r="K890" s="32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57" t="s">
        <v>53</v>
      </c>
      <c r="K891" s="358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1" t="s">
        <v>113</v>
      </c>
      <c r="K892" s="32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1"/>
      <c r="K893" s="32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1"/>
      <c r="K894" s="32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27"/>
      <c r="K895" s="32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57" t="s">
        <v>53</v>
      </c>
      <c r="K896" s="358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1" t="s">
        <v>115</v>
      </c>
      <c r="K897" s="32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1" t="s">
        <v>136</v>
      </c>
      <c r="K898" s="32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1"/>
      <c r="K899" s="32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27"/>
      <c r="K900" s="32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1" t="s">
        <v>114</v>
      </c>
      <c r="K901" s="32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1"/>
      <c r="K902" s="32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1"/>
      <c r="K903" s="32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1"/>
      <c r="K904" s="32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27"/>
      <c r="K905" s="32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300"/>
      <c r="O907" s="16"/>
      <c r="P907" s="347">
        <f>P906+Q906</f>
        <v>0</v>
      </c>
      <c r="Q907" s="349"/>
      <c r="R907" s="296"/>
      <c r="S907" s="298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300"/>
      <c r="O908" s="16"/>
      <c r="P908" s="347">
        <v>0</v>
      </c>
      <c r="Q908" s="349"/>
      <c r="R908" s="289"/>
      <c r="S908" s="297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300">
        <f>M909+Q909</f>
        <v>12</v>
      </c>
      <c r="I910" s="300" t="s">
        <v>87</v>
      </c>
      <c r="J910" s="300"/>
      <c r="K910" s="328" t="s">
        <v>168</v>
      </c>
      <c r="L910" s="328"/>
      <c r="M910" s="328"/>
      <c r="N910" s="295"/>
      <c r="O910" s="295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3" t="s">
        <v>43</v>
      </c>
      <c r="H913" s="291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3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3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72" t="s">
        <v>0</v>
      </c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</row>
    <row r="922" spans="1:19" ht="22.2" customHeight="1" x14ac:dyDescent="0.6">
      <c r="A922" s="372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71" t="s">
        <v>76</v>
      </c>
      <c r="B923" s="371"/>
      <c r="C923" s="371"/>
      <c r="D923" s="309">
        <f>D3</f>
        <v>6</v>
      </c>
      <c r="E923" s="309" t="s">
        <v>75</v>
      </c>
      <c r="F923" s="372" t="str">
        <f>F3</f>
        <v>มกราคม</v>
      </c>
      <c r="G923" s="372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72" t="str">
        <f>L3</f>
        <v>มกราคม</v>
      </c>
      <c r="M923" s="372"/>
      <c r="N923" s="372" t="str">
        <f>N3</f>
        <v>พ.ศ. 2568</v>
      </c>
      <c r="O923" s="372"/>
      <c r="P923" s="372"/>
      <c r="Q923" s="372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62" t="s">
        <v>2</v>
      </c>
      <c r="C925" s="363"/>
      <c r="D925" s="364"/>
      <c r="E925" s="15" t="s">
        <v>3</v>
      </c>
      <c r="F925" s="347" t="s">
        <v>64</v>
      </c>
      <c r="G925" s="365"/>
      <c r="H925" s="366" t="s">
        <v>4</v>
      </c>
      <c r="I925" s="307" t="s">
        <v>106</v>
      </c>
      <c r="J925" s="367" t="s">
        <v>5</v>
      </c>
      <c r="K925" s="368"/>
      <c r="L925" s="347" t="s">
        <v>65</v>
      </c>
      <c r="M925" s="349"/>
      <c r="N925" s="308" t="s">
        <v>67</v>
      </c>
      <c r="O925" s="307" t="s">
        <v>57</v>
      </c>
      <c r="P925" s="369" t="s">
        <v>66</v>
      </c>
      <c r="Q925" s="37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36"/>
      <c r="I926" s="298"/>
      <c r="J926" s="327"/>
      <c r="K926" s="32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59" t="str">
        <f>AB23</f>
        <v xml:space="preserve">นายดาวรุ่ง  พูลทอง    </v>
      </c>
      <c r="C927" s="360"/>
      <c r="D927" s="361"/>
      <c r="E927" s="307" t="s">
        <v>44</v>
      </c>
      <c r="F927" s="5">
        <f>F7</f>
        <v>2</v>
      </c>
      <c r="G927" s="287" t="s">
        <v>8</v>
      </c>
      <c r="H927" s="313" t="s">
        <v>192</v>
      </c>
      <c r="I927" s="313" t="s">
        <v>184</v>
      </c>
      <c r="J927" s="357" t="s">
        <v>53</v>
      </c>
      <c r="K927" s="358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55" t="s">
        <v>113</v>
      </c>
      <c r="K928" s="356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1"/>
      <c r="K929" s="32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1"/>
      <c r="K930" s="32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27"/>
      <c r="K931" s="32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57" t="s">
        <v>114</v>
      </c>
      <c r="K932" s="358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55"/>
      <c r="K933" s="356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1"/>
      <c r="K934" s="32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1"/>
      <c r="K935" s="32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27"/>
      <c r="K936" s="32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57" t="s">
        <v>53</v>
      </c>
      <c r="K937" s="358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1" t="s">
        <v>113</v>
      </c>
      <c r="K938" s="32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1"/>
      <c r="K939" s="32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1"/>
      <c r="K940" s="32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27"/>
      <c r="K941" s="32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57" t="s">
        <v>53</v>
      </c>
      <c r="K942" s="358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1" t="s">
        <v>136</v>
      </c>
      <c r="K943" s="32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1"/>
      <c r="K944" s="32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1"/>
      <c r="K945" s="32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27"/>
      <c r="K946" s="32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57" t="s">
        <v>53</v>
      </c>
      <c r="K947" s="358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1" t="s">
        <v>113</v>
      </c>
      <c r="K948" s="32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376"/>
      <c r="K949" s="37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378"/>
      <c r="K950" s="37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27"/>
      <c r="K951" s="32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300"/>
      <c r="P953" s="347">
        <f>P952+Q952</f>
        <v>0</v>
      </c>
      <c r="Q953" s="349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300"/>
      <c r="O954" s="16"/>
      <c r="P954" s="373" t="s">
        <v>215</v>
      </c>
      <c r="Q954" s="374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300">
        <f>M955+Q955</f>
        <v>12</v>
      </c>
      <c r="I956" s="300" t="s">
        <v>87</v>
      </c>
      <c r="J956" s="300"/>
      <c r="K956" s="328" t="s">
        <v>168</v>
      </c>
      <c r="L956" s="328"/>
      <c r="M956" s="328"/>
      <c r="N956" s="295"/>
      <c r="O956" s="295"/>
      <c r="P956" s="339">
        <f>S955+O955</f>
        <v>2400</v>
      </c>
      <c r="Q956" s="339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3" t="s">
        <v>43</v>
      </c>
      <c r="H959" s="291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3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3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72" t="s">
        <v>0</v>
      </c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</row>
    <row r="968" spans="1:19" ht="22.2" customHeight="1" x14ac:dyDescent="0.6">
      <c r="A968" s="372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71" t="s">
        <v>76</v>
      </c>
      <c r="B969" s="371"/>
      <c r="C969" s="371"/>
      <c r="D969" s="309">
        <f>D3</f>
        <v>6</v>
      </c>
      <c r="E969" s="309" t="s">
        <v>75</v>
      </c>
      <c r="F969" s="372" t="str">
        <f>F3</f>
        <v>มกราคม</v>
      </c>
      <c r="G969" s="372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72" t="str">
        <f>L3</f>
        <v>มกราคม</v>
      </c>
      <c r="M969" s="372"/>
      <c r="N969" s="372" t="str">
        <f>N3</f>
        <v>พ.ศ. 2568</v>
      </c>
      <c r="O969" s="372"/>
      <c r="P969" s="372"/>
      <c r="Q969" s="372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62" t="s">
        <v>2</v>
      </c>
      <c r="C971" s="363"/>
      <c r="D971" s="364"/>
      <c r="E971" s="15" t="s">
        <v>3</v>
      </c>
      <c r="F971" s="347" t="s">
        <v>64</v>
      </c>
      <c r="G971" s="365"/>
      <c r="H971" s="366" t="s">
        <v>4</v>
      </c>
      <c r="I971" s="307" t="s">
        <v>106</v>
      </c>
      <c r="J971" s="367" t="s">
        <v>5</v>
      </c>
      <c r="K971" s="368"/>
      <c r="L971" s="347" t="s">
        <v>65</v>
      </c>
      <c r="M971" s="349"/>
      <c r="N971" s="308" t="s">
        <v>67</v>
      </c>
      <c r="O971" s="307" t="s">
        <v>57</v>
      </c>
      <c r="P971" s="369" t="s">
        <v>66</v>
      </c>
      <c r="Q971" s="37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36"/>
      <c r="I972" s="298"/>
      <c r="J972" s="327"/>
      <c r="K972" s="32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59" t="str">
        <f>AB24</f>
        <v xml:space="preserve">ว่าที่ร.ต.สุริยะ  อัมรนันท์     </v>
      </c>
      <c r="C973" s="360"/>
      <c r="D973" s="361"/>
      <c r="E973" s="307" t="s">
        <v>44</v>
      </c>
      <c r="F973" s="5">
        <f>F7</f>
        <v>2</v>
      </c>
      <c r="G973" s="287" t="s">
        <v>8</v>
      </c>
      <c r="H973" s="314" t="s">
        <v>205</v>
      </c>
      <c r="I973" s="313" t="s">
        <v>186</v>
      </c>
      <c r="J973" s="357" t="s">
        <v>53</v>
      </c>
      <c r="K973" s="358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1" t="s">
        <v>113</v>
      </c>
      <c r="K974" s="32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1"/>
      <c r="K975" s="32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1"/>
      <c r="K976" s="32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27"/>
      <c r="K977" s="32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57"/>
      <c r="K978" s="358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1"/>
      <c r="K979" s="32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1"/>
      <c r="K980" s="32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1"/>
      <c r="K981" s="32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27"/>
      <c r="K982" s="32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57" t="s">
        <v>53</v>
      </c>
      <c r="K983" s="358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1" t="s">
        <v>113</v>
      </c>
      <c r="K984" s="32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1"/>
      <c r="K985" s="32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1"/>
      <c r="K986" s="32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27"/>
      <c r="K987" s="32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57" t="s">
        <v>53</v>
      </c>
      <c r="K988" s="358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1" t="s">
        <v>115</v>
      </c>
      <c r="K989" s="32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1" t="s">
        <v>136</v>
      </c>
      <c r="K990" s="32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1"/>
      <c r="K991" s="32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27"/>
      <c r="K992" s="32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57" t="s">
        <v>119</v>
      </c>
      <c r="K993" s="358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1" t="s">
        <v>124</v>
      </c>
      <c r="K994" s="32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1" t="s">
        <v>349</v>
      </c>
      <c r="K995" s="32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1"/>
      <c r="K996" s="32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1"/>
      <c r="K997" s="32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300"/>
      <c r="P999" s="347">
        <f>P998+Q998</f>
        <v>0</v>
      </c>
      <c r="Q999" s="349"/>
      <c r="R999" s="296"/>
      <c r="S999" s="298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300"/>
      <c r="P1000" s="347">
        <v>0</v>
      </c>
      <c r="Q1000" s="349"/>
      <c r="R1000" s="289"/>
      <c r="S1000" s="297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300">
        <f>M1001+Q1001</f>
        <v>12</v>
      </c>
      <c r="I1002" s="300" t="s">
        <v>87</v>
      </c>
      <c r="J1002" s="300"/>
      <c r="K1002" s="328" t="s">
        <v>168</v>
      </c>
      <c r="L1002" s="328"/>
      <c r="M1002" s="328"/>
      <c r="N1002" s="295"/>
      <c r="O1002" s="295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3" t="s">
        <v>43</v>
      </c>
      <c r="H1005" s="291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3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3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72" t="s">
        <v>0</v>
      </c>
      <c r="B1013" s="372"/>
      <c r="C1013" s="372"/>
      <c r="D1013" s="372"/>
      <c r="E1013" s="372"/>
      <c r="F1013" s="372"/>
      <c r="G1013" s="372"/>
      <c r="H1013" s="372"/>
      <c r="I1013" s="372"/>
      <c r="J1013" s="372"/>
      <c r="K1013" s="372"/>
      <c r="L1013" s="372"/>
      <c r="M1013" s="372"/>
      <c r="N1013" s="372"/>
      <c r="O1013" s="372"/>
      <c r="P1013" s="372"/>
      <c r="Q1013" s="372"/>
      <c r="R1013" s="372"/>
      <c r="S1013" s="372"/>
    </row>
    <row r="1014" spans="1:19" ht="22.2" customHeight="1" x14ac:dyDescent="0.6">
      <c r="A1014" s="372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71" t="s">
        <v>76</v>
      </c>
      <c r="B1015" s="371"/>
      <c r="C1015" s="371"/>
      <c r="D1015" s="309">
        <f>D3</f>
        <v>6</v>
      </c>
      <c r="E1015" s="309" t="s">
        <v>75</v>
      </c>
      <c r="F1015" s="372" t="str">
        <f>F3</f>
        <v>มกราคม</v>
      </c>
      <c r="G1015" s="372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72" t="str">
        <f>L3</f>
        <v>มกราคม</v>
      </c>
      <c r="M1015" s="372"/>
      <c r="N1015" s="372" t="str">
        <f>N3</f>
        <v>พ.ศ. 2568</v>
      </c>
      <c r="O1015" s="372"/>
      <c r="P1015" s="372"/>
      <c r="Q1015" s="372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62" t="s">
        <v>2</v>
      </c>
      <c r="C1017" s="363"/>
      <c r="D1017" s="364"/>
      <c r="E1017" s="15" t="s">
        <v>3</v>
      </c>
      <c r="F1017" s="347" t="s">
        <v>64</v>
      </c>
      <c r="G1017" s="365"/>
      <c r="H1017" s="366" t="s">
        <v>4</v>
      </c>
      <c r="I1017" s="307" t="s">
        <v>106</v>
      </c>
      <c r="J1017" s="367" t="s">
        <v>5</v>
      </c>
      <c r="K1017" s="368"/>
      <c r="L1017" s="347" t="s">
        <v>65</v>
      </c>
      <c r="M1017" s="349"/>
      <c r="N1017" s="308" t="s">
        <v>67</v>
      </c>
      <c r="O1017" s="307" t="s">
        <v>57</v>
      </c>
      <c r="P1017" s="369" t="s">
        <v>66</v>
      </c>
      <c r="Q1017" s="37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36"/>
      <c r="I1018" s="298"/>
      <c r="J1018" s="327"/>
      <c r="K1018" s="32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59" t="str">
        <f>AB25</f>
        <v xml:space="preserve">นายพรชัย  สมณะ              </v>
      </c>
      <c r="C1019" s="360"/>
      <c r="D1019" s="361"/>
      <c r="E1019" s="307" t="s">
        <v>44</v>
      </c>
      <c r="F1019" s="5">
        <f>F7</f>
        <v>2</v>
      </c>
      <c r="G1019" s="287" t="s">
        <v>8</v>
      </c>
      <c r="H1019" s="297" t="s">
        <v>138</v>
      </c>
      <c r="I1019" s="313" t="s">
        <v>194</v>
      </c>
      <c r="J1019" s="357" t="s">
        <v>53</v>
      </c>
      <c r="K1019" s="358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55" t="s">
        <v>115</v>
      </c>
      <c r="K1020" s="356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55" t="s">
        <v>136</v>
      </c>
      <c r="K1021" s="356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1"/>
      <c r="K1022" s="32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27"/>
      <c r="K1023" s="32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57" t="s">
        <v>53</v>
      </c>
      <c r="K1024" s="358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1" t="s">
        <v>113</v>
      </c>
      <c r="K1025" s="32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55" t="s">
        <v>336</v>
      </c>
      <c r="K1026" s="356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55" t="s">
        <v>350</v>
      </c>
      <c r="K1027" s="356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27"/>
      <c r="K1028" s="32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57" t="s">
        <v>53</v>
      </c>
      <c r="K1029" s="358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55"/>
      <c r="K1030" s="356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1"/>
      <c r="K1031" s="32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1"/>
      <c r="K1032" s="32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27"/>
      <c r="K1033" s="32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57" t="s">
        <v>53</v>
      </c>
      <c r="K1034" s="358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1" t="s">
        <v>115</v>
      </c>
      <c r="K1035" s="32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1"/>
      <c r="K1036" s="32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1"/>
      <c r="K1037" s="32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27"/>
      <c r="K1038" s="32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57" t="s">
        <v>53</v>
      </c>
      <c r="K1039" s="358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1"/>
      <c r="K1040" s="32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1"/>
      <c r="K1041" s="32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1"/>
      <c r="K1042" s="32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27"/>
      <c r="K1043" s="32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300"/>
      <c r="O1045" s="16"/>
      <c r="P1045" s="347">
        <f>P1044+Q1044</f>
        <v>0</v>
      </c>
      <c r="Q1045" s="349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300"/>
      <c r="O1046" s="16"/>
      <c r="P1046" s="347">
        <v>0</v>
      </c>
      <c r="Q1046" s="349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300">
        <f>M1047+Q1047</f>
        <v>12</v>
      </c>
      <c r="I1048" s="300" t="s">
        <v>87</v>
      </c>
      <c r="J1048" s="300"/>
      <c r="K1048" s="328" t="s">
        <v>168</v>
      </c>
      <c r="L1048" s="328"/>
      <c r="M1048" s="328"/>
      <c r="N1048" s="295"/>
      <c r="O1048" s="295"/>
      <c r="P1048" s="339">
        <f>S1047+O1047</f>
        <v>2400</v>
      </c>
      <c r="Q1048" s="339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3" t="s">
        <v>43</v>
      </c>
      <c r="H1051" s="291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3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3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72" t="s">
        <v>0</v>
      </c>
      <c r="B1059" s="372"/>
      <c r="C1059" s="372"/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2"/>
      <c r="S1059" s="372"/>
    </row>
    <row r="1060" spans="1:19" ht="22.2" customHeight="1" x14ac:dyDescent="0.6">
      <c r="A1060" s="372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71" t="s">
        <v>76</v>
      </c>
      <c r="B1061" s="371"/>
      <c r="C1061" s="371"/>
      <c r="D1061" s="309">
        <f>D3</f>
        <v>6</v>
      </c>
      <c r="E1061" s="309" t="s">
        <v>75</v>
      </c>
      <c r="F1061" s="372" t="str">
        <f>F3</f>
        <v>มกราคม</v>
      </c>
      <c r="G1061" s="372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72" t="str">
        <f>L3</f>
        <v>มกราคม</v>
      </c>
      <c r="M1061" s="372"/>
      <c r="N1061" s="372" t="str">
        <f>N3</f>
        <v>พ.ศ. 2568</v>
      </c>
      <c r="O1061" s="372"/>
      <c r="P1061" s="372"/>
      <c r="Q1061" s="372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62" t="s">
        <v>2</v>
      </c>
      <c r="C1063" s="363"/>
      <c r="D1063" s="364"/>
      <c r="E1063" s="15" t="s">
        <v>3</v>
      </c>
      <c r="F1063" s="347" t="s">
        <v>64</v>
      </c>
      <c r="G1063" s="365"/>
      <c r="H1063" s="366" t="s">
        <v>4</v>
      </c>
      <c r="I1063" s="307" t="s">
        <v>106</v>
      </c>
      <c r="J1063" s="367" t="s">
        <v>5</v>
      </c>
      <c r="K1063" s="368"/>
      <c r="L1063" s="347" t="s">
        <v>65</v>
      </c>
      <c r="M1063" s="349"/>
      <c r="N1063" s="308" t="s">
        <v>67</v>
      </c>
      <c r="O1063" s="307" t="s">
        <v>57</v>
      </c>
      <c r="P1063" s="369" t="s">
        <v>66</v>
      </c>
      <c r="Q1063" s="37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36"/>
      <c r="I1064" s="298"/>
      <c r="J1064" s="327"/>
      <c r="K1064" s="32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59" t="str">
        <f>AB26</f>
        <v>นายบัณฑิต  สุ่มศรี</v>
      </c>
      <c r="C1065" s="360"/>
      <c r="D1065" s="361"/>
      <c r="E1065" s="307" t="s">
        <v>44</v>
      </c>
      <c r="F1065" s="5">
        <f>F7</f>
        <v>2</v>
      </c>
      <c r="G1065" s="287" t="s">
        <v>8</v>
      </c>
      <c r="H1065" s="314" t="s">
        <v>351</v>
      </c>
      <c r="I1065" s="313" t="s">
        <v>222</v>
      </c>
      <c r="J1065" s="367" t="s">
        <v>53</v>
      </c>
      <c r="K1065" s="368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1" t="s">
        <v>137</v>
      </c>
      <c r="K1066" s="32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1"/>
      <c r="K1067" s="32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1"/>
      <c r="K1068" s="32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27"/>
      <c r="K1069" s="32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67" t="s">
        <v>135</v>
      </c>
      <c r="K1070" s="368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1" t="s">
        <v>114</v>
      </c>
      <c r="K1071" s="32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1"/>
      <c r="K1072" s="32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1"/>
      <c r="K1073" s="32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27"/>
      <c r="K1074" s="32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67" t="s">
        <v>53</v>
      </c>
      <c r="K1075" s="368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1" t="s">
        <v>137</v>
      </c>
      <c r="K1076" s="32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1" t="s">
        <v>171</v>
      </c>
      <c r="K1077" s="32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1"/>
      <c r="K1078" s="32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27"/>
      <c r="K1079" s="32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67" t="s">
        <v>53</v>
      </c>
      <c r="K1080" s="368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1" t="s">
        <v>115</v>
      </c>
      <c r="K1081" s="32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1" t="s">
        <v>221</v>
      </c>
      <c r="K1082" s="32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1"/>
      <c r="K1083" s="32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27"/>
      <c r="K1084" s="32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67" t="s">
        <v>53</v>
      </c>
      <c r="K1085" s="368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1"/>
      <c r="K1086" s="32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1"/>
      <c r="K1087" s="32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1"/>
      <c r="K1088" s="32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27"/>
      <c r="K1089" s="32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300"/>
      <c r="O1091" s="16"/>
      <c r="P1091" s="347">
        <f>P1090+Q1090</f>
        <v>31</v>
      </c>
      <c r="Q1091" s="349"/>
      <c r="R1091" s="296"/>
      <c r="S1091" s="298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300"/>
      <c r="O1092" s="16"/>
      <c r="P1092" s="347">
        <v>15</v>
      </c>
      <c r="Q1092" s="349"/>
      <c r="R1092" s="289"/>
      <c r="S1092" s="297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300">
        <f>M1093+Q1093</f>
        <v>12</v>
      </c>
      <c r="I1094" s="300" t="s">
        <v>87</v>
      </c>
      <c r="J1094" s="300"/>
      <c r="K1094" s="328" t="s">
        <v>168</v>
      </c>
      <c r="L1094" s="328"/>
      <c r="M1094" s="328"/>
      <c r="N1094" s="295"/>
      <c r="O1094" s="295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3" t="s">
        <v>43</v>
      </c>
      <c r="H1097" s="291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3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3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72" t="s">
        <v>0</v>
      </c>
      <c r="B1105" s="372"/>
      <c r="C1105" s="372"/>
      <c r="D1105" s="372"/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2"/>
      <c r="S1105" s="372"/>
    </row>
    <row r="1106" spans="1:19" ht="22.2" customHeight="1" x14ac:dyDescent="0.6">
      <c r="A1106" s="372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71" t="s">
        <v>76</v>
      </c>
      <c r="B1107" s="371"/>
      <c r="C1107" s="371"/>
      <c r="D1107" s="309">
        <f>D3</f>
        <v>6</v>
      </c>
      <c r="E1107" s="309" t="s">
        <v>75</v>
      </c>
      <c r="F1107" s="372" t="str">
        <f>F3</f>
        <v>มกราคม</v>
      </c>
      <c r="G1107" s="372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72" t="str">
        <f>L3</f>
        <v>มกราคม</v>
      </c>
      <c r="M1107" s="372"/>
      <c r="N1107" s="372" t="str">
        <f>N3</f>
        <v>พ.ศ. 2568</v>
      </c>
      <c r="O1107" s="372"/>
      <c r="P1107" s="372"/>
      <c r="Q1107" s="372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62" t="s">
        <v>2</v>
      </c>
      <c r="C1109" s="363"/>
      <c r="D1109" s="364"/>
      <c r="E1109" s="15" t="s">
        <v>3</v>
      </c>
      <c r="F1109" s="347" t="s">
        <v>64</v>
      </c>
      <c r="G1109" s="365"/>
      <c r="H1109" s="366" t="s">
        <v>4</v>
      </c>
      <c r="I1109" s="307" t="s">
        <v>106</v>
      </c>
      <c r="J1109" s="367" t="s">
        <v>5</v>
      </c>
      <c r="K1109" s="368"/>
      <c r="L1109" s="347" t="s">
        <v>65</v>
      </c>
      <c r="M1109" s="349"/>
      <c r="N1109" s="308" t="s">
        <v>67</v>
      </c>
      <c r="O1109" s="307" t="s">
        <v>57</v>
      </c>
      <c r="P1109" s="369" t="s">
        <v>66</v>
      </c>
      <c r="Q1109" s="37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36"/>
      <c r="I1110" s="298"/>
      <c r="J1110" s="327"/>
      <c r="K1110" s="32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59" t="str">
        <f>AB27</f>
        <v>นายยศกร  อ่วมมี</v>
      </c>
      <c r="C1111" s="360"/>
      <c r="D1111" s="361"/>
      <c r="E1111" s="307" t="s">
        <v>44</v>
      </c>
      <c r="F1111" s="5">
        <f>F7</f>
        <v>2</v>
      </c>
      <c r="G1111" s="287" t="s">
        <v>8</v>
      </c>
      <c r="H1111" s="314" t="s">
        <v>155</v>
      </c>
      <c r="I1111" s="313" t="s">
        <v>198</v>
      </c>
      <c r="J1111" s="367" t="s">
        <v>53</v>
      </c>
      <c r="K1111" s="368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1" t="s">
        <v>113</v>
      </c>
      <c r="K1112" s="32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1"/>
      <c r="K1113" s="32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1"/>
      <c r="K1114" s="32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27"/>
      <c r="K1115" s="32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1" t="s">
        <v>115</v>
      </c>
      <c r="K1116" s="32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1"/>
      <c r="K1117" s="32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1"/>
      <c r="K1118" s="32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1"/>
      <c r="K1119" s="32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27"/>
      <c r="K1120" s="32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67" t="s">
        <v>53</v>
      </c>
      <c r="K1121" s="368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1" t="s">
        <v>113</v>
      </c>
      <c r="K1122" s="32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1"/>
      <c r="K1123" s="32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1"/>
      <c r="K1124" s="32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27"/>
      <c r="K1125" s="32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67" t="s">
        <v>53</v>
      </c>
      <c r="K1126" s="368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1" t="s">
        <v>115</v>
      </c>
      <c r="K1127" s="32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1" t="s">
        <v>136</v>
      </c>
      <c r="K1128" s="32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1"/>
      <c r="K1129" s="32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27"/>
      <c r="K1130" s="32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67" t="s">
        <v>53</v>
      </c>
      <c r="K1131" s="368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1" t="s">
        <v>113</v>
      </c>
      <c r="K1132" s="32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1"/>
      <c r="K1133" s="32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1"/>
      <c r="K1134" s="32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27"/>
      <c r="K1135" s="32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300"/>
      <c r="O1137" s="16"/>
      <c r="P1137" s="347">
        <f>P1136+Q1136</f>
        <v>0</v>
      </c>
      <c r="Q1137" s="349"/>
      <c r="R1137" s="296"/>
      <c r="S1137" s="298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300"/>
      <c r="O1138" s="16"/>
      <c r="P1138" s="347">
        <v>0</v>
      </c>
      <c r="Q1138" s="349"/>
      <c r="R1138" s="289"/>
      <c r="S1138" s="297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300">
        <f>M1139+Q1139</f>
        <v>12</v>
      </c>
      <c r="I1140" s="300" t="s">
        <v>87</v>
      </c>
      <c r="J1140" s="300"/>
      <c r="K1140" s="328" t="s">
        <v>168</v>
      </c>
      <c r="L1140" s="328"/>
      <c r="M1140" s="328"/>
      <c r="N1140" s="295"/>
      <c r="O1140" s="295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3" t="s">
        <v>43</v>
      </c>
      <c r="H1143" s="291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3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3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72" t="s">
        <v>0</v>
      </c>
      <c r="B1151" s="372"/>
      <c r="C1151" s="372"/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72"/>
      <c r="S1151" s="372"/>
    </row>
    <row r="1152" spans="1:19" ht="22.2" customHeight="1" x14ac:dyDescent="0.6">
      <c r="A1152" s="372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71" t="s">
        <v>76</v>
      </c>
      <c r="B1153" s="371"/>
      <c r="C1153" s="371"/>
      <c r="D1153" s="309">
        <f>D3</f>
        <v>6</v>
      </c>
      <c r="E1153" s="309" t="s">
        <v>75</v>
      </c>
      <c r="F1153" s="372" t="str">
        <f>F3</f>
        <v>มกราคม</v>
      </c>
      <c r="G1153" s="372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72" t="str">
        <f>L3</f>
        <v>มกราคม</v>
      </c>
      <c r="M1153" s="372"/>
      <c r="N1153" s="372" t="str">
        <f>N3</f>
        <v>พ.ศ. 2568</v>
      </c>
      <c r="O1153" s="372"/>
      <c r="P1153" s="372"/>
      <c r="Q1153" s="372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75" t="s">
        <v>277</v>
      </c>
      <c r="K1154" s="375"/>
      <c r="L1154" s="375"/>
      <c r="M1154" s="375"/>
      <c r="N1154" s="375"/>
    </row>
    <row r="1155" spans="1:19" ht="22.2" customHeight="1" x14ac:dyDescent="0.6">
      <c r="A1155" s="24" t="s">
        <v>1</v>
      </c>
      <c r="B1155" s="362" t="s">
        <v>2</v>
      </c>
      <c r="C1155" s="363"/>
      <c r="D1155" s="364"/>
      <c r="E1155" s="15" t="s">
        <v>3</v>
      </c>
      <c r="F1155" s="347" t="s">
        <v>64</v>
      </c>
      <c r="G1155" s="365"/>
      <c r="H1155" s="366" t="s">
        <v>4</v>
      </c>
      <c r="I1155" s="307" t="s">
        <v>106</v>
      </c>
      <c r="J1155" s="367" t="s">
        <v>5</v>
      </c>
      <c r="K1155" s="368"/>
      <c r="L1155" s="347" t="s">
        <v>65</v>
      </c>
      <c r="M1155" s="349"/>
      <c r="N1155" s="308" t="s">
        <v>67</v>
      </c>
      <c r="O1155" s="307" t="s">
        <v>57</v>
      </c>
      <c r="P1155" s="369" t="s">
        <v>66</v>
      </c>
      <c r="Q1155" s="37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36"/>
      <c r="I1156" s="298"/>
      <c r="J1156" s="327"/>
      <c r="K1156" s="32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59" t="str">
        <f>AB28</f>
        <v>นายอาทิตย์  แก้วแดง</v>
      </c>
      <c r="C1157" s="360"/>
      <c r="D1157" s="361"/>
      <c r="E1157" s="307" t="s">
        <v>44</v>
      </c>
      <c r="F1157" s="5">
        <f>F7</f>
        <v>2</v>
      </c>
      <c r="G1157" s="287" t="s">
        <v>8</v>
      </c>
      <c r="H1157" s="313" t="s">
        <v>303</v>
      </c>
      <c r="I1157" s="313" t="s">
        <v>353</v>
      </c>
      <c r="J1157" s="357" t="s">
        <v>53</v>
      </c>
      <c r="K1157" s="358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55" t="s">
        <v>137</v>
      </c>
      <c r="K1158" s="356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55" t="s">
        <v>270</v>
      </c>
      <c r="K1159" s="356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1"/>
      <c r="K1160" s="32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27"/>
      <c r="K1161" s="32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57" t="s">
        <v>53</v>
      </c>
      <c r="K1162" s="358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55" t="s">
        <v>137</v>
      </c>
      <c r="K1163" s="356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55" t="s">
        <v>171</v>
      </c>
      <c r="K1164" s="356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1"/>
      <c r="K1165" s="32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27"/>
      <c r="K1166" s="32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57" t="s">
        <v>53</v>
      </c>
      <c r="K1167" s="358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55" t="s">
        <v>137</v>
      </c>
      <c r="K1168" s="356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55" t="s">
        <v>270</v>
      </c>
      <c r="K1169" s="356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1"/>
      <c r="K1170" s="32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27"/>
      <c r="K1171" s="32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57"/>
      <c r="K1172" s="358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55"/>
      <c r="K1173" s="356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55"/>
      <c r="K1174" s="356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1"/>
      <c r="K1175" s="32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27"/>
      <c r="K1176" s="32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57" t="s">
        <v>53</v>
      </c>
      <c r="K1177" s="358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1" t="s">
        <v>114</v>
      </c>
      <c r="K1178" s="32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55"/>
      <c r="K1179" s="356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1"/>
      <c r="K1180" s="32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27"/>
      <c r="K1181" s="32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300"/>
      <c r="P1183" s="347">
        <f>P1182+Q1182</f>
        <v>32</v>
      </c>
      <c r="Q1183" s="349"/>
      <c r="R1183" s="296"/>
      <c r="S1183" s="298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3" t="s">
        <v>215</v>
      </c>
      <c r="M1184" s="374"/>
      <c r="N1184" s="131"/>
      <c r="O1184" s="130"/>
      <c r="P1184" s="373" t="s">
        <v>253</v>
      </c>
      <c r="Q1184" s="374"/>
      <c r="R1184" s="289"/>
      <c r="S1184" s="297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300">
        <f>M1185+Q1185</f>
        <v>12</v>
      </c>
      <c r="I1186" s="300" t="s">
        <v>87</v>
      </c>
      <c r="J1186" s="300"/>
      <c r="K1186" s="328" t="s">
        <v>168</v>
      </c>
      <c r="L1186" s="328"/>
      <c r="M1186" s="328"/>
      <c r="N1186" s="295"/>
      <c r="O1186" s="295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3" t="s">
        <v>43</v>
      </c>
      <c r="H1189" s="291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3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3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72" t="s">
        <v>0</v>
      </c>
      <c r="B1197" s="372"/>
      <c r="C1197" s="372"/>
      <c r="D1197" s="372"/>
      <c r="E1197" s="372"/>
      <c r="F1197" s="372"/>
      <c r="G1197" s="372"/>
      <c r="H1197" s="372"/>
      <c r="I1197" s="372"/>
      <c r="J1197" s="372"/>
      <c r="K1197" s="372"/>
      <c r="L1197" s="372"/>
      <c r="M1197" s="372"/>
      <c r="N1197" s="372"/>
      <c r="O1197" s="372"/>
      <c r="P1197" s="372"/>
      <c r="Q1197" s="372"/>
      <c r="R1197" s="372"/>
      <c r="S1197" s="372"/>
    </row>
    <row r="1198" spans="1:19" ht="22.2" customHeight="1" x14ac:dyDescent="0.6">
      <c r="A1198" s="372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71" t="s">
        <v>76</v>
      </c>
      <c r="B1199" s="371"/>
      <c r="C1199" s="371"/>
      <c r="D1199" s="309">
        <f>D1153</f>
        <v>6</v>
      </c>
      <c r="E1199" s="309" t="s">
        <v>75</v>
      </c>
      <c r="F1199" s="372" t="str">
        <f>F1153</f>
        <v>มกราคม</v>
      </c>
      <c r="G1199" s="372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72" t="str">
        <f>L1153</f>
        <v>มกราคม</v>
      </c>
      <c r="M1199" s="372"/>
      <c r="N1199" s="372" t="str">
        <f>N1153</f>
        <v>พ.ศ. 2568</v>
      </c>
      <c r="O1199" s="372"/>
      <c r="P1199" s="372"/>
      <c r="Q1199" s="372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62" t="s">
        <v>2</v>
      </c>
      <c r="C1201" s="363"/>
      <c r="D1201" s="364"/>
      <c r="E1201" s="15" t="s">
        <v>3</v>
      </c>
      <c r="F1201" s="347" t="s">
        <v>64</v>
      </c>
      <c r="G1201" s="365"/>
      <c r="H1201" s="366" t="s">
        <v>4</v>
      </c>
      <c r="I1201" s="307" t="s">
        <v>106</v>
      </c>
      <c r="J1201" s="367" t="s">
        <v>5</v>
      </c>
      <c r="K1201" s="368"/>
      <c r="L1201" s="347" t="s">
        <v>65</v>
      </c>
      <c r="M1201" s="349"/>
      <c r="N1201" s="307" t="s">
        <v>67</v>
      </c>
      <c r="O1201" s="307" t="s">
        <v>57</v>
      </c>
      <c r="P1201" s="369" t="s">
        <v>66</v>
      </c>
      <c r="Q1201" s="37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36"/>
      <c r="I1202" s="298"/>
      <c r="J1202" s="327"/>
      <c r="K1202" s="32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59" t="str">
        <f>AB29</f>
        <v>นายสมพร สุธรรมมา</v>
      </c>
      <c r="C1203" s="360"/>
      <c r="D1203" s="361"/>
      <c r="E1203" s="307" t="s">
        <v>44</v>
      </c>
      <c r="F1203" s="5">
        <f>F7</f>
        <v>2</v>
      </c>
      <c r="G1203" s="287" t="s">
        <v>8</v>
      </c>
      <c r="H1203" s="314" t="s">
        <v>162</v>
      </c>
      <c r="I1203" s="313" t="s">
        <v>282</v>
      </c>
      <c r="J1203" s="357" t="s">
        <v>119</v>
      </c>
      <c r="K1203" s="358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55" t="s">
        <v>124</v>
      </c>
      <c r="K1204" s="356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353" t="s">
        <v>114</v>
      </c>
      <c r="K1205" s="354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1"/>
      <c r="K1206" s="32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27"/>
      <c r="K1207" s="32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57" t="s">
        <v>53</v>
      </c>
      <c r="K1208" s="358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353" t="s">
        <v>113</v>
      </c>
      <c r="K1209" s="354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1"/>
      <c r="K1210" s="32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1"/>
      <c r="K1211" s="32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27"/>
      <c r="K1212" s="32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57" t="s">
        <v>363</v>
      </c>
      <c r="K1213" s="358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353" t="s">
        <v>124</v>
      </c>
      <c r="K1214" s="354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353" t="s">
        <v>349</v>
      </c>
      <c r="K1215" s="354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4"/>
      <c r="K1216" s="334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36"/>
      <c r="K1217" s="336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57" t="s">
        <v>53</v>
      </c>
      <c r="K1218" s="358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353" t="s">
        <v>115</v>
      </c>
      <c r="K1219" s="354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353" t="s">
        <v>136</v>
      </c>
      <c r="K1220" s="354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55"/>
      <c r="K1221" s="356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27"/>
      <c r="K1222" s="32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353" t="s">
        <v>114</v>
      </c>
      <c r="K1223" s="354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55"/>
      <c r="K1224" s="356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353"/>
      <c r="K1225" s="354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55"/>
      <c r="K1226" s="356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1"/>
      <c r="K1227" s="32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300"/>
      <c r="P1229" s="347">
        <f>P1228+Q1228</f>
        <v>0</v>
      </c>
      <c r="Q1229" s="349"/>
      <c r="R1229" s="296"/>
      <c r="S1229" s="298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300"/>
      <c r="O1230" s="16"/>
      <c r="P1230" s="347">
        <v>0</v>
      </c>
      <c r="Q1230" s="349"/>
      <c r="R1230" s="289"/>
      <c r="S1230" s="297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300">
        <f>M1231+Q1231</f>
        <v>12</v>
      </c>
      <c r="I1232" s="300" t="s">
        <v>87</v>
      </c>
      <c r="J1232" s="300"/>
      <c r="K1232" s="328" t="s">
        <v>168</v>
      </c>
      <c r="L1232" s="328"/>
      <c r="M1232" s="328"/>
      <c r="N1232" s="295"/>
      <c r="O1232" s="295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3" t="s">
        <v>43</v>
      </c>
      <c r="H1235" s="291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3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3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72" t="s">
        <v>0</v>
      </c>
      <c r="B1243" s="372"/>
      <c r="C1243" s="372"/>
      <c r="D1243" s="372"/>
      <c r="E1243" s="372"/>
      <c r="F1243" s="372"/>
      <c r="G1243" s="372"/>
      <c r="H1243" s="372"/>
      <c r="I1243" s="372"/>
      <c r="J1243" s="372"/>
      <c r="K1243" s="372"/>
      <c r="L1243" s="372"/>
      <c r="M1243" s="372"/>
      <c r="N1243" s="372"/>
      <c r="O1243" s="372"/>
      <c r="P1243" s="372"/>
      <c r="Q1243" s="372"/>
      <c r="R1243" s="372"/>
      <c r="S1243" s="372"/>
    </row>
    <row r="1244" spans="1:19" ht="22.2" customHeight="1" x14ac:dyDescent="0.6">
      <c r="A1244" s="372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71" t="s">
        <v>76</v>
      </c>
      <c r="B1245" s="371"/>
      <c r="C1245" s="371"/>
      <c r="D1245" s="309">
        <f>D1199</f>
        <v>6</v>
      </c>
      <c r="E1245" s="309" t="s">
        <v>75</v>
      </c>
      <c r="F1245" s="372" t="str">
        <f>F1199</f>
        <v>มกราคม</v>
      </c>
      <c r="G1245" s="372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72" t="str">
        <f>L1199</f>
        <v>มกราคม</v>
      </c>
      <c r="M1245" s="372"/>
      <c r="N1245" s="372" t="str">
        <f>N1199</f>
        <v>พ.ศ. 2568</v>
      </c>
      <c r="O1245" s="372"/>
      <c r="P1245" s="372"/>
      <c r="Q1245" s="372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62" t="s">
        <v>2</v>
      </c>
      <c r="C1247" s="363"/>
      <c r="D1247" s="364"/>
      <c r="E1247" s="15" t="s">
        <v>3</v>
      </c>
      <c r="F1247" s="347" t="s">
        <v>64</v>
      </c>
      <c r="G1247" s="365"/>
      <c r="H1247" s="366" t="s">
        <v>4</v>
      </c>
      <c r="I1247" s="307" t="s">
        <v>106</v>
      </c>
      <c r="J1247" s="367" t="s">
        <v>5</v>
      </c>
      <c r="K1247" s="368"/>
      <c r="L1247" s="347" t="s">
        <v>65</v>
      </c>
      <c r="M1247" s="349"/>
      <c r="N1247" s="307" t="s">
        <v>67</v>
      </c>
      <c r="O1247" s="307" t="s">
        <v>57</v>
      </c>
      <c r="P1247" s="369" t="s">
        <v>66</v>
      </c>
      <c r="Q1247" s="37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36"/>
      <c r="I1248" s="298"/>
      <c r="J1248" s="327"/>
      <c r="K1248" s="32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59" t="str">
        <f>AB30</f>
        <v>นายชนาธิป สุวรรณขันธ์</v>
      </c>
      <c r="C1249" s="360"/>
      <c r="D1249" s="361"/>
      <c r="E1249" s="307" t="s">
        <v>44</v>
      </c>
      <c r="F1249" s="5">
        <f>F53</f>
        <v>2</v>
      </c>
      <c r="G1249" s="287" t="s">
        <v>8</v>
      </c>
      <c r="H1249" s="313" t="s">
        <v>203</v>
      </c>
      <c r="I1249" s="313" t="s">
        <v>273</v>
      </c>
      <c r="J1249" s="357" t="s">
        <v>119</v>
      </c>
      <c r="K1249" s="358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55" t="s">
        <v>124</v>
      </c>
      <c r="K1250" s="356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353" t="s">
        <v>115</v>
      </c>
      <c r="K1251" s="354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353" t="s">
        <v>338</v>
      </c>
      <c r="K1252" s="354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27"/>
      <c r="K1253" s="32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57" t="s">
        <v>53</v>
      </c>
      <c r="K1254" s="358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353" t="s">
        <v>114</v>
      </c>
      <c r="K1255" s="354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1"/>
      <c r="K1256" s="32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1"/>
      <c r="K1257" s="32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27"/>
      <c r="K1258" s="32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57" t="s">
        <v>119</v>
      </c>
      <c r="K1259" s="358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55" t="s">
        <v>124</v>
      </c>
      <c r="K1260" s="356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353" t="s">
        <v>349</v>
      </c>
      <c r="K1261" s="354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4"/>
      <c r="K1262" s="334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36"/>
      <c r="K1263" s="336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57" t="s">
        <v>53</v>
      </c>
      <c r="K1264" s="358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353" t="s">
        <v>115</v>
      </c>
      <c r="K1265" s="354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353" t="s">
        <v>136</v>
      </c>
      <c r="K1266" s="354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55"/>
      <c r="K1267" s="356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27"/>
      <c r="K1268" s="32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57"/>
      <c r="K1269" s="358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55"/>
      <c r="K1270" s="356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353"/>
      <c r="K1271" s="354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55"/>
      <c r="K1272" s="356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1"/>
      <c r="K1273" s="32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300"/>
      <c r="P1275" s="347">
        <f>P1274+Q1274</f>
        <v>0</v>
      </c>
      <c r="Q1275" s="349"/>
      <c r="R1275" s="296"/>
      <c r="S1275" s="298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300"/>
      <c r="O1276" s="16"/>
      <c r="P1276" s="347">
        <v>0</v>
      </c>
      <c r="Q1276" s="349"/>
      <c r="R1276" s="289"/>
      <c r="S1276" s="297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300">
        <f>M1277+Q1277</f>
        <v>12</v>
      </c>
      <c r="I1278" s="300" t="s">
        <v>87</v>
      </c>
      <c r="J1278" s="300"/>
      <c r="K1278" s="328" t="s">
        <v>168</v>
      </c>
      <c r="L1278" s="328"/>
      <c r="M1278" s="328"/>
      <c r="N1278" s="295"/>
      <c r="O1278" s="295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3" t="s">
        <v>43</v>
      </c>
      <c r="H1281" s="291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3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3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8BF0-4C20-4AF0-BA36-9FA2EF315ED4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72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Y1" s="312"/>
      <c r="Z1" s="310"/>
      <c r="AA1" s="310"/>
    </row>
    <row r="2" spans="1:36" ht="22.2" customHeight="1" x14ac:dyDescent="0.6">
      <c r="A2" s="372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11"/>
      <c r="Z2" s="411" t="s">
        <v>125</v>
      </c>
      <c r="AA2" s="412"/>
      <c r="AB2" s="411" t="s">
        <v>132</v>
      </c>
      <c r="AC2" s="413"/>
      <c r="AD2" s="413"/>
      <c r="AE2" s="411" t="s">
        <v>133</v>
      </c>
      <c r="AF2" s="413"/>
      <c r="AG2" s="412"/>
      <c r="AH2" s="414" t="s">
        <v>134</v>
      </c>
      <c r="AI2" s="414"/>
      <c r="AJ2" s="414"/>
    </row>
    <row r="3" spans="1:36" ht="22.2" customHeight="1" x14ac:dyDescent="0.6">
      <c r="A3" s="371" t="s">
        <v>76</v>
      </c>
      <c r="B3" s="371"/>
      <c r="C3" s="371"/>
      <c r="D3" s="309">
        <v>6</v>
      </c>
      <c r="E3" s="309" t="s">
        <v>75</v>
      </c>
      <c r="F3" s="372" t="s">
        <v>399</v>
      </c>
      <c r="G3" s="372"/>
      <c r="H3" s="309" t="s">
        <v>398</v>
      </c>
      <c r="I3" s="309" t="s">
        <v>77</v>
      </c>
      <c r="J3" s="309">
        <v>10</v>
      </c>
      <c r="K3" s="309" t="s">
        <v>74</v>
      </c>
      <c r="L3" s="372" t="s">
        <v>399</v>
      </c>
      <c r="M3" s="372"/>
      <c r="N3" s="372" t="s">
        <v>398</v>
      </c>
      <c r="O3" s="372"/>
      <c r="P3" s="372"/>
      <c r="Q3" s="372"/>
      <c r="R3" s="309"/>
      <c r="Y3" s="311"/>
      <c r="Z3" s="409">
        <v>1</v>
      </c>
      <c r="AA3" s="410"/>
      <c r="AB3" s="402" t="s">
        <v>149</v>
      </c>
      <c r="AC3" s="403"/>
      <c r="AD3" s="404"/>
      <c r="AE3" s="367">
        <f>H36</f>
        <v>12</v>
      </c>
      <c r="AF3" s="407"/>
      <c r="AG3" s="368"/>
      <c r="AH3" s="408">
        <f>P36</f>
        <v>2400</v>
      </c>
      <c r="AI3" s="407"/>
      <c r="AJ3" s="368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83" t="s">
        <v>251</v>
      </c>
      <c r="K4" s="383"/>
      <c r="L4" s="383"/>
      <c r="M4" s="383"/>
      <c r="N4" s="383"/>
      <c r="Y4" s="311"/>
      <c r="Z4" s="395">
        <v>2</v>
      </c>
      <c r="AA4" s="396"/>
      <c r="AB4" s="392" t="s">
        <v>89</v>
      </c>
      <c r="AC4" s="392"/>
      <c r="AD4" s="392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62" t="s">
        <v>2</v>
      </c>
      <c r="C5" s="363"/>
      <c r="D5" s="364"/>
      <c r="E5" s="15" t="s">
        <v>3</v>
      </c>
      <c r="F5" s="347" t="s">
        <v>64</v>
      </c>
      <c r="G5" s="365"/>
      <c r="H5" s="366" t="s">
        <v>4</v>
      </c>
      <c r="I5" s="307" t="s">
        <v>106</v>
      </c>
      <c r="J5" s="367" t="s">
        <v>5</v>
      </c>
      <c r="K5" s="368"/>
      <c r="L5" s="347" t="s">
        <v>65</v>
      </c>
      <c r="M5" s="349"/>
      <c r="N5" s="308" t="s">
        <v>67</v>
      </c>
      <c r="O5" s="307" t="s">
        <v>57</v>
      </c>
      <c r="P5" s="369" t="s">
        <v>66</v>
      </c>
      <c r="Q5" s="370"/>
      <c r="R5" s="308" t="s">
        <v>67</v>
      </c>
      <c r="S5" s="307" t="s">
        <v>57</v>
      </c>
      <c r="V5" s="392"/>
      <c r="W5" s="392"/>
      <c r="X5" s="392"/>
      <c r="Y5" s="311"/>
      <c r="Z5" s="395">
        <v>3</v>
      </c>
      <c r="AA5" s="396"/>
      <c r="AB5" s="392" t="s">
        <v>90</v>
      </c>
      <c r="AC5" s="392"/>
      <c r="AD5" s="392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36"/>
      <c r="I6" s="298"/>
      <c r="J6" s="327"/>
      <c r="K6" s="32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95">
        <v>4</v>
      </c>
      <c r="AA6" s="396"/>
      <c r="AB6" s="392" t="s">
        <v>91</v>
      </c>
      <c r="AC6" s="392" t="s">
        <v>91</v>
      </c>
      <c r="AD6" s="394" t="s">
        <v>91</v>
      </c>
      <c r="AE6" s="321">
        <f>H174</f>
        <v>12</v>
      </c>
      <c r="AF6" s="322"/>
      <c r="AG6" s="323"/>
      <c r="AH6" s="397">
        <f>P174</f>
        <v>3240</v>
      </c>
      <c r="AI6" s="398"/>
      <c r="AJ6" s="399"/>
    </row>
    <row r="7" spans="1:36" ht="22.2" customHeight="1" x14ac:dyDescent="0.6">
      <c r="A7" s="307">
        <v>1</v>
      </c>
      <c r="B7" s="359" t="str">
        <f>AB3</f>
        <v>นายชำนาญ  แก้วจงประสิทธิ์</v>
      </c>
      <c r="C7" s="360"/>
      <c r="D7" s="361"/>
      <c r="E7" s="307" t="s">
        <v>44</v>
      </c>
      <c r="F7" s="5">
        <v>3</v>
      </c>
      <c r="G7" s="287" t="s">
        <v>8</v>
      </c>
      <c r="H7" s="313"/>
      <c r="I7" s="313"/>
      <c r="J7" s="321"/>
      <c r="K7" s="32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95">
        <v>5</v>
      </c>
      <c r="AA7" s="396"/>
      <c r="AB7" s="392" t="s">
        <v>92</v>
      </c>
      <c r="AC7" s="392" t="s">
        <v>92</v>
      </c>
      <c r="AD7" s="394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7"/>
      <c r="F8" s="289"/>
      <c r="G8" s="65" t="s">
        <v>401</v>
      </c>
      <c r="H8" s="313"/>
      <c r="I8" s="313"/>
      <c r="J8" s="321"/>
      <c r="K8" s="32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95">
        <v>6</v>
      </c>
      <c r="AA8" s="396"/>
      <c r="AB8" s="393" t="s">
        <v>93</v>
      </c>
      <c r="AC8" s="392" t="s">
        <v>93</v>
      </c>
      <c r="AD8" s="394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1"/>
      <c r="K9" s="32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85" t="s">
        <v>107</v>
      </c>
      <c r="U9" s="386"/>
      <c r="V9" s="386"/>
      <c r="W9" s="386"/>
      <c r="X9" s="386"/>
      <c r="Y9" s="62"/>
      <c r="Z9" s="395">
        <v>7</v>
      </c>
      <c r="AA9" s="396"/>
      <c r="AB9" s="393" t="s">
        <v>94</v>
      </c>
      <c r="AC9" s="392"/>
      <c r="AD9" s="394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1"/>
      <c r="K10" s="32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95">
        <v>8</v>
      </c>
      <c r="AA10" s="396"/>
      <c r="AB10" s="402" t="s">
        <v>217</v>
      </c>
      <c r="AC10" s="403"/>
      <c r="AD10" s="404"/>
      <c r="AE10" s="321">
        <f>H358</f>
        <v>12</v>
      </c>
      <c r="AF10" s="322"/>
      <c r="AG10" s="323"/>
      <c r="AH10" s="397">
        <f>P358</f>
        <v>2400</v>
      </c>
      <c r="AI10" s="398"/>
      <c r="AJ10" s="399"/>
    </row>
    <row r="11" spans="1:36" ht="22.2" customHeight="1" x14ac:dyDescent="0.6">
      <c r="A11" s="3"/>
      <c r="D11" s="61"/>
      <c r="E11" s="3"/>
      <c r="G11" s="299"/>
      <c r="H11" s="298"/>
      <c r="I11" s="298"/>
      <c r="J11" s="327"/>
      <c r="K11" s="32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95">
        <v>9</v>
      </c>
      <c r="AA11" s="396"/>
      <c r="AB11" s="393" t="s">
        <v>167</v>
      </c>
      <c r="AC11" s="392"/>
      <c r="AD11" s="394"/>
      <c r="AE11" s="321">
        <f>H404</f>
        <v>12</v>
      </c>
      <c r="AF11" s="322"/>
      <c r="AG11" s="323"/>
      <c r="AH11" s="397">
        <f>P404</f>
        <v>2400</v>
      </c>
      <c r="AI11" s="398"/>
      <c r="AJ11" s="399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57" t="s">
        <v>53</v>
      </c>
      <c r="K12" s="358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95">
        <v>10</v>
      </c>
      <c r="AA12" s="396"/>
      <c r="AB12" s="392" t="s">
        <v>211</v>
      </c>
      <c r="AC12" s="392"/>
      <c r="AD12" s="392"/>
      <c r="AE12" s="397">
        <f>H450</f>
        <v>12</v>
      </c>
      <c r="AF12" s="398"/>
      <c r="AG12" s="399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1"/>
      <c r="K13" s="32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95">
        <v>11</v>
      </c>
      <c r="AA13" s="396"/>
      <c r="AB13" s="392" t="s">
        <v>218</v>
      </c>
      <c r="AC13" s="392"/>
      <c r="AD13" s="392"/>
      <c r="AE13" s="397">
        <f>H496</f>
        <v>12</v>
      </c>
      <c r="AF13" s="398"/>
      <c r="AG13" s="399"/>
      <c r="AH13" s="397">
        <f>P496</f>
        <v>2400</v>
      </c>
      <c r="AI13" s="398"/>
      <c r="AJ13" s="399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1"/>
      <c r="K14" s="32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95">
        <v>12</v>
      </c>
      <c r="AA14" s="396"/>
      <c r="AB14" s="405" t="s">
        <v>150</v>
      </c>
      <c r="AC14" s="390"/>
      <c r="AD14" s="406"/>
      <c r="AE14" s="397">
        <f>H542</f>
        <v>12</v>
      </c>
      <c r="AF14" s="398"/>
      <c r="AG14" s="399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9"/>
      <c r="I15" s="297"/>
      <c r="J15" s="321"/>
      <c r="K15" s="32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95">
        <v>13</v>
      </c>
      <c r="AA15" s="396"/>
      <c r="AB15" s="405" t="s">
        <v>232</v>
      </c>
      <c r="AC15" s="390"/>
      <c r="AD15" s="406"/>
      <c r="AE15" s="397">
        <f>H588</f>
        <v>12</v>
      </c>
      <c r="AF15" s="398"/>
      <c r="AG15" s="399"/>
      <c r="AH15" s="397">
        <f>P588</f>
        <v>3240</v>
      </c>
      <c r="AI15" s="398"/>
      <c r="AJ15" s="399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27"/>
      <c r="K16" s="32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95">
        <v>14</v>
      </c>
      <c r="AA16" s="396"/>
      <c r="AB16" s="393" t="s">
        <v>233</v>
      </c>
      <c r="AC16" s="392"/>
      <c r="AD16" s="394"/>
      <c r="AE16" s="397">
        <f>H634</f>
        <v>12</v>
      </c>
      <c r="AF16" s="398"/>
      <c r="AG16" s="399"/>
      <c r="AH16" s="397">
        <f>P634</f>
        <v>3240</v>
      </c>
      <c r="AI16" s="398"/>
      <c r="AJ16" s="399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57" t="s">
        <v>114</v>
      </c>
      <c r="K17" s="358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95">
        <v>15</v>
      </c>
      <c r="AA17" s="396"/>
      <c r="AB17" s="393" t="s">
        <v>235</v>
      </c>
      <c r="AC17" s="392"/>
      <c r="AD17" s="394"/>
      <c r="AE17" s="397">
        <f>H680</f>
        <v>12</v>
      </c>
      <c r="AF17" s="398"/>
      <c r="AG17" s="399"/>
      <c r="AH17" s="397">
        <f>P680</f>
        <v>2400</v>
      </c>
      <c r="AI17" s="398"/>
      <c r="AJ17" s="399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1"/>
      <c r="K18" s="32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95">
        <v>16</v>
      </c>
      <c r="AA18" s="396"/>
      <c r="AB18" s="402" t="s">
        <v>234</v>
      </c>
      <c r="AC18" s="403"/>
      <c r="AD18" s="404"/>
      <c r="AE18" s="397">
        <f>H726</f>
        <v>12</v>
      </c>
      <c r="AF18" s="398"/>
      <c r="AG18" s="399"/>
      <c r="AH18" s="397">
        <f>P726</f>
        <v>2400</v>
      </c>
      <c r="AI18" s="398"/>
      <c r="AJ18" s="399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1"/>
      <c r="K19" s="32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85" t="s">
        <v>107</v>
      </c>
      <c r="U19" s="386"/>
      <c r="V19" s="386"/>
      <c r="W19" s="386"/>
      <c r="X19" s="386"/>
      <c r="Z19" s="395">
        <v>17</v>
      </c>
      <c r="AA19" s="396"/>
      <c r="AB19" s="402" t="s">
        <v>239</v>
      </c>
      <c r="AC19" s="403"/>
      <c r="AD19" s="404"/>
      <c r="AE19" s="397">
        <f>H772</f>
        <v>12</v>
      </c>
      <c r="AF19" s="398"/>
      <c r="AG19" s="399"/>
      <c r="AH19" s="397">
        <f>P772</f>
        <v>2400</v>
      </c>
      <c r="AI19" s="398"/>
      <c r="AJ19" s="399"/>
    </row>
    <row r="20" spans="1:36" ht="22.2" customHeight="1" x14ac:dyDescent="0.6">
      <c r="A20" s="3"/>
      <c r="E20" s="3"/>
      <c r="G20" s="288"/>
      <c r="H20" s="288"/>
      <c r="I20" s="313"/>
      <c r="J20" s="321"/>
      <c r="K20" s="32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95">
        <v>18</v>
      </c>
      <c r="AA20" s="396"/>
      <c r="AB20" s="402" t="s">
        <v>245</v>
      </c>
      <c r="AC20" s="403"/>
      <c r="AD20" s="404"/>
      <c r="AE20" s="397">
        <f>H818</f>
        <v>12</v>
      </c>
      <c r="AF20" s="398"/>
      <c r="AG20" s="399"/>
      <c r="AH20" s="397">
        <f>P818</f>
        <v>2400</v>
      </c>
      <c r="AI20" s="398"/>
      <c r="AJ20" s="399"/>
    </row>
    <row r="21" spans="1:36" ht="22.2" customHeight="1" x14ac:dyDescent="0.6">
      <c r="A21" s="3"/>
      <c r="E21" s="3"/>
      <c r="G21" s="294"/>
      <c r="H21" s="294"/>
      <c r="I21" s="298"/>
      <c r="J21" s="327"/>
      <c r="K21" s="32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95">
        <v>19</v>
      </c>
      <c r="AA21" s="396"/>
      <c r="AB21" s="393" t="s">
        <v>306</v>
      </c>
      <c r="AC21" s="392"/>
      <c r="AD21" s="394"/>
      <c r="AE21" s="397">
        <f>H864</f>
        <v>12</v>
      </c>
      <c r="AF21" s="398"/>
      <c r="AG21" s="399"/>
      <c r="AH21" s="397">
        <f>P864</f>
        <v>3240</v>
      </c>
      <c r="AI21" s="398"/>
      <c r="AJ21" s="399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57" t="s">
        <v>53</v>
      </c>
      <c r="K22" s="358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95">
        <v>20</v>
      </c>
      <c r="AA22" s="396"/>
      <c r="AB22" s="393" t="s">
        <v>95</v>
      </c>
      <c r="AC22" s="392"/>
      <c r="AD22" s="394"/>
      <c r="AE22" s="397">
        <f>H910</f>
        <v>12</v>
      </c>
      <c r="AF22" s="398"/>
      <c r="AG22" s="399"/>
      <c r="AH22" s="397">
        <f>P910</f>
        <v>2400</v>
      </c>
      <c r="AI22" s="398"/>
      <c r="AJ22" s="399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1" t="s">
        <v>115</v>
      </c>
      <c r="K23" s="32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95">
        <v>1</v>
      </c>
      <c r="AA23" s="396"/>
      <c r="AB23" s="393" t="s">
        <v>129</v>
      </c>
      <c r="AC23" s="392"/>
      <c r="AD23" s="394"/>
      <c r="AE23" s="397">
        <f>H956</f>
        <v>12</v>
      </c>
      <c r="AF23" s="398"/>
      <c r="AG23" s="399"/>
      <c r="AH23" s="397">
        <f>P956</f>
        <v>2400</v>
      </c>
      <c r="AI23" s="398"/>
      <c r="AJ23" s="399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1" t="s">
        <v>153</v>
      </c>
      <c r="K24" s="32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95">
        <v>2</v>
      </c>
      <c r="AA24" s="396"/>
      <c r="AB24" s="393" t="s">
        <v>170</v>
      </c>
      <c r="AC24" s="392"/>
      <c r="AD24" s="394"/>
      <c r="AE24" s="397">
        <f>H1002</f>
        <v>12</v>
      </c>
      <c r="AF24" s="398"/>
      <c r="AG24" s="399"/>
      <c r="AH24" s="397">
        <f>P1002</f>
        <v>2400</v>
      </c>
      <c r="AI24" s="398"/>
      <c r="AJ24" s="399"/>
    </row>
    <row r="25" spans="1:36" ht="22.2" customHeight="1" x14ac:dyDescent="0.6">
      <c r="A25" s="3"/>
      <c r="E25" s="3"/>
      <c r="G25" s="297"/>
      <c r="H25" s="313"/>
      <c r="I25" s="313"/>
      <c r="J25" s="321"/>
      <c r="K25" s="32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95">
        <v>3</v>
      </c>
      <c r="AA25" s="396"/>
      <c r="AB25" s="393" t="s">
        <v>130</v>
      </c>
      <c r="AC25" s="392"/>
      <c r="AD25" s="394"/>
      <c r="AE25" s="397">
        <f>H1048</f>
        <v>12</v>
      </c>
      <c r="AF25" s="398"/>
      <c r="AG25" s="399"/>
      <c r="AH25" s="397">
        <f>P1048</f>
        <v>2400</v>
      </c>
      <c r="AI25" s="398"/>
      <c r="AJ25" s="399"/>
    </row>
    <row r="26" spans="1:36" ht="22.2" customHeight="1" x14ac:dyDescent="0.6">
      <c r="A26" s="3"/>
      <c r="E26" s="3"/>
      <c r="G26" s="298"/>
      <c r="H26" s="295"/>
      <c r="I26" s="298"/>
      <c r="J26" s="327"/>
      <c r="K26" s="32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95">
        <v>4</v>
      </c>
      <c r="AA26" s="396"/>
      <c r="AB26" s="400" t="s">
        <v>169</v>
      </c>
      <c r="AC26" s="391"/>
      <c r="AD26" s="401"/>
      <c r="AE26" s="397">
        <f>H1094</f>
        <v>12</v>
      </c>
      <c r="AF26" s="398"/>
      <c r="AG26" s="399"/>
      <c r="AH26" s="397">
        <f>P1094</f>
        <v>3240</v>
      </c>
      <c r="AI26" s="398"/>
      <c r="AJ26" s="399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57" t="s">
        <v>53</v>
      </c>
      <c r="K27" s="358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1">
        <v>5</v>
      </c>
      <c r="AA27" s="323"/>
      <c r="AB27" s="393" t="s">
        <v>229</v>
      </c>
      <c r="AC27" s="392"/>
      <c r="AD27" s="394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1" t="s">
        <v>114</v>
      </c>
      <c r="K28" s="32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1">
        <v>1</v>
      </c>
      <c r="AA28" s="323"/>
      <c r="AB28" s="393" t="s">
        <v>279</v>
      </c>
      <c r="AC28" s="392" t="s">
        <v>279</v>
      </c>
      <c r="AD28" s="394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7"/>
      <c r="H29" s="297"/>
      <c r="I29" s="297"/>
      <c r="J29" s="321"/>
      <c r="K29" s="32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1">
        <v>2</v>
      </c>
      <c r="AA29" s="323"/>
      <c r="AB29" s="392" t="s">
        <v>304</v>
      </c>
      <c r="AC29" s="392"/>
      <c r="AD29" s="392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7"/>
      <c r="H30" s="297"/>
      <c r="I30" s="297"/>
      <c r="J30" s="321"/>
      <c r="K30" s="32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6"/>
      <c r="H31" s="295"/>
      <c r="I31" s="298"/>
      <c r="J31" s="327"/>
      <c r="K31" s="32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300"/>
      <c r="P33" s="347">
        <f>P32+Q32</f>
        <v>0</v>
      </c>
      <c r="Q33" s="349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3" t="s">
        <v>214</v>
      </c>
      <c r="M34" s="374"/>
      <c r="N34" s="131"/>
      <c r="O34" s="130"/>
      <c r="P34" s="373" t="s">
        <v>215</v>
      </c>
      <c r="Q34" s="374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300">
        <f>M35+Q35</f>
        <v>12</v>
      </c>
      <c r="I36" s="300" t="s">
        <v>87</v>
      </c>
      <c r="J36" s="300"/>
      <c r="K36" s="328" t="s">
        <v>168</v>
      </c>
      <c r="L36" s="328"/>
      <c r="M36" s="328"/>
      <c r="N36" s="295"/>
      <c r="O36" s="295"/>
      <c r="P36" s="339">
        <f>S35+O35</f>
        <v>2400</v>
      </c>
      <c r="Q36" s="339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3" t="s">
        <v>43</v>
      </c>
      <c r="H39" s="291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3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72" t="s">
        <v>0</v>
      </c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72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91"/>
      <c r="AC48" s="391"/>
      <c r="AD48" s="391"/>
    </row>
    <row r="49" spans="1:30" ht="22.2" customHeight="1" x14ac:dyDescent="0.6">
      <c r="A49" s="371" t="s">
        <v>76</v>
      </c>
      <c r="B49" s="371"/>
      <c r="C49" s="371"/>
      <c r="D49" s="309">
        <f>D3</f>
        <v>6</v>
      </c>
      <c r="E49" s="309" t="s">
        <v>75</v>
      </c>
      <c r="F49" s="372" t="str">
        <f>F3</f>
        <v>มกราคม</v>
      </c>
      <c r="G49" s="372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72" t="str">
        <f>L3</f>
        <v>มกราคม</v>
      </c>
      <c r="M49" s="372"/>
      <c r="N49" s="372" t="str">
        <f>N3</f>
        <v>พ.ศ. 2568</v>
      </c>
      <c r="O49" s="372"/>
      <c r="P49" s="372"/>
      <c r="Q49" s="372"/>
      <c r="R49" s="309"/>
      <c r="AB49" s="391"/>
      <c r="AC49" s="391"/>
      <c r="AD49" s="391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75" t="s">
        <v>250</v>
      </c>
      <c r="K50" s="375"/>
      <c r="L50" s="375"/>
      <c r="M50" s="375"/>
      <c r="N50" s="375"/>
      <c r="O50" s="375"/>
      <c r="P50" s="375"/>
      <c r="AB50" s="390"/>
      <c r="AC50" s="390"/>
      <c r="AD50" s="390"/>
    </row>
    <row r="51" spans="1:30" ht="22.2" customHeight="1" x14ac:dyDescent="0.6">
      <c r="A51" s="24" t="s">
        <v>1</v>
      </c>
      <c r="B51" s="362" t="s">
        <v>2</v>
      </c>
      <c r="C51" s="363"/>
      <c r="D51" s="364"/>
      <c r="E51" s="15" t="s">
        <v>3</v>
      </c>
      <c r="F51" s="347" t="s">
        <v>64</v>
      </c>
      <c r="G51" s="365"/>
      <c r="H51" s="366" t="s">
        <v>4</v>
      </c>
      <c r="I51" s="307" t="s">
        <v>106</v>
      </c>
      <c r="J51" s="367" t="s">
        <v>5</v>
      </c>
      <c r="K51" s="368"/>
      <c r="L51" s="347" t="s">
        <v>65</v>
      </c>
      <c r="M51" s="349"/>
      <c r="N51" s="307" t="s">
        <v>67</v>
      </c>
      <c r="O51" s="307" t="s">
        <v>57</v>
      </c>
      <c r="P51" s="369" t="s">
        <v>66</v>
      </c>
      <c r="Q51" s="370"/>
      <c r="R51" s="308" t="s">
        <v>67</v>
      </c>
      <c r="S51" s="307" t="s">
        <v>57</v>
      </c>
      <c r="AB51" s="391"/>
      <c r="AC51" s="391"/>
      <c r="AD51" s="391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36"/>
      <c r="I52" s="298"/>
      <c r="J52" s="327"/>
      <c r="K52" s="32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59" t="str">
        <f>AB4</f>
        <v>นายเปรม  เพ็งยอด</v>
      </c>
      <c r="C53" s="360"/>
      <c r="D53" s="361"/>
      <c r="E53" s="307" t="s">
        <v>44</v>
      </c>
      <c r="F53" s="5">
        <f>F7</f>
        <v>3</v>
      </c>
      <c r="G53" s="287" t="s">
        <v>8</v>
      </c>
      <c r="H53" s="314" t="s">
        <v>226</v>
      </c>
      <c r="I53" s="313" t="s">
        <v>259</v>
      </c>
      <c r="J53" s="384" t="s">
        <v>53</v>
      </c>
      <c r="K53" s="384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50"/>
      <c r="C54" s="351"/>
      <c r="D54" s="352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1" t="s">
        <v>114</v>
      </c>
      <c r="K54" s="32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55"/>
      <c r="K55" s="356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1"/>
      <c r="K56" s="32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27"/>
      <c r="K57" s="32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84" t="s">
        <v>53</v>
      </c>
      <c r="K58" s="384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1" t="s">
        <v>137</v>
      </c>
      <c r="K59" s="32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1"/>
      <c r="K60" s="32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1"/>
      <c r="K61" s="32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27"/>
      <c r="K62" s="32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84" t="s">
        <v>53</v>
      </c>
      <c r="K63" s="384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1" t="s">
        <v>114</v>
      </c>
      <c r="K64" s="32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1"/>
      <c r="K65" s="32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4"/>
      <c r="K66" s="334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36"/>
      <c r="K67" s="336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84" t="s">
        <v>53</v>
      </c>
      <c r="K68" s="384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55" t="s">
        <v>221</v>
      </c>
      <c r="K69" s="356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1"/>
      <c r="K70" s="32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55"/>
      <c r="K71" s="356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27"/>
      <c r="K72" s="32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84"/>
      <c r="K73" s="384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79"/>
      <c r="K74" s="37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79"/>
      <c r="K75" s="37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55"/>
      <c r="K76" s="356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85" t="s">
        <v>107</v>
      </c>
      <c r="U76" s="386"/>
      <c r="V76" s="386"/>
      <c r="W76" s="386"/>
      <c r="X76" s="386"/>
    </row>
    <row r="77" spans="1:28" ht="22.2" customHeight="1" x14ac:dyDescent="0.6">
      <c r="A77" s="3"/>
      <c r="E77" s="3"/>
      <c r="F77" s="3"/>
      <c r="G77" s="296"/>
      <c r="H77" s="297"/>
      <c r="I77" s="313"/>
      <c r="J77" s="321"/>
      <c r="K77" s="32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300"/>
      <c r="P79" s="347">
        <f>P78+Q78</f>
        <v>26</v>
      </c>
      <c r="Q79" s="349"/>
      <c r="R79" s="296"/>
      <c r="S79" s="298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300"/>
      <c r="O80" s="16"/>
      <c r="P80" s="347">
        <v>10</v>
      </c>
      <c r="Q80" s="349"/>
      <c r="R80" s="289"/>
      <c r="S80" s="297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300">
        <f>M81+Q81</f>
        <v>12</v>
      </c>
      <c r="I82" s="300" t="s">
        <v>87</v>
      </c>
      <c r="J82" s="300"/>
      <c r="K82" s="328" t="s">
        <v>168</v>
      </c>
      <c r="L82" s="328"/>
      <c r="M82" s="328"/>
      <c r="N82" s="295"/>
      <c r="O82" s="295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9"/>
      <c r="U83" s="372"/>
      <c r="V83" s="372"/>
      <c r="W83" s="372"/>
      <c r="X83" s="372"/>
      <c r="Y83" s="372"/>
      <c r="Z83" s="372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3" t="s">
        <v>43</v>
      </c>
      <c r="H85" s="291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3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3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72" t="s">
        <v>0</v>
      </c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</row>
    <row r="94" spans="1:26" ht="22.2" customHeight="1" x14ac:dyDescent="0.6">
      <c r="A94" s="372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71" t="s">
        <v>76</v>
      </c>
      <c r="B95" s="371"/>
      <c r="C95" s="371"/>
      <c r="D95" s="309">
        <f>D3</f>
        <v>6</v>
      </c>
      <c r="E95" s="309" t="s">
        <v>75</v>
      </c>
      <c r="F95" s="372" t="str">
        <f>F3</f>
        <v>มกราคม</v>
      </c>
      <c r="G95" s="372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72" t="str">
        <f>L3</f>
        <v>มกราคม</v>
      </c>
      <c r="M95" s="372"/>
      <c r="N95" s="372" t="str">
        <f>N3</f>
        <v>พ.ศ. 2568</v>
      </c>
      <c r="O95" s="372"/>
      <c r="P95" s="372"/>
      <c r="Q95" s="372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62" t="s">
        <v>2</v>
      </c>
      <c r="C97" s="363"/>
      <c r="D97" s="364"/>
      <c r="E97" s="15" t="s">
        <v>3</v>
      </c>
      <c r="F97" s="347" t="s">
        <v>64</v>
      </c>
      <c r="G97" s="365"/>
      <c r="H97" s="366" t="s">
        <v>4</v>
      </c>
      <c r="I97" s="307" t="s">
        <v>106</v>
      </c>
      <c r="J97" s="367" t="s">
        <v>5</v>
      </c>
      <c r="K97" s="368"/>
      <c r="L97" s="347" t="s">
        <v>65</v>
      </c>
      <c r="M97" s="349"/>
      <c r="N97" s="308" t="s">
        <v>67</v>
      </c>
      <c r="O97" s="307" t="s">
        <v>57</v>
      </c>
      <c r="P97" s="369" t="s">
        <v>66</v>
      </c>
      <c r="Q97" s="37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36"/>
      <c r="I98" s="298"/>
      <c r="J98" s="327"/>
      <c r="K98" s="32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59" t="str">
        <f>AB5</f>
        <v>นายสุเมธ  เฉลิมพันธ์</v>
      </c>
      <c r="C99" s="360"/>
      <c r="D99" s="361"/>
      <c r="E99" s="307" t="s">
        <v>44</v>
      </c>
      <c r="F99" s="5">
        <f>F7</f>
        <v>3</v>
      </c>
      <c r="G99" s="287" t="s">
        <v>8</v>
      </c>
      <c r="H99" s="314" t="s">
        <v>292</v>
      </c>
      <c r="I99" s="313" t="s">
        <v>320</v>
      </c>
      <c r="J99" s="357" t="s">
        <v>53</v>
      </c>
      <c r="K99" s="358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55" t="s">
        <v>137</v>
      </c>
      <c r="K100" s="356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55" t="s">
        <v>171</v>
      </c>
      <c r="K101" s="356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387"/>
      <c r="K102" s="388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27"/>
      <c r="K103" s="32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57" t="s">
        <v>53</v>
      </c>
      <c r="K104" s="358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85" t="s">
        <v>107</v>
      </c>
      <c r="U104" s="386"/>
      <c r="V104" s="386"/>
      <c r="W104" s="386"/>
      <c r="X104" s="386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55" t="s">
        <v>137</v>
      </c>
      <c r="K105" s="356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55" t="s">
        <v>171</v>
      </c>
      <c r="K106" s="356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1"/>
      <c r="K107" s="32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36"/>
      <c r="K108" s="336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57"/>
      <c r="K109" s="358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1"/>
      <c r="K110" s="32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79"/>
      <c r="K111" s="37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1"/>
      <c r="K112" s="32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27"/>
      <c r="K113" s="32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57" t="s">
        <v>115</v>
      </c>
      <c r="K114" s="358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85" t="s">
        <v>107</v>
      </c>
      <c r="U114" s="386"/>
      <c r="V114" s="386"/>
      <c r="W114" s="386"/>
      <c r="X114" s="386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55"/>
      <c r="K115" s="356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55"/>
      <c r="K116" s="356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1"/>
      <c r="K117" s="32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27"/>
      <c r="K118" s="32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55" t="s">
        <v>53</v>
      </c>
      <c r="K119" s="356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55"/>
      <c r="K120" s="356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55"/>
      <c r="K121" s="356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23"/>
      <c r="K122" s="334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36"/>
      <c r="K123" s="336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300"/>
      <c r="O125" s="16"/>
      <c r="P125" s="347">
        <f>P124+Q124</f>
        <v>26</v>
      </c>
      <c r="Q125" s="349"/>
      <c r="R125" s="296"/>
      <c r="S125" s="298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300"/>
      <c r="P126" s="373" t="s">
        <v>253</v>
      </c>
      <c r="Q126" s="374"/>
      <c r="R126" s="289"/>
      <c r="S126" s="297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300">
        <f>M127+Q127</f>
        <v>12</v>
      </c>
      <c r="I128" s="300" t="s">
        <v>87</v>
      </c>
      <c r="J128" s="300"/>
      <c r="K128" s="328" t="s">
        <v>168</v>
      </c>
      <c r="L128" s="328"/>
      <c r="M128" s="328"/>
      <c r="N128" s="295"/>
      <c r="O128" s="295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3" t="s">
        <v>43</v>
      </c>
      <c r="H131" s="291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3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3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72" t="s">
        <v>0</v>
      </c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</row>
    <row r="140" spans="1:19" ht="22.2" customHeight="1" x14ac:dyDescent="0.6">
      <c r="A140" s="372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71" t="s">
        <v>76</v>
      </c>
      <c r="B141" s="371"/>
      <c r="C141" s="371"/>
      <c r="D141" s="309">
        <f>D3</f>
        <v>6</v>
      </c>
      <c r="E141" s="309" t="s">
        <v>75</v>
      </c>
      <c r="F141" s="372" t="str">
        <f>F3</f>
        <v>มกราคม</v>
      </c>
      <c r="G141" s="372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72" t="str">
        <f>L3</f>
        <v>มกราคม</v>
      </c>
      <c r="M141" s="372"/>
      <c r="N141" s="372" t="str">
        <f>N3</f>
        <v>พ.ศ. 2568</v>
      </c>
      <c r="O141" s="372"/>
      <c r="P141" s="372"/>
      <c r="Q141" s="372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62" t="s">
        <v>2</v>
      </c>
      <c r="C143" s="363"/>
      <c r="D143" s="364"/>
      <c r="E143" s="15" t="s">
        <v>3</v>
      </c>
      <c r="F143" s="347" t="s">
        <v>64</v>
      </c>
      <c r="G143" s="365"/>
      <c r="H143" s="366" t="s">
        <v>4</v>
      </c>
      <c r="I143" s="307" t="s">
        <v>106</v>
      </c>
      <c r="J143" s="367" t="s">
        <v>5</v>
      </c>
      <c r="K143" s="368"/>
      <c r="L143" s="347" t="s">
        <v>65</v>
      </c>
      <c r="M143" s="349"/>
      <c r="N143" s="308" t="s">
        <v>67</v>
      </c>
      <c r="O143" s="307" t="s">
        <v>57</v>
      </c>
      <c r="P143" s="369" t="s">
        <v>66</v>
      </c>
      <c r="Q143" s="37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36"/>
      <c r="I144" s="298"/>
      <c r="J144" s="327"/>
      <c r="K144" s="32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59" t="str">
        <f>AB6</f>
        <v>นายธนิต  กฐินทอง</v>
      </c>
      <c r="C145" s="360"/>
      <c r="D145" s="361"/>
      <c r="E145" s="307" t="s">
        <v>44</v>
      </c>
      <c r="F145" s="5">
        <f>F7</f>
        <v>3</v>
      </c>
      <c r="G145" s="287" t="s">
        <v>8</v>
      </c>
      <c r="H145" s="314" t="s">
        <v>224</v>
      </c>
      <c r="I145" s="297" t="s">
        <v>266</v>
      </c>
      <c r="J145" s="357" t="s">
        <v>53</v>
      </c>
      <c r="K145" s="358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1" t="s">
        <v>137</v>
      </c>
      <c r="K146" s="32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1" t="s">
        <v>171</v>
      </c>
      <c r="K147" s="32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1"/>
      <c r="K148" s="32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27"/>
      <c r="K149" s="32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57"/>
      <c r="K150" s="358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1"/>
      <c r="K151" s="32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55"/>
      <c r="K152" s="356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1"/>
      <c r="K153" s="32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27"/>
      <c r="K154" s="32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57" t="s">
        <v>53</v>
      </c>
      <c r="K155" s="358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1" t="s">
        <v>137</v>
      </c>
      <c r="K156" s="32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1" t="s">
        <v>171</v>
      </c>
      <c r="K157" s="32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1"/>
      <c r="K158" s="32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27"/>
      <c r="K159" s="32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57" t="s">
        <v>53</v>
      </c>
      <c r="K160" s="358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1" t="s">
        <v>221</v>
      </c>
      <c r="K161" s="32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1"/>
      <c r="K162" s="32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1"/>
      <c r="K163" s="32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27"/>
      <c r="K164" s="32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57" t="s">
        <v>53</v>
      </c>
      <c r="K165" s="358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1" t="s">
        <v>137</v>
      </c>
      <c r="K166" s="32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1"/>
      <c r="K167" s="32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1"/>
      <c r="K168" s="32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27"/>
      <c r="K169" s="32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300"/>
      <c r="P171" s="347">
        <f>P170+Q170</f>
        <v>30</v>
      </c>
      <c r="Q171" s="349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80" t="s">
        <v>215</v>
      </c>
      <c r="M172" s="381"/>
      <c r="N172" s="129"/>
      <c r="O172" s="132"/>
      <c r="P172" s="380" t="s">
        <v>216</v>
      </c>
      <c r="Q172" s="381"/>
      <c r="R172" s="289"/>
      <c r="S172" s="297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300">
        <f>M173+Q173</f>
        <v>12</v>
      </c>
      <c r="I174" s="300" t="s">
        <v>87</v>
      </c>
      <c r="J174" s="300"/>
      <c r="K174" s="328" t="s">
        <v>168</v>
      </c>
      <c r="L174" s="328"/>
      <c r="M174" s="328"/>
      <c r="N174" s="295"/>
      <c r="O174" s="295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3" t="s">
        <v>43</v>
      </c>
      <c r="H177" s="291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3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3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72" t="s">
        <v>0</v>
      </c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</row>
    <row r="186" spans="1:19" ht="22.2" customHeight="1" x14ac:dyDescent="0.6">
      <c r="A186" s="372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71" t="s">
        <v>76</v>
      </c>
      <c r="B187" s="371"/>
      <c r="C187" s="371"/>
      <c r="D187" s="309">
        <f>D3</f>
        <v>6</v>
      </c>
      <c r="E187" s="309" t="s">
        <v>75</v>
      </c>
      <c r="F187" s="372" t="str">
        <f>F3</f>
        <v>มกราคม</v>
      </c>
      <c r="G187" s="372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72" t="str">
        <f>L3</f>
        <v>มกราคม</v>
      </c>
      <c r="M187" s="372"/>
      <c r="N187" s="372" t="str">
        <f>N3</f>
        <v>พ.ศ. 2568</v>
      </c>
      <c r="O187" s="372"/>
      <c r="P187" s="372"/>
      <c r="Q187" s="372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75" t="s">
        <v>118</v>
      </c>
      <c r="K188" s="375"/>
      <c r="L188" s="375"/>
      <c r="M188" s="375"/>
      <c r="N188" s="375"/>
      <c r="O188" s="375"/>
    </row>
    <row r="189" spans="1:19" ht="22.2" customHeight="1" x14ac:dyDescent="0.6">
      <c r="A189" s="24" t="s">
        <v>1</v>
      </c>
      <c r="B189" s="362" t="s">
        <v>2</v>
      </c>
      <c r="C189" s="363"/>
      <c r="D189" s="364"/>
      <c r="E189" s="15" t="s">
        <v>3</v>
      </c>
      <c r="F189" s="347" t="s">
        <v>64</v>
      </c>
      <c r="G189" s="365"/>
      <c r="H189" s="366" t="s">
        <v>4</v>
      </c>
      <c r="I189" s="307" t="s">
        <v>106</v>
      </c>
      <c r="J189" s="367" t="s">
        <v>5</v>
      </c>
      <c r="K189" s="368"/>
      <c r="L189" s="347" t="s">
        <v>65</v>
      </c>
      <c r="M189" s="349"/>
      <c r="N189" s="308" t="s">
        <v>67</v>
      </c>
      <c r="O189" s="307" t="s">
        <v>57</v>
      </c>
      <c r="P189" s="369" t="s">
        <v>66</v>
      </c>
      <c r="Q189" s="37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36"/>
      <c r="I190" s="298"/>
      <c r="J190" s="327"/>
      <c r="K190" s="32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59" t="str">
        <f>AB7</f>
        <v>นายสุริยา  คำอุดม</v>
      </c>
      <c r="C191" s="360"/>
      <c r="D191" s="361"/>
      <c r="E191" s="307" t="s">
        <v>44</v>
      </c>
      <c r="F191" s="5">
        <f>F7</f>
        <v>3</v>
      </c>
      <c r="G191" s="287" t="s">
        <v>8</v>
      </c>
      <c r="H191" s="313"/>
      <c r="I191" s="313"/>
      <c r="J191" s="357"/>
      <c r="K191" s="358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7"/>
      <c r="F192" s="289"/>
      <c r="G192" s="292" t="str">
        <f>G146</f>
        <v>6 ม.ค.68</v>
      </c>
      <c r="H192" s="313"/>
      <c r="I192" s="313"/>
      <c r="J192" s="321"/>
      <c r="K192" s="32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1"/>
      <c r="K193" s="32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1"/>
      <c r="K194" s="32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27"/>
      <c r="K195" s="32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57" t="s">
        <v>53</v>
      </c>
      <c r="K196" s="358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1"/>
      <c r="K197" s="32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1"/>
      <c r="K198" s="32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1"/>
      <c r="K199" s="32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27"/>
      <c r="K200" s="32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57" t="s">
        <v>53</v>
      </c>
      <c r="K201" s="358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1" t="s">
        <v>137</v>
      </c>
      <c r="K202" s="32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1" t="s">
        <v>171</v>
      </c>
      <c r="K203" s="32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1"/>
      <c r="K204" s="32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27"/>
      <c r="K205" s="32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57" t="s">
        <v>53</v>
      </c>
      <c r="K206" s="358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1" t="s">
        <v>115</v>
      </c>
      <c r="K207" s="32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55" t="s">
        <v>221</v>
      </c>
      <c r="K208" s="356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1"/>
      <c r="K209" s="32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27"/>
      <c r="K210" s="32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57" t="s">
        <v>53</v>
      </c>
      <c r="K211" s="358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1" t="s">
        <v>137</v>
      </c>
      <c r="K212" s="32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1"/>
      <c r="K213" s="32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1"/>
      <c r="K214" s="32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27"/>
      <c r="K215" s="32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300"/>
      <c r="P217" s="347">
        <f>P216+Q216</f>
        <v>26</v>
      </c>
      <c r="Q217" s="349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300"/>
      <c r="O218" s="16"/>
      <c r="P218" s="347">
        <v>10</v>
      </c>
      <c r="Q218" s="349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300">
        <f>M219+Q219</f>
        <v>12</v>
      </c>
      <c r="I220" s="300" t="s">
        <v>87</v>
      </c>
      <c r="J220" s="300"/>
      <c r="K220" s="328" t="s">
        <v>168</v>
      </c>
      <c r="L220" s="328"/>
      <c r="M220" s="328"/>
      <c r="N220" s="295"/>
      <c r="O220" s="295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3" t="s">
        <v>43</v>
      </c>
      <c r="H223" s="291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3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3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72" t="s">
        <v>0</v>
      </c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</row>
    <row r="232" spans="1:19" ht="22.2" customHeight="1" x14ac:dyDescent="0.6">
      <c r="A232" s="372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71" t="s">
        <v>76</v>
      </c>
      <c r="B233" s="371"/>
      <c r="C233" s="371"/>
      <c r="D233" s="309">
        <f>D3</f>
        <v>6</v>
      </c>
      <c r="E233" s="309" t="s">
        <v>75</v>
      </c>
      <c r="F233" s="372" t="str">
        <f>F3</f>
        <v>มกราคม</v>
      </c>
      <c r="G233" s="372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72" t="str">
        <f>L3</f>
        <v>มกราคม</v>
      </c>
      <c r="M233" s="372"/>
      <c r="N233" s="372" t="str">
        <f>N3</f>
        <v>พ.ศ. 2568</v>
      </c>
      <c r="O233" s="372"/>
      <c r="P233" s="372"/>
      <c r="Q233" s="372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75" t="s">
        <v>267</v>
      </c>
      <c r="K234" s="375"/>
      <c r="L234" s="375"/>
      <c r="M234" s="375"/>
      <c r="N234" s="375"/>
      <c r="O234" s="375"/>
    </row>
    <row r="235" spans="1:19" ht="22.2" customHeight="1" x14ac:dyDescent="0.6">
      <c r="A235" s="24" t="s">
        <v>1</v>
      </c>
      <c r="B235" s="362" t="s">
        <v>2</v>
      </c>
      <c r="C235" s="363"/>
      <c r="D235" s="364"/>
      <c r="E235" s="15" t="s">
        <v>3</v>
      </c>
      <c r="F235" s="347" t="s">
        <v>64</v>
      </c>
      <c r="G235" s="365"/>
      <c r="H235" s="366" t="s">
        <v>4</v>
      </c>
      <c r="I235" s="307" t="s">
        <v>106</v>
      </c>
      <c r="J235" s="367" t="s">
        <v>5</v>
      </c>
      <c r="K235" s="368"/>
      <c r="L235" s="347" t="s">
        <v>65</v>
      </c>
      <c r="M235" s="349"/>
      <c r="N235" s="308" t="s">
        <v>67</v>
      </c>
      <c r="O235" s="307" t="s">
        <v>57</v>
      </c>
      <c r="P235" s="369" t="s">
        <v>66</v>
      </c>
      <c r="Q235" s="37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36"/>
      <c r="I236" s="298"/>
      <c r="J236" s="327"/>
      <c r="K236" s="32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59" t="str">
        <f>AB8</f>
        <v>นายดำเนิน  สุขขี</v>
      </c>
      <c r="C237" s="360"/>
      <c r="D237" s="361"/>
      <c r="E237" s="307" t="s">
        <v>44</v>
      </c>
      <c r="F237" s="5">
        <f>F7</f>
        <v>3</v>
      </c>
      <c r="G237" s="154" t="s">
        <v>8</v>
      </c>
      <c r="H237" s="126" t="s">
        <v>327</v>
      </c>
      <c r="I237" s="128" t="s">
        <v>172</v>
      </c>
      <c r="J237" s="384" t="s">
        <v>53</v>
      </c>
      <c r="K237" s="384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79" t="s">
        <v>137</v>
      </c>
      <c r="K238" s="37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79" t="s">
        <v>120</v>
      </c>
      <c r="K239" s="37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1"/>
      <c r="K240" s="32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27"/>
      <c r="K241" s="32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9"/>
      <c r="K243" s="37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1"/>
      <c r="K244" s="32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22"/>
      <c r="K245" s="32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27"/>
      <c r="K246" s="32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4" t="s">
        <v>53</v>
      </c>
      <c r="K247" s="384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79" t="s">
        <v>137</v>
      </c>
      <c r="K248" s="37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1"/>
      <c r="K249" s="32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23"/>
      <c r="K250" s="334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36"/>
      <c r="K251" s="336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4" t="s">
        <v>53</v>
      </c>
      <c r="K252" s="384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79" t="s">
        <v>115</v>
      </c>
      <c r="K253" s="37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79"/>
      <c r="K254" s="37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1"/>
      <c r="K255" s="32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27"/>
      <c r="K256" s="32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84" t="s">
        <v>112</v>
      </c>
      <c r="K257" s="384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79" t="s">
        <v>120</v>
      </c>
      <c r="K258" s="37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79"/>
      <c r="K259" s="37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1"/>
      <c r="K260" s="32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27"/>
      <c r="K261" s="32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300"/>
      <c r="O263" s="16"/>
      <c r="P263" s="347">
        <f>P262+Q262</f>
        <v>28</v>
      </c>
      <c r="Q263" s="349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3" t="s">
        <v>215</v>
      </c>
      <c r="M264" s="374"/>
      <c r="N264" s="130"/>
      <c r="O264" s="131"/>
      <c r="P264" s="373" t="s">
        <v>253</v>
      </c>
      <c r="Q264" s="374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300">
        <f>M265+Q265</f>
        <v>12</v>
      </c>
      <c r="I266" s="300" t="s">
        <v>87</v>
      </c>
      <c r="J266" s="300"/>
      <c r="K266" s="328" t="s">
        <v>168</v>
      </c>
      <c r="L266" s="328"/>
      <c r="M266" s="328"/>
      <c r="N266" s="295"/>
      <c r="O266" s="295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3" t="s">
        <v>43</v>
      </c>
      <c r="H269" s="291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3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3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72" t="s">
        <v>0</v>
      </c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</row>
    <row r="278" spans="1:19" ht="22.2" customHeight="1" x14ac:dyDescent="0.6">
      <c r="A278" s="372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71" t="s">
        <v>76</v>
      </c>
      <c r="B279" s="371"/>
      <c r="C279" s="371"/>
      <c r="D279" s="309">
        <f>D3</f>
        <v>6</v>
      </c>
      <c r="E279" s="309" t="s">
        <v>75</v>
      </c>
      <c r="F279" s="372" t="str">
        <f>F3</f>
        <v>มกราคม</v>
      </c>
      <c r="G279" s="372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72" t="str">
        <f>L3</f>
        <v>มกราคม</v>
      </c>
      <c r="M279" s="372"/>
      <c r="N279" s="372" t="str">
        <f>N3</f>
        <v>พ.ศ. 2568</v>
      </c>
      <c r="O279" s="372"/>
      <c r="P279" s="372"/>
      <c r="Q279" s="372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62" t="s">
        <v>2</v>
      </c>
      <c r="C281" s="363"/>
      <c r="D281" s="364"/>
      <c r="E281" s="15" t="s">
        <v>3</v>
      </c>
      <c r="F281" s="347" t="s">
        <v>64</v>
      </c>
      <c r="G281" s="365"/>
      <c r="H281" s="366" t="s">
        <v>4</v>
      </c>
      <c r="I281" s="307" t="s">
        <v>106</v>
      </c>
      <c r="J281" s="367" t="s">
        <v>5</v>
      </c>
      <c r="K281" s="368"/>
      <c r="L281" s="347" t="s">
        <v>65</v>
      </c>
      <c r="M281" s="349"/>
      <c r="N281" s="308" t="s">
        <v>67</v>
      </c>
      <c r="O281" s="307" t="s">
        <v>57</v>
      </c>
      <c r="P281" s="369" t="s">
        <v>66</v>
      </c>
      <c r="Q281" s="37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36"/>
      <c r="I282" s="298"/>
      <c r="J282" s="327"/>
      <c r="K282" s="32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59" t="str">
        <f>AB9</f>
        <v>นายคงศักดิ์  มากซุง</v>
      </c>
      <c r="C283" s="360"/>
      <c r="D283" s="361"/>
      <c r="E283" s="307" t="s">
        <v>44</v>
      </c>
      <c r="F283" s="5">
        <f>F7</f>
        <v>3</v>
      </c>
      <c r="G283" s="287" t="s">
        <v>8</v>
      </c>
      <c r="H283" s="313" t="s">
        <v>325</v>
      </c>
      <c r="I283" s="313" t="s">
        <v>257</v>
      </c>
      <c r="J283" s="357" t="s">
        <v>53</v>
      </c>
      <c r="K283" s="358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7"/>
      <c r="F284" s="289"/>
      <c r="G284" s="292" t="str">
        <f>G238</f>
        <v>6 ม.ค.68</v>
      </c>
      <c r="H284" s="313"/>
      <c r="I284" s="313"/>
      <c r="J284" s="321"/>
      <c r="K284" s="32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1"/>
      <c r="K285" s="32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1"/>
      <c r="K286" s="32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27"/>
      <c r="K287" s="32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57" t="s">
        <v>53</v>
      </c>
      <c r="K288" s="358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1" t="s">
        <v>137</v>
      </c>
      <c r="K289" s="32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1" t="s">
        <v>171</v>
      </c>
      <c r="K290" s="32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1"/>
      <c r="K291" s="32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27"/>
      <c r="K292" s="32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57" t="s">
        <v>53</v>
      </c>
      <c r="K293" s="358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1" t="s">
        <v>137</v>
      </c>
      <c r="K294" s="32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1" t="s">
        <v>120</v>
      </c>
      <c r="K295" s="32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1"/>
      <c r="K296" s="32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27"/>
      <c r="K297" s="32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1" t="s">
        <v>115</v>
      </c>
      <c r="K298" s="32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1"/>
      <c r="K299" s="32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1"/>
      <c r="K300" s="32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1"/>
      <c r="K301" s="32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27"/>
      <c r="K302" s="32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57" t="s">
        <v>53</v>
      </c>
      <c r="K303" s="358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1" t="s">
        <v>115</v>
      </c>
      <c r="K304" s="32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1"/>
      <c r="K305" s="32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1"/>
      <c r="K306" s="32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27"/>
      <c r="K307" s="32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300"/>
      <c r="P309" s="347">
        <f>P308+Q308</f>
        <v>30</v>
      </c>
      <c r="Q309" s="349"/>
      <c r="R309" s="296"/>
      <c r="S309" s="298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300"/>
      <c r="O310" s="16"/>
      <c r="P310" s="347">
        <v>15</v>
      </c>
      <c r="Q310" s="349"/>
      <c r="R310" s="289"/>
      <c r="S310" s="297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300">
        <f>M311+Q311</f>
        <v>12</v>
      </c>
      <c r="I312" s="300" t="s">
        <v>87</v>
      </c>
      <c r="J312" s="300"/>
      <c r="K312" s="328" t="s">
        <v>168</v>
      </c>
      <c r="L312" s="328"/>
      <c r="M312" s="328"/>
      <c r="N312" s="295"/>
      <c r="O312" s="295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3" t="s">
        <v>43</v>
      </c>
      <c r="H315" s="291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3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3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72" t="s">
        <v>0</v>
      </c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</row>
    <row r="324" spans="1:19" ht="22.2" customHeight="1" x14ac:dyDescent="0.6">
      <c r="A324" s="372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71" t="s">
        <v>76</v>
      </c>
      <c r="B325" s="371"/>
      <c r="C325" s="371"/>
      <c r="D325" s="309">
        <f>D3</f>
        <v>6</v>
      </c>
      <c r="E325" s="309" t="s">
        <v>75</v>
      </c>
      <c r="F325" s="372" t="str">
        <f>F3</f>
        <v>มกราคม</v>
      </c>
      <c r="G325" s="372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72" t="str">
        <f>L3</f>
        <v>มกราคม</v>
      </c>
      <c r="M325" s="372"/>
      <c r="N325" s="372" t="str">
        <f>N3</f>
        <v>พ.ศ. 2568</v>
      </c>
      <c r="O325" s="372"/>
      <c r="P325" s="372"/>
      <c r="Q325" s="372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83" t="s">
        <v>117</v>
      </c>
      <c r="K326" s="383"/>
      <c r="L326" s="383"/>
      <c r="M326" s="383"/>
    </row>
    <row r="327" spans="1:19" ht="22.2" customHeight="1" x14ac:dyDescent="0.6">
      <c r="A327" s="24" t="s">
        <v>1</v>
      </c>
      <c r="B327" s="362" t="s">
        <v>2</v>
      </c>
      <c r="C327" s="363"/>
      <c r="D327" s="364"/>
      <c r="E327" s="15" t="s">
        <v>3</v>
      </c>
      <c r="F327" s="347" t="s">
        <v>64</v>
      </c>
      <c r="G327" s="365"/>
      <c r="H327" s="366" t="s">
        <v>4</v>
      </c>
      <c r="I327" s="307" t="s">
        <v>106</v>
      </c>
      <c r="J327" s="367" t="s">
        <v>5</v>
      </c>
      <c r="K327" s="368"/>
      <c r="L327" s="347" t="s">
        <v>65</v>
      </c>
      <c r="M327" s="349"/>
      <c r="N327" s="308" t="s">
        <v>67</v>
      </c>
      <c r="O327" s="307" t="s">
        <v>57</v>
      </c>
      <c r="P327" s="369" t="s">
        <v>66</v>
      </c>
      <c r="Q327" s="37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36"/>
      <c r="I328" s="298"/>
      <c r="J328" s="327"/>
      <c r="K328" s="32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59" t="str">
        <f>AB10</f>
        <v>นายวัชรัศนิ์  ไชยศาสตร์</v>
      </c>
      <c r="C329" s="360"/>
      <c r="D329" s="361"/>
      <c r="E329" s="307" t="s">
        <v>44</v>
      </c>
      <c r="F329" s="5">
        <f>F7</f>
        <v>3</v>
      </c>
      <c r="G329" s="287" t="s">
        <v>8</v>
      </c>
      <c r="H329" s="313" t="s">
        <v>202</v>
      </c>
      <c r="I329" s="314" t="s">
        <v>283</v>
      </c>
      <c r="J329" s="357" t="s">
        <v>53</v>
      </c>
      <c r="K329" s="358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7"/>
      <c r="F330" s="289"/>
      <c r="G330" s="292" t="str">
        <f>G284</f>
        <v>6 ม.ค.68</v>
      </c>
      <c r="H330" s="313"/>
      <c r="I330" s="313"/>
      <c r="J330" s="379"/>
      <c r="K330" s="37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4"/>
      <c r="K331" s="334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1"/>
      <c r="K332" s="32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27"/>
      <c r="K333" s="32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57"/>
      <c r="K334" s="358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55"/>
      <c r="K335" s="356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55"/>
      <c r="K336" s="356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1"/>
      <c r="K337" s="32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27"/>
      <c r="K338" s="32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57" t="s">
        <v>53</v>
      </c>
      <c r="K339" s="358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55" t="s">
        <v>114</v>
      </c>
      <c r="K340" s="356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1"/>
      <c r="K341" s="32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1"/>
      <c r="K342" s="32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27"/>
      <c r="K343" s="32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57" t="s">
        <v>53</v>
      </c>
      <c r="K344" s="358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55" t="s">
        <v>115</v>
      </c>
      <c r="K345" s="356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55" t="s">
        <v>153</v>
      </c>
      <c r="K346" s="356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55"/>
      <c r="K347" s="356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27"/>
      <c r="K348" s="32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57" t="s">
        <v>53</v>
      </c>
      <c r="K349" s="358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55" t="s">
        <v>114</v>
      </c>
      <c r="K350" s="356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1"/>
      <c r="K351" s="32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1"/>
      <c r="K352" s="32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27"/>
      <c r="K353" s="32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300"/>
      <c r="O355" s="16"/>
      <c r="P355" s="347">
        <f>P354+Q354</f>
        <v>0</v>
      </c>
      <c r="Q355" s="349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300"/>
      <c r="O356" s="16"/>
      <c r="P356" s="347">
        <v>0</v>
      </c>
      <c r="Q356" s="349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300">
        <f>M357+Q357</f>
        <v>12</v>
      </c>
      <c r="I358" s="300" t="s">
        <v>87</v>
      </c>
      <c r="J358" s="300"/>
      <c r="K358" s="328" t="s">
        <v>168</v>
      </c>
      <c r="L358" s="328"/>
      <c r="M358" s="328"/>
      <c r="N358" s="295"/>
      <c r="O358" s="295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3" t="s">
        <v>43</v>
      </c>
      <c r="H361" s="291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3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3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82" t="s">
        <v>0</v>
      </c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</row>
    <row r="370" spans="1:19" ht="22.2" customHeight="1" x14ac:dyDescent="0.6">
      <c r="A370" s="372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71" t="s">
        <v>76</v>
      </c>
      <c r="B371" s="371"/>
      <c r="C371" s="371"/>
      <c r="D371" s="309">
        <f>D3</f>
        <v>6</v>
      </c>
      <c r="E371" s="309" t="s">
        <v>75</v>
      </c>
      <c r="F371" s="372" t="str">
        <f>F3</f>
        <v>มกราคม</v>
      </c>
      <c r="G371" s="372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72" t="str">
        <f>L3</f>
        <v>มกราคม</v>
      </c>
      <c r="M371" s="372"/>
      <c r="N371" s="372" t="str">
        <f>N3</f>
        <v>พ.ศ. 2568</v>
      </c>
      <c r="O371" s="372"/>
      <c r="P371" s="372"/>
      <c r="Q371" s="372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62" t="s">
        <v>2</v>
      </c>
      <c r="C373" s="363"/>
      <c r="D373" s="364"/>
      <c r="E373" s="15" t="s">
        <v>3</v>
      </c>
      <c r="F373" s="347" t="s">
        <v>64</v>
      </c>
      <c r="G373" s="365"/>
      <c r="H373" s="366" t="s">
        <v>4</v>
      </c>
      <c r="I373" s="307" t="s">
        <v>106</v>
      </c>
      <c r="J373" s="367" t="s">
        <v>5</v>
      </c>
      <c r="K373" s="368"/>
      <c r="L373" s="347" t="s">
        <v>65</v>
      </c>
      <c r="M373" s="349"/>
      <c r="N373" s="308" t="s">
        <v>67</v>
      </c>
      <c r="O373" s="307" t="s">
        <v>57</v>
      </c>
      <c r="P373" s="369" t="s">
        <v>66</v>
      </c>
      <c r="Q373" s="37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36"/>
      <c r="I374" s="137"/>
      <c r="J374" s="327"/>
      <c r="K374" s="32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50" t="str">
        <f>AB11</f>
        <v>นายกวีศักดิ์  แป้นขาว</v>
      </c>
      <c r="C375" s="351"/>
      <c r="D375" s="352"/>
      <c r="E375" s="297" t="s">
        <v>44</v>
      </c>
      <c r="F375" s="297">
        <f>F7</f>
        <v>3</v>
      </c>
      <c r="G375" s="287" t="s">
        <v>8</v>
      </c>
      <c r="H375" s="313" t="s">
        <v>156</v>
      </c>
      <c r="I375" s="313" t="s">
        <v>200</v>
      </c>
      <c r="J375" s="357" t="s">
        <v>53</v>
      </c>
      <c r="K375" s="358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1" t="s">
        <v>113</v>
      </c>
      <c r="K376" s="32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1"/>
      <c r="K377" s="32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1"/>
      <c r="K378" s="32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27"/>
      <c r="K379" s="32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57"/>
      <c r="K380" s="358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1"/>
      <c r="K381" s="32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1"/>
      <c r="K382" s="32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1"/>
      <c r="K383" s="32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27"/>
      <c r="K384" s="32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57" t="s">
        <v>53</v>
      </c>
      <c r="K385" s="358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1" t="s">
        <v>113</v>
      </c>
      <c r="K386" s="32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1"/>
      <c r="K387" s="32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1"/>
      <c r="K388" s="32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27"/>
      <c r="K389" s="32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57" t="s">
        <v>53</v>
      </c>
      <c r="K390" s="358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1" t="s">
        <v>115</v>
      </c>
      <c r="K391" s="32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1" t="s">
        <v>153</v>
      </c>
      <c r="K392" s="32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1"/>
      <c r="K393" s="32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27"/>
      <c r="K394" s="32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57" t="s">
        <v>53</v>
      </c>
      <c r="K395" s="358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1" t="s">
        <v>114</v>
      </c>
      <c r="K396" s="32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1"/>
      <c r="K397" s="32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1"/>
      <c r="K398" s="32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27"/>
      <c r="K399" s="32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300"/>
      <c r="O401" s="16"/>
      <c r="P401" s="347">
        <f>P400+Q400</f>
        <v>0</v>
      </c>
      <c r="Q401" s="349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3" t="s">
        <v>230</v>
      </c>
      <c r="M402" s="374"/>
      <c r="N402" s="16"/>
      <c r="O402" s="300"/>
      <c r="P402" s="373" t="s">
        <v>215</v>
      </c>
      <c r="Q402" s="374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300">
        <f>M403+Q403</f>
        <v>12</v>
      </c>
      <c r="I404" s="300" t="s">
        <v>87</v>
      </c>
      <c r="J404" s="300"/>
      <c r="K404" s="328" t="s">
        <v>168</v>
      </c>
      <c r="L404" s="328"/>
      <c r="M404" s="328"/>
      <c r="N404" s="295"/>
      <c r="O404" s="295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3" t="s">
        <v>43</v>
      </c>
      <c r="H407" s="291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3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3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72" t="s">
        <v>0</v>
      </c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</row>
    <row r="416" spans="1:24" ht="22.2" customHeight="1" x14ac:dyDescent="0.6">
      <c r="A416" s="372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71" t="s">
        <v>76</v>
      </c>
      <c r="B417" s="371"/>
      <c r="C417" s="371"/>
      <c r="D417" s="309">
        <f>D3</f>
        <v>6</v>
      </c>
      <c r="E417" s="309" t="s">
        <v>75</v>
      </c>
      <c r="F417" s="372" t="str">
        <f>F3</f>
        <v>มกราคม</v>
      </c>
      <c r="G417" s="372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72" t="str">
        <f>L3</f>
        <v>มกราคม</v>
      </c>
      <c r="M417" s="372"/>
      <c r="N417" s="372" t="str">
        <f>N3</f>
        <v>พ.ศ. 2568</v>
      </c>
      <c r="O417" s="372"/>
      <c r="P417" s="372"/>
      <c r="Q417" s="372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62" t="s">
        <v>2</v>
      </c>
      <c r="C419" s="363"/>
      <c r="D419" s="364"/>
      <c r="E419" s="15" t="s">
        <v>3</v>
      </c>
      <c r="F419" s="347" t="s">
        <v>64</v>
      </c>
      <c r="G419" s="365"/>
      <c r="H419" s="366" t="s">
        <v>4</v>
      </c>
      <c r="I419" s="307" t="s">
        <v>106</v>
      </c>
      <c r="J419" s="367" t="s">
        <v>5</v>
      </c>
      <c r="K419" s="368"/>
      <c r="L419" s="347" t="s">
        <v>65</v>
      </c>
      <c r="M419" s="349"/>
      <c r="N419" s="308" t="s">
        <v>67</v>
      </c>
      <c r="O419" s="307" t="s">
        <v>57</v>
      </c>
      <c r="P419" s="369" t="s">
        <v>66</v>
      </c>
      <c r="Q419" s="37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36"/>
      <c r="I420" s="298"/>
      <c r="J420" s="327"/>
      <c r="K420" s="32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59" t="str">
        <f>AB12</f>
        <v>นายไพรัช  น้อยแสง</v>
      </c>
      <c r="C421" s="360"/>
      <c r="D421" s="361"/>
      <c r="E421" s="307" t="s">
        <v>44</v>
      </c>
      <c r="F421" s="5">
        <f>F7</f>
        <v>3</v>
      </c>
      <c r="G421" s="287" t="s">
        <v>8</v>
      </c>
      <c r="H421" s="313" t="s">
        <v>183</v>
      </c>
      <c r="I421" s="313" t="s">
        <v>300</v>
      </c>
      <c r="J421" s="321" t="s">
        <v>114</v>
      </c>
      <c r="K421" s="32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1"/>
      <c r="K422" s="32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1"/>
      <c r="K423" s="32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1"/>
      <c r="K424" s="32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27"/>
      <c r="K425" s="32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57" t="s">
        <v>53</v>
      </c>
      <c r="K426" s="358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1" t="s">
        <v>113</v>
      </c>
      <c r="K427" s="32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1"/>
      <c r="K428" s="32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1"/>
      <c r="K429" s="32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27"/>
      <c r="K430" s="32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57" t="s">
        <v>53</v>
      </c>
      <c r="K431" s="358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1" t="s">
        <v>113</v>
      </c>
      <c r="K432" s="32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1"/>
      <c r="K433" s="32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1"/>
      <c r="K434" s="32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27"/>
      <c r="K435" s="32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57" t="s">
        <v>53</v>
      </c>
      <c r="K436" s="358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1" t="s">
        <v>136</v>
      </c>
      <c r="K437" s="32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1"/>
      <c r="K438" s="32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1"/>
      <c r="K439" s="32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27"/>
      <c r="K440" s="32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57" t="s">
        <v>53</v>
      </c>
      <c r="K441" s="358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1" t="s">
        <v>113</v>
      </c>
      <c r="K442" s="32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1"/>
      <c r="K443" s="32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1"/>
      <c r="K444" s="32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27"/>
      <c r="K445" s="32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300"/>
      <c r="O447" s="16"/>
      <c r="P447" s="347">
        <f>P446+Q446</f>
        <v>0</v>
      </c>
      <c r="Q447" s="349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80" t="s">
        <v>230</v>
      </c>
      <c r="M448" s="381"/>
      <c r="N448" s="129"/>
      <c r="O448" s="132"/>
      <c r="P448" s="373" t="s">
        <v>215</v>
      </c>
      <c r="Q448" s="374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300">
        <f>M449+Q449</f>
        <v>12</v>
      </c>
      <c r="I450" s="300" t="s">
        <v>87</v>
      </c>
      <c r="J450" s="300"/>
      <c r="K450" s="328" t="s">
        <v>168</v>
      </c>
      <c r="L450" s="328"/>
      <c r="M450" s="328"/>
      <c r="N450" s="295"/>
      <c r="O450" s="295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3" t="s">
        <v>43</v>
      </c>
      <c r="H453" s="291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3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3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72" t="s">
        <v>0</v>
      </c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</row>
    <row r="462" spans="1:24" ht="22.2" customHeight="1" x14ac:dyDescent="0.6">
      <c r="A462" s="372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71" t="s">
        <v>76</v>
      </c>
      <c r="B463" s="371"/>
      <c r="C463" s="371"/>
      <c r="D463" s="309">
        <f>D3</f>
        <v>6</v>
      </c>
      <c r="E463" s="309" t="s">
        <v>75</v>
      </c>
      <c r="F463" s="372" t="str">
        <f>F3</f>
        <v>มกราคม</v>
      </c>
      <c r="G463" s="372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72" t="str">
        <f>L3</f>
        <v>มกราคม</v>
      </c>
      <c r="M463" s="372"/>
      <c r="N463" s="372" t="str">
        <f>N3</f>
        <v>พ.ศ. 2568</v>
      </c>
      <c r="O463" s="372"/>
      <c r="P463" s="372"/>
      <c r="Q463" s="372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62" t="s">
        <v>2</v>
      </c>
      <c r="C465" s="363"/>
      <c r="D465" s="364"/>
      <c r="E465" s="15" t="s">
        <v>3</v>
      </c>
      <c r="F465" s="347" t="s">
        <v>64</v>
      </c>
      <c r="G465" s="365"/>
      <c r="H465" s="366" t="s">
        <v>4</v>
      </c>
      <c r="I465" s="307" t="s">
        <v>106</v>
      </c>
      <c r="J465" s="367" t="s">
        <v>5</v>
      </c>
      <c r="K465" s="368"/>
      <c r="L465" s="347" t="s">
        <v>65</v>
      </c>
      <c r="M465" s="349"/>
      <c r="N465" s="308" t="s">
        <v>67</v>
      </c>
      <c r="O465" s="307" t="s">
        <v>57</v>
      </c>
      <c r="P465" s="369" t="s">
        <v>66</v>
      </c>
      <c r="Q465" s="37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36"/>
      <c r="I466" s="298"/>
      <c r="J466" s="327"/>
      <c r="K466" s="32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59" t="str">
        <f>AB13</f>
        <v>นายจักรกฤษณ์ ปัญญา</v>
      </c>
      <c r="C467" s="360"/>
      <c r="D467" s="361"/>
      <c r="E467" s="307" t="s">
        <v>44</v>
      </c>
      <c r="F467" s="5">
        <f>F7</f>
        <v>3</v>
      </c>
      <c r="G467" s="287" t="s">
        <v>8</v>
      </c>
      <c r="H467" s="313" t="s">
        <v>121</v>
      </c>
      <c r="I467" s="313" t="s">
        <v>187</v>
      </c>
      <c r="J467" s="321" t="s">
        <v>53</v>
      </c>
      <c r="K467" s="32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1" t="s">
        <v>113</v>
      </c>
      <c r="K468" s="32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1"/>
      <c r="K469" s="32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1"/>
      <c r="K470" s="32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27"/>
      <c r="K471" s="32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1" t="s">
        <v>53</v>
      </c>
      <c r="K472" s="32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1" t="s">
        <v>113</v>
      </c>
      <c r="K473" s="32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1"/>
      <c r="K474" s="32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1"/>
      <c r="K475" s="32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27"/>
      <c r="K476" s="32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57" t="s">
        <v>53</v>
      </c>
      <c r="K477" s="358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1"/>
      <c r="K478" s="32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1"/>
      <c r="K479" s="32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1"/>
      <c r="K480" s="32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27"/>
      <c r="K481" s="32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55" t="s">
        <v>153</v>
      </c>
      <c r="K482" s="356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55"/>
      <c r="K483" s="356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1"/>
      <c r="K484" s="32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1"/>
      <c r="K485" s="32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27"/>
      <c r="K486" s="32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57" t="s">
        <v>287</v>
      </c>
      <c r="K487" s="358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1" t="s">
        <v>114</v>
      </c>
      <c r="K488" s="32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1"/>
      <c r="K489" s="32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1"/>
      <c r="K490" s="32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27"/>
      <c r="K491" s="32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300"/>
      <c r="P493" s="347">
        <f>P492+Q492</f>
        <v>0</v>
      </c>
      <c r="Q493" s="349"/>
      <c r="R493" s="296"/>
      <c r="S493" s="298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3" t="s">
        <v>214</v>
      </c>
      <c r="M494" s="374"/>
      <c r="N494" s="130"/>
      <c r="O494" s="131"/>
      <c r="P494" s="373" t="s">
        <v>215</v>
      </c>
      <c r="Q494" s="374"/>
      <c r="R494" s="289"/>
      <c r="S494" s="297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300">
        <f>M495+Q495</f>
        <v>12</v>
      </c>
      <c r="I496" s="300" t="s">
        <v>87</v>
      </c>
      <c r="J496" s="300"/>
      <c r="K496" s="328" t="s">
        <v>168</v>
      </c>
      <c r="L496" s="328"/>
      <c r="M496" s="328"/>
      <c r="N496" s="295"/>
      <c r="O496" s="295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3" t="s">
        <v>43</v>
      </c>
      <c r="H499" s="291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3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3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72" t="s">
        <v>0</v>
      </c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</row>
    <row r="508" spans="1:19" ht="22.2" customHeight="1" x14ac:dyDescent="0.6">
      <c r="A508" s="372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71" t="s">
        <v>76</v>
      </c>
      <c r="B509" s="371"/>
      <c r="C509" s="371"/>
      <c r="D509" s="309">
        <f>D3</f>
        <v>6</v>
      </c>
      <c r="E509" s="309" t="s">
        <v>75</v>
      </c>
      <c r="F509" s="372" t="str">
        <f>F3</f>
        <v>มกราคม</v>
      </c>
      <c r="G509" s="372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72" t="str">
        <f>L3</f>
        <v>มกราคม</v>
      </c>
      <c r="M509" s="372"/>
      <c r="N509" s="372" t="str">
        <f>N3</f>
        <v>พ.ศ. 2568</v>
      </c>
      <c r="O509" s="372"/>
      <c r="P509" s="372"/>
      <c r="Q509" s="372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62" t="s">
        <v>2</v>
      </c>
      <c r="C511" s="363"/>
      <c r="D511" s="364"/>
      <c r="E511" s="15" t="s">
        <v>3</v>
      </c>
      <c r="F511" s="347" t="s">
        <v>64</v>
      </c>
      <c r="G511" s="365"/>
      <c r="H511" s="366" t="s">
        <v>4</v>
      </c>
      <c r="I511" s="307" t="s">
        <v>106</v>
      </c>
      <c r="J511" s="367" t="s">
        <v>5</v>
      </c>
      <c r="K511" s="368"/>
      <c r="L511" s="347" t="s">
        <v>65</v>
      </c>
      <c r="M511" s="349"/>
      <c r="N511" s="308" t="s">
        <v>67</v>
      </c>
      <c r="O511" s="307" t="s">
        <v>57</v>
      </c>
      <c r="P511" s="369" t="s">
        <v>66</v>
      </c>
      <c r="Q511" s="37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36"/>
      <c r="I512" s="298"/>
      <c r="J512" s="327"/>
      <c r="K512" s="32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59" t="str">
        <f>AB14</f>
        <v>นายพลกฤต  น้อยเกิด</v>
      </c>
      <c r="C513" s="360"/>
      <c r="D513" s="361"/>
      <c r="E513" s="307" t="s">
        <v>44</v>
      </c>
      <c r="F513" s="5">
        <f>F7</f>
        <v>3</v>
      </c>
      <c r="G513" s="287" t="s">
        <v>8</v>
      </c>
      <c r="H513" s="313" t="s">
        <v>183</v>
      </c>
      <c r="I513" s="297" t="s">
        <v>193</v>
      </c>
      <c r="J513" s="357" t="s">
        <v>53</v>
      </c>
      <c r="K513" s="358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9"/>
      <c r="G514" s="292" t="str">
        <f>G468</f>
        <v>6 ม.ค.68</v>
      </c>
      <c r="H514" s="313"/>
      <c r="I514" s="297"/>
      <c r="J514" s="321"/>
      <c r="K514" s="32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1"/>
      <c r="K515" s="32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1"/>
      <c r="K516" s="32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27"/>
      <c r="K517" s="32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57" t="s">
        <v>119</v>
      </c>
      <c r="K518" s="358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55" t="s">
        <v>124</v>
      </c>
      <c r="K519" s="356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1"/>
      <c r="K520" s="32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1"/>
      <c r="K521" s="32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27"/>
      <c r="K522" s="32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57" t="s">
        <v>53</v>
      </c>
      <c r="K523" s="358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1" t="s">
        <v>113</v>
      </c>
      <c r="K524" s="32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1" t="s">
        <v>336</v>
      </c>
      <c r="K525" s="32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1"/>
      <c r="K526" s="32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27"/>
      <c r="K527" s="32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57" t="s">
        <v>53</v>
      </c>
      <c r="K528" s="358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1" t="s">
        <v>115</v>
      </c>
      <c r="K529" s="32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55" t="s">
        <v>136</v>
      </c>
      <c r="K530" s="356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1"/>
      <c r="K531" s="32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27"/>
      <c r="K532" s="32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57" t="s">
        <v>287</v>
      </c>
      <c r="K533" s="358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55" t="s">
        <v>114</v>
      </c>
      <c r="K534" s="356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55"/>
      <c r="K535" s="356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1"/>
      <c r="K536" s="32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27"/>
      <c r="K537" s="32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300"/>
      <c r="P539" s="347">
        <f>P538+Q538</f>
        <v>0</v>
      </c>
      <c r="Q539" s="349"/>
      <c r="R539" s="296"/>
      <c r="S539" s="298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3" t="s">
        <v>230</v>
      </c>
      <c r="M540" s="374"/>
      <c r="N540" s="130"/>
      <c r="O540" s="131"/>
      <c r="P540" s="373" t="s">
        <v>215</v>
      </c>
      <c r="Q540" s="374"/>
      <c r="R540" s="289"/>
      <c r="S540" s="297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300">
        <f>M541+Q541</f>
        <v>12</v>
      </c>
      <c r="I542" s="300" t="s">
        <v>87</v>
      </c>
      <c r="J542" s="300"/>
      <c r="K542" s="328" t="s">
        <v>168</v>
      </c>
      <c r="L542" s="328"/>
      <c r="M542" s="328"/>
      <c r="N542" s="295"/>
      <c r="O542" s="295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3" t="s">
        <v>43</v>
      </c>
      <c r="H545" s="291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3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3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72" t="s">
        <v>0</v>
      </c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</row>
    <row r="554" spans="1:20" ht="22.2" customHeight="1" x14ac:dyDescent="0.6">
      <c r="A554" s="372" t="s">
        <v>88</v>
      </c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</row>
    <row r="555" spans="1:20" ht="22.2" customHeight="1" x14ac:dyDescent="0.6">
      <c r="A555" s="371" t="s">
        <v>76</v>
      </c>
      <c r="B555" s="371"/>
      <c r="C555" s="371"/>
      <c r="D555" s="309">
        <f>D3</f>
        <v>6</v>
      </c>
      <c r="E555" s="309" t="s">
        <v>75</v>
      </c>
      <c r="F555" s="372" t="str">
        <f>F3</f>
        <v>มกราคม</v>
      </c>
      <c r="G555" s="372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72" t="str">
        <f>L3</f>
        <v>มกราคม</v>
      </c>
      <c r="M555" s="372"/>
      <c r="N555" s="372" t="str">
        <f>N3</f>
        <v>พ.ศ. 2568</v>
      </c>
      <c r="O555" s="372"/>
      <c r="P555" s="372"/>
      <c r="Q555" s="372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62" t="s">
        <v>2</v>
      </c>
      <c r="C557" s="363"/>
      <c r="D557" s="364"/>
      <c r="E557" s="15" t="s">
        <v>3</v>
      </c>
      <c r="F557" s="347" t="s">
        <v>64</v>
      </c>
      <c r="G557" s="365"/>
      <c r="H557" s="366" t="s">
        <v>4</v>
      </c>
      <c r="I557" s="307" t="s">
        <v>106</v>
      </c>
      <c r="J557" s="367" t="s">
        <v>5</v>
      </c>
      <c r="K557" s="368"/>
      <c r="L557" s="347" t="s">
        <v>65</v>
      </c>
      <c r="M557" s="349"/>
      <c r="N557" s="308" t="s">
        <v>67</v>
      </c>
      <c r="O557" s="307" t="s">
        <v>57</v>
      </c>
      <c r="P557" s="369" t="s">
        <v>66</v>
      </c>
      <c r="Q557" s="37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36"/>
      <c r="I558" s="298"/>
      <c r="J558" s="327"/>
      <c r="K558" s="32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59" t="str">
        <f>AB15</f>
        <v>นายพงษ์พัฒน์ พิมพ์ปรุ</v>
      </c>
      <c r="C559" s="360"/>
      <c r="D559" s="361"/>
      <c r="E559" s="307" t="s">
        <v>44</v>
      </c>
      <c r="F559" s="5">
        <f>F7</f>
        <v>3</v>
      </c>
      <c r="G559" s="287" t="s">
        <v>8</v>
      </c>
      <c r="H559" s="313" t="s">
        <v>337</v>
      </c>
      <c r="I559" s="313" t="s">
        <v>258</v>
      </c>
      <c r="J559" s="321" t="s">
        <v>112</v>
      </c>
      <c r="K559" s="32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7"/>
      <c r="F560" s="289"/>
      <c r="G560" s="292" t="str">
        <f>G468</f>
        <v>6 ม.ค.68</v>
      </c>
      <c r="H560" s="313"/>
      <c r="I560" s="313"/>
      <c r="J560" s="321"/>
      <c r="K560" s="32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1"/>
      <c r="K561" s="32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1"/>
      <c r="K562" s="32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27"/>
      <c r="K563" s="32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1" t="s">
        <v>113</v>
      </c>
      <c r="K564" s="32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1" t="s">
        <v>338</v>
      </c>
      <c r="K565" s="32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1"/>
      <c r="K566" s="32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1"/>
      <c r="K567" s="32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27"/>
      <c r="K568" s="32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57" t="s">
        <v>53</v>
      </c>
      <c r="K569" s="358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1" t="s">
        <v>137</v>
      </c>
      <c r="K570" s="32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1" t="s">
        <v>120</v>
      </c>
      <c r="K571" s="32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1"/>
      <c r="K572" s="32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27"/>
      <c r="K573" s="32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57" t="s">
        <v>112</v>
      </c>
      <c r="K574" s="358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6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1" t="s">
        <v>136</v>
      </c>
      <c r="K576" s="32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36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1"/>
      <c r="K577" s="32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27"/>
      <c r="K578" s="32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57" t="s">
        <v>53</v>
      </c>
      <c r="K579" s="358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1" t="s">
        <v>114</v>
      </c>
      <c r="K580" s="32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1"/>
      <c r="K581" s="32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1"/>
      <c r="K582" s="32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27"/>
      <c r="K583" s="32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300"/>
      <c r="O585" s="16"/>
      <c r="P585" s="347">
        <f>P584+Q584</f>
        <v>32</v>
      </c>
      <c r="Q585" s="349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300"/>
      <c r="O586" s="16"/>
      <c r="P586" s="347">
        <v>15</v>
      </c>
      <c r="Q586" s="349"/>
      <c r="R586" s="289"/>
      <c r="S586" s="297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300">
        <f>M587+Q587</f>
        <v>12</v>
      </c>
      <c r="I588" s="300" t="s">
        <v>87</v>
      </c>
      <c r="J588" s="300"/>
      <c r="K588" s="328" t="s">
        <v>168</v>
      </c>
      <c r="L588" s="328"/>
      <c r="M588" s="328"/>
      <c r="N588" s="295"/>
      <c r="O588" s="295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3" t="s">
        <v>43</v>
      </c>
      <c r="H591" s="291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3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3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72" t="s">
        <v>0</v>
      </c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</row>
    <row r="600" spans="1:19" ht="22.2" customHeight="1" x14ac:dyDescent="0.6">
      <c r="A600" s="372" t="s">
        <v>88</v>
      </c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</row>
    <row r="601" spans="1:19" ht="22.2" customHeight="1" x14ac:dyDescent="0.6">
      <c r="A601" s="371" t="s">
        <v>76</v>
      </c>
      <c r="B601" s="371"/>
      <c r="C601" s="371"/>
      <c r="D601" s="309">
        <f>D49</f>
        <v>6</v>
      </c>
      <c r="E601" s="309" t="s">
        <v>75</v>
      </c>
      <c r="F601" s="372" t="str">
        <f>F49</f>
        <v>มกราคม</v>
      </c>
      <c r="G601" s="372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72" t="str">
        <f>L49</f>
        <v>มกราคม</v>
      </c>
      <c r="M601" s="372"/>
      <c r="N601" s="372" t="str">
        <f>N49</f>
        <v>พ.ศ. 2568</v>
      </c>
      <c r="O601" s="372"/>
      <c r="P601" s="372"/>
      <c r="Q601" s="372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62" t="s">
        <v>2</v>
      </c>
      <c r="C603" s="363"/>
      <c r="D603" s="364"/>
      <c r="E603" s="15" t="s">
        <v>3</v>
      </c>
      <c r="F603" s="347" t="s">
        <v>64</v>
      </c>
      <c r="G603" s="365"/>
      <c r="H603" s="366" t="s">
        <v>4</v>
      </c>
      <c r="I603" s="307" t="s">
        <v>106</v>
      </c>
      <c r="J603" s="367" t="s">
        <v>5</v>
      </c>
      <c r="K603" s="368"/>
      <c r="L603" s="347" t="s">
        <v>65</v>
      </c>
      <c r="M603" s="349"/>
      <c r="N603" s="308" t="s">
        <v>67</v>
      </c>
      <c r="O603" s="307" t="s">
        <v>57</v>
      </c>
      <c r="P603" s="369" t="s">
        <v>66</v>
      </c>
      <c r="Q603" s="37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36"/>
      <c r="I604" s="298"/>
      <c r="J604" s="327"/>
      <c r="K604" s="32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59" t="str">
        <f>AB16</f>
        <v>นายธรรศกร เกตุวงศ์</v>
      </c>
      <c r="C605" s="360"/>
      <c r="D605" s="361"/>
      <c r="E605" s="307" t="s">
        <v>44</v>
      </c>
      <c r="F605" s="5">
        <f>F7</f>
        <v>3</v>
      </c>
      <c r="G605" s="287" t="s">
        <v>8</v>
      </c>
      <c r="H605" s="297" t="s">
        <v>152</v>
      </c>
      <c r="I605" s="313" t="s">
        <v>223</v>
      </c>
      <c r="J605" s="357" t="s">
        <v>53</v>
      </c>
      <c r="K605" s="358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79" t="s">
        <v>137</v>
      </c>
      <c r="K606" s="37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1"/>
      <c r="K607" s="32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1"/>
      <c r="K608" s="32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27"/>
      <c r="K609" s="32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57" t="s">
        <v>112</v>
      </c>
      <c r="K610" s="358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55" t="s">
        <v>135</v>
      </c>
      <c r="K611" s="356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79" t="s">
        <v>115</v>
      </c>
      <c r="K612" s="37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1"/>
      <c r="K613" s="32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27"/>
      <c r="K614" s="32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57" t="s">
        <v>53</v>
      </c>
      <c r="K615" s="358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79" t="s">
        <v>137</v>
      </c>
      <c r="K616" s="37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55" t="s">
        <v>171</v>
      </c>
      <c r="K617" s="356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1"/>
      <c r="K618" s="32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27"/>
      <c r="K619" s="32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57" t="s">
        <v>53</v>
      </c>
      <c r="K620" s="358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55" t="s">
        <v>221</v>
      </c>
      <c r="K621" s="356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1"/>
      <c r="K622" s="32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1"/>
      <c r="K623" s="32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27"/>
      <c r="K624" s="32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1"/>
      <c r="K625" s="32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79"/>
      <c r="K626" s="37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79"/>
      <c r="K627" s="37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1"/>
      <c r="K628" s="32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27"/>
      <c r="K629" s="32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300"/>
      <c r="O631" s="16"/>
      <c r="P631" s="347">
        <f>P630+Q630</f>
        <v>26</v>
      </c>
      <c r="Q631" s="349"/>
      <c r="R631" s="296"/>
      <c r="S631" s="298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300"/>
      <c r="O632" s="16"/>
      <c r="P632" s="347">
        <v>10</v>
      </c>
      <c r="Q632" s="349"/>
      <c r="R632" s="289"/>
      <c r="S632" s="297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300">
        <f>M633+Q633</f>
        <v>12</v>
      </c>
      <c r="I634" s="300" t="s">
        <v>87</v>
      </c>
      <c r="J634" s="300"/>
      <c r="K634" s="328" t="s">
        <v>168</v>
      </c>
      <c r="L634" s="328"/>
      <c r="M634" s="328"/>
      <c r="N634" s="295"/>
      <c r="O634" s="295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3" t="s">
        <v>43</v>
      </c>
      <c r="H637" s="291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3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3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72" t="s">
        <v>0</v>
      </c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</row>
    <row r="646" spans="1:19" ht="22.2" customHeight="1" x14ac:dyDescent="0.6">
      <c r="A646" s="372" t="s">
        <v>88</v>
      </c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</row>
    <row r="647" spans="1:19" ht="22.2" customHeight="1" x14ac:dyDescent="0.6">
      <c r="A647" s="371" t="s">
        <v>76</v>
      </c>
      <c r="B647" s="371"/>
      <c r="C647" s="371"/>
      <c r="D647" s="309">
        <f>D49</f>
        <v>6</v>
      </c>
      <c r="E647" s="309" t="s">
        <v>75</v>
      </c>
      <c r="F647" s="372" t="str">
        <f>F49</f>
        <v>มกราคม</v>
      </c>
      <c r="G647" s="372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72" t="str">
        <f>L49</f>
        <v>มกราคม</v>
      </c>
      <c r="M647" s="372"/>
      <c r="N647" s="372" t="str">
        <f>N49</f>
        <v>พ.ศ. 2568</v>
      </c>
      <c r="O647" s="372"/>
      <c r="P647" s="372"/>
      <c r="Q647" s="372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62" t="s">
        <v>2</v>
      </c>
      <c r="C649" s="363"/>
      <c r="D649" s="364"/>
      <c r="E649" s="15" t="s">
        <v>3</v>
      </c>
      <c r="F649" s="347" t="s">
        <v>64</v>
      </c>
      <c r="G649" s="365"/>
      <c r="H649" s="366" t="s">
        <v>4</v>
      </c>
      <c r="I649" s="307" t="s">
        <v>106</v>
      </c>
      <c r="J649" s="367" t="s">
        <v>5</v>
      </c>
      <c r="K649" s="368"/>
      <c r="L649" s="347" t="s">
        <v>65</v>
      </c>
      <c r="M649" s="349"/>
      <c r="N649" s="308" t="s">
        <v>67</v>
      </c>
      <c r="O649" s="307" t="s">
        <v>57</v>
      </c>
      <c r="P649" s="369" t="s">
        <v>66</v>
      </c>
      <c r="Q649" s="37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36"/>
      <c r="I650" s="298"/>
      <c r="J650" s="327"/>
      <c r="K650" s="32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59" t="str">
        <f>AB17</f>
        <v>นายพงศ์ศิริ ธรรมาวุฒิ</v>
      </c>
      <c r="C651" s="360"/>
      <c r="D651" s="361"/>
      <c r="E651" s="307" t="s">
        <v>44</v>
      </c>
      <c r="F651" s="5">
        <f>F53</f>
        <v>3</v>
      </c>
      <c r="G651" s="287" t="s">
        <v>8</v>
      </c>
      <c r="H651" s="314" t="s">
        <v>121</v>
      </c>
      <c r="I651" s="313" t="s">
        <v>181</v>
      </c>
      <c r="J651" s="357" t="s">
        <v>53</v>
      </c>
      <c r="K651" s="358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55" t="s">
        <v>113</v>
      </c>
      <c r="K652" s="356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1"/>
      <c r="K653" s="32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1"/>
      <c r="K654" s="32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27"/>
      <c r="K655" s="32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57" t="s">
        <v>53</v>
      </c>
      <c r="K656" s="358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55" t="s">
        <v>113</v>
      </c>
      <c r="K657" s="356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1"/>
      <c r="K658" s="32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1"/>
      <c r="K659" s="32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27"/>
      <c r="K660" s="32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57" t="s">
        <v>53</v>
      </c>
      <c r="K661" s="358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55" t="s">
        <v>113</v>
      </c>
      <c r="K662" s="356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1"/>
      <c r="K663" s="32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1"/>
      <c r="K664" s="32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27"/>
      <c r="K665" s="32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57" t="s">
        <v>53</v>
      </c>
      <c r="K666" s="358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1" t="s">
        <v>136</v>
      </c>
      <c r="K667" s="32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1"/>
      <c r="K668" s="32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1"/>
      <c r="K669" s="32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27"/>
      <c r="K670" s="32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1" t="s">
        <v>114</v>
      </c>
      <c r="K671" s="32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1"/>
      <c r="K672" s="32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55"/>
      <c r="K673" s="356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1"/>
      <c r="K674" s="32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27"/>
      <c r="K675" s="32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300"/>
      <c r="O677" s="16"/>
      <c r="P677" s="347">
        <f>P676+Q676</f>
        <v>0</v>
      </c>
      <c r="Q677" s="349"/>
      <c r="R677" s="296"/>
      <c r="S677" s="298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300"/>
      <c r="O678" s="16"/>
      <c r="P678" s="347">
        <v>0</v>
      </c>
      <c r="Q678" s="349"/>
      <c r="R678" s="289"/>
      <c r="S678" s="297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300">
        <f>M679+Q679</f>
        <v>12</v>
      </c>
      <c r="I680" s="300" t="s">
        <v>87</v>
      </c>
      <c r="J680" s="300"/>
      <c r="K680" s="328" t="s">
        <v>168</v>
      </c>
      <c r="L680" s="328"/>
      <c r="M680" s="328"/>
      <c r="N680" s="295"/>
      <c r="O680" s="295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3" t="s">
        <v>43</v>
      </c>
      <c r="H683" s="291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3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3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72" t="s">
        <v>0</v>
      </c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</row>
    <row r="692" spans="1:19" ht="22.2" customHeight="1" x14ac:dyDescent="0.6">
      <c r="A692" s="372" t="s">
        <v>88</v>
      </c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</row>
    <row r="693" spans="1:19" ht="22.2" customHeight="1" x14ac:dyDescent="0.6">
      <c r="A693" s="371" t="s">
        <v>76</v>
      </c>
      <c r="B693" s="371"/>
      <c r="C693" s="371"/>
      <c r="D693" s="309">
        <f>D95</f>
        <v>6</v>
      </c>
      <c r="E693" s="309" t="s">
        <v>75</v>
      </c>
      <c r="F693" s="372" t="str">
        <f>F95</f>
        <v>มกราคม</v>
      </c>
      <c r="G693" s="372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72" t="str">
        <f>L95</f>
        <v>มกราคม</v>
      </c>
      <c r="M693" s="372"/>
      <c r="N693" s="372" t="str">
        <f>N95</f>
        <v>พ.ศ. 2568</v>
      </c>
      <c r="O693" s="372"/>
      <c r="P693" s="372"/>
      <c r="Q693" s="372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62" t="s">
        <v>2</v>
      </c>
      <c r="C695" s="363"/>
      <c r="D695" s="364"/>
      <c r="E695" s="15" t="s">
        <v>3</v>
      </c>
      <c r="F695" s="347" t="s">
        <v>64</v>
      </c>
      <c r="G695" s="365"/>
      <c r="H695" s="366" t="s">
        <v>4</v>
      </c>
      <c r="I695" s="307" t="s">
        <v>106</v>
      </c>
      <c r="J695" s="367" t="s">
        <v>5</v>
      </c>
      <c r="K695" s="368"/>
      <c r="L695" s="347" t="s">
        <v>65</v>
      </c>
      <c r="M695" s="349"/>
      <c r="N695" s="308" t="s">
        <v>67</v>
      </c>
      <c r="O695" s="307" t="s">
        <v>57</v>
      </c>
      <c r="P695" s="369" t="s">
        <v>66</v>
      </c>
      <c r="Q695" s="37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36"/>
      <c r="I696" s="298"/>
      <c r="J696" s="327"/>
      <c r="K696" s="32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59" t="str">
        <f>AB18</f>
        <v>นายศุภเดช เมืองเงิน</v>
      </c>
      <c r="C697" s="360"/>
      <c r="D697" s="361"/>
      <c r="E697" s="307" t="s">
        <v>44</v>
      </c>
      <c r="F697" s="5">
        <f>F99</f>
        <v>3</v>
      </c>
      <c r="G697" s="287" t="s">
        <v>8</v>
      </c>
      <c r="H697" s="313" t="s">
        <v>122</v>
      </c>
      <c r="I697" s="314" t="s">
        <v>182</v>
      </c>
      <c r="J697" s="321" t="s">
        <v>53</v>
      </c>
      <c r="K697" s="32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1" t="s">
        <v>113</v>
      </c>
      <c r="K698" s="32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1"/>
      <c r="K699" s="32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1"/>
      <c r="K700" s="32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27"/>
      <c r="K701" s="32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1" t="s">
        <v>53</v>
      </c>
      <c r="K702" s="32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1" t="s">
        <v>113</v>
      </c>
      <c r="K703" s="32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1"/>
      <c r="K704" s="32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1"/>
      <c r="K705" s="32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27"/>
      <c r="K706" s="32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57" t="s">
        <v>53</v>
      </c>
      <c r="K707" s="358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1" t="s">
        <v>113</v>
      </c>
      <c r="K708" s="32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1"/>
      <c r="K709" s="32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1"/>
      <c r="K710" s="32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27"/>
      <c r="K711" s="32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1" t="s">
        <v>53</v>
      </c>
      <c r="K712" s="32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1" t="s">
        <v>136</v>
      </c>
      <c r="K713" s="32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1"/>
      <c r="K714" s="32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1"/>
      <c r="K715" s="32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27"/>
      <c r="K716" s="32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57" t="s">
        <v>53</v>
      </c>
      <c r="K717" s="358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1"/>
      <c r="K718" s="32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55"/>
      <c r="K719" s="356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1"/>
      <c r="K720" s="32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27"/>
      <c r="K721" s="32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300"/>
      <c r="O723" s="16"/>
      <c r="P723" s="347">
        <f>P722+Q722</f>
        <v>0</v>
      </c>
      <c r="Q723" s="349"/>
      <c r="R723" s="296"/>
      <c r="S723" s="298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300"/>
      <c r="O724" s="16"/>
      <c r="P724" s="347">
        <v>0</v>
      </c>
      <c r="Q724" s="349"/>
      <c r="R724" s="289"/>
      <c r="S724" s="297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300">
        <f>M725+Q725</f>
        <v>12</v>
      </c>
      <c r="I726" s="300" t="s">
        <v>87</v>
      </c>
      <c r="J726" s="300"/>
      <c r="K726" s="328" t="s">
        <v>168</v>
      </c>
      <c r="L726" s="328"/>
      <c r="M726" s="328"/>
      <c r="N726" s="295"/>
      <c r="O726" s="295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3" t="s">
        <v>43</v>
      </c>
      <c r="H729" s="291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3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3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72" t="s">
        <v>0</v>
      </c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</row>
    <row r="738" spans="1:19" ht="22.2" customHeight="1" x14ac:dyDescent="0.6">
      <c r="A738" s="372" t="s">
        <v>88</v>
      </c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</row>
    <row r="739" spans="1:19" ht="22.2" customHeight="1" x14ac:dyDescent="0.6">
      <c r="A739" s="371" t="s">
        <v>76</v>
      </c>
      <c r="B739" s="371"/>
      <c r="C739" s="371"/>
      <c r="D739" s="309">
        <f>D141</f>
        <v>6</v>
      </c>
      <c r="E739" s="309" t="s">
        <v>75</v>
      </c>
      <c r="F739" s="372" t="str">
        <f>F141</f>
        <v>มกราคม</v>
      </c>
      <c r="G739" s="372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72" t="str">
        <f>L141</f>
        <v>มกราคม</v>
      </c>
      <c r="M739" s="372"/>
      <c r="N739" s="372" t="str">
        <f>N141</f>
        <v>พ.ศ. 2568</v>
      </c>
      <c r="O739" s="372"/>
      <c r="P739" s="372"/>
      <c r="Q739" s="372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62" t="s">
        <v>2</v>
      </c>
      <c r="C741" s="363"/>
      <c r="D741" s="364"/>
      <c r="E741" s="15" t="s">
        <v>3</v>
      </c>
      <c r="F741" s="347" t="s">
        <v>64</v>
      </c>
      <c r="G741" s="365"/>
      <c r="H741" s="366" t="s">
        <v>4</v>
      </c>
      <c r="I741" s="307" t="s">
        <v>106</v>
      </c>
      <c r="J741" s="367" t="s">
        <v>5</v>
      </c>
      <c r="K741" s="368"/>
      <c r="L741" s="347" t="s">
        <v>65</v>
      </c>
      <c r="M741" s="349"/>
      <c r="N741" s="308" t="s">
        <v>67</v>
      </c>
      <c r="O741" s="307" t="s">
        <v>57</v>
      </c>
      <c r="P741" s="369" t="s">
        <v>66</v>
      </c>
      <c r="Q741" s="37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36"/>
      <c r="I742" s="298"/>
      <c r="J742" s="327"/>
      <c r="K742" s="32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59" t="str">
        <f>AB19</f>
        <v>นายณัฐพงศ์ จันทร์แดง</v>
      </c>
      <c r="C743" s="360"/>
      <c r="D743" s="361"/>
      <c r="E743" s="307" t="s">
        <v>44</v>
      </c>
      <c r="F743" s="5">
        <f>F145</f>
        <v>3</v>
      </c>
      <c r="G743" s="287" t="s">
        <v>8</v>
      </c>
      <c r="H743" s="313" t="s">
        <v>202</v>
      </c>
      <c r="I743" s="313" t="s">
        <v>188</v>
      </c>
      <c r="J743" s="357" t="s">
        <v>53</v>
      </c>
      <c r="K743" s="358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7"/>
      <c r="F744" s="289"/>
      <c r="G744" s="292" t="str">
        <f>G652</f>
        <v>6 ม.ค.68</v>
      </c>
      <c r="H744" s="313"/>
      <c r="I744" s="313"/>
      <c r="J744" s="321"/>
      <c r="K744" s="32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1"/>
      <c r="K745" s="32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1"/>
      <c r="K746" s="32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27"/>
      <c r="K747" s="32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57" t="s">
        <v>53</v>
      </c>
      <c r="K748" s="358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1" t="s">
        <v>114</v>
      </c>
      <c r="K749" s="32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1"/>
      <c r="K750" s="32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1"/>
      <c r="K751" s="32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27"/>
      <c r="K752" s="32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1" t="s">
        <v>114</v>
      </c>
      <c r="K753" s="32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1"/>
      <c r="K754" s="32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1"/>
      <c r="K755" s="32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1"/>
      <c r="K756" s="32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27"/>
      <c r="K757" s="32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57" t="s">
        <v>53</v>
      </c>
      <c r="K758" s="358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1" t="s">
        <v>115</v>
      </c>
      <c r="K759" s="32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1" t="s">
        <v>153</v>
      </c>
      <c r="K760" s="32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1"/>
      <c r="K761" s="32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27"/>
      <c r="K762" s="32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57" t="s">
        <v>53</v>
      </c>
      <c r="K763" s="358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1" t="s">
        <v>115</v>
      </c>
      <c r="K764" s="32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1"/>
      <c r="K765" s="32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1"/>
      <c r="K766" s="32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27"/>
      <c r="K767" s="32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300"/>
      <c r="O769" s="16"/>
      <c r="P769" s="347">
        <f>P768+Q768</f>
        <v>0</v>
      </c>
      <c r="Q769" s="349"/>
      <c r="R769" s="296"/>
      <c r="S769" s="298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300"/>
      <c r="O770" s="16" t="s">
        <v>343</v>
      </c>
      <c r="P770" s="347">
        <v>0</v>
      </c>
      <c r="Q770" s="349"/>
      <c r="R770" s="289"/>
      <c r="S770" s="297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300">
        <f>M771+Q771</f>
        <v>12</v>
      </c>
      <c r="I772" s="300" t="s">
        <v>87</v>
      </c>
      <c r="J772" s="300"/>
      <c r="K772" s="328" t="s">
        <v>168</v>
      </c>
      <c r="L772" s="328"/>
      <c r="M772" s="328"/>
      <c r="N772" s="295"/>
      <c r="O772" s="295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3" t="s">
        <v>43</v>
      </c>
      <c r="H775" s="291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3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3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72" t="s">
        <v>0</v>
      </c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</row>
    <row r="784" spans="1:19" ht="22.2" customHeight="1" x14ac:dyDescent="0.6">
      <c r="A784" s="372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71" t="s">
        <v>76</v>
      </c>
      <c r="B785" s="371"/>
      <c r="C785" s="371"/>
      <c r="D785" s="309">
        <f>D3</f>
        <v>6</v>
      </c>
      <c r="E785" s="309" t="s">
        <v>75</v>
      </c>
      <c r="F785" s="372" t="str">
        <f>F3</f>
        <v>มกราคม</v>
      </c>
      <c r="G785" s="372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72" t="str">
        <f>L3</f>
        <v>มกราคม</v>
      </c>
      <c r="M785" s="372"/>
      <c r="N785" s="372" t="str">
        <f>N3</f>
        <v>พ.ศ. 2568</v>
      </c>
      <c r="O785" s="372"/>
      <c r="P785" s="372"/>
      <c r="Q785" s="372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62" t="s">
        <v>2</v>
      </c>
      <c r="C787" s="363"/>
      <c r="D787" s="364"/>
      <c r="E787" s="15" t="s">
        <v>3</v>
      </c>
      <c r="F787" s="347" t="s">
        <v>64</v>
      </c>
      <c r="G787" s="365"/>
      <c r="H787" s="366" t="s">
        <v>4</v>
      </c>
      <c r="I787" s="307" t="s">
        <v>106</v>
      </c>
      <c r="J787" s="367" t="s">
        <v>5</v>
      </c>
      <c r="K787" s="368"/>
      <c r="L787" s="347" t="s">
        <v>65</v>
      </c>
      <c r="M787" s="349"/>
      <c r="N787" s="308" t="s">
        <v>67</v>
      </c>
      <c r="O787" s="307" t="s">
        <v>57</v>
      </c>
      <c r="P787" s="369" t="s">
        <v>66</v>
      </c>
      <c r="Q787" s="37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36"/>
      <c r="I788" s="298"/>
      <c r="J788" s="327"/>
      <c r="K788" s="32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59" t="str">
        <f>AB20</f>
        <v>นายมนตรี ทิมสุข</v>
      </c>
      <c r="C789" s="360"/>
      <c r="D789" s="361"/>
      <c r="E789" s="307" t="s">
        <v>44</v>
      </c>
      <c r="F789" s="5">
        <f>F7</f>
        <v>3</v>
      </c>
      <c r="G789" s="287" t="s">
        <v>8</v>
      </c>
      <c r="H789" s="313" t="s">
        <v>342</v>
      </c>
      <c r="I789" s="313" t="s">
        <v>195</v>
      </c>
      <c r="J789" s="321" t="s">
        <v>53</v>
      </c>
      <c r="K789" s="32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1" t="s">
        <v>114</v>
      </c>
      <c r="K790" s="32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1"/>
      <c r="K791" s="32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1"/>
      <c r="K792" s="32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27"/>
      <c r="K793" s="32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1" t="s">
        <v>53</v>
      </c>
      <c r="K794" s="32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1" t="s">
        <v>114</v>
      </c>
      <c r="K795" s="32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1"/>
      <c r="K796" s="32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1"/>
      <c r="K797" s="32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27"/>
      <c r="K798" s="32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1" t="s">
        <v>53</v>
      </c>
      <c r="K799" s="32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1"/>
      <c r="K800" s="32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1"/>
      <c r="K801" s="32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1"/>
      <c r="K802" s="32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27"/>
      <c r="K803" s="32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1" t="s">
        <v>124</v>
      </c>
      <c r="K804" s="32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1" t="s">
        <v>115</v>
      </c>
      <c r="K805" s="32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1" t="s">
        <v>153</v>
      </c>
      <c r="K806" s="32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1"/>
      <c r="K807" s="32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27"/>
      <c r="K808" s="32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1" t="s">
        <v>53</v>
      </c>
      <c r="K809" s="32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1"/>
      <c r="K810" s="32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1"/>
      <c r="K811" s="32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1"/>
      <c r="K812" s="32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27"/>
      <c r="K813" s="32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300"/>
      <c r="O815" s="16"/>
      <c r="P815" s="347">
        <f>P814+Q814</f>
        <v>0</v>
      </c>
      <c r="Q815" s="349"/>
      <c r="R815" s="296"/>
      <c r="S815" s="298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300"/>
      <c r="O816" s="16"/>
      <c r="P816" s="347">
        <v>0</v>
      </c>
      <c r="Q816" s="349"/>
      <c r="R816" s="289"/>
      <c r="S816" s="297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300">
        <f>M817+Q817</f>
        <v>12</v>
      </c>
      <c r="I818" s="300" t="s">
        <v>87</v>
      </c>
      <c r="J818" s="300"/>
      <c r="K818" s="328" t="s">
        <v>168</v>
      </c>
      <c r="L818" s="328"/>
      <c r="M818" s="328"/>
      <c r="N818" s="295"/>
      <c r="O818" s="295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3" t="s">
        <v>43</v>
      </c>
      <c r="H821" s="291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3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3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72" t="s">
        <v>0</v>
      </c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</row>
    <row r="830" spans="1:19" ht="22.2" customHeight="1" x14ac:dyDescent="0.6">
      <c r="A830" s="372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71" t="s">
        <v>76</v>
      </c>
      <c r="B831" s="371"/>
      <c r="C831" s="371"/>
      <c r="D831" s="309">
        <f>D49</f>
        <v>6</v>
      </c>
      <c r="E831" s="309" t="s">
        <v>75</v>
      </c>
      <c r="F831" s="372" t="str">
        <f>F49</f>
        <v>มกราคม</v>
      </c>
      <c r="G831" s="372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72" t="str">
        <f>L49</f>
        <v>มกราคม</v>
      </c>
      <c r="M831" s="372"/>
      <c r="N831" s="372" t="str">
        <f>N49</f>
        <v>พ.ศ. 2568</v>
      </c>
      <c r="O831" s="372"/>
      <c r="P831" s="372"/>
      <c r="Q831" s="372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62" t="s">
        <v>2</v>
      </c>
      <c r="C833" s="363"/>
      <c r="D833" s="364"/>
      <c r="E833" s="15" t="s">
        <v>3</v>
      </c>
      <c r="F833" s="347" t="s">
        <v>64</v>
      </c>
      <c r="G833" s="365"/>
      <c r="H833" s="366" t="s">
        <v>4</v>
      </c>
      <c r="I833" s="307" t="s">
        <v>106</v>
      </c>
      <c r="J833" s="367" t="s">
        <v>5</v>
      </c>
      <c r="K833" s="368"/>
      <c r="L833" s="347" t="s">
        <v>65</v>
      </c>
      <c r="M833" s="349"/>
      <c r="N833" s="308" t="s">
        <v>67</v>
      </c>
      <c r="O833" s="307" t="s">
        <v>57</v>
      </c>
      <c r="P833" s="369" t="s">
        <v>66</v>
      </c>
      <c r="Q833" s="37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36"/>
      <c r="I834" s="298"/>
      <c r="J834" s="327"/>
      <c r="K834" s="32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59" t="str">
        <f>AB21</f>
        <v>นายสณปวริศร์ ชมพู</v>
      </c>
      <c r="C835" s="360"/>
      <c r="D835" s="361"/>
      <c r="E835" s="307" t="s">
        <v>44</v>
      </c>
      <c r="F835" s="5">
        <f>F53</f>
        <v>3</v>
      </c>
      <c r="G835" s="287" t="s">
        <v>8</v>
      </c>
      <c r="H835" s="313"/>
      <c r="I835" s="313"/>
      <c r="J835" s="321"/>
      <c r="K835" s="32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7"/>
      <c r="F836" s="289"/>
      <c r="G836" s="292" t="str">
        <f>G606</f>
        <v>6 ม.ค.68</v>
      </c>
      <c r="H836" s="313"/>
      <c r="I836" s="313"/>
      <c r="J836" s="321"/>
      <c r="K836" s="32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1"/>
      <c r="K837" s="32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1"/>
      <c r="K838" s="32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27"/>
      <c r="K839" s="32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1" t="s">
        <v>112</v>
      </c>
      <c r="K840" s="32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1" t="s">
        <v>120</v>
      </c>
      <c r="K841" s="32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1"/>
      <c r="K842" s="32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1"/>
      <c r="K843" s="32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27"/>
      <c r="K844" s="32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1" t="s">
        <v>53</v>
      </c>
      <c r="K845" s="32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1" t="s">
        <v>137</v>
      </c>
      <c r="K846" s="32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1" t="s">
        <v>345</v>
      </c>
      <c r="K847" s="32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1"/>
      <c r="K848" s="32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27"/>
      <c r="K849" s="32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1" t="s">
        <v>112</v>
      </c>
      <c r="K850" s="32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1" t="s">
        <v>115</v>
      </c>
      <c r="K851" s="32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1"/>
      <c r="K852" s="32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1"/>
      <c r="K853" s="32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27"/>
      <c r="K854" s="32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1" t="s">
        <v>53</v>
      </c>
      <c r="K855" s="32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1" t="s">
        <v>137</v>
      </c>
      <c r="K856" s="32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1" t="s">
        <v>171</v>
      </c>
      <c r="K857" s="32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1"/>
      <c r="K858" s="32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27"/>
      <c r="K859" s="32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300"/>
      <c r="O861" s="16"/>
      <c r="P861" s="347">
        <f>P860+Q860</f>
        <v>30</v>
      </c>
      <c r="Q861" s="349"/>
      <c r="R861" s="296"/>
      <c r="S861" s="298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300"/>
      <c r="O862" s="16"/>
      <c r="P862" s="347">
        <v>15</v>
      </c>
      <c r="Q862" s="349"/>
      <c r="R862" s="289"/>
      <c r="S862" s="297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300">
        <f>M863+Q863</f>
        <v>12</v>
      </c>
      <c r="I864" s="300" t="s">
        <v>87</v>
      </c>
      <c r="J864" s="300"/>
      <c r="K864" s="328" t="s">
        <v>168</v>
      </c>
      <c r="L864" s="328"/>
      <c r="M864" s="328"/>
      <c r="N864" s="295"/>
      <c r="O864" s="295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3" t="s">
        <v>43</v>
      </c>
      <c r="H867" s="291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3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3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72" t="s">
        <v>0</v>
      </c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</row>
    <row r="876" spans="1:19" ht="22.2" customHeight="1" x14ac:dyDescent="0.6">
      <c r="A876" s="372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71" t="s">
        <v>76</v>
      </c>
      <c r="B877" s="371"/>
      <c r="C877" s="371"/>
      <c r="D877" s="309">
        <f>D3</f>
        <v>6</v>
      </c>
      <c r="E877" s="309" t="s">
        <v>75</v>
      </c>
      <c r="F877" s="372" t="str">
        <f>F3</f>
        <v>มกราคม</v>
      </c>
      <c r="G877" s="372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72" t="str">
        <f>L3</f>
        <v>มกราคม</v>
      </c>
      <c r="M877" s="372"/>
      <c r="N877" s="372" t="str">
        <f>N3</f>
        <v>พ.ศ. 2568</v>
      </c>
      <c r="O877" s="372"/>
      <c r="P877" s="372"/>
      <c r="Q877" s="372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62" t="s">
        <v>2</v>
      </c>
      <c r="C879" s="363"/>
      <c r="D879" s="364"/>
      <c r="E879" s="15" t="s">
        <v>3</v>
      </c>
      <c r="F879" s="347" t="s">
        <v>64</v>
      </c>
      <c r="G879" s="365"/>
      <c r="H879" s="366" t="s">
        <v>4</v>
      </c>
      <c r="I879" s="307" t="s">
        <v>106</v>
      </c>
      <c r="J879" s="367" t="s">
        <v>5</v>
      </c>
      <c r="K879" s="368"/>
      <c r="L879" s="347" t="s">
        <v>65</v>
      </c>
      <c r="M879" s="349"/>
      <c r="N879" s="308" t="s">
        <v>67</v>
      </c>
      <c r="O879" s="307" t="s">
        <v>57</v>
      </c>
      <c r="P879" s="369" t="s">
        <v>66</v>
      </c>
      <c r="Q879" s="37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36"/>
      <c r="I880" s="298"/>
      <c r="J880" s="327"/>
      <c r="K880" s="32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59" t="str">
        <f>AB22</f>
        <v>นายสถาปนิก  คุ้มสะอาด</v>
      </c>
      <c r="C881" s="360"/>
      <c r="D881" s="361"/>
      <c r="E881" s="307" t="s">
        <v>151</v>
      </c>
      <c r="F881" s="5">
        <f>F7</f>
        <v>3</v>
      </c>
      <c r="G881" s="287" t="s">
        <v>8</v>
      </c>
      <c r="H881" s="314" t="s">
        <v>346</v>
      </c>
      <c r="I881" s="313" t="s">
        <v>297</v>
      </c>
      <c r="J881" s="357" t="s">
        <v>53</v>
      </c>
      <c r="K881" s="358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7" t="s">
        <v>109</v>
      </c>
      <c r="F882" s="289"/>
      <c r="G882" s="292" t="str">
        <f>G790</f>
        <v>6 ม.ค.68</v>
      </c>
      <c r="H882" s="313"/>
      <c r="I882" s="313"/>
      <c r="J882" s="321"/>
      <c r="K882" s="32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1"/>
      <c r="K883" s="32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1"/>
      <c r="K884" s="32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27"/>
      <c r="K885" s="32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57" t="s">
        <v>53</v>
      </c>
      <c r="K886" s="358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1" t="s">
        <v>113</v>
      </c>
      <c r="K887" s="32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1"/>
      <c r="K888" s="32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1"/>
      <c r="K889" s="32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27"/>
      <c r="K890" s="32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57" t="s">
        <v>53</v>
      </c>
      <c r="K891" s="358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1" t="s">
        <v>113</v>
      </c>
      <c r="K892" s="32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1"/>
      <c r="K893" s="32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1"/>
      <c r="K894" s="32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27"/>
      <c r="K895" s="32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57" t="s">
        <v>53</v>
      </c>
      <c r="K896" s="358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1" t="s">
        <v>115</v>
      </c>
      <c r="K897" s="32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1" t="s">
        <v>136</v>
      </c>
      <c r="K898" s="32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1"/>
      <c r="K899" s="32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27"/>
      <c r="K900" s="32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1" t="s">
        <v>114</v>
      </c>
      <c r="K901" s="32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1"/>
      <c r="K902" s="32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1"/>
      <c r="K903" s="32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1"/>
      <c r="K904" s="32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27"/>
      <c r="K905" s="32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300"/>
      <c r="O907" s="16"/>
      <c r="P907" s="347">
        <f>P906+Q906</f>
        <v>0</v>
      </c>
      <c r="Q907" s="349"/>
      <c r="R907" s="296"/>
      <c r="S907" s="298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300"/>
      <c r="O908" s="16"/>
      <c r="P908" s="347">
        <v>0</v>
      </c>
      <c r="Q908" s="349"/>
      <c r="R908" s="289"/>
      <c r="S908" s="297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300">
        <f>M909+Q909</f>
        <v>12</v>
      </c>
      <c r="I910" s="300" t="s">
        <v>87</v>
      </c>
      <c r="J910" s="300"/>
      <c r="K910" s="328" t="s">
        <v>168</v>
      </c>
      <c r="L910" s="328"/>
      <c r="M910" s="328"/>
      <c r="N910" s="295"/>
      <c r="O910" s="295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3" t="s">
        <v>43</v>
      </c>
      <c r="H913" s="291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3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3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72" t="s">
        <v>0</v>
      </c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</row>
    <row r="922" spans="1:19" ht="22.2" customHeight="1" x14ac:dyDescent="0.6">
      <c r="A922" s="372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71" t="s">
        <v>76</v>
      </c>
      <c r="B923" s="371"/>
      <c r="C923" s="371"/>
      <c r="D923" s="309">
        <f>D3</f>
        <v>6</v>
      </c>
      <c r="E923" s="309" t="s">
        <v>75</v>
      </c>
      <c r="F923" s="372" t="str">
        <f>F3</f>
        <v>มกราคม</v>
      </c>
      <c r="G923" s="372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72" t="str">
        <f>L3</f>
        <v>มกราคม</v>
      </c>
      <c r="M923" s="372"/>
      <c r="N923" s="372" t="str">
        <f>N3</f>
        <v>พ.ศ. 2568</v>
      </c>
      <c r="O923" s="372"/>
      <c r="P923" s="372"/>
      <c r="Q923" s="372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62" t="s">
        <v>2</v>
      </c>
      <c r="C925" s="363"/>
      <c r="D925" s="364"/>
      <c r="E925" s="15" t="s">
        <v>3</v>
      </c>
      <c r="F925" s="347" t="s">
        <v>64</v>
      </c>
      <c r="G925" s="365"/>
      <c r="H925" s="366" t="s">
        <v>4</v>
      </c>
      <c r="I925" s="307" t="s">
        <v>106</v>
      </c>
      <c r="J925" s="367" t="s">
        <v>5</v>
      </c>
      <c r="K925" s="368"/>
      <c r="L925" s="347" t="s">
        <v>65</v>
      </c>
      <c r="M925" s="349"/>
      <c r="N925" s="308" t="s">
        <v>67</v>
      </c>
      <c r="O925" s="307" t="s">
        <v>57</v>
      </c>
      <c r="P925" s="369" t="s">
        <v>66</v>
      </c>
      <c r="Q925" s="37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36"/>
      <c r="I926" s="298"/>
      <c r="J926" s="327"/>
      <c r="K926" s="32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59" t="str">
        <f>AB23</f>
        <v xml:space="preserve">นายดาวรุ่ง  พูลทอง    </v>
      </c>
      <c r="C927" s="360"/>
      <c r="D927" s="361"/>
      <c r="E927" s="307" t="s">
        <v>44</v>
      </c>
      <c r="F927" s="5">
        <f>F7</f>
        <v>3</v>
      </c>
      <c r="G927" s="287" t="s">
        <v>8</v>
      </c>
      <c r="H927" s="313" t="s">
        <v>192</v>
      </c>
      <c r="I927" s="313" t="s">
        <v>184</v>
      </c>
      <c r="J927" s="357" t="s">
        <v>53</v>
      </c>
      <c r="K927" s="358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55" t="s">
        <v>113</v>
      </c>
      <c r="K928" s="356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1"/>
      <c r="K929" s="32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1"/>
      <c r="K930" s="32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27"/>
      <c r="K931" s="32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57" t="s">
        <v>114</v>
      </c>
      <c r="K932" s="358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55"/>
      <c r="K933" s="356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1"/>
      <c r="K934" s="32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1"/>
      <c r="K935" s="32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27"/>
      <c r="K936" s="32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57" t="s">
        <v>53</v>
      </c>
      <c r="K937" s="358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1" t="s">
        <v>113</v>
      </c>
      <c r="K938" s="32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1"/>
      <c r="K939" s="32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1"/>
      <c r="K940" s="32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27"/>
      <c r="K941" s="32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57" t="s">
        <v>53</v>
      </c>
      <c r="K942" s="358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1" t="s">
        <v>136</v>
      </c>
      <c r="K943" s="32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1"/>
      <c r="K944" s="32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1"/>
      <c r="K945" s="32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27"/>
      <c r="K946" s="32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57" t="s">
        <v>53</v>
      </c>
      <c r="K947" s="358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1" t="s">
        <v>113</v>
      </c>
      <c r="K948" s="32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376"/>
      <c r="K949" s="37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378"/>
      <c r="K950" s="37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27"/>
      <c r="K951" s="32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300"/>
      <c r="P953" s="347">
        <f>P952+Q952</f>
        <v>0</v>
      </c>
      <c r="Q953" s="349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300"/>
      <c r="O954" s="16"/>
      <c r="P954" s="373" t="s">
        <v>215</v>
      </c>
      <c r="Q954" s="374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300">
        <f>M955+Q955</f>
        <v>12</v>
      </c>
      <c r="I956" s="300" t="s">
        <v>87</v>
      </c>
      <c r="J956" s="300"/>
      <c r="K956" s="328" t="s">
        <v>168</v>
      </c>
      <c r="L956" s="328"/>
      <c r="M956" s="328"/>
      <c r="N956" s="295"/>
      <c r="O956" s="295"/>
      <c r="P956" s="339">
        <f>S955+O955</f>
        <v>2400</v>
      </c>
      <c r="Q956" s="339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3" t="s">
        <v>43</v>
      </c>
      <c r="H959" s="291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3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3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72" t="s">
        <v>0</v>
      </c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</row>
    <row r="968" spans="1:19" ht="22.2" customHeight="1" x14ac:dyDescent="0.6">
      <c r="A968" s="372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71" t="s">
        <v>76</v>
      </c>
      <c r="B969" s="371"/>
      <c r="C969" s="371"/>
      <c r="D969" s="309">
        <f>D3</f>
        <v>6</v>
      </c>
      <c r="E969" s="309" t="s">
        <v>75</v>
      </c>
      <c r="F969" s="372" t="str">
        <f>F3</f>
        <v>มกราคม</v>
      </c>
      <c r="G969" s="372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72" t="str">
        <f>L3</f>
        <v>มกราคม</v>
      </c>
      <c r="M969" s="372"/>
      <c r="N969" s="372" t="str">
        <f>N3</f>
        <v>พ.ศ. 2568</v>
      </c>
      <c r="O969" s="372"/>
      <c r="P969" s="372"/>
      <c r="Q969" s="372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62" t="s">
        <v>2</v>
      </c>
      <c r="C971" s="363"/>
      <c r="D971" s="364"/>
      <c r="E971" s="15" t="s">
        <v>3</v>
      </c>
      <c r="F971" s="347" t="s">
        <v>64</v>
      </c>
      <c r="G971" s="365"/>
      <c r="H971" s="366" t="s">
        <v>4</v>
      </c>
      <c r="I971" s="307" t="s">
        <v>106</v>
      </c>
      <c r="J971" s="367" t="s">
        <v>5</v>
      </c>
      <c r="K971" s="368"/>
      <c r="L971" s="347" t="s">
        <v>65</v>
      </c>
      <c r="M971" s="349"/>
      <c r="N971" s="308" t="s">
        <v>67</v>
      </c>
      <c r="O971" s="307" t="s">
        <v>57</v>
      </c>
      <c r="P971" s="369" t="s">
        <v>66</v>
      </c>
      <c r="Q971" s="37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36"/>
      <c r="I972" s="298"/>
      <c r="J972" s="327"/>
      <c r="K972" s="32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59" t="str">
        <f>AB24</f>
        <v xml:space="preserve">ว่าที่ร.ต.สุริยะ  อัมรนันท์     </v>
      </c>
      <c r="C973" s="360"/>
      <c r="D973" s="361"/>
      <c r="E973" s="307" t="s">
        <v>44</v>
      </c>
      <c r="F973" s="5">
        <f>F7</f>
        <v>3</v>
      </c>
      <c r="G973" s="287" t="s">
        <v>8</v>
      </c>
      <c r="H973" s="314" t="s">
        <v>205</v>
      </c>
      <c r="I973" s="313" t="s">
        <v>186</v>
      </c>
      <c r="J973" s="357" t="s">
        <v>53</v>
      </c>
      <c r="K973" s="358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1" t="s">
        <v>113</v>
      </c>
      <c r="K974" s="32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1"/>
      <c r="K975" s="32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1"/>
      <c r="K976" s="32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27"/>
      <c r="K977" s="32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57"/>
      <c r="K978" s="358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1"/>
      <c r="K979" s="32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1"/>
      <c r="K980" s="32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1"/>
      <c r="K981" s="32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27"/>
      <c r="K982" s="32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57" t="s">
        <v>53</v>
      </c>
      <c r="K983" s="358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1" t="s">
        <v>113</v>
      </c>
      <c r="K984" s="32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1"/>
      <c r="K985" s="32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1"/>
      <c r="K986" s="32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27"/>
      <c r="K987" s="32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57" t="s">
        <v>53</v>
      </c>
      <c r="K988" s="358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1" t="s">
        <v>115</v>
      </c>
      <c r="K989" s="32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1" t="s">
        <v>136</v>
      </c>
      <c r="K990" s="32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1"/>
      <c r="K991" s="32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27"/>
      <c r="K992" s="32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57" t="s">
        <v>119</v>
      </c>
      <c r="K993" s="358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1" t="s">
        <v>124</v>
      </c>
      <c r="K994" s="32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1" t="s">
        <v>349</v>
      </c>
      <c r="K995" s="32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1"/>
      <c r="K996" s="32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1"/>
      <c r="K997" s="32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300"/>
      <c r="P999" s="347">
        <f>P998+Q998</f>
        <v>0</v>
      </c>
      <c r="Q999" s="349"/>
      <c r="R999" s="296"/>
      <c r="S999" s="298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300"/>
      <c r="P1000" s="347">
        <v>0</v>
      </c>
      <c r="Q1000" s="349"/>
      <c r="R1000" s="289"/>
      <c r="S1000" s="297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300">
        <f>M1001+Q1001</f>
        <v>12</v>
      </c>
      <c r="I1002" s="300" t="s">
        <v>87</v>
      </c>
      <c r="J1002" s="300"/>
      <c r="K1002" s="328" t="s">
        <v>168</v>
      </c>
      <c r="L1002" s="328"/>
      <c r="M1002" s="328"/>
      <c r="N1002" s="295"/>
      <c r="O1002" s="295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3" t="s">
        <v>43</v>
      </c>
      <c r="H1005" s="291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3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3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72" t="s">
        <v>0</v>
      </c>
      <c r="B1013" s="372"/>
      <c r="C1013" s="372"/>
      <c r="D1013" s="372"/>
      <c r="E1013" s="372"/>
      <c r="F1013" s="372"/>
      <c r="G1013" s="372"/>
      <c r="H1013" s="372"/>
      <c r="I1013" s="372"/>
      <c r="J1013" s="372"/>
      <c r="K1013" s="372"/>
      <c r="L1013" s="372"/>
      <c r="M1013" s="372"/>
      <c r="N1013" s="372"/>
      <c r="O1013" s="372"/>
      <c r="P1013" s="372"/>
      <c r="Q1013" s="372"/>
      <c r="R1013" s="372"/>
      <c r="S1013" s="372"/>
    </row>
    <row r="1014" spans="1:19" ht="22.2" customHeight="1" x14ac:dyDescent="0.6">
      <c r="A1014" s="372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71" t="s">
        <v>76</v>
      </c>
      <c r="B1015" s="371"/>
      <c r="C1015" s="371"/>
      <c r="D1015" s="309">
        <f>D3</f>
        <v>6</v>
      </c>
      <c r="E1015" s="309" t="s">
        <v>75</v>
      </c>
      <c r="F1015" s="372" t="str">
        <f>F3</f>
        <v>มกราคม</v>
      </c>
      <c r="G1015" s="372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72" t="str">
        <f>L3</f>
        <v>มกราคม</v>
      </c>
      <c r="M1015" s="372"/>
      <c r="N1015" s="372" t="str">
        <f>N3</f>
        <v>พ.ศ. 2568</v>
      </c>
      <c r="O1015" s="372"/>
      <c r="P1015" s="372"/>
      <c r="Q1015" s="372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62" t="s">
        <v>2</v>
      </c>
      <c r="C1017" s="363"/>
      <c r="D1017" s="364"/>
      <c r="E1017" s="15" t="s">
        <v>3</v>
      </c>
      <c r="F1017" s="347" t="s">
        <v>64</v>
      </c>
      <c r="G1017" s="365"/>
      <c r="H1017" s="366" t="s">
        <v>4</v>
      </c>
      <c r="I1017" s="307" t="s">
        <v>106</v>
      </c>
      <c r="J1017" s="367" t="s">
        <v>5</v>
      </c>
      <c r="K1017" s="368"/>
      <c r="L1017" s="347" t="s">
        <v>65</v>
      </c>
      <c r="M1017" s="349"/>
      <c r="N1017" s="308" t="s">
        <v>67</v>
      </c>
      <c r="O1017" s="307" t="s">
        <v>57</v>
      </c>
      <c r="P1017" s="369" t="s">
        <v>66</v>
      </c>
      <c r="Q1017" s="37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36"/>
      <c r="I1018" s="298"/>
      <c r="J1018" s="327"/>
      <c r="K1018" s="32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59" t="str">
        <f>AB25</f>
        <v xml:space="preserve">นายพรชัย  สมณะ              </v>
      </c>
      <c r="C1019" s="360"/>
      <c r="D1019" s="361"/>
      <c r="E1019" s="307" t="s">
        <v>44</v>
      </c>
      <c r="F1019" s="5">
        <f>F7</f>
        <v>3</v>
      </c>
      <c r="G1019" s="287" t="s">
        <v>8</v>
      </c>
      <c r="H1019" s="297" t="s">
        <v>138</v>
      </c>
      <c r="I1019" s="313" t="s">
        <v>194</v>
      </c>
      <c r="J1019" s="357" t="s">
        <v>53</v>
      </c>
      <c r="K1019" s="358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55" t="s">
        <v>115</v>
      </c>
      <c r="K1020" s="356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55" t="s">
        <v>136</v>
      </c>
      <c r="K1021" s="356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1"/>
      <c r="K1022" s="32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27"/>
      <c r="K1023" s="32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57" t="s">
        <v>53</v>
      </c>
      <c r="K1024" s="358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1" t="s">
        <v>113</v>
      </c>
      <c r="K1025" s="32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55" t="s">
        <v>336</v>
      </c>
      <c r="K1026" s="356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55" t="s">
        <v>350</v>
      </c>
      <c r="K1027" s="356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27"/>
      <c r="K1028" s="32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57" t="s">
        <v>53</v>
      </c>
      <c r="K1029" s="358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55"/>
      <c r="K1030" s="356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1"/>
      <c r="K1031" s="32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1"/>
      <c r="K1032" s="32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27"/>
      <c r="K1033" s="32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57" t="s">
        <v>53</v>
      </c>
      <c r="K1034" s="358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1" t="s">
        <v>115</v>
      </c>
      <c r="K1035" s="32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1"/>
      <c r="K1036" s="32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1"/>
      <c r="K1037" s="32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27"/>
      <c r="K1038" s="32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57" t="s">
        <v>53</v>
      </c>
      <c r="K1039" s="358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1"/>
      <c r="K1040" s="32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1"/>
      <c r="K1041" s="32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1"/>
      <c r="K1042" s="32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27"/>
      <c r="K1043" s="32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300"/>
      <c r="O1045" s="16"/>
      <c r="P1045" s="347">
        <f>P1044+Q1044</f>
        <v>0</v>
      </c>
      <c r="Q1045" s="349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300"/>
      <c r="O1046" s="16"/>
      <c r="P1046" s="347">
        <v>0</v>
      </c>
      <c r="Q1046" s="349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300">
        <f>M1047+Q1047</f>
        <v>12</v>
      </c>
      <c r="I1048" s="300" t="s">
        <v>87</v>
      </c>
      <c r="J1048" s="300"/>
      <c r="K1048" s="328" t="s">
        <v>168</v>
      </c>
      <c r="L1048" s="328"/>
      <c r="M1048" s="328"/>
      <c r="N1048" s="295"/>
      <c r="O1048" s="295"/>
      <c r="P1048" s="339">
        <f>S1047+O1047</f>
        <v>2400</v>
      </c>
      <c r="Q1048" s="339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3" t="s">
        <v>43</v>
      </c>
      <c r="H1051" s="291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3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3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72" t="s">
        <v>0</v>
      </c>
      <c r="B1059" s="372"/>
      <c r="C1059" s="372"/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2"/>
      <c r="S1059" s="372"/>
    </row>
    <row r="1060" spans="1:19" ht="22.2" customHeight="1" x14ac:dyDescent="0.6">
      <c r="A1060" s="372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71" t="s">
        <v>76</v>
      </c>
      <c r="B1061" s="371"/>
      <c r="C1061" s="371"/>
      <c r="D1061" s="309">
        <f>D3</f>
        <v>6</v>
      </c>
      <c r="E1061" s="309" t="s">
        <v>75</v>
      </c>
      <c r="F1061" s="372" t="str">
        <f>F3</f>
        <v>มกราคม</v>
      </c>
      <c r="G1061" s="372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72" t="str">
        <f>L3</f>
        <v>มกราคม</v>
      </c>
      <c r="M1061" s="372"/>
      <c r="N1061" s="372" t="str">
        <f>N3</f>
        <v>พ.ศ. 2568</v>
      </c>
      <c r="O1061" s="372"/>
      <c r="P1061" s="372"/>
      <c r="Q1061" s="372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62" t="s">
        <v>2</v>
      </c>
      <c r="C1063" s="363"/>
      <c r="D1063" s="364"/>
      <c r="E1063" s="15" t="s">
        <v>3</v>
      </c>
      <c r="F1063" s="347" t="s">
        <v>64</v>
      </c>
      <c r="G1063" s="365"/>
      <c r="H1063" s="366" t="s">
        <v>4</v>
      </c>
      <c r="I1063" s="307" t="s">
        <v>106</v>
      </c>
      <c r="J1063" s="367" t="s">
        <v>5</v>
      </c>
      <c r="K1063" s="368"/>
      <c r="L1063" s="347" t="s">
        <v>65</v>
      </c>
      <c r="M1063" s="349"/>
      <c r="N1063" s="308" t="s">
        <v>67</v>
      </c>
      <c r="O1063" s="307" t="s">
        <v>57</v>
      </c>
      <c r="P1063" s="369" t="s">
        <v>66</v>
      </c>
      <c r="Q1063" s="37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36"/>
      <c r="I1064" s="298"/>
      <c r="J1064" s="327"/>
      <c r="K1064" s="32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59" t="str">
        <f>AB26</f>
        <v>นายบัณฑิต  สุ่มศรี</v>
      </c>
      <c r="C1065" s="360"/>
      <c r="D1065" s="361"/>
      <c r="E1065" s="307" t="s">
        <v>44</v>
      </c>
      <c r="F1065" s="5">
        <f>F7</f>
        <v>3</v>
      </c>
      <c r="G1065" s="287" t="s">
        <v>8</v>
      </c>
      <c r="H1065" s="314" t="s">
        <v>351</v>
      </c>
      <c r="I1065" s="313" t="s">
        <v>222</v>
      </c>
      <c r="J1065" s="367" t="s">
        <v>53</v>
      </c>
      <c r="K1065" s="368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1" t="s">
        <v>137</v>
      </c>
      <c r="K1066" s="32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1"/>
      <c r="K1067" s="32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1"/>
      <c r="K1068" s="32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27"/>
      <c r="K1069" s="32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67" t="s">
        <v>135</v>
      </c>
      <c r="K1070" s="368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1" t="s">
        <v>114</v>
      </c>
      <c r="K1071" s="32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1"/>
      <c r="K1072" s="32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1"/>
      <c r="K1073" s="32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27"/>
      <c r="K1074" s="32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67" t="s">
        <v>53</v>
      </c>
      <c r="K1075" s="368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1" t="s">
        <v>137</v>
      </c>
      <c r="K1076" s="32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1" t="s">
        <v>171</v>
      </c>
      <c r="K1077" s="32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1"/>
      <c r="K1078" s="32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27"/>
      <c r="K1079" s="32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67" t="s">
        <v>53</v>
      </c>
      <c r="K1080" s="368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1" t="s">
        <v>115</v>
      </c>
      <c r="K1081" s="32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1" t="s">
        <v>221</v>
      </c>
      <c r="K1082" s="32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1"/>
      <c r="K1083" s="32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27"/>
      <c r="K1084" s="32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67" t="s">
        <v>53</v>
      </c>
      <c r="K1085" s="368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1"/>
      <c r="K1086" s="32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1"/>
      <c r="K1087" s="32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1"/>
      <c r="K1088" s="32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27"/>
      <c r="K1089" s="32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300"/>
      <c r="O1091" s="16"/>
      <c r="P1091" s="347">
        <f>P1090+Q1090</f>
        <v>31</v>
      </c>
      <c r="Q1091" s="349"/>
      <c r="R1091" s="296"/>
      <c r="S1091" s="298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300"/>
      <c r="O1092" s="16"/>
      <c r="P1092" s="347">
        <v>15</v>
      </c>
      <c r="Q1092" s="349"/>
      <c r="R1092" s="289"/>
      <c r="S1092" s="297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300">
        <f>M1093+Q1093</f>
        <v>12</v>
      </c>
      <c r="I1094" s="300" t="s">
        <v>87</v>
      </c>
      <c r="J1094" s="300"/>
      <c r="K1094" s="328" t="s">
        <v>168</v>
      </c>
      <c r="L1094" s="328"/>
      <c r="M1094" s="328"/>
      <c r="N1094" s="295"/>
      <c r="O1094" s="295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3" t="s">
        <v>43</v>
      </c>
      <c r="H1097" s="291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3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3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72" t="s">
        <v>0</v>
      </c>
      <c r="B1105" s="372"/>
      <c r="C1105" s="372"/>
      <c r="D1105" s="372"/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2"/>
      <c r="S1105" s="372"/>
    </row>
    <row r="1106" spans="1:19" ht="22.2" customHeight="1" x14ac:dyDescent="0.6">
      <c r="A1106" s="372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71" t="s">
        <v>76</v>
      </c>
      <c r="B1107" s="371"/>
      <c r="C1107" s="371"/>
      <c r="D1107" s="309">
        <f>D3</f>
        <v>6</v>
      </c>
      <c r="E1107" s="309" t="s">
        <v>75</v>
      </c>
      <c r="F1107" s="372" t="str">
        <f>F3</f>
        <v>มกราคม</v>
      </c>
      <c r="G1107" s="372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72" t="str">
        <f>L3</f>
        <v>มกราคม</v>
      </c>
      <c r="M1107" s="372"/>
      <c r="N1107" s="372" t="str">
        <f>N3</f>
        <v>พ.ศ. 2568</v>
      </c>
      <c r="O1107" s="372"/>
      <c r="P1107" s="372"/>
      <c r="Q1107" s="372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62" t="s">
        <v>2</v>
      </c>
      <c r="C1109" s="363"/>
      <c r="D1109" s="364"/>
      <c r="E1109" s="15" t="s">
        <v>3</v>
      </c>
      <c r="F1109" s="347" t="s">
        <v>64</v>
      </c>
      <c r="G1109" s="365"/>
      <c r="H1109" s="366" t="s">
        <v>4</v>
      </c>
      <c r="I1109" s="307" t="s">
        <v>106</v>
      </c>
      <c r="J1109" s="367" t="s">
        <v>5</v>
      </c>
      <c r="K1109" s="368"/>
      <c r="L1109" s="347" t="s">
        <v>65</v>
      </c>
      <c r="M1109" s="349"/>
      <c r="N1109" s="308" t="s">
        <v>67</v>
      </c>
      <c r="O1109" s="307" t="s">
        <v>57</v>
      </c>
      <c r="P1109" s="369" t="s">
        <v>66</v>
      </c>
      <c r="Q1109" s="37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36"/>
      <c r="I1110" s="298"/>
      <c r="J1110" s="327"/>
      <c r="K1110" s="32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59" t="str">
        <f>AB27</f>
        <v>นายยศกร  อ่วมมี</v>
      </c>
      <c r="C1111" s="360"/>
      <c r="D1111" s="361"/>
      <c r="E1111" s="307" t="s">
        <v>44</v>
      </c>
      <c r="F1111" s="5">
        <f>F7</f>
        <v>3</v>
      </c>
      <c r="G1111" s="287" t="s">
        <v>8</v>
      </c>
      <c r="H1111" s="314" t="s">
        <v>155</v>
      </c>
      <c r="I1111" s="313" t="s">
        <v>198</v>
      </c>
      <c r="J1111" s="367" t="s">
        <v>53</v>
      </c>
      <c r="K1111" s="368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1" t="s">
        <v>113</v>
      </c>
      <c r="K1112" s="32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1"/>
      <c r="K1113" s="32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1"/>
      <c r="K1114" s="32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27"/>
      <c r="K1115" s="32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1" t="s">
        <v>115</v>
      </c>
      <c r="K1116" s="32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1"/>
      <c r="K1117" s="32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1"/>
      <c r="K1118" s="32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1"/>
      <c r="K1119" s="32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27"/>
      <c r="K1120" s="32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67" t="s">
        <v>53</v>
      </c>
      <c r="K1121" s="368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1" t="s">
        <v>113</v>
      </c>
      <c r="K1122" s="32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1"/>
      <c r="K1123" s="32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1"/>
      <c r="K1124" s="32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27"/>
      <c r="K1125" s="32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67" t="s">
        <v>53</v>
      </c>
      <c r="K1126" s="368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1" t="s">
        <v>115</v>
      </c>
      <c r="K1127" s="32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1" t="s">
        <v>136</v>
      </c>
      <c r="K1128" s="32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1"/>
      <c r="K1129" s="32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27"/>
      <c r="K1130" s="32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67" t="s">
        <v>53</v>
      </c>
      <c r="K1131" s="368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1" t="s">
        <v>113</v>
      </c>
      <c r="K1132" s="32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1"/>
      <c r="K1133" s="32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1"/>
      <c r="K1134" s="32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27"/>
      <c r="K1135" s="32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300"/>
      <c r="O1137" s="16"/>
      <c r="P1137" s="347">
        <f>P1136+Q1136</f>
        <v>0</v>
      </c>
      <c r="Q1137" s="349"/>
      <c r="R1137" s="296"/>
      <c r="S1137" s="298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300"/>
      <c r="O1138" s="16"/>
      <c r="P1138" s="347">
        <v>0</v>
      </c>
      <c r="Q1138" s="349"/>
      <c r="R1138" s="289"/>
      <c r="S1138" s="297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300">
        <f>M1139+Q1139</f>
        <v>12</v>
      </c>
      <c r="I1140" s="300" t="s">
        <v>87</v>
      </c>
      <c r="J1140" s="300"/>
      <c r="K1140" s="328" t="s">
        <v>168</v>
      </c>
      <c r="L1140" s="328"/>
      <c r="M1140" s="328"/>
      <c r="N1140" s="295"/>
      <c r="O1140" s="295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3" t="s">
        <v>43</v>
      </c>
      <c r="H1143" s="291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3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3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72" t="s">
        <v>0</v>
      </c>
      <c r="B1151" s="372"/>
      <c r="C1151" s="372"/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72"/>
      <c r="S1151" s="372"/>
    </row>
    <row r="1152" spans="1:19" ht="22.2" customHeight="1" x14ac:dyDescent="0.6">
      <c r="A1152" s="372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71" t="s">
        <v>76</v>
      </c>
      <c r="B1153" s="371"/>
      <c r="C1153" s="371"/>
      <c r="D1153" s="309">
        <f>D3</f>
        <v>6</v>
      </c>
      <c r="E1153" s="309" t="s">
        <v>75</v>
      </c>
      <c r="F1153" s="372" t="str">
        <f>F3</f>
        <v>มกราคม</v>
      </c>
      <c r="G1153" s="372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72" t="str">
        <f>L3</f>
        <v>มกราคม</v>
      </c>
      <c r="M1153" s="372"/>
      <c r="N1153" s="372" t="str">
        <f>N3</f>
        <v>พ.ศ. 2568</v>
      </c>
      <c r="O1153" s="372"/>
      <c r="P1153" s="372"/>
      <c r="Q1153" s="372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75" t="s">
        <v>277</v>
      </c>
      <c r="K1154" s="375"/>
      <c r="L1154" s="375"/>
      <c r="M1154" s="375"/>
      <c r="N1154" s="375"/>
    </row>
    <row r="1155" spans="1:19" ht="22.2" customHeight="1" x14ac:dyDescent="0.6">
      <c r="A1155" s="24" t="s">
        <v>1</v>
      </c>
      <c r="B1155" s="362" t="s">
        <v>2</v>
      </c>
      <c r="C1155" s="363"/>
      <c r="D1155" s="364"/>
      <c r="E1155" s="15" t="s">
        <v>3</v>
      </c>
      <c r="F1155" s="347" t="s">
        <v>64</v>
      </c>
      <c r="G1155" s="365"/>
      <c r="H1155" s="366" t="s">
        <v>4</v>
      </c>
      <c r="I1155" s="307" t="s">
        <v>106</v>
      </c>
      <c r="J1155" s="367" t="s">
        <v>5</v>
      </c>
      <c r="K1155" s="368"/>
      <c r="L1155" s="347" t="s">
        <v>65</v>
      </c>
      <c r="M1155" s="349"/>
      <c r="N1155" s="308" t="s">
        <v>67</v>
      </c>
      <c r="O1155" s="307" t="s">
        <v>57</v>
      </c>
      <c r="P1155" s="369" t="s">
        <v>66</v>
      </c>
      <c r="Q1155" s="37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36"/>
      <c r="I1156" s="298"/>
      <c r="J1156" s="327"/>
      <c r="K1156" s="32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59" t="str">
        <f>AB28</f>
        <v>นายอาทิตย์  แก้วแดง</v>
      </c>
      <c r="C1157" s="360"/>
      <c r="D1157" s="361"/>
      <c r="E1157" s="307" t="s">
        <v>44</v>
      </c>
      <c r="F1157" s="5">
        <f>F7</f>
        <v>3</v>
      </c>
      <c r="G1157" s="287" t="s">
        <v>8</v>
      </c>
      <c r="H1157" s="313" t="s">
        <v>303</v>
      </c>
      <c r="I1157" s="313" t="s">
        <v>353</v>
      </c>
      <c r="J1157" s="357" t="s">
        <v>53</v>
      </c>
      <c r="K1157" s="358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55" t="s">
        <v>137</v>
      </c>
      <c r="K1158" s="356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55" t="s">
        <v>270</v>
      </c>
      <c r="K1159" s="356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1"/>
      <c r="K1160" s="32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27"/>
      <c r="K1161" s="32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57" t="s">
        <v>53</v>
      </c>
      <c r="K1162" s="358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55" t="s">
        <v>137</v>
      </c>
      <c r="K1163" s="356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55" t="s">
        <v>171</v>
      </c>
      <c r="K1164" s="356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1"/>
      <c r="K1165" s="32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27"/>
      <c r="K1166" s="32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57" t="s">
        <v>53</v>
      </c>
      <c r="K1167" s="358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55" t="s">
        <v>137</v>
      </c>
      <c r="K1168" s="356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55" t="s">
        <v>270</v>
      </c>
      <c r="K1169" s="356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1"/>
      <c r="K1170" s="32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27"/>
      <c r="K1171" s="32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57"/>
      <c r="K1172" s="358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55"/>
      <c r="K1173" s="356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55"/>
      <c r="K1174" s="356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1"/>
      <c r="K1175" s="32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27"/>
      <c r="K1176" s="32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57" t="s">
        <v>53</v>
      </c>
      <c r="K1177" s="358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1" t="s">
        <v>114</v>
      </c>
      <c r="K1178" s="32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55"/>
      <c r="K1179" s="356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1"/>
      <c r="K1180" s="32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27"/>
      <c r="K1181" s="32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300"/>
      <c r="P1183" s="347">
        <f>P1182+Q1182</f>
        <v>32</v>
      </c>
      <c r="Q1183" s="349"/>
      <c r="R1183" s="296"/>
      <c r="S1183" s="298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3" t="s">
        <v>215</v>
      </c>
      <c r="M1184" s="374"/>
      <c r="N1184" s="131"/>
      <c r="O1184" s="130"/>
      <c r="P1184" s="373" t="s">
        <v>253</v>
      </c>
      <c r="Q1184" s="374"/>
      <c r="R1184" s="289"/>
      <c r="S1184" s="297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300">
        <f>M1185+Q1185</f>
        <v>12</v>
      </c>
      <c r="I1186" s="300" t="s">
        <v>87</v>
      </c>
      <c r="J1186" s="300"/>
      <c r="K1186" s="328" t="s">
        <v>168</v>
      </c>
      <c r="L1186" s="328"/>
      <c r="M1186" s="328"/>
      <c r="N1186" s="295"/>
      <c r="O1186" s="295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3" t="s">
        <v>43</v>
      </c>
      <c r="H1189" s="291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3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3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72" t="s">
        <v>0</v>
      </c>
      <c r="B1197" s="372"/>
      <c r="C1197" s="372"/>
      <c r="D1197" s="372"/>
      <c r="E1197" s="372"/>
      <c r="F1197" s="372"/>
      <c r="G1197" s="372"/>
      <c r="H1197" s="372"/>
      <c r="I1197" s="372"/>
      <c r="J1197" s="372"/>
      <c r="K1197" s="372"/>
      <c r="L1197" s="372"/>
      <c r="M1197" s="372"/>
      <c r="N1197" s="372"/>
      <c r="O1197" s="372"/>
      <c r="P1197" s="372"/>
      <c r="Q1197" s="372"/>
      <c r="R1197" s="372"/>
      <c r="S1197" s="372"/>
    </row>
    <row r="1198" spans="1:19" ht="22.2" customHeight="1" x14ac:dyDescent="0.6">
      <c r="A1198" s="372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71" t="s">
        <v>76</v>
      </c>
      <c r="B1199" s="371"/>
      <c r="C1199" s="371"/>
      <c r="D1199" s="309">
        <f>D1153</f>
        <v>6</v>
      </c>
      <c r="E1199" s="309" t="s">
        <v>75</v>
      </c>
      <c r="F1199" s="372" t="str">
        <f>F1153</f>
        <v>มกราคม</v>
      </c>
      <c r="G1199" s="372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72" t="str">
        <f>L1153</f>
        <v>มกราคม</v>
      </c>
      <c r="M1199" s="372"/>
      <c r="N1199" s="372" t="str">
        <f>N1153</f>
        <v>พ.ศ. 2568</v>
      </c>
      <c r="O1199" s="372"/>
      <c r="P1199" s="372"/>
      <c r="Q1199" s="372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62" t="s">
        <v>2</v>
      </c>
      <c r="C1201" s="363"/>
      <c r="D1201" s="364"/>
      <c r="E1201" s="15" t="s">
        <v>3</v>
      </c>
      <c r="F1201" s="347" t="s">
        <v>64</v>
      </c>
      <c r="G1201" s="365"/>
      <c r="H1201" s="366" t="s">
        <v>4</v>
      </c>
      <c r="I1201" s="307" t="s">
        <v>106</v>
      </c>
      <c r="J1201" s="367" t="s">
        <v>5</v>
      </c>
      <c r="K1201" s="368"/>
      <c r="L1201" s="347" t="s">
        <v>65</v>
      </c>
      <c r="M1201" s="349"/>
      <c r="N1201" s="307" t="s">
        <v>67</v>
      </c>
      <c r="O1201" s="307" t="s">
        <v>57</v>
      </c>
      <c r="P1201" s="369" t="s">
        <v>66</v>
      </c>
      <c r="Q1201" s="37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36"/>
      <c r="I1202" s="298"/>
      <c r="J1202" s="327"/>
      <c r="K1202" s="32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59" t="str">
        <f>AB29</f>
        <v>นายสมพร สุธรรมมา</v>
      </c>
      <c r="C1203" s="360"/>
      <c r="D1203" s="361"/>
      <c r="E1203" s="307" t="s">
        <v>44</v>
      </c>
      <c r="F1203" s="5">
        <f>F7</f>
        <v>3</v>
      </c>
      <c r="G1203" s="287" t="s">
        <v>8</v>
      </c>
      <c r="H1203" s="314" t="s">
        <v>162</v>
      </c>
      <c r="I1203" s="313" t="s">
        <v>282</v>
      </c>
      <c r="J1203" s="357" t="s">
        <v>119</v>
      </c>
      <c r="K1203" s="358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55" t="s">
        <v>124</v>
      </c>
      <c r="K1204" s="356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353" t="s">
        <v>114</v>
      </c>
      <c r="K1205" s="354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1"/>
      <c r="K1206" s="32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27"/>
      <c r="K1207" s="32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57" t="s">
        <v>53</v>
      </c>
      <c r="K1208" s="358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353" t="s">
        <v>113</v>
      </c>
      <c r="K1209" s="354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1"/>
      <c r="K1210" s="32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1"/>
      <c r="K1211" s="32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27"/>
      <c r="K1212" s="32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57" t="s">
        <v>363</v>
      </c>
      <c r="K1213" s="358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353" t="s">
        <v>124</v>
      </c>
      <c r="K1214" s="354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353" t="s">
        <v>349</v>
      </c>
      <c r="K1215" s="354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4"/>
      <c r="K1216" s="334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36"/>
      <c r="K1217" s="336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57" t="s">
        <v>53</v>
      </c>
      <c r="K1218" s="358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353" t="s">
        <v>115</v>
      </c>
      <c r="K1219" s="354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353" t="s">
        <v>136</v>
      </c>
      <c r="K1220" s="354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55"/>
      <c r="K1221" s="356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27"/>
      <c r="K1222" s="32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353" t="s">
        <v>114</v>
      </c>
      <c r="K1223" s="354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55"/>
      <c r="K1224" s="356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353"/>
      <c r="K1225" s="354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55"/>
      <c r="K1226" s="356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1"/>
      <c r="K1227" s="32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300"/>
      <c r="P1229" s="347">
        <f>P1228+Q1228</f>
        <v>0</v>
      </c>
      <c r="Q1229" s="349"/>
      <c r="R1229" s="296"/>
      <c r="S1229" s="298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300"/>
      <c r="O1230" s="16"/>
      <c r="P1230" s="347">
        <v>0</v>
      </c>
      <c r="Q1230" s="349"/>
      <c r="R1230" s="289"/>
      <c r="S1230" s="297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300">
        <f>M1231+Q1231</f>
        <v>12</v>
      </c>
      <c r="I1232" s="300" t="s">
        <v>87</v>
      </c>
      <c r="J1232" s="300"/>
      <c r="K1232" s="328" t="s">
        <v>168</v>
      </c>
      <c r="L1232" s="328"/>
      <c r="M1232" s="328"/>
      <c r="N1232" s="295"/>
      <c r="O1232" s="295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3" t="s">
        <v>43</v>
      </c>
      <c r="H1235" s="291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3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3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72" t="s">
        <v>0</v>
      </c>
      <c r="B1243" s="372"/>
      <c r="C1243" s="372"/>
      <c r="D1243" s="372"/>
      <c r="E1243" s="372"/>
      <c r="F1243" s="372"/>
      <c r="G1243" s="372"/>
      <c r="H1243" s="372"/>
      <c r="I1243" s="372"/>
      <c r="J1243" s="372"/>
      <c r="K1243" s="372"/>
      <c r="L1243" s="372"/>
      <c r="M1243" s="372"/>
      <c r="N1243" s="372"/>
      <c r="O1243" s="372"/>
      <c r="P1243" s="372"/>
      <c r="Q1243" s="372"/>
      <c r="R1243" s="372"/>
      <c r="S1243" s="372"/>
    </row>
    <row r="1244" spans="1:19" ht="22.2" customHeight="1" x14ac:dyDescent="0.6">
      <c r="A1244" s="372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71" t="s">
        <v>76</v>
      </c>
      <c r="B1245" s="371"/>
      <c r="C1245" s="371"/>
      <c r="D1245" s="309">
        <f>D1199</f>
        <v>6</v>
      </c>
      <c r="E1245" s="309" t="s">
        <v>75</v>
      </c>
      <c r="F1245" s="372" t="str">
        <f>F1199</f>
        <v>มกราคม</v>
      </c>
      <c r="G1245" s="372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72" t="str">
        <f>L1199</f>
        <v>มกราคม</v>
      </c>
      <c r="M1245" s="372"/>
      <c r="N1245" s="372" t="str">
        <f>N1199</f>
        <v>พ.ศ. 2568</v>
      </c>
      <c r="O1245" s="372"/>
      <c r="P1245" s="372"/>
      <c r="Q1245" s="372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62" t="s">
        <v>2</v>
      </c>
      <c r="C1247" s="363"/>
      <c r="D1247" s="364"/>
      <c r="E1247" s="15" t="s">
        <v>3</v>
      </c>
      <c r="F1247" s="347" t="s">
        <v>64</v>
      </c>
      <c r="G1247" s="365"/>
      <c r="H1247" s="366" t="s">
        <v>4</v>
      </c>
      <c r="I1247" s="307" t="s">
        <v>106</v>
      </c>
      <c r="J1247" s="367" t="s">
        <v>5</v>
      </c>
      <c r="K1247" s="368"/>
      <c r="L1247" s="347" t="s">
        <v>65</v>
      </c>
      <c r="M1247" s="349"/>
      <c r="N1247" s="307" t="s">
        <v>67</v>
      </c>
      <c r="O1247" s="307" t="s">
        <v>57</v>
      </c>
      <c r="P1247" s="369" t="s">
        <v>66</v>
      </c>
      <c r="Q1247" s="37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36"/>
      <c r="I1248" s="298"/>
      <c r="J1248" s="327"/>
      <c r="K1248" s="32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59" t="str">
        <f>AB30</f>
        <v>นายชนาธิป สุวรรณขันธ์</v>
      </c>
      <c r="C1249" s="360"/>
      <c r="D1249" s="361"/>
      <c r="E1249" s="307" t="s">
        <v>44</v>
      </c>
      <c r="F1249" s="5">
        <f>F53</f>
        <v>3</v>
      </c>
      <c r="G1249" s="287" t="s">
        <v>8</v>
      </c>
      <c r="H1249" s="313" t="s">
        <v>203</v>
      </c>
      <c r="I1249" s="313" t="s">
        <v>273</v>
      </c>
      <c r="J1249" s="357" t="s">
        <v>119</v>
      </c>
      <c r="K1249" s="358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55" t="s">
        <v>124</v>
      </c>
      <c r="K1250" s="356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353" t="s">
        <v>115</v>
      </c>
      <c r="K1251" s="354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353" t="s">
        <v>338</v>
      </c>
      <c r="K1252" s="354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27"/>
      <c r="K1253" s="32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57" t="s">
        <v>53</v>
      </c>
      <c r="K1254" s="358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353" t="s">
        <v>114</v>
      </c>
      <c r="K1255" s="354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1"/>
      <c r="K1256" s="32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1"/>
      <c r="K1257" s="32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27"/>
      <c r="K1258" s="32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57" t="s">
        <v>119</v>
      </c>
      <c r="K1259" s="358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55" t="s">
        <v>124</v>
      </c>
      <c r="K1260" s="356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353" t="s">
        <v>349</v>
      </c>
      <c r="K1261" s="354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4"/>
      <c r="K1262" s="334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36"/>
      <c r="K1263" s="336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57" t="s">
        <v>53</v>
      </c>
      <c r="K1264" s="358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353" t="s">
        <v>115</v>
      </c>
      <c r="K1265" s="354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353" t="s">
        <v>136</v>
      </c>
      <c r="K1266" s="354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55"/>
      <c r="K1267" s="356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27"/>
      <c r="K1268" s="32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57"/>
      <c r="K1269" s="358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55"/>
      <c r="K1270" s="356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353"/>
      <c r="K1271" s="354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55"/>
      <c r="K1272" s="356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1"/>
      <c r="K1273" s="32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300"/>
      <c r="P1275" s="347">
        <f>P1274+Q1274</f>
        <v>0</v>
      </c>
      <c r="Q1275" s="349"/>
      <c r="R1275" s="296"/>
      <c r="S1275" s="298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300"/>
      <c r="O1276" s="16"/>
      <c r="P1276" s="347">
        <v>0</v>
      </c>
      <c r="Q1276" s="349"/>
      <c r="R1276" s="289"/>
      <c r="S1276" s="297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300">
        <f>M1277+Q1277</f>
        <v>12</v>
      </c>
      <c r="I1278" s="300" t="s">
        <v>87</v>
      </c>
      <c r="J1278" s="300"/>
      <c r="K1278" s="328" t="s">
        <v>168</v>
      </c>
      <c r="L1278" s="328"/>
      <c r="M1278" s="328"/>
      <c r="N1278" s="295"/>
      <c r="O1278" s="295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3" t="s">
        <v>43</v>
      </c>
      <c r="H1281" s="291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3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3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D7F1-D57A-4FD8-B445-180E30836166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72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Y1" s="312"/>
      <c r="Z1" s="310"/>
      <c r="AA1" s="310"/>
    </row>
    <row r="2" spans="1:36" ht="22.2" customHeight="1" x14ac:dyDescent="0.6">
      <c r="A2" s="372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11"/>
      <c r="Z2" s="411" t="s">
        <v>125</v>
      </c>
      <c r="AA2" s="412"/>
      <c r="AB2" s="411" t="s">
        <v>132</v>
      </c>
      <c r="AC2" s="413"/>
      <c r="AD2" s="413"/>
      <c r="AE2" s="411" t="s">
        <v>133</v>
      </c>
      <c r="AF2" s="413"/>
      <c r="AG2" s="412"/>
      <c r="AH2" s="414" t="s">
        <v>134</v>
      </c>
      <c r="AI2" s="414"/>
      <c r="AJ2" s="414"/>
    </row>
    <row r="3" spans="1:36" ht="22.2" customHeight="1" x14ac:dyDescent="0.6">
      <c r="A3" s="371" t="s">
        <v>76</v>
      </c>
      <c r="B3" s="371"/>
      <c r="C3" s="371"/>
      <c r="D3" s="309">
        <v>6</v>
      </c>
      <c r="E3" s="309" t="s">
        <v>75</v>
      </c>
      <c r="F3" s="372" t="s">
        <v>399</v>
      </c>
      <c r="G3" s="372"/>
      <c r="H3" s="309" t="s">
        <v>398</v>
      </c>
      <c r="I3" s="309" t="s">
        <v>77</v>
      </c>
      <c r="J3" s="309">
        <v>10</v>
      </c>
      <c r="K3" s="309" t="s">
        <v>74</v>
      </c>
      <c r="L3" s="372" t="s">
        <v>399</v>
      </c>
      <c r="M3" s="372"/>
      <c r="N3" s="372" t="s">
        <v>398</v>
      </c>
      <c r="O3" s="372"/>
      <c r="P3" s="372"/>
      <c r="Q3" s="372"/>
      <c r="R3" s="309"/>
      <c r="Y3" s="311"/>
      <c r="Z3" s="409">
        <v>1</v>
      </c>
      <c r="AA3" s="410"/>
      <c r="AB3" s="402" t="s">
        <v>149</v>
      </c>
      <c r="AC3" s="403"/>
      <c r="AD3" s="404"/>
      <c r="AE3" s="367">
        <f>H36</f>
        <v>12</v>
      </c>
      <c r="AF3" s="407"/>
      <c r="AG3" s="368"/>
      <c r="AH3" s="408">
        <f>P36</f>
        <v>2400</v>
      </c>
      <c r="AI3" s="407"/>
      <c r="AJ3" s="368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83" t="s">
        <v>251</v>
      </c>
      <c r="K4" s="383"/>
      <c r="L4" s="383"/>
      <c r="M4" s="383"/>
      <c r="N4" s="383"/>
      <c r="Y4" s="311"/>
      <c r="Z4" s="395">
        <v>2</v>
      </c>
      <c r="AA4" s="396"/>
      <c r="AB4" s="392" t="s">
        <v>89</v>
      </c>
      <c r="AC4" s="392"/>
      <c r="AD4" s="392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62" t="s">
        <v>2</v>
      </c>
      <c r="C5" s="363"/>
      <c r="D5" s="364"/>
      <c r="E5" s="15" t="s">
        <v>3</v>
      </c>
      <c r="F5" s="347" t="s">
        <v>64</v>
      </c>
      <c r="G5" s="365"/>
      <c r="H5" s="366" t="s">
        <v>4</v>
      </c>
      <c r="I5" s="307" t="s">
        <v>106</v>
      </c>
      <c r="J5" s="367" t="s">
        <v>5</v>
      </c>
      <c r="K5" s="368"/>
      <c r="L5" s="347" t="s">
        <v>65</v>
      </c>
      <c r="M5" s="349"/>
      <c r="N5" s="308" t="s">
        <v>67</v>
      </c>
      <c r="O5" s="307" t="s">
        <v>57</v>
      </c>
      <c r="P5" s="369" t="s">
        <v>66</v>
      </c>
      <c r="Q5" s="370"/>
      <c r="R5" s="308" t="s">
        <v>67</v>
      </c>
      <c r="S5" s="307" t="s">
        <v>57</v>
      </c>
      <c r="V5" s="392"/>
      <c r="W5" s="392"/>
      <c r="X5" s="392"/>
      <c r="Y5" s="311"/>
      <c r="Z5" s="395">
        <v>3</v>
      </c>
      <c r="AA5" s="396"/>
      <c r="AB5" s="392" t="s">
        <v>90</v>
      </c>
      <c r="AC5" s="392"/>
      <c r="AD5" s="392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36"/>
      <c r="I6" s="298"/>
      <c r="J6" s="327"/>
      <c r="K6" s="32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95">
        <v>4</v>
      </c>
      <c r="AA6" s="396"/>
      <c r="AB6" s="392" t="s">
        <v>91</v>
      </c>
      <c r="AC6" s="392" t="s">
        <v>91</v>
      </c>
      <c r="AD6" s="394" t="s">
        <v>91</v>
      </c>
      <c r="AE6" s="321">
        <f>H174</f>
        <v>12</v>
      </c>
      <c r="AF6" s="322"/>
      <c r="AG6" s="323"/>
      <c r="AH6" s="397">
        <f>P174</f>
        <v>3240</v>
      </c>
      <c r="AI6" s="398"/>
      <c r="AJ6" s="399"/>
    </row>
    <row r="7" spans="1:36" ht="22.2" customHeight="1" x14ac:dyDescent="0.6">
      <c r="A7" s="307">
        <v>1</v>
      </c>
      <c r="B7" s="359" t="str">
        <f>AB3</f>
        <v>นายชำนาญ  แก้วจงประสิทธิ์</v>
      </c>
      <c r="C7" s="360"/>
      <c r="D7" s="361"/>
      <c r="E7" s="307" t="s">
        <v>44</v>
      </c>
      <c r="F7" s="5">
        <v>4</v>
      </c>
      <c r="G7" s="287" t="s">
        <v>8</v>
      </c>
      <c r="H7" s="313"/>
      <c r="I7" s="313"/>
      <c r="J7" s="321"/>
      <c r="K7" s="32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95">
        <v>5</v>
      </c>
      <c r="AA7" s="396"/>
      <c r="AB7" s="392" t="s">
        <v>92</v>
      </c>
      <c r="AC7" s="392" t="s">
        <v>92</v>
      </c>
      <c r="AD7" s="394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7"/>
      <c r="F8" s="289"/>
      <c r="G8" s="65" t="s">
        <v>401</v>
      </c>
      <c r="H8" s="313"/>
      <c r="I8" s="313"/>
      <c r="J8" s="321"/>
      <c r="K8" s="32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95">
        <v>6</v>
      </c>
      <c r="AA8" s="396"/>
      <c r="AB8" s="393" t="s">
        <v>93</v>
      </c>
      <c r="AC8" s="392" t="s">
        <v>93</v>
      </c>
      <c r="AD8" s="394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1"/>
      <c r="K9" s="32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85" t="s">
        <v>107</v>
      </c>
      <c r="U9" s="386"/>
      <c r="V9" s="386"/>
      <c r="W9" s="386"/>
      <c r="X9" s="386"/>
      <c r="Y9" s="62"/>
      <c r="Z9" s="395">
        <v>7</v>
      </c>
      <c r="AA9" s="396"/>
      <c r="AB9" s="393" t="s">
        <v>94</v>
      </c>
      <c r="AC9" s="392"/>
      <c r="AD9" s="394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1"/>
      <c r="K10" s="32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95">
        <v>8</v>
      </c>
      <c r="AA10" s="396"/>
      <c r="AB10" s="402" t="s">
        <v>217</v>
      </c>
      <c r="AC10" s="403"/>
      <c r="AD10" s="404"/>
      <c r="AE10" s="321">
        <f>H358</f>
        <v>12</v>
      </c>
      <c r="AF10" s="322"/>
      <c r="AG10" s="323"/>
      <c r="AH10" s="397">
        <f>P358</f>
        <v>2400</v>
      </c>
      <c r="AI10" s="398"/>
      <c r="AJ10" s="399"/>
    </row>
    <row r="11" spans="1:36" ht="22.2" customHeight="1" x14ac:dyDescent="0.6">
      <c r="A11" s="3"/>
      <c r="D11" s="61"/>
      <c r="E11" s="3"/>
      <c r="G11" s="299"/>
      <c r="H11" s="298"/>
      <c r="I11" s="298"/>
      <c r="J11" s="327"/>
      <c r="K11" s="32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95">
        <v>9</v>
      </c>
      <c r="AA11" s="396"/>
      <c r="AB11" s="393" t="s">
        <v>167</v>
      </c>
      <c r="AC11" s="392"/>
      <c r="AD11" s="394"/>
      <c r="AE11" s="321">
        <f>H404</f>
        <v>12</v>
      </c>
      <c r="AF11" s="322"/>
      <c r="AG11" s="323"/>
      <c r="AH11" s="397">
        <f>P404</f>
        <v>2400</v>
      </c>
      <c r="AI11" s="398"/>
      <c r="AJ11" s="399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57" t="s">
        <v>53</v>
      </c>
      <c r="K12" s="358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95">
        <v>10</v>
      </c>
      <c r="AA12" s="396"/>
      <c r="AB12" s="392" t="s">
        <v>211</v>
      </c>
      <c r="AC12" s="392"/>
      <c r="AD12" s="392"/>
      <c r="AE12" s="397">
        <f>H450</f>
        <v>12</v>
      </c>
      <c r="AF12" s="398"/>
      <c r="AG12" s="399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1"/>
      <c r="K13" s="32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95">
        <v>11</v>
      </c>
      <c r="AA13" s="396"/>
      <c r="AB13" s="392" t="s">
        <v>218</v>
      </c>
      <c r="AC13" s="392"/>
      <c r="AD13" s="392"/>
      <c r="AE13" s="397">
        <f>H496</f>
        <v>12</v>
      </c>
      <c r="AF13" s="398"/>
      <c r="AG13" s="399"/>
      <c r="AH13" s="397">
        <f>P496</f>
        <v>2400</v>
      </c>
      <c r="AI13" s="398"/>
      <c r="AJ13" s="399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1"/>
      <c r="K14" s="32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95">
        <v>12</v>
      </c>
      <c r="AA14" s="396"/>
      <c r="AB14" s="405" t="s">
        <v>150</v>
      </c>
      <c r="AC14" s="390"/>
      <c r="AD14" s="406"/>
      <c r="AE14" s="397">
        <f>H542</f>
        <v>12</v>
      </c>
      <c r="AF14" s="398"/>
      <c r="AG14" s="399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9"/>
      <c r="I15" s="297"/>
      <c r="J15" s="321"/>
      <c r="K15" s="32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95">
        <v>13</v>
      </c>
      <c r="AA15" s="396"/>
      <c r="AB15" s="405" t="s">
        <v>232</v>
      </c>
      <c r="AC15" s="390"/>
      <c r="AD15" s="406"/>
      <c r="AE15" s="397">
        <f>H588</f>
        <v>12</v>
      </c>
      <c r="AF15" s="398"/>
      <c r="AG15" s="399"/>
      <c r="AH15" s="397">
        <f>P588</f>
        <v>3240</v>
      </c>
      <c r="AI15" s="398"/>
      <c r="AJ15" s="399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27"/>
      <c r="K16" s="32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95">
        <v>14</v>
      </c>
      <c r="AA16" s="396"/>
      <c r="AB16" s="393" t="s">
        <v>233</v>
      </c>
      <c r="AC16" s="392"/>
      <c r="AD16" s="394"/>
      <c r="AE16" s="397">
        <f>H634</f>
        <v>12</v>
      </c>
      <c r="AF16" s="398"/>
      <c r="AG16" s="399"/>
      <c r="AH16" s="397">
        <f>P634</f>
        <v>3240</v>
      </c>
      <c r="AI16" s="398"/>
      <c r="AJ16" s="399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57" t="s">
        <v>114</v>
      </c>
      <c r="K17" s="358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95">
        <v>15</v>
      </c>
      <c r="AA17" s="396"/>
      <c r="AB17" s="393" t="s">
        <v>235</v>
      </c>
      <c r="AC17" s="392"/>
      <c r="AD17" s="394"/>
      <c r="AE17" s="397">
        <f>H680</f>
        <v>12</v>
      </c>
      <c r="AF17" s="398"/>
      <c r="AG17" s="399"/>
      <c r="AH17" s="397">
        <f>P680</f>
        <v>2400</v>
      </c>
      <c r="AI17" s="398"/>
      <c r="AJ17" s="399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1"/>
      <c r="K18" s="32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95">
        <v>16</v>
      </c>
      <c r="AA18" s="396"/>
      <c r="AB18" s="402" t="s">
        <v>234</v>
      </c>
      <c r="AC18" s="403"/>
      <c r="AD18" s="404"/>
      <c r="AE18" s="397">
        <f>H726</f>
        <v>12</v>
      </c>
      <c r="AF18" s="398"/>
      <c r="AG18" s="399"/>
      <c r="AH18" s="397">
        <f>P726</f>
        <v>2400</v>
      </c>
      <c r="AI18" s="398"/>
      <c r="AJ18" s="399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1"/>
      <c r="K19" s="32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85" t="s">
        <v>107</v>
      </c>
      <c r="U19" s="386"/>
      <c r="V19" s="386"/>
      <c r="W19" s="386"/>
      <c r="X19" s="386"/>
      <c r="Z19" s="395">
        <v>17</v>
      </c>
      <c r="AA19" s="396"/>
      <c r="AB19" s="402" t="s">
        <v>239</v>
      </c>
      <c r="AC19" s="403"/>
      <c r="AD19" s="404"/>
      <c r="AE19" s="397">
        <f>H772</f>
        <v>12</v>
      </c>
      <c r="AF19" s="398"/>
      <c r="AG19" s="399"/>
      <c r="AH19" s="397">
        <f>P772</f>
        <v>2400</v>
      </c>
      <c r="AI19" s="398"/>
      <c r="AJ19" s="399"/>
    </row>
    <row r="20" spans="1:36" ht="22.2" customHeight="1" x14ac:dyDescent="0.6">
      <c r="A20" s="3"/>
      <c r="E20" s="3"/>
      <c r="G20" s="288"/>
      <c r="H20" s="288"/>
      <c r="I20" s="313"/>
      <c r="J20" s="321"/>
      <c r="K20" s="32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95">
        <v>18</v>
      </c>
      <c r="AA20" s="396"/>
      <c r="AB20" s="402" t="s">
        <v>245</v>
      </c>
      <c r="AC20" s="403"/>
      <c r="AD20" s="404"/>
      <c r="AE20" s="397">
        <f>H818</f>
        <v>12</v>
      </c>
      <c r="AF20" s="398"/>
      <c r="AG20" s="399"/>
      <c r="AH20" s="397">
        <f>P818</f>
        <v>2400</v>
      </c>
      <c r="AI20" s="398"/>
      <c r="AJ20" s="399"/>
    </row>
    <row r="21" spans="1:36" ht="22.2" customHeight="1" x14ac:dyDescent="0.6">
      <c r="A21" s="3"/>
      <c r="E21" s="3"/>
      <c r="G21" s="294"/>
      <c r="H21" s="294"/>
      <c r="I21" s="298"/>
      <c r="J21" s="327"/>
      <c r="K21" s="32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95">
        <v>19</v>
      </c>
      <c r="AA21" s="396"/>
      <c r="AB21" s="393" t="s">
        <v>306</v>
      </c>
      <c r="AC21" s="392"/>
      <c r="AD21" s="394"/>
      <c r="AE21" s="397">
        <f>H864</f>
        <v>12</v>
      </c>
      <c r="AF21" s="398"/>
      <c r="AG21" s="399"/>
      <c r="AH21" s="397">
        <f>P864</f>
        <v>3240</v>
      </c>
      <c r="AI21" s="398"/>
      <c r="AJ21" s="399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57" t="s">
        <v>53</v>
      </c>
      <c r="K22" s="358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95">
        <v>20</v>
      </c>
      <c r="AA22" s="396"/>
      <c r="AB22" s="393" t="s">
        <v>95</v>
      </c>
      <c r="AC22" s="392"/>
      <c r="AD22" s="394"/>
      <c r="AE22" s="397">
        <f>H910</f>
        <v>12</v>
      </c>
      <c r="AF22" s="398"/>
      <c r="AG22" s="399"/>
      <c r="AH22" s="397">
        <f>P910</f>
        <v>2400</v>
      </c>
      <c r="AI22" s="398"/>
      <c r="AJ22" s="399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1" t="s">
        <v>115</v>
      </c>
      <c r="K23" s="32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95">
        <v>1</v>
      </c>
      <c r="AA23" s="396"/>
      <c r="AB23" s="393" t="s">
        <v>129</v>
      </c>
      <c r="AC23" s="392"/>
      <c r="AD23" s="394"/>
      <c r="AE23" s="397">
        <f>H956</f>
        <v>12</v>
      </c>
      <c r="AF23" s="398"/>
      <c r="AG23" s="399"/>
      <c r="AH23" s="397">
        <f>P956</f>
        <v>2400</v>
      </c>
      <c r="AI23" s="398"/>
      <c r="AJ23" s="399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1" t="s">
        <v>153</v>
      </c>
      <c r="K24" s="32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95">
        <v>2</v>
      </c>
      <c r="AA24" s="396"/>
      <c r="AB24" s="393" t="s">
        <v>170</v>
      </c>
      <c r="AC24" s="392"/>
      <c r="AD24" s="394"/>
      <c r="AE24" s="397">
        <f>H1002</f>
        <v>12</v>
      </c>
      <c r="AF24" s="398"/>
      <c r="AG24" s="399"/>
      <c r="AH24" s="397">
        <f>P1002</f>
        <v>2400</v>
      </c>
      <c r="AI24" s="398"/>
      <c r="AJ24" s="399"/>
    </row>
    <row r="25" spans="1:36" ht="22.2" customHeight="1" x14ac:dyDescent="0.6">
      <c r="A25" s="3"/>
      <c r="E25" s="3"/>
      <c r="G25" s="297"/>
      <c r="H25" s="313"/>
      <c r="I25" s="313"/>
      <c r="J25" s="321"/>
      <c r="K25" s="32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95">
        <v>3</v>
      </c>
      <c r="AA25" s="396"/>
      <c r="AB25" s="393" t="s">
        <v>130</v>
      </c>
      <c r="AC25" s="392"/>
      <c r="AD25" s="394"/>
      <c r="AE25" s="397">
        <f>H1048</f>
        <v>12</v>
      </c>
      <c r="AF25" s="398"/>
      <c r="AG25" s="399"/>
      <c r="AH25" s="397">
        <f>P1048</f>
        <v>2400</v>
      </c>
      <c r="AI25" s="398"/>
      <c r="AJ25" s="399"/>
    </row>
    <row r="26" spans="1:36" ht="22.2" customHeight="1" x14ac:dyDescent="0.6">
      <c r="A26" s="3"/>
      <c r="E26" s="3"/>
      <c r="G26" s="298"/>
      <c r="H26" s="295"/>
      <c r="I26" s="298"/>
      <c r="J26" s="327"/>
      <c r="K26" s="32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95">
        <v>4</v>
      </c>
      <c r="AA26" s="396"/>
      <c r="AB26" s="400" t="s">
        <v>169</v>
      </c>
      <c r="AC26" s="391"/>
      <c r="AD26" s="401"/>
      <c r="AE26" s="397">
        <f>H1094</f>
        <v>12</v>
      </c>
      <c r="AF26" s="398"/>
      <c r="AG26" s="399"/>
      <c r="AH26" s="397">
        <f>P1094</f>
        <v>3240</v>
      </c>
      <c r="AI26" s="398"/>
      <c r="AJ26" s="399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57" t="s">
        <v>53</v>
      </c>
      <c r="K27" s="358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1">
        <v>5</v>
      </c>
      <c r="AA27" s="323"/>
      <c r="AB27" s="393" t="s">
        <v>229</v>
      </c>
      <c r="AC27" s="392"/>
      <c r="AD27" s="394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1" t="s">
        <v>114</v>
      </c>
      <c r="K28" s="32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1">
        <v>1</v>
      </c>
      <c r="AA28" s="323"/>
      <c r="AB28" s="393" t="s">
        <v>279</v>
      </c>
      <c r="AC28" s="392" t="s">
        <v>279</v>
      </c>
      <c r="AD28" s="394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7"/>
      <c r="H29" s="297"/>
      <c r="I29" s="297"/>
      <c r="J29" s="321"/>
      <c r="K29" s="32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1">
        <v>2</v>
      </c>
      <c r="AA29" s="323"/>
      <c r="AB29" s="392" t="s">
        <v>304</v>
      </c>
      <c r="AC29" s="392"/>
      <c r="AD29" s="392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7"/>
      <c r="H30" s="297"/>
      <c r="I30" s="297"/>
      <c r="J30" s="321"/>
      <c r="K30" s="32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6"/>
      <c r="H31" s="295"/>
      <c r="I31" s="298"/>
      <c r="J31" s="327"/>
      <c r="K31" s="32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300"/>
      <c r="P33" s="347">
        <f>P32+Q32</f>
        <v>0</v>
      </c>
      <c r="Q33" s="349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3" t="s">
        <v>214</v>
      </c>
      <c r="M34" s="374"/>
      <c r="N34" s="131"/>
      <c r="O34" s="130"/>
      <c r="P34" s="373" t="s">
        <v>215</v>
      </c>
      <c r="Q34" s="374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300">
        <f>M35+Q35</f>
        <v>12</v>
      </c>
      <c r="I36" s="300" t="s">
        <v>87</v>
      </c>
      <c r="J36" s="300"/>
      <c r="K36" s="328" t="s">
        <v>168</v>
      </c>
      <c r="L36" s="328"/>
      <c r="M36" s="328"/>
      <c r="N36" s="295"/>
      <c r="O36" s="295"/>
      <c r="P36" s="339">
        <f>S35+O35</f>
        <v>2400</v>
      </c>
      <c r="Q36" s="339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3" t="s">
        <v>43</v>
      </c>
      <c r="H39" s="291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3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72" t="s">
        <v>0</v>
      </c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72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91"/>
      <c r="AC48" s="391"/>
      <c r="AD48" s="391"/>
    </row>
    <row r="49" spans="1:30" ht="22.2" customHeight="1" x14ac:dyDescent="0.6">
      <c r="A49" s="371" t="s">
        <v>76</v>
      </c>
      <c r="B49" s="371"/>
      <c r="C49" s="371"/>
      <c r="D49" s="309">
        <f>D3</f>
        <v>6</v>
      </c>
      <c r="E49" s="309" t="s">
        <v>75</v>
      </c>
      <c r="F49" s="372" t="str">
        <f>F3</f>
        <v>มกราคม</v>
      </c>
      <c r="G49" s="372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72" t="str">
        <f>L3</f>
        <v>มกราคม</v>
      </c>
      <c r="M49" s="372"/>
      <c r="N49" s="372" t="str">
        <f>N3</f>
        <v>พ.ศ. 2568</v>
      </c>
      <c r="O49" s="372"/>
      <c r="P49" s="372"/>
      <c r="Q49" s="372"/>
      <c r="R49" s="309"/>
      <c r="AB49" s="391"/>
      <c r="AC49" s="391"/>
      <c r="AD49" s="391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75" t="s">
        <v>250</v>
      </c>
      <c r="K50" s="375"/>
      <c r="L50" s="375"/>
      <c r="M50" s="375"/>
      <c r="N50" s="375"/>
      <c r="O50" s="375"/>
      <c r="P50" s="375"/>
      <c r="AB50" s="390"/>
      <c r="AC50" s="390"/>
      <c r="AD50" s="390"/>
    </row>
    <row r="51" spans="1:30" ht="22.2" customHeight="1" x14ac:dyDescent="0.6">
      <c r="A51" s="24" t="s">
        <v>1</v>
      </c>
      <c r="B51" s="362" t="s">
        <v>2</v>
      </c>
      <c r="C51" s="363"/>
      <c r="D51" s="364"/>
      <c r="E51" s="15" t="s">
        <v>3</v>
      </c>
      <c r="F51" s="347" t="s">
        <v>64</v>
      </c>
      <c r="G51" s="365"/>
      <c r="H51" s="366" t="s">
        <v>4</v>
      </c>
      <c r="I51" s="307" t="s">
        <v>106</v>
      </c>
      <c r="J51" s="367" t="s">
        <v>5</v>
      </c>
      <c r="K51" s="368"/>
      <c r="L51" s="347" t="s">
        <v>65</v>
      </c>
      <c r="M51" s="349"/>
      <c r="N51" s="307" t="s">
        <v>67</v>
      </c>
      <c r="O51" s="307" t="s">
        <v>57</v>
      </c>
      <c r="P51" s="369" t="s">
        <v>66</v>
      </c>
      <c r="Q51" s="370"/>
      <c r="R51" s="308" t="s">
        <v>67</v>
      </c>
      <c r="S51" s="307" t="s">
        <v>57</v>
      </c>
      <c r="AB51" s="391"/>
      <c r="AC51" s="391"/>
      <c r="AD51" s="391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36"/>
      <c r="I52" s="298"/>
      <c r="J52" s="327"/>
      <c r="K52" s="32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59" t="str">
        <f>AB4</f>
        <v>นายเปรม  เพ็งยอด</v>
      </c>
      <c r="C53" s="360"/>
      <c r="D53" s="361"/>
      <c r="E53" s="307" t="s">
        <v>44</v>
      </c>
      <c r="F53" s="5">
        <f>F7</f>
        <v>4</v>
      </c>
      <c r="G53" s="287" t="s">
        <v>8</v>
      </c>
      <c r="H53" s="314" t="s">
        <v>226</v>
      </c>
      <c r="I53" s="313" t="s">
        <v>259</v>
      </c>
      <c r="J53" s="384" t="s">
        <v>53</v>
      </c>
      <c r="K53" s="384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50"/>
      <c r="C54" s="351"/>
      <c r="D54" s="352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1" t="s">
        <v>114</v>
      </c>
      <c r="K54" s="32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55"/>
      <c r="K55" s="356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1"/>
      <c r="K56" s="32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27"/>
      <c r="K57" s="32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84" t="s">
        <v>53</v>
      </c>
      <c r="K58" s="384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1" t="s">
        <v>137</v>
      </c>
      <c r="K59" s="32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1"/>
      <c r="K60" s="32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1"/>
      <c r="K61" s="32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27"/>
      <c r="K62" s="32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84" t="s">
        <v>53</v>
      </c>
      <c r="K63" s="384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1" t="s">
        <v>114</v>
      </c>
      <c r="K64" s="32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1"/>
      <c r="K65" s="32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4"/>
      <c r="K66" s="334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36"/>
      <c r="K67" s="336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84" t="s">
        <v>53</v>
      </c>
      <c r="K68" s="384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55" t="s">
        <v>221</v>
      </c>
      <c r="K69" s="356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1"/>
      <c r="K70" s="32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55"/>
      <c r="K71" s="356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27"/>
      <c r="K72" s="32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84"/>
      <c r="K73" s="384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79"/>
      <c r="K74" s="37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79"/>
      <c r="K75" s="37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55"/>
      <c r="K76" s="356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85" t="s">
        <v>107</v>
      </c>
      <c r="U76" s="386"/>
      <c r="V76" s="386"/>
      <c r="W76" s="386"/>
      <c r="X76" s="386"/>
    </row>
    <row r="77" spans="1:28" ht="22.2" customHeight="1" x14ac:dyDescent="0.6">
      <c r="A77" s="3"/>
      <c r="E77" s="3"/>
      <c r="F77" s="3"/>
      <c r="G77" s="296"/>
      <c r="H77" s="297"/>
      <c r="I77" s="313"/>
      <c r="J77" s="321"/>
      <c r="K77" s="32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300"/>
      <c r="P79" s="347">
        <f>P78+Q78</f>
        <v>26</v>
      </c>
      <c r="Q79" s="349"/>
      <c r="R79" s="296"/>
      <c r="S79" s="298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300"/>
      <c r="O80" s="16"/>
      <c r="P80" s="347">
        <v>10</v>
      </c>
      <c r="Q80" s="349"/>
      <c r="R80" s="289"/>
      <c r="S80" s="297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300">
        <f>M81+Q81</f>
        <v>12</v>
      </c>
      <c r="I82" s="300" t="s">
        <v>87</v>
      </c>
      <c r="J82" s="300"/>
      <c r="K82" s="328" t="s">
        <v>168</v>
      </c>
      <c r="L82" s="328"/>
      <c r="M82" s="328"/>
      <c r="N82" s="295"/>
      <c r="O82" s="295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9"/>
      <c r="U83" s="372"/>
      <c r="V83" s="372"/>
      <c r="W83" s="372"/>
      <c r="X83" s="372"/>
      <c r="Y83" s="372"/>
      <c r="Z83" s="372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3" t="s">
        <v>43</v>
      </c>
      <c r="H85" s="291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3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3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72" t="s">
        <v>0</v>
      </c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</row>
    <row r="94" spans="1:26" ht="22.2" customHeight="1" x14ac:dyDescent="0.6">
      <c r="A94" s="372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71" t="s">
        <v>76</v>
      </c>
      <c r="B95" s="371"/>
      <c r="C95" s="371"/>
      <c r="D95" s="309">
        <f>D3</f>
        <v>6</v>
      </c>
      <c r="E95" s="309" t="s">
        <v>75</v>
      </c>
      <c r="F95" s="372" t="str">
        <f>F3</f>
        <v>มกราคม</v>
      </c>
      <c r="G95" s="372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72" t="str">
        <f>L3</f>
        <v>มกราคม</v>
      </c>
      <c r="M95" s="372"/>
      <c r="N95" s="372" t="str">
        <f>N3</f>
        <v>พ.ศ. 2568</v>
      </c>
      <c r="O95" s="372"/>
      <c r="P95" s="372"/>
      <c r="Q95" s="372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62" t="s">
        <v>2</v>
      </c>
      <c r="C97" s="363"/>
      <c r="D97" s="364"/>
      <c r="E97" s="15" t="s">
        <v>3</v>
      </c>
      <c r="F97" s="347" t="s">
        <v>64</v>
      </c>
      <c r="G97" s="365"/>
      <c r="H97" s="366" t="s">
        <v>4</v>
      </c>
      <c r="I97" s="307" t="s">
        <v>106</v>
      </c>
      <c r="J97" s="367" t="s">
        <v>5</v>
      </c>
      <c r="K97" s="368"/>
      <c r="L97" s="347" t="s">
        <v>65</v>
      </c>
      <c r="M97" s="349"/>
      <c r="N97" s="308" t="s">
        <v>67</v>
      </c>
      <c r="O97" s="307" t="s">
        <v>57</v>
      </c>
      <c r="P97" s="369" t="s">
        <v>66</v>
      </c>
      <c r="Q97" s="37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36"/>
      <c r="I98" s="298"/>
      <c r="J98" s="327"/>
      <c r="K98" s="32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59" t="str">
        <f>AB5</f>
        <v>นายสุเมธ  เฉลิมพันธ์</v>
      </c>
      <c r="C99" s="360"/>
      <c r="D99" s="361"/>
      <c r="E99" s="307" t="s">
        <v>44</v>
      </c>
      <c r="F99" s="5">
        <f>F7</f>
        <v>4</v>
      </c>
      <c r="G99" s="287" t="s">
        <v>8</v>
      </c>
      <c r="H99" s="314" t="s">
        <v>292</v>
      </c>
      <c r="I99" s="313" t="s">
        <v>320</v>
      </c>
      <c r="J99" s="357" t="s">
        <v>53</v>
      </c>
      <c r="K99" s="358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55" t="s">
        <v>137</v>
      </c>
      <c r="K100" s="356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55" t="s">
        <v>171</v>
      </c>
      <c r="K101" s="356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387"/>
      <c r="K102" s="388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27"/>
      <c r="K103" s="32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57" t="s">
        <v>53</v>
      </c>
      <c r="K104" s="358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85" t="s">
        <v>107</v>
      </c>
      <c r="U104" s="386"/>
      <c r="V104" s="386"/>
      <c r="W104" s="386"/>
      <c r="X104" s="386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55" t="s">
        <v>137</v>
      </c>
      <c r="K105" s="356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55" t="s">
        <v>171</v>
      </c>
      <c r="K106" s="356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1"/>
      <c r="K107" s="32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36"/>
      <c r="K108" s="336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57"/>
      <c r="K109" s="358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1"/>
      <c r="K110" s="32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79"/>
      <c r="K111" s="37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1"/>
      <c r="K112" s="32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27"/>
      <c r="K113" s="32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57" t="s">
        <v>115</v>
      </c>
      <c r="K114" s="358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85" t="s">
        <v>107</v>
      </c>
      <c r="U114" s="386"/>
      <c r="V114" s="386"/>
      <c r="W114" s="386"/>
      <c r="X114" s="386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55"/>
      <c r="K115" s="356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55"/>
      <c r="K116" s="356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1"/>
      <c r="K117" s="32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27"/>
      <c r="K118" s="32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55" t="s">
        <v>53</v>
      </c>
      <c r="K119" s="356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55"/>
      <c r="K120" s="356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55"/>
      <c r="K121" s="356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23"/>
      <c r="K122" s="334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36"/>
      <c r="K123" s="336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300"/>
      <c r="O125" s="16"/>
      <c r="P125" s="347">
        <f>P124+Q124</f>
        <v>26</v>
      </c>
      <c r="Q125" s="349"/>
      <c r="R125" s="296"/>
      <c r="S125" s="298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300"/>
      <c r="P126" s="373" t="s">
        <v>253</v>
      </c>
      <c r="Q126" s="374"/>
      <c r="R126" s="289"/>
      <c r="S126" s="297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300">
        <f>M127+Q127</f>
        <v>12</v>
      </c>
      <c r="I128" s="300" t="s">
        <v>87</v>
      </c>
      <c r="J128" s="300"/>
      <c r="K128" s="328" t="s">
        <v>168</v>
      </c>
      <c r="L128" s="328"/>
      <c r="M128" s="328"/>
      <c r="N128" s="295"/>
      <c r="O128" s="295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3" t="s">
        <v>43</v>
      </c>
      <c r="H131" s="291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3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3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72" t="s">
        <v>0</v>
      </c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</row>
    <row r="140" spans="1:19" ht="22.2" customHeight="1" x14ac:dyDescent="0.6">
      <c r="A140" s="372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71" t="s">
        <v>76</v>
      </c>
      <c r="B141" s="371"/>
      <c r="C141" s="371"/>
      <c r="D141" s="309">
        <f>D3</f>
        <v>6</v>
      </c>
      <c r="E141" s="309" t="s">
        <v>75</v>
      </c>
      <c r="F141" s="372" t="str">
        <f>F3</f>
        <v>มกราคม</v>
      </c>
      <c r="G141" s="372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72" t="str">
        <f>L3</f>
        <v>มกราคม</v>
      </c>
      <c r="M141" s="372"/>
      <c r="N141" s="372" t="str">
        <f>N3</f>
        <v>พ.ศ. 2568</v>
      </c>
      <c r="O141" s="372"/>
      <c r="P141" s="372"/>
      <c r="Q141" s="372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62" t="s">
        <v>2</v>
      </c>
      <c r="C143" s="363"/>
      <c r="D143" s="364"/>
      <c r="E143" s="15" t="s">
        <v>3</v>
      </c>
      <c r="F143" s="347" t="s">
        <v>64</v>
      </c>
      <c r="G143" s="365"/>
      <c r="H143" s="366" t="s">
        <v>4</v>
      </c>
      <c r="I143" s="307" t="s">
        <v>106</v>
      </c>
      <c r="J143" s="367" t="s">
        <v>5</v>
      </c>
      <c r="K143" s="368"/>
      <c r="L143" s="347" t="s">
        <v>65</v>
      </c>
      <c r="M143" s="349"/>
      <c r="N143" s="308" t="s">
        <v>67</v>
      </c>
      <c r="O143" s="307" t="s">
        <v>57</v>
      </c>
      <c r="P143" s="369" t="s">
        <v>66</v>
      </c>
      <c r="Q143" s="37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36"/>
      <c r="I144" s="298"/>
      <c r="J144" s="327"/>
      <c r="K144" s="32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59" t="str">
        <f>AB6</f>
        <v>นายธนิต  กฐินทอง</v>
      </c>
      <c r="C145" s="360"/>
      <c r="D145" s="361"/>
      <c r="E145" s="307" t="s">
        <v>44</v>
      </c>
      <c r="F145" s="5">
        <f>F7</f>
        <v>4</v>
      </c>
      <c r="G145" s="287" t="s">
        <v>8</v>
      </c>
      <c r="H145" s="314" t="s">
        <v>224</v>
      </c>
      <c r="I145" s="297" t="s">
        <v>266</v>
      </c>
      <c r="J145" s="357" t="s">
        <v>53</v>
      </c>
      <c r="K145" s="358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1" t="s">
        <v>137</v>
      </c>
      <c r="K146" s="32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1" t="s">
        <v>171</v>
      </c>
      <c r="K147" s="32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1"/>
      <c r="K148" s="32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27"/>
      <c r="K149" s="32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57"/>
      <c r="K150" s="358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1"/>
      <c r="K151" s="32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55"/>
      <c r="K152" s="356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1"/>
      <c r="K153" s="32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27"/>
      <c r="K154" s="32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57" t="s">
        <v>53</v>
      </c>
      <c r="K155" s="358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1" t="s">
        <v>137</v>
      </c>
      <c r="K156" s="32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1" t="s">
        <v>171</v>
      </c>
      <c r="K157" s="32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1"/>
      <c r="K158" s="32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27"/>
      <c r="K159" s="32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57" t="s">
        <v>53</v>
      </c>
      <c r="K160" s="358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1" t="s">
        <v>221</v>
      </c>
      <c r="K161" s="32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1"/>
      <c r="K162" s="32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1"/>
      <c r="K163" s="32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27"/>
      <c r="K164" s="32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57" t="s">
        <v>53</v>
      </c>
      <c r="K165" s="358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1" t="s">
        <v>137</v>
      </c>
      <c r="K166" s="32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1"/>
      <c r="K167" s="32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1"/>
      <c r="K168" s="32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27"/>
      <c r="K169" s="32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300"/>
      <c r="P171" s="347">
        <f>P170+Q170</f>
        <v>30</v>
      </c>
      <c r="Q171" s="349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80" t="s">
        <v>215</v>
      </c>
      <c r="M172" s="381"/>
      <c r="N172" s="129"/>
      <c r="O172" s="132"/>
      <c r="P172" s="380" t="s">
        <v>216</v>
      </c>
      <c r="Q172" s="381"/>
      <c r="R172" s="289"/>
      <c r="S172" s="297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300">
        <f>M173+Q173</f>
        <v>12</v>
      </c>
      <c r="I174" s="300" t="s">
        <v>87</v>
      </c>
      <c r="J174" s="300"/>
      <c r="K174" s="328" t="s">
        <v>168</v>
      </c>
      <c r="L174" s="328"/>
      <c r="M174" s="328"/>
      <c r="N174" s="295"/>
      <c r="O174" s="295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3" t="s">
        <v>43</v>
      </c>
      <c r="H177" s="291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3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3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72" t="s">
        <v>0</v>
      </c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</row>
    <row r="186" spans="1:19" ht="22.2" customHeight="1" x14ac:dyDescent="0.6">
      <c r="A186" s="372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71" t="s">
        <v>76</v>
      </c>
      <c r="B187" s="371"/>
      <c r="C187" s="371"/>
      <c r="D187" s="309">
        <f>D3</f>
        <v>6</v>
      </c>
      <c r="E187" s="309" t="s">
        <v>75</v>
      </c>
      <c r="F187" s="372" t="str">
        <f>F3</f>
        <v>มกราคม</v>
      </c>
      <c r="G187" s="372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72" t="str">
        <f>L3</f>
        <v>มกราคม</v>
      </c>
      <c r="M187" s="372"/>
      <c r="N187" s="372" t="str">
        <f>N3</f>
        <v>พ.ศ. 2568</v>
      </c>
      <c r="O187" s="372"/>
      <c r="P187" s="372"/>
      <c r="Q187" s="372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75" t="s">
        <v>118</v>
      </c>
      <c r="K188" s="375"/>
      <c r="L188" s="375"/>
      <c r="M188" s="375"/>
      <c r="N188" s="375"/>
      <c r="O188" s="375"/>
    </row>
    <row r="189" spans="1:19" ht="22.2" customHeight="1" x14ac:dyDescent="0.6">
      <c r="A189" s="24" t="s">
        <v>1</v>
      </c>
      <c r="B189" s="362" t="s">
        <v>2</v>
      </c>
      <c r="C189" s="363"/>
      <c r="D189" s="364"/>
      <c r="E189" s="15" t="s">
        <v>3</v>
      </c>
      <c r="F189" s="347" t="s">
        <v>64</v>
      </c>
      <c r="G189" s="365"/>
      <c r="H189" s="366" t="s">
        <v>4</v>
      </c>
      <c r="I189" s="307" t="s">
        <v>106</v>
      </c>
      <c r="J189" s="367" t="s">
        <v>5</v>
      </c>
      <c r="K189" s="368"/>
      <c r="L189" s="347" t="s">
        <v>65</v>
      </c>
      <c r="M189" s="349"/>
      <c r="N189" s="308" t="s">
        <v>67</v>
      </c>
      <c r="O189" s="307" t="s">
        <v>57</v>
      </c>
      <c r="P189" s="369" t="s">
        <v>66</v>
      </c>
      <c r="Q189" s="37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36"/>
      <c r="I190" s="298"/>
      <c r="J190" s="327"/>
      <c r="K190" s="32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59" t="str">
        <f>AB7</f>
        <v>นายสุริยา  คำอุดม</v>
      </c>
      <c r="C191" s="360"/>
      <c r="D191" s="361"/>
      <c r="E191" s="307" t="s">
        <v>44</v>
      </c>
      <c r="F191" s="5">
        <f>F7</f>
        <v>4</v>
      </c>
      <c r="G191" s="287" t="s">
        <v>8</v>
      </c>
      <c r="H191" s="313"/>
      <c r="I191" s="313"/>
      <c r="J191" s="357"/>
      <c r="K191" s="358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7"/>
      <c r="F192" s="289"/>
      <c r="G192" s="292" t="str">
        <f>G146</f>
        <v>6 ม.ค.68</v>
      </c>
      <c r="H192" s="313"/>
      <c r="I192" s="313"/>
      <c r="J192" s="321"/>
      <c r="K192" s="32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1"/>
      <c r="K193" s="32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1"/>
      <c r="K194" s="32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27"/>
      <c r="K195" s="32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57" t="s">
        <v>53</v>
      </c>
      <c r="K196" s="358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1"/>
      <c r="K197" s="32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1"/>
      <c r="K198" s="32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1"/>
      <c r="K199" s="32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27"/>
      <c r="K200" s="32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57" t="s">
        <v>53</v>
      </c>
      <c r="K201" s="358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1" t="s">
        <v>137</v>
      </c>
      <c r="K202" s="32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1" t="s">
        <v>171</v>
      </c>
      <c r="K203" s="32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1"/>
      <c r="K204" s="32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27"/>
      <c r="K205" s="32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57" t="s">
        <v>53</v>
      </c>
      <c r="K206" s="358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1" t="s">
        <v>115</v>
      </c>
      <c r="K207" s="32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55" t="s">
        <v>221</v>
      </c>
      <c r="K208" s="356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1"/>
      <c r="K209" s="32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27"/>
      <c r="K210" s="32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57" t="s">
        <v>53</v>
      </c>
      <c r="K211" s="358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1" t="s">
        <v>137</v>
      </c>
      <c r="K212" s="32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1"/>
      <c r="K213" s="32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1"/>
      <c r="K214" s="32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27"/>
      <c r="K215" s="32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300"/>
      <c r="P217" s="347">
        <f>P216+Q216</f>
        <v>26</v>
      </c>
      <c r="Q217" s="349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300"/>
      <c r="O218" s="16"/>
      <c r="P218" s="347">
        <v>10</v>
      </c>
      <c r="Q218" s="349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300">
        <f>M219+Q219</f>
        <v>12</v>
      </c>
      <c r="I220" s="300" t="s">
        <v>87</v>
      </c>
      <c r="J220" s="300"/>
      <c r="K220" s="328" t="s">
        <v>168</v>
      </c>
      <c r="L220" s="328"/>
      <c r="M220" s="328"/>
      <c r="N220" s="295"/>
      <c r="O220" s="295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3" t="s">
        <v>43</v>
      </c>
      <c r="H223" s="291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3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3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72" t="s">
        <v>0</v>
      </c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</row>
    <row r="232" spans="1:19" ht="22.2" customHeight="1" x14ac:dyDescent="0.6">
      <c r="A232" s="372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71" t="s">
        <v>76</v>
      </c>
      <c r="B233" s="371"/>
      <c r="C233" s="371"/>
      <c r="D233" s="309">
        <f>D3</f>
        <v>6</v>
      </c>
      <c r="E233" s="309" t="s">
        <v>75</v>
      </c>
      <c r="F233" s="372" t="str">
        <f>F3</f>
        <v>มกราคม</v>
      </c>
      <c r="G233" s="372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72" t="str">
        <f>L3</f>
        <v>มกราคม</v>
      </c>
      <c r="M233" s="372"/>
      <c r="N233" s="372" t="str">
        <f>N3</f>
        <v>พ.ศ. 2568</v>
      </c>
      <c r="O233" s="372"/>
      <c r="P233" s="372"/>
      <c r="Q233" s="372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75" t="s">
        <v>267</v>
      </c>
      <c r="K234" s="375"/>
      <c r="L234" s="375"/>
      <c r="M234" s="375"/>
      <c r="N234" s="375"/>
      <c r="O234" s="375"/>
    </row>
    <row r="235" spans="1:19" ht="22.2" customHeight="1" x14ac:dyDescent="0.6">
      <c r="A235" s="24" t="s">
        <v>1</v>
      </c>
      <c r="B235" s="362" t="s">
        <v>2</v>
      </c>
      <c r="C235" s="363"/>
      <c r="D235" s="364"/>
      <c r="E235" s="15" t="s">
        <v>3</v>
      </c>
      <c r="F235" s="347" t="s">
        <v>64</v>
      </c>
      <c r="G235" s="365"/>
      <c r="H235" s="366" t="s">
        <v>4</v>
      </c>
      <c r="I235" s="307" t="s">
        <v>106</v>
      </c>
      <c r="J235" s="367" t="s">
        <v>5</v>
      </c>
      <c r="K235" s="368"/>
      <c r="L235" s="347" t="s">
        <v>65</v>
      </c>
      <c r="M235" s="349"/>
      <c r="N235" s="308" t="s">
        <v>67</v>
      </c>
      <c r="O235" s="307" t="s">
        <v>57</v>
      </c>
      <c r="P235" s="369" t="s">
        <v>66</v>
      </c>
      <c r="Q235" s="37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36"/>
      <c r="I236" s="298"/>
      <c r="J236" s="327"/>
      <c r="K236" s="32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59" t="str">
        <f>AB8</f>
        <v>นายดำเนิน  สุขขี</v>
      </c>
      <c r="C237" s="360"/>
      <c r="D237" s="361"/>
      <c r="E237" s="307" t="s">
        <v>44</v>
      </c>
      <c r="F237" s="5">
        <f>F7</f>
        <v>4</v>
      </c>
      <c r="G237" s="154" t="s">
        <v>8</v>
      </c>
      <c r="H237" s="126" t="s">
        <v>327</v>
      </c>
      <c r="I237" s="128" t="s">
        <v>172</v>
      </c>
      <c r="J237" s="384" t="s">
        <v>53</v>
      </c>
      <c r="K237" s="384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79" t="s">
        <v>137</v>
      </c>
      <c r="K238" s="37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79" t="s">
        <v>120</v>
      </c>
      <c r="K239" s="37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1"/>
      <c r="K240" s="32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27"/>
      <c r="K241" s="32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9"/>
      <c r="K243" s="37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1"/>
      <c r="K244" s="32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22"/>
      <c r="K245" s="32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27"/>
      <c r="K246" s="32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4" t="s">
        <v>53</v>
      </c>
      <c r="K247" s="384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79" t="s">
        <v>137</v>
      </c>
      <c r="K248" s="37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1"/>
      <c r="K249" s="32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23"/>
      <c r="K250" s="334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36"/>
      <c r="K251" s="336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4" t="s">
        <v>53</v>
      </c>
      <c r="K252" s="384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79" t="s">
        <v>115</v>
      </c>
      <c r="K253" s="37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79"/>
      <c r="K254" s="37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1"/>
      <c r="K255" s="32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27"/>
      <c r="K256" s="32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84" t="s">
        <v>112</v>
      </c>
      <c r="K257" s="384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79" t="s">
        <v>120</v>
      </c>
      <c r="K258" s="37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79"/>
      <c r="K259" s="37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1"/>
      <c r="K260" s="32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27"/>
      <c r="K261" s="32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300"/>
      <c r="O263" s="16"/>
      <c r="P263" s="347">
        <f>P262+Q262</f>
        <v>28</v>
      </c>
      <c r="Q263" s="349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3" t="s">
        <v>215</v>
      </c>
      <c r="M264" s="374"/>
      <c r="N264" s="130"/>
      <c r="O264" s="131"/>
      <c r="P264" s="373" t="s">
        <v>253</v>
      </c>
      <c r="Q264" s="374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300">
        <f>M265+Q265</f>
        <v>12</v>
      </c>
      <c r="I266" s="300" t="s">
        <v>87</v>
      </c>
      <c r="J266" s="300"/>
      <c r="K266" s="328" t="s">
        <v>168</v>
      </c>
      <c r="L266" s="328"/>
      <c r="M266" s="328"/>
      <c r="N266" s="295"/>
      <c r="O266" s="295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3" t="s">
        <v>43</v>
      </c>
      <c r="H269" s="291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3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3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72" t="s">
        <v>0</v>
      </c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</row>
    <row r="278" spans="1:19" ht="22.2" customHeight="1" x14ac:dyDescent="0.6">
      <c r="A278" s="372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71" t="s">
        <v>76</v>
      </c>
      <c r="B279" s="371"/>
      <c r="C279" s="371"/>
      <c r="D279" s="309">
        <f>D3</f>
        <v>6</v>
      </c>
      <c r="E279" s="309" t="s">
        <v>75</v>
      </c>
      <c r="F279" s="372" t="str">
        <f>F3</f>
        <v>มกราคม</v>
      </c>
      <c r="G279" s="372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72" t="str">
        <f>L3</f>
        <v>มกราคม</v>
      </c>
      <c r="M279" s="372"/>
      <c r="N279" s="372" t="str">
        <f>N3</f>
        <v>พ.ศ. 2568</v>
      </c>
      <c r="O279" s="372"/>
      <c r="P279" s="372"/>
      <c r="Q279" s="372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62" t="s">
        <v>2</v>
      </c>
      <c r="C281" s="363"/>
      <c r="D281" s="364"/>
      <c r="E281" s="15" t="s">
        <v>3</v>
      </c>
      <c r="F281" s="347" t="s">
        <v>64</v>
      </c>
      <c r="G281" s="365"/>
      <c r="H281" s="366" t="s">
        <v>4</v>
      </c>
      <c r="I281" s="307" t="s">
        <v>106</v>
      </c>
      <c r="J281" s="367" t="s">
        <v>5</v>
      </c>
      <c r="K281" s="368"/>
      <c r="L281" s="347" t="s">
        <v>65</v>
      </c>
      <c r="M281" s="349"/>
      <c r="N281" s="308" t="s">
        <v>67</v>
      </c>
      <c r="O281" s="307" t="s">
        <v>57</v>
      </c>
      <c r="P281" s="369" t="s">
        <v>66</v>
      </c>
      <c r="Q281" s="37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36"/>
      <c r="I282" s="298"/>
      <c r="J282" s="327"/>
      <c r="K282" s="32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59" t="str">
        <f>AB9</f>
        <v>นายคงศักดิ์  มากซุง</v>
      </c>
      <c r="C283" s="360"/>
      <c r="D283" s="361"/>
      <c r="E283" s="307" t="s">
        <v>44</v>
      </c>
      <c r="F283" s="5">
        <f>F7</f>
        <v>4</v>
      </c>
      <c r="G283" s="287" t="s">
        <v>8</v>
      </c>
      <c r="H283" s="313" t="s">
        <v>325</v>
      </c>
      <c r="I283" s="313" t="s">
        <v>257</v>
      </c>
      <c r="J283" s="357" t="s">
        <v>53</v>
      </c>
      <c r="K283" s="358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7"/>
      <c r="F284" s="289"/>
      <c r="G284" s="292" t="str">
        <f>G238</f>
        <v>6 ม.ค.68</v>
      </c>
      <c r="H284" s="313"/>
      <c r="I284" s="313"/>
      <c r="J284" s="321"/>
      <c r="K284" s="32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1"/>
      <c r="K285" s="32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1"/>
      <c r="K286" s="32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27"/>
      <c r="K287" s="32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57" t="s">
        <v>53</v>
      </c>
      <c r="K288" s="358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1" t="s">
        <v>137</v>
      </c>
      <c r="K289" s="32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1" t="s">
        <v>171</v>
      </c>
      <c r="K290" s="32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1"/>
      <c r="K291" s="32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27"/>
      <c r="K292" s="32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57" t="s">
        <v>53</v>
      </c>
      <c r="K293" s="358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1" t="s">
        <v>137</v>
      </c>
      <c r="K294" s="32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1" t="s">
        <v>120</v>
      </c>
      <c r="K295" s="32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1"/>
      <c r="K296" s="32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27"/>
      <c r="K297" s="32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1" t="s">
        <v>115</v>
      </c>
      <c r="K298" s="32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1"/>
      <c r="K299" s="32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1"/>
      <c r="K300" s="32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1"/>
      <c r="K301" s="32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27"/>
      <c r="K302" s="32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57" t="s">
        <v>53</v>
      </c>
      <c r="K303" s="358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1" t="s">
        <v>115</v>
      </c>
      <c r="K304" s="32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1"/>
      <c r="K305" s="32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1"/>
      <c r="K306" s="32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27"/>
      <c r="K307" s="32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300"/>
      <c r="P309" s="347">
        <f>P308+Q308</f>
        <v>30</v>
      </c>
      <c r="Q309" s="349"/>
      <c r="R309" s="296"/>
      <c r="S309" s="298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300"/>
      <c r="O310" s="16"/>
      <c r="P310" s="347">
        <v>15</v>
      </c>
      <c r="Q310" s="349"/>
      <c r="R310" s="289"/>
      <c r="S310" s="297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300">
        <f>M311+Q311</f>
        <v>12</v>
      </c>
      <c r="I312" s="300" t="s">
        <v>87</v>
      </c>
      <c r="J312" s="300"/>
      <c r="K312" s="328" t="s">
        <v>168</v>
      </c>
      <c r="L312" s="328"/>
      <c r="M312" s="328"/>
      <c r="N312" s="295"/>
      <c r="O312" s="295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3" t="s">
        <v>43</v>
      </c>
      <c r="H315" s="291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3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3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72" t="s">
        <v>0</v>
      </c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</row>
    <row r="324" spans="1:19" ht="22.2" customHeight="1" x14ac:dyDescent="0.6">
      <c r="A324" s="372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71" t="s">
        <v>76</v>
      </c>
      <c r="B325" s="371"/>
      <c r="C325" s="371"/>
      <c r="D325" s="309">
        <f>D3</f>
        <v>6</v>
      </c>
      <c r="E325" s="309" t="s">
        <v>75</v>
      </c>
      <c r="F325" s="372" t="str">
        <f>F3</f>
        <v>มกราคม</v>
      </c>
      <c r="G325" s="372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72" t="str">
        <f>L3</f>
        <v>มกราคม</v>
      </c>
      <c r="M325" s="372"/>
      <c r="N325" s="372" t="str">
        <f>N3</f>
        <v>พ.ศ. 2568</v>
      </c>
      <c r="O325" s="372"/>
      <c r="P325" s="372"/>
      <c r="Q325" s="372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83" t="s">
        <v>117</v>
      </c>
      <c r="K326" s="383"/>
      <c r="L326" s="383"/>
      <c r="M326" s="383"/>
    </row>
    <row r="327" spans="1:19" ht="22.2" customHeight="1" x14ac:dyDescent="0.6">
      <c r="A327" s="24" t="s">
        <v>1</v>
      </c>
      <c r="B327" s="362" t="s">
        <v>2</v>
      </c>
      <c r="C327" s="363"/>
      <c r="D327" s="364"/>
      <c r="E327" s="15" t="s">
        <v>3</v>
      </c>
      <c r="F327" s="347" t="s">
        <v>64</v>
      </c>
      <c r="G327" s="365"/>
      <c r="H327" s="366" t="s">
        <v>4</v>
      </c>
      <c r="I327" s="307" t="s">
        <v>106</v>
      </c>
      <c r="J327" s="367" t="s">
        <v>5</v>
      </c>
      <c r="K327" s="368"/>
      <c r="L327" s="347" t="s">
        <v>65</v>
      </c>
      <c r="M327" s="349"/>
      <c r="N327" s="308" t="s">
        <v>67</v>
      </c>
      <c r="O327" s="307" t="s">
        <v>57</v>
      </c>
      <c r="P327" s="369" t="s">
        <v>66</v>
      </c>
      <c r="Q327" s="37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36"/>
      <c r="I328" s="298"/>
      <c r="J328" s="327"/>
      <c r="K328" s="32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59" t="str">
        <f>AB10</f>
        <v>นายวัชรัศนิ์  ไชยศาสตร์</v>
      </c>
      <c r="C329" s="360"/>
      <c r="D329" s="361"/>
      <c r="E329" s="307" t="s">
        <v>44</v>
      </c>
      <c r="F329" s="5">
        <f>F7</f>
        <v>4</v>
      </c>
      <c r="G329" s="287" t="s">
        <v>8</v>
      </c>
      <c r="H329" s="313" t="s">
        <v>202</v>
      </c>
      <c r="I329" s="314" t="s">
        <v>283</v>
      </c>
      <c r="J329" s="357" t="s">
        <v>53</v>
      </c>
      <c r="K329" s="358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7"/>
      <c r="F330" s="289"/>
      <c r="G330" s="292" t="str">
        <f>G284</f>
        <v>6 ม.ค.68</v>
      </c>
      <c r="H330" s="313"/>
      <c r="I330" s="313"/>
      <c r="J330" s="379"/>
      <c r="K330" s="37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4"/>
      <c r="K331" s="334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1"/>
      <c r="K332" s="32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27"/>
      <c r="K333" s="32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57"/>
      <c r="K334" s="358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55"/>
      <c r="K335" s="356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55"/>
      <c r="K336" s="356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1"/>
      <c r="K337" s="32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27"/>
      <c r="K338" s="32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57" t="s">
        <v>53</v>
      </c>
      <c r="K339" s="358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55" t="s">
        <v>114</v>
      </c>
      <c r="K340" s="356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1"/>
      <c r="K341" s="32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1"/>
      <c r="K342" s="32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27"/>
      <c r="K343" s="32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57" t="s">
        <v>53</v>
      </c>
      <c r="K344" s="358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55" t="s">
        <v>115</v>
      </c>
      <c r="K345" s="356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55" t="s">
        <v>153</v>
      </c>
      <c r="K346" s="356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55"/>
      <c r="K347" s="356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27"/>
      <c r="K348" s="32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57" t="s">
        <v>53</v>
      </c>
      <c r="K349" s="358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55" t="s">
        <v>114</v>
      </c>
      <c r="K350" s="356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1"/>
      <c r="K351" s="32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1"/>
      <c r="K352" s="32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27"/>
      <c r="K353" s="32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300"/>
      <c r="O355" s="16"/>
      <c r="P355" s="347">
        <f>P354+Q354</f>
        <v>0</v>
      </c>
      <c r="Q355" s="349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300"/>
      <c r="O356" s="16"/>
      <c r="P356" s="347">
        <v>0</v>
      </c>
      <c r="Q356" s="349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300">
        <f>M357+Q357</f>
        <v>12</v>
      </c>
      <c r="I358" s="300" t="s">
        <v>87</v>
      </c>
      <c r="J358" s="300"/>
      <c r="K358" s="328" t="s">
        <v>168</v>
      </c>
      <c r="L358" s="328"/>
      <c r="M358" s="328"/>
      <c r="N358" s="295"/>
      <c r="O358" s="295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3" t="s">
        <v>43</v>
      </c>
      <c r="H361" s="291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3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3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82" t="s">
        <v>0</v>
      </c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</row>
    <row r="370" spans="1:19" ht="22.2" customHeight="1" x14ac:dyDescent="0.6">
      <c r="A370" s="372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71" t="s">
        <v>76</v>
      </c>
      <c r="B371" s="371"/>
      <c r="C371" s="371"/>
      <c r="D371" s="309">
        <f>D3</f>
        <v>6</v>
      </c>
      <c r="E371" s="309" t="s">
        <v>75</v>
      </c>
      <c r="F371" s="372" t="str">
        <f>F3</f>
        <v>มกราคม</v>
      </c>
      <c r="G371" s="372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72" t="str">
        <f>L3</f>
        <v>มกราคม</v>
      </c>
      <c r="M371" s="372"/>
      <c r="N371" s="372" t="str">
        <f>N3</f>
        <v>พ.ศ. 2568</v>
      </c>
      <c r="O371" s="372"/>
      <c r="P371" s="372"/>
      <c r="Q371" s="372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62" t="s">
        <v>2</v>
      </c>
      <c r="C373" s="363"/>
      <c r="D373" s="364"/>
      <c r="E373" s="15" t="s">
        <v>3</v>
      </c>
      <c r="F373" s="347" t="s">
        <v>64</v>
      </c>
      <c r="G373" s="365"/>
      <c r="H373" s="366" t="s">
        <v>4</v>
      </c>
      <c r="I373" s="307" t="s">
        <v>106</v>
      </c>
      <c r="J373" s="367" t="s">
        <v>5</v>
      </c>
      <c r="K373" s="368"/>
      <c r="L373" s="347" t="s">
        <v>65</v>
      </c>
      <c r="M373" s="349"/>
      <c r="N373" s="308" t="s">
        <v>67</v>
      </c>
      <c r="O373" s="307" t="s">
        <v>57</v>
      </c>
      <c r="P373" s="369" t="s">
        <v>66</v>
      </c>
      <c r="Q373" s="37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36"/>
      <c r="I374" s="137"/>
      <c r="J374" s="327"/>
      <c r="K374" s="32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50" t="str">
        <f>AB11</f>
        <v>นายกวีศักดิ์  แป้นขาว</v>
      </c>
      <c r="C375" s="351"/>
      <c r="D375" s="352"/>
      <c r="E375" s="297" t="s">
        <v>44</v>
      </c>
      <c r="F375" s="297">
        <f>F7</f>
        <v>4</v>
      </c>
      <c r="G375" s="287" t="s">
        <v>8</v>
      </c>
      <c r="H375" s="313" t="s">
        <v>156</v>
      </c>
      <c r="I375" s="313" t="s">
        <v>200</v>
      </c>
      <c r="J375" s="357" t="s">
        <v>53</v>
      </c>
      <c r="K375" s="358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1" t="s">
        <v>113</v>
      </c>
      <c r="K376" s="32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1"/>
      <c r="K377" s="32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1"/>
      <c r="K378" s="32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27"/>
      <c r="K379" s="32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57"/>
      <c r="K380" s="358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1"/>
      <c r="K381" s="32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1"/>
      <c r="K382" s="32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1"/>
      <c r="K383" s="32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27"/>
      <c r="K384" s="32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57" t="s">
        <v>53</v>
      </c>
      <c r="K385" s="358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1" t="s">
        <v>113</v>
      </c>
      <c r="K386" s="32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1"/>
      <c r="K387" s="32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1"/>
      <c r="K388" s="32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27"/>
      <c r="K389" s="32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57" t="s">
        <v>53</v>
      </c>
      <c r="K390" s="358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1" t="s">
        <v>115</v>
      </c>
      <c r="K391" s="32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1" t="s">
        <v>153</v>
      </c>
      <c r="K392" s="32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1"/>
      <c r="K393" s="32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27"/>
      <c r="K394" s="32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57" t="s">
        <v>53</v>
      </c>
      <c r="K395" s="358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1" t="s">
        <v>114</v>
      </c>
      <c r="K396" s="32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1"/>
      <c r="K397" s="32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1"/>
      <c r="K398" s="32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27"/>
      <c r="K399" s="32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300"/>
      <c r="O401" s="16"/>
      <c r="P401" s="347">
        <f>P400+Q400</f>
        <v>0</v>
      </c>
      <c r="Q401" s="349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3" t="s">
        <v>230</v>
      </c>
      <c r="M402" s="374"/>
      <c r="N402" s="16"/>
      <c r="O402" s="300"/>
      <c r="P402" s="373" t="s">
        <v>215</v>
      </c>
      <c r="Q402" s="374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300">
        <f>M403+Q403</f>
        <v>12</v>
      </c>
      <c r="I404" s="300" t="s">
        <v>87</v>
      </c>
      <c r="J404" s="300"/>
      <c r="K404" s="328" t="s">
        <v>168</v>
      </c>
      <c r="L404" s="328"/>
      <c r="M404" s="328"/>
      <c r="N404" s="295"/>
      <c r="O404" s="295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3" t="s">
        <v>43</v>
      </c>
      <c r="H407" s="291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3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3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72" t="s">
        <v>0</v>
      </c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</row>
    <row r="416" spans="1:24" ht="22.2" customHeight="1" x14ac:dyDescent="0.6">
      <c r="A416" s="372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71" t="s">
        <v>76</v>
      </c>
      <c r="B417" s="371"/>
      <c r="C417" s="371"/>
      <c r="D417" s="309">
        <f>D3</f>
        <v>6</v>
      </c>
      <c r="E417" s="309" t="s">
        <v>75</v>
      </c>
      <c r="F417" s="372" t="str">
        <f>F3</f>
        <v>มกราคม</v>
      </c>
      <c r="G417" s="372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72" t="str">
        <f>L3</f>
        <v>มกราคม</v>
      </c>
      <c r="M417" s="372"/>
      <c r="N417" s="372" t="str">
        <f>N3</f>
        <v>พ.ศ. 2568</v>
      </c>
      <c r="O417" s="372"/>
      <c r="P417" s="372"/>
      <c r="Q417" s="372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62" t="s">
        <v>2</v>
      </c>
      <c r="C419" s="363"/>
      <c r="D419" s="364"/>
      <c r="E419" s="15" t="s">
        <v>3</v>
      </c>
      <c r="F419" s="347" t="s">
        <v>64</v>
      </c>
      <c r="G419" s="365"/>
      <c r="H419" s="366" t="s">
        <v>4</v>
      </c>
      <c r="I419" s="307" t="s">
        <v>106</v>
      </c>
      <c r="J419" s="367" t="s">
        <v>5</v>
      </c>
      <c r="K419" s="368"/>
      <c r="L419" s="347" t="s">
        <v>65</v>
      </c>
      <c r="M419" s="349"/>
      <c r="N419" s="308" t="s">
        <v>67</v>
      </c>
      <c r="O419" s="307" t="s">
        <v>57</v>
      </c>
      <c r="P419" s="369" t="s">
        <v>66</v>
      </c>
      <c r="Q419" s="37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36"/>
      <c r="I420" s="298"/>
      <c r="J420" s="327"/>
      <c r="K420" s="32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59" t="str">
        <f>AB12</f>
        <v>นายไพรัช  น้อยแสง</v>
      </c>
      <c r="C421" s="360"/>
      <c r="D421" s="361"/>
      <c r="E421" s="307" t="s">
        <v>44</v>
      </c>
      <c r="F421" s="5">
        <f>F7</f>
        <v>4</v>
      </c>
      <c r="G421" s="287" t="s">
        <v>8</v>
      </c>
      <c r="H421" s="313" t="s">
        <v>183</v>
      </c>
      <c r="I421" s="313" t="s">
        <v>300</v>
      </c>
      <c r="J421" s="321" t="s">
        <v>114</v>
      </c>
      <c r="K421" s="32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1"/>
      <c r="K422" s="32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1"/>
      <c r="K423" s="32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1"/>
      <c r="K424" s="32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27"/>
      <c r="K425" s="32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57" t="s">
        <v>53</v>
      </c>
      <c r="K426" s="358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1" t="s">
        <v>113</v>
      </c>
      <c r="K427" s="32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1"/>
      <c r="K428" s="32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1"/>
      <c r="K429" s="32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27"/>
      <c r="K430" s="32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57" t="s">
        <v>53</v>
      </c>
      <c r="K431" s="358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1" t="s">
        <v>113</v>
      </c>
      <c r="K432" s="32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1"/>
      <c r="K433" s="32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1"/>
      <c r="K434" s="32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27"/>
      <c r="K435" s="32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57" t="s">
        <v>53</v>
      </c>
      <c r="K436" s="358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1" t="s">
        <v>136</v>
      </c>
      <c r="K437" s="32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1"/>
      <c r="K438" s="32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1"/>
      <c r="K439" s="32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27"/>
      <c r="K440" s="32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57" t="s">
        <v>53</v>
      </c>
      <c r="K441" s="358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1" t="s">
        <v>113</v>
      </c>
      <c r="K442" s="32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1"/>
      <c r="K443" s="32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1"/>
      <c r="K444" s="32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27"/>
      <c r="K445" s="32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300"/>
      <c r="O447" s="16"/>
      <c r="P447" s="347">
        <f>P446+Q446</f>
        <v>0</v>
      </c>
      <c r="Q447" s="349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80" t="s">
        <v>230</v>
      </c>
      <c r="M448" s="381"/>
      <c r="N448" s="129"/>
      <c r="O448" s="132"/>
      <c r="P448" s="373" t="s">
        <v>215</v>
      </c>
      <c r="Q448" s="374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300">
        <f>M449+Q449</f>
        <v>12</v>
      </c>
      <c r="I450" s="300" t="s">
        <v>87</v>
      </c>
      <c r="J450" s="300"/>
      <c r="K450" s="328" t="s">
        <v>168</v>
      </c>
      <c r="L450" s="328"/>
      <c r="M450" s="328"/>
      <c r="N450" s="295"/>
      <c r="O450" s="295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3" t="s">
        <v>43</v>
      </c>
      <c r="H453" s="291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3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3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72" t="s">
        <v>0</v>
      </c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</row>
    <row r="462" spans="1:24" ht="22.2" customHeight="1" x14ac:dyDescent="0.6">
      <c r="A462" s="372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71" t="s">
        <v>76</v>
      </c>
      <c r="B463" s="371"/>
      <c r="C463" s="371"/>
      <c r="D463" s="309">
        <f>D3</f>
        <v>6</v>
      </c>
      <c r="E463" s="309" t="s">
        <v>75</v>
      </c>
      <c r="F463" s="372" t="str">
        <f>F3</f>
        <v>มกราคม</v>
      </c>
      <c r="G463" s="372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72" t="str">
        <f>L3</f>
        <v>มกราคม</v>
      </c>
      <c r="M463" s="372"/>
      <c r="N463" s="372" t="str">
        <f>N3</f>
        <v>พ.ศ. 2568</v>
      </c>
      <c r="O463" s="372"/>
      <c r="P463" s="372"/>
      <c r="Q463" s="372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62" t="s">
        <v>2</v>
      </c>
      <c r="C465" s="363"/>
      <c r="D465" s="364"/>
      <c r="E465" s="15" t="s">
        <v>3</v>
      </c>
      <c r="F465" s="347" t="s">
        <v>64</v>
      </c>
      <c r="G465" s="365"/>
      <c r="H465" s="366" t="s">
        <v>4</v>
      </c>
      <c r="I465" s="307" t="s">
        <v>106</v>
      </c>
      <c r="J465" s="367" t="s">
        <v>5</v>
      </c>
      <c r="K465" s="368"/>
      <c r="L465" s="347" t="s">
        <v>65</v>
      </c>
      <c r="M465" s="349"/>
      <c r="N465" s="308" t="s">
        <v>67</v>
      </c>
      <c r="O465" s="307" t="s">
        <v>57</v>
      </c>
      <c r="P465" s="369" t="s">
        <v>66</v>
      </c>
      <c r="Q465" s="37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36"/>
      <c r="I466" s="298"/>
      <c r="J466" s="327"/>
      <c r="K466" s="32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59" t="str">
        <f>AB13</f>
        <v>นายจักรกฤษณ์ ปัญญา</v>
      </c>
      <c r="C467" s="360"/>
      <c r="D467" s="361"/>
      <c r="E467" s="307" t="s">
        <v>44</v>
      </c>
      <c r="F467" s="5">
        <f>F7</f>
        <v>4</v>
      </c>
      <c r="G467" s="287" t="s">
        <v>8</v>
      </c>
      <c r="H467" s="313" t="s">
        <v>121</v>
      </c>
      <c r="I467" s="313" t="s">
        <v>187</v>
      </c>
      <c r="J467" s="321" t="s">
        <v>53</v>
      </c>
      <c r="K467" s="32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1" t="s">
        <v>113</v>
      </c>
      <c r="K468" s="32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1"/>
      <c r="K469" s="32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1"/>
      <c r="K470" s="32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27"/>
      <c r="K471" s="32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1" t="s">
        <v>53</v>
      </c>
      <c r="K472" s="32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1" t="s">
        <v>113</v>
      </c>
      <c r="K473" s="32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1"/>
      <c r="K474" s="32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1"/>
      <c r="K475" s="32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27"/>
      <c r="K476" s="32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57" t="s">
        <v>53</v>
      </c>
      <c r="K477" s="358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1"/>
      <c r="K478" s="32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1"/>
      <c r="K479" s="32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1"/>
      <c r="K480" s="32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27"/>
      <c r="K481" s="32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55" t="s">
        <v>153</v>
      </c>
      <c r="K482" s="356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55"/>
      <c r="K483" s="356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1"/>
      <c r="K484" s="32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1"/>
      <c r="K485" s="32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27"/>
      <c r="K486" s="32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57" t="s">
        <v>287</v>
      </c>
      <c r="K487" s="358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1" t="s">
        <v>114</v>
      </c>
      <c r="K488" s="32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1"/>
      <c r="K489" s="32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1"/>
      <c r="K490" s="32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27"/>
      <c r="K491" s="32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300"/>
      <c r="P493" s="347">
        <f>P492+Q492</f>
        <v>0</v>
      </c>
      <c r="Q493" s="349"/>
      <c r="R493" s="296"/>
      <c r="S493" s="298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3" t="s">
        <v>214</v>
      </c>
      <c r="M494" s="374"/>
      <c r="N494" s="130"/>
      <c r="O494" s="131"/>
      <c r="P494" s="373" t="s">
        <v>215</v>
      </c>
      <c r="Q494" s="374"/>
      <c r="R494" s="289"/>
      <c r="S494" s="297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300">
        <f>M495+Q495</f>
        <v>12</v>
      </c>
      <c r="I496" s="300" t="s">
        <v>87</v>
      </c>
      <c r="J496" s="300"/>
      <c r="K496" s="328" t="s">
        <v>168</v>
      </c>
      <c r="L496" s="328"/>
      <c r="M496" s="328"/>
      <c r="N496" s="295"/>
      <c r="O496" s="295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3" t="s">
        <v>43</v>
      </c>
      <c r="H499" s="291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3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3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72" t="s">
        <v>0</v>
      </c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</row>
    <row r="508" spans="1:19" ht="22.2" customHeight="1" x14ac:dyDescent="0.6">
      <c r="A508" s="372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71" t="s">
        <v>76</v>
      </c>
      <c r="B509" s="371"/>
      <c r="C509" s="371"/>
      <c r="D509" s="309">
        <f>D3</f>
        <v>6</v>
      </c>
      <c r="E509" s="309" t="s">
        <v>75</v>
      </c>
      <c r="F509" s="372" t="str">
        <f>F3</f>
        <v>มกราคม</v>
      </c>
      <c r="G509" s="372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72" t="str">
        <f>L3</f>
        <v>มกราคม</v>
      </c>
      <c r="M509" s="372"/>
      <c r="N509" s="372" t="str">
        <f>N3</f>
        <v>พ.ศ. 2568</v>
      </c>
      <c r="O509" s="372"/>
      <c r="P509" s="372"/>
      <c r="Q509" s="372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62" t="s">
        <v>2</v>
      </c>
      <c r="C511" s="363"/>
      <c r="D511" s="364"/>
      <c r="E511" s="15" t="s">
        <v>3</v>
      </c>
      <c r="F511" s="347" t="s">
        <v>64</v>
      </c>
      <c r="G511" s="365"/>
      <c r="H511" s="366" t="s">
        <v>4</v>
      </c>
      <c r="I511" s="307" t="s">
        <v>106</v>
      </c>
      <c r="J511" s="367" t="s">
        <v>5</v>
      </c>
      <c r="K511" s="368"/>
      <c r="L511" s="347" t="s">
        <v>65</v>
      </c>
      <c r="M511" s="349"/>
      <c r="N511" s="308" t="s">
        <v>67</v>
      </c>
      <c r="O511" s="307" t="s">
        <v>57</v>
      </c>
      <c r="P511" s="369" t="s">
        <v>66</v>
      </c>
      <c r="Q511" s="37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36"/>
      <c r="I512" s="298"/>
      <c r="J512" s="327"/>
      <c r="K512" s="32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59" t="str">
        <f>AB14</f>
        <v>นายพลกฤต  น้อยเกิด</v>
      </c>
      <c r="C513" s="360"/>
      <c r="D513" s="361"/>
      <c r="E513" s="307" t="s">
        <v>44</v>
      </c>
      <c r="F513" s="5">
        <f>F7</f>
        <v>4</v>
      </c>
      <c r="G513" s="287" t="s">
        <v>8</v>
      </c>
      <c r="H513" s="313" t="s">
        <v>183</v>
      </c>
      <c r="I513" s="297" t="s">
        <v>193</v>
      </c>
      <c r="J513" s="357" t="s">
        <v>53</v>
      </c>
      <c r="K513" s="358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9"/>
      <c r="G514" s="292" t="str">
        <f>G468</f>
        <v>6 ม.ค.68</v>
      </c>
      <c r="H514" s="313"/>
      <c r="I514" s="297"/>
      <c r="J514" s="321"/>
      <c r="K514" s="32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1"/>
      <c r="K515" s="32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1"/>
      <c r="K516" s="32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27"/>
      <c r="K517" s="32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57" t="s">
        <v>119</v>
      </c>
      <c r="K518" s="358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55" t="s">
        <v>124</v>
      </c>
      <c r="K519" s="356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1"/>
      <c r="K520" s="32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1"/>
      <c r="K521" s="32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27"/>
      <c r="K522" s="32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57" t="s">
        <v>53</v>
      </c>
      <c r="K523" s="358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1" t="s">
        <v>113</v>
      </c>
      <c r="K524" s="32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1" t="s">
        <v>336</v>
      </c>
      <c r="K525" s="32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1"/>
      <c r="K526" s="32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27"/>
      <c r="K527" s="32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57" t="s">
        <v>53</v>
      </c>
      <c r="K528" s="358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1" t="s">
        <v>115</v>
      </c>
      <c r="K529" s="32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55" t="s">
        <v>136</v>
      </c>
      <c r="K530" s="356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1"/>
      <c r="K531" s="32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27"/>
      <c r="K532" s="32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57" t="s">
        <v>287</v>
      </c>
      <c r="K533" s="358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55" t="s">
        <v>114</v>
      </c>
      <c r="K534" s="356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55"/>
      <c r="K535" s="356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1"/>
      <c r="K536" s="32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27"/>
      <c r="K537" s="32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300"/>
      <c r="P539" s="347">
        <f>P538+Q538</f>
        <v>0</v>
      </c>
      <c r="Q539" s="349"/>
      <c r="R539" s="296"/>
      <c r="S539" s="298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3" t="s">
        <v>230</v>
      </c>
      <c r="M540" s="374"/>
      <c r="N540" s="130"/>
      <c r="O540" s="131"/>
      <c r="P540" s="373" t="s">
        <v>215</v>
      </c>
      <c r="Q540" s="374"/>
      <c r="R540" s="289"/>
      <c r="S540" s="297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300">
        <f>M541+Q541</f>
        <v>12</v>
      </c>
      <c r="I542" s="300" t="s">
        <v>87</v>
      </c>
      <c r="J542" s="300"/>
      <c r="K542" s="328" t="s">
        <v>168</v>
      </c>
      <c r="L542" s="328"/>
      <c r="M542" s="328"/>
      <c r="N542" s="295"/>
      <c r="O542" s="295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3" t="s">
        <v>43</v>
      </c>
      <c r="H545" s="291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3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3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72" t="s">
        <v>0</v>
      </c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</row>
    <row r="554" spans="1:20" ht="22.2" customHeight="1" x14ac:dyDescent="0.6">
      <c r="A554" s="372" t="s">
        <v>88</v>
      </c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</row>
    <row r="555" spans="1:20" ht="22.2" customHeight="1" x14ac:dyDescent="0.6">
      <c r="A555" s="371" t="s">
        <v>76</v>
      </c>
      <c r="B555" s="371"/>
      <c r="C555" s="371"/>
      <c r="D555" s="309">
        <f>D3</f>
        <v>6</v>
      </c>
      <c r="E555" s="309" t="s">
        <v>75</v>
      </c>
      <c r="F555" s="372" t="str">
        <f>F3</f>
        <v>มกราคม</v>
      </c>
      <c r="G555" s="372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72" t="str">
        <f>L3</f>
        <v>มกราคม</v>
      </c>
      <c r="M555" s="372"/>
      <c r="N555" s="372" t="str">
        <f>N3</f>
        <v>พ.ศ. 2568</v>
      </c>
      <c r="O555" s="372"/>
      <c r="P555" s="372"/>
      <c r="Q555" s="372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62" t="s">
        <v>2</v>
      </c>
      <c r="C557" s="363"/>
      <c r="D557" s="364"/>
      <c r="E557" s="15" t="s">
        <v>3</v>
      </c>
      <c r="F557" s="347" t="s">
        <v>64</v>
      </c>
      <c r="G557" s="365"/>
      <c r="H557" s="366" t="s">
        <v>4</v>
      </c>
      <c r="I557" s="307" t="s">
        <v>106</v>
      </c>
      <c r="J557" s="367" t="s">
        <v>5</v>
      </c>
      <c r="K557" s="368"/>
      <c r="L557" s="347" t="s">
        <v>65</v>
      </c>
      <c r="M557" s="349"/>
      <c r="N557" s="308" t="s">
        <v>67</v>
      </c>
      <c r="O557" s="307" t="s">
        <v>57</v>
      </c>
      <c r="P557" s="369" t="s">
        <v>66</v>
      </c>
      <c r="Q557" s="37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36"/>
      <c r="I558" s="298"/>
      <c r="J558" s="327"/>
      <c r="K558" s="32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59" t="str">
        <f>AB15</f>
        <v>นายพงษ์พัฒน์ พิมพ์ปรุ</v>
      </c>
      <c r="C559" s="360"/>
      <c r="D559" s="361"/>
      <c r="E559" s="307" t="s">
        <v>44</v>
      </c>
      <c r="F559" s="5">
        <f>F7</f>
        <v>4</v>
      </c>
      <c r="G559" s="287" t="s">
        <v>8</v>
      </c>
      <c r="H559" s="313" t="s">
        <v>337</v>
      </c>
      <c r="I559" s="313" t="s">
        <v>258</v>
      </c>
      <c r="J559" s="321" t="s">
        <v>112</v>
      </c>
      <c r="K559" s="32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7"/>
      <c r="F560" s="289"/>
      <c r="G560" s="292" t="str">
        <f>G468</f>
        <v>6 ม.ค.68</v>
      </c>
      <c r="H560" s="313"/>
      <c r="I560" s="313"/>
      <c r="J560" s="321"/>
      <c r="K560" s="32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1"/>
      <c r="K561" s="32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1"/>
      <c r="K562" s="32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27"/>
      <c r="K563" s="32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1" t="s">
        <v>113</v>
      </c>
      <c r="K564" s="32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1" t="s">
        <v>338</v>
      </c>
      <c r="K565" s="32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1"/>
      <c r="K566" s="32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1"/>
      <c r="K567" s="32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27"/>
      <c r="K568" s="32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57" t="s">
        <v>53</v>
      </c>
      <c r="K569" s="358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1" t="s">
        <v>137</v>
      </c>
      <c r="K570" s="32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1" t="s">
        <v>120</v>
      </c>
      <c r="K571" s="32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1"/>
      <c r="K572" s="32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27"/>
      <c r="K573" s="32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57" t="s">
        <v>112</v>
      </c>
      <c r="K574" s="358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6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1" t="s">
        <v>136</v>
      </c>
      <c r="K576" s="32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36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1"/>
      <c r="K577" s="32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27"/>
      <c r="K578" s="32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57" t="s">
        <v>53</v>
      </c>
      <c r="K579" s="358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1" t="s">
        <v>114</v>
      </c>
      <c r="K580" s="32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1"/>
      <c r="K581" s="32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1"/>
      <c r="K582" s="32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27"/>
      <c r="K583" s="32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300"/>
      <c r="O585" s="16"/>
      <c r="P585" s="347">
        <f>P584+Q584</f>
        <v>32</v>
      </c>
      <c r="Q585" s="349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300"/>
      <c r="O586" s="16"/>
      <c r="P586" s="347">
        <v>15</v>
      </c>
      <c r="Q586" s="349"/>
      <c r="R586" s="289"/>
      <c r="S586" s="297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300">
        <f>M587+Q587</f>
        <v>12</v>
      </c>
      <c r="I588" s="300" t="s">
        <v>87</v>
      </c>
      <c r="J588" s="300"/>
      <c r="K588" s="328" t="s">
        <v>168</v>
      </c>
      <c r="L588" s="328"/>
      <c r="M588" s="328"/>
      <c r="N588" s="295"/>
      <c r="O588" s="295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3" t="s">
        <v>43</v>
      </c>
      <c r="H591" s="291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3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3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72" t="s">
        <v>0</v>
      </c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</row>
    <row r="600" spans="1:19" ht="22.2" customHeight="1" x14ac:dyDescent="0.6">
      <c r="A600" s="372" t="s">
        <v>88</v>
      </c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</row>
    <row r="601" spans="1:19" ht="22.2" customHeight="1" x14ac:dyDescent="0.6">
      <c r="A601" s="371" t="s">
        <v>76</v>
      </c>
      <c r="B601" s="371"/>
      <c r="C601" s="371"/>
      <c r="D601" s="309">
        <f>D49</f>
        <v>6</v>
      </c>
      <c r="E601" s="309" t="s">
        <v>75</v>
      </c>
      <c r="F601" s="372" t="str">
        <f>F49</f>
        <v>มกราคม</v>
      </c>
      <c r="G601" s="372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72" t="str">
        <f>L49</f>
        <v>มกราคม</v>
      </c>
      <c r="M601" s="372"/>
      <c r="N601" s="372" t="str">
        <f>N49</f>
        <v>พ.ศ. 2568</v>
      </c>
      <c r="O601" s="372"/>
      <c r="P601" s="372"/>
      <c r="Q601" s="372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62" t="s">
        <v>2</v>
      </c>
      <c r="C603" s="363"/>
      <c r="D603" s="364"/>
      <c r="E603" s="15" t="s">
        <v>3</v>
      </c>
      <c r="F603" s="347" t="s">
        <v>64</v>
      </c>
      <c r="G603" s="365"/>
      <c r="H603" s="366" t="s">
        <v>4</v>
      </c>
      <c r="I603" s="307" t="s">
        <v>106</v>
      </c>
      <c r="J603" s="367" t="s">
        <v>5</v>
      </c>
      <c r="K603" s="368"/>
      <c r="L603" s="347" t="s">
        <v>65</v>
      </c>
      <c r="M603" s="349"/>
      <c r="N603" s="308" t="s">
        <v>67</v>
      </c>
      <c r="O603" s="307" t="s">
        <v>57</v>
      </c>
      <c r="P603" s="369" t="s">
        <v>66</v>
      </c>
      <c r="Q603" s="37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36"/>
      <c r="I604" s="298"/>
      <c r="J604" s="327"/>
      <c r="K604" s="32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59" t="str">
        <f>AB16</f>
        <v>นายธรรศกร เกตุวงศ์</v>
      </c>
      <c r="C605" s="360"/>
      <c r="D605" s="361"/>
      <c r="E605" s="307" t="s">
        <v>44</v>
      </c>
      <c r="F605" s="5">
        <f>F7</f>
        <v>4</v>
      </c>
      <c r="G605" s="287" t="s">
        <v>8</v>
      </c>
      <c r="H605" s="297" t="s">
        <v>152</v>
      </c>
      <c r="I605" s="313" t="s">
        <v>223</v>
      </c>
      <c r="J605" s="357" t="s">
        <v>53</v>
      </c>
      <c r="K605" s="358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79" t="s">
        <v>137</v>
      </c>
      <c r="K606" s="37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1"/>
      <c r="K607" s="32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1"/>
      <c r="K608" s="32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27"/>
      <c r="K609" s="32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57" t="s">
        <v>112</v>
      </c>
      <c r="K610" s="358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55" t="s">
        <v>135</v>
      </c>
      <c r="K611" s="356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79" t="s">
        <v>115</v>
      </c>
      <c r="K612" s="37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1"/>
      <c r="K613" s="32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27"/>
      <c r="K614" s="32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57" t="s">
        <v>53</v>
      </c>
      <c r="K615" s="358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79" t="s">
        <v>137</v>
      </c>
      <c r="K616" s="37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55" t="s">
        <v>171</v>
      </c>
      <c r="K617" s="356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1"/>
      <c r="K618" s="32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27"/>
      <c r="K619" s="32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57" t="s">
        <v>53</v>
      </c>
      <c r="K620" s="358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55" t="s">
        <v>221</v>
      </c>
      <c r="K621" s="356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1"/>
      <c r="K622" s="32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1"/>
      <c r="K623" s="32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27"/>
      <c r="K624" s="32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1"/>
      <c r="K625" s="32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79"/>
      <c r="K626" s="37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79"/>
      <c r="K627" s="37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1"/>
      <c r="K628" s="32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27"/>
      <c r="K629" s="32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300"/>
      <c r="O631" s="16"/>
      <c r="P631" s="347">
        <f>P630+Q630</f>
        <v>26</v>
      </c>
      <c r="Q631" s="349"/>
      <c r="R631" s="296"/>
      <c r="S631" s="298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300"/>
      <c r="O632" s="16"/>
      <c r="P632" s="347">
        <v>10</v>
      </c>
      <c r="Q632" s="349"/>
      <c r="R632" s="289"/>
      <c r="S632" s="297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300">
        <f>M633+Q633</f>
        <v>12</v>
      </c>
      <c r="I634" s="300" t="s">
        <v>87</v>
      </c>
      <c r="J634" s="300"/>
      <c r="K634" s="328" t="s">
        <v>168</v>
      </c>
      <c r="L634" s="328"/>
      <c r="M634" s="328"/>
      <c r="N634" s="295"/>
      <c r="O634" s="295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3" t="s">
        <v>43</v>
      </c>
      <c r="H637" s="291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3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3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72" t="s">
        <v>0</v>
      </c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</row>
    <row r="646" spans="1:19" ht="22.2" customHeight="1" x14ac:dyDescent="0.6">
      <c r="A646" s="372" t="s">
        <v>88</v>
      </c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</row>
    <row r="647" spans="1:19" ht="22.2" customHeight="1" x14ac:dyDescent="0.6">
      <c r="A647" s="371" t="s">
        <v>76</v>
      </c>
      <c r="B647" s="371"/>
      <c r="C647" s="371"/>
      <c r="D647" s="309">
        <f>D49</f>
        <v>6</v>
      </c>
      <c r="E647" s="309" t="s">
        <v>75</v>
      </c>
      <c r="F647" s="372" t="str">
        <f>F49</f>
        <v>มกราคม</v>
      </c>
      <c r="G647" s="372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72" t="str">
        <f>L49</f>
        <v>มกราคม</v>
      </c>
      <c r="M647" s="372"/>
      <c r="N647" s="372" t="str">
        <f>N49</f>
        <v>พ.ศ. 2568</v>
      </c>
      <c r="O647" s="372"/>
      <c r="P647" s="372"/>
      <c r="Q647" s="372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62" t="s">
        <v>2</v>
      </c>
      <c r="C649" s="363"/>
      <c r="D649" s="364"/>
      <c r="E649" s="15" t="s">
        <v>3</v>
      </c>
      <c r="F649" s="347" t="s">
        <v>64</v>
      </c>
      <c r="G649" s="365"/>
      <c r="H649" s="366" t="s">
        <v>4</v>
      </c>
      <c r="I649" s="307" t="s">
        <v>106</v>
      </c>
      <c r="J649" s="367" t="s">
        <v>5</v>
      </c>
      <c r="K649" s="368"/>
      <c r="L649" s="347" t="s">
        <v>65</v>
      </c>
      <c r="M649" s="349"/>
      <c r="N649" s="308" t="s">
        <v>67</v>
      </c>
      <c r="O649" s="307" t="s">
        <v>57</v>
      </c>
      <c r="P649" s="369" t="s">
        <v>66</v>
      </c>
      <c r="Q649" s="37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36"/>
      <c r="I650" s="298"/>
      <c r="J650" s="327"/>
      <c r="K650" s="32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59" t="str">
        <f>AB17</f>
        <v>นายพงศ์ศิริ ธรรมาวุฒิ</v>
      </c>
      <c r="C651" s="360"/>
      <c r="D651" s="361"/>
      <c r="E651" s="307" t="s">
        <v>44</v>
      </c>
      <c r="F651" s="5">
        <f>F53</f>
        <v>4</v>
      </c>
      <c r="G651" s="287" t="s">
        <v>8</v>
      </c>
      <c r="H651" s="314" t="s">
        <v>121</v>
      </c>
      <c r="I651" s="313" t="s">
        <v>181</v>
      </c>
      <c r="J651" s="357" t="s">
        <v>53</v>
      </c>
      <c r="K651" s="358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55" t="s">
        <v>113</v>
      </c>
      <c r="K652" s="356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1"/>
      <c r="K653" s="32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1"/>
      <c r="K654" s="32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27"/>
      <c r="K655" s="32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57" t="s">
        <v>53</v>
      </c>
      <c r="K656" s="358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55" t="s">
        <v>113</v>
      </c>
      <c r="K657" s="356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1"/>
      <c r="K658" s="32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1"/>
      <c r="K659" s="32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27"/>
      <c r="K660" s="32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57" t="s">
        <v>53</v>
      </c>
      <c r="K661" s="358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55" t="s">
        <v>113</v>
      </c>
      <c r="K662" s="356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1"/>
      <c r="K663" s="32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1"/>
      <c r="K664" s="32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27"/>
      <c r="K665" s="32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57" t="s">
        <v>53</v>
      </c>
      <c r="K666" s="358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1" t="s">
        <v>136</v>
      </c>
      <c r="K667" s="32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1"/>
      <c r="K668" s="32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1"/>
      <c r="K669" s="32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27"/>
      <c r="K670" s="32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1" t="s">
        <v>114</v>
      </c>
      <c r="K671" s="32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1"/>
      <c r="K672" s="32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55"/>
      <c r="K673" s="356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1"/>
      <c r="K674" s="32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27"/>
      <c r="K675" s="32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300"/>
      <c r="O677" s="16"/>
      <c r="P677" s="347">
        <f>P676+Q676</f>
        <v>0</v>
      </c>
      <c r="Q677" s="349"/>
      <c r="R677" s="296"/>
      <c r="S677" s="298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300"/>
      <c r="O678" s="16"/>
      <c r="P678" s="347">
        <v>0</v>
      </c>
      <c r="Q678" s="349"/>
      <c r="R678" s="289"/>
      <c r="S678" s="297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300">
        <f>M679+Q679</f>
        <v>12</v>
      </c>
      <c r="I680" s="300" t="s">
        <v>87</v>
      </c>
      <c r="J680" s="300"/>
      <c r="K680" s="328" t="s">
        <v>168</v>
      </c>
      <c r="L680" s="328"/>
      <c r="M680" s="328"/>
      <c r="N680" s="295"/>
      <c r="O680" s="295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3" t="s">
        <v>43</v>
      </c>
      <c r="H683" s="291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3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3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72" t="s">
        <v>0</v>
      </c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</row>
    <row r="692" spans="1:19" ht="22.2" customHeight="1" x14ac:dyDescent="0.6">
      <c r="A692" s="372" t="s">
        <v>88</v>
      </c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</row>
    <row r="693" spans="1:19" ht="22.2" customHeight="1" x14ac:dyDescent="0.6">
      <c r="A693" s="371" t="s">
        <v>76</v>
      </c>
      <c r="B693" s="371"/>
      <c r="C693" s="371"/>
      <c r="D693" s="309">
        <f>D95</f>
        <v>6</v>
      </c>
      <c r="E693" s="309" t="s">
        <v>75</v>
      </c>
      <c r="F693" s="372" t="str">
        <f>F95</f>
        <v>มกราคม</v>
      </c>
      <c r="G693" s="372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72" t="str">
        <f>L95</f>
        <v>มกราคม</v>
      </c>
      <c r="M693" s="372"/>
      <c r="N693" s="372" t="str">
        <f>N95</f>
        <v>พ.ศ. 2568</v>
      </c>
      <c r="O693" s="372"/>
      <c r="P693" s="372"/>
      <c r="Q693" s="372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62" t="s">
        <v>2</v>
      </c>
      <c r="C695" s="363"/>
      <c r="D695" s="364"/>
      <c r="E695" s="15" t="s">
        <v>3</v>
      </c>
      <c r="F695" s="347" t="s">
        <v>64</v>
      </c>
      <c r="G695" s="365"/>
      <c r="H695" s="366" t="s">
        <v>4</v>
      </c>
      <c r="I695" s="307" t="s">
        <v>106</v>
      </c>
      <c r="J695" s="367" t="s">
        <v>5</v>
      </c>
      <c r="K695" s="368"/>
      <c r="L695" s="347" t="s">
        <v>65</v>
      </c>
      <c r="M695" s="349"/>
      <c r="N695" s="308" t="s">
        <v>67</v>
      </c>
      <c r="O695" s="307" t="s">
        <v>57</v>
      </c>
      <c r="P695" s="369" t="s">
        <v>66</v>
      </c>
      <c r="Q695" s="37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36"/>
      <c r="I696" s="298"/>
      <c r="J696" s="327"/>
      <c r="K696" s="32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59" t="str">
        <f>AB18</f>
        <v>นายศุภเดช เมืองเงิน</v>
      </c>
      <c r="C697" s="360"/>
      <c r="D697" s="361"/>
      <c r="E697" s="307" t="s">
        <v>44</v>
      </c>
      <c r="F697" s="5">
        <f>F99</f>
        <v>4</v>
      </c>
      <c r="G697" s="287" t="s">
        <v>8</v>
      </c>
      <c r="H697" s="313" t="s">
        <v>122</v>
      </c>
      <c r="I697" s="314" t="s">
        <v>182</v>
      </c>
      <c r="J697" s="321" t="s">
        <v>53</v>
      </c>
      <c r="K697" s="32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1" t="s">
        <v>113</v>
      </c>
      <c r="K698" s="32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1"/>
      <c r="K699" s="32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1"/>
      <c r="K700" s="32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27"/>
      <c r="K701" s="32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1" t="s">
        <v>53</v>
      </c>
      <c r="K702" s="32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1" t="s">
        <v>113</v>
      </c>
      <c r="K703" s="32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1"/>
      <c r="K704" s="32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1"/>
      <c r="K705" s="32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27"/>
      <c r="K706" s="32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57" t="s">
        <v>53</v>
      </c>
      <c r="K707" s="358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1" t="s">
        <v>113</v>
      </c>
      <c r="K708" s="32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1"/>
      <c r="K709" s="32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1"/>
      <c r="K710" s="32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27"/>
      <c r="K711" s="32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1" t="s">
        <v>53</v>
      </c>
      <c r="K712" s="32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1" t="s">
        <v>136</v>
      </c>
      <c r="K713" s="32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1"/>
      <c r="K714" s="32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1"/>
      <c r="K715" s="32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27"/>
      <c r="K716" s="32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57" t="s">
        <v>53</v>
      </c>
      <c r="K717" s="358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1"/>
      <c r="K718" s="32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55"/>
      <c r="K719" s="356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1"/>
      <c r="K720" s="32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27"/>
      <c r="K721" s="32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300"/>
      <c r="O723" s="16"/>
      <c r="P723" s="347">
        <f>P722+Q722</f>
        <v>0</v>
      </c>
      <c r="Q723" s="349"/>
      <c r="R723" s="296"/>
      <c r="S723" s="298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300"/>
      <c r="O724" s="16"/>
      <c r="P724" s="347">
        <v>0</v>
      </c>
      <c r="Q724" s="349"/>
      <c r="R724" s="289"/>
      <c r="S724" s="297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300">
        <f>M725+Q725</f>
        <v>12</v>
      </c>
      <c r="I726" s="300" t="s">
        <v>87</v>
      </c>
      <c r="J726" s="300"/>
      <c r="K726" s="328" t="s">
        <v>168</v>
      </c>
      <c r="L726" s="328"/>
      <c r="M726" s="328"/>
      <c r="N726" s="295"/>
      <c r="O726" s="295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3" t="s">
        <v>43</v>
      </c>
      <c r="H729" s="291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3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3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72" t="s">
        <v>0</v>
      </c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</row>
    <row r="738" spans="1:19" ht="22.2" customHeight="1" x14ac:dyDescent="0.6">
      <c r="A738" s="372" t="s">
        <v>88</v>
      </c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</row>
    <row r="739" spans="1:19" ht="22.2" customHeight="1" x14ac:dyDescent="0.6">
      <c r="A739" s="371" t="s">
        <v>76</v>
      </c>
      <c r="B739" s="371"/>
      <c r="C739" s="371"/>
      <c r="D739" s="309">
        <f>D141</f>
        <v>6</v>
      </c>
      <c r="E739" s="309" t="s">
        <v>75</v>
      </c>
      <c r="F739" s="372" t="str">
        <f>F141</f>
        <v>มกราคม</v>
      </c>
      <c r="G739" s="372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72" t="str">
        <f>L141</f>
        <v>มกราคม</v>
      </c>
      <c r="M739" s="372"/>
      <c r="N739" s="372" t="str">
        <f>N141</f>
        <v>พ.ศ. 2568</v>
      </c>
      <c r="O739" s="372"/>
      <c r="P739" s="372"/>
      <c r="Q739" s="372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62" t="s">
        <v>2</v>
      </c>
      <c r="C741" s="363"/>
      <c r="D741" s="364"/>
      <c r="E741" s="15" t="s">
        <v>3</v>
      </c>
      <c r="F741" s="347" t="s">
        <v>64</v>
      </c>
      <c r="G741" s="365"/>
      <c r="H741" s="366" t="s">
        <v>4</v>
      </c>
      <c r="I741" s="307" t="s">
        <v>106</v>
      </c>
      <c r="J741" s="367" t="s">
        <v>5</v>
      </c>
      <c r="K741" s="368"/>
      <c r="L741" s="347" t="s">
        <v>65</v>
      </c>
      <c r="M741" s="349"/>
      <c r="N741" s="308" t="s">
        <v>67</v>
      </c>
      <c r="O741" s="307" t="s">
        <v>57</v>
      </c>
      <c r="P741" s="369" t="s">
        <v>66</v>
      </c>
      <c r="Q741" s="37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36"/>
      <c r="I742" s="298"/>
      <c r="J742" s="327"/>
      <c r="K742" s="32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59" t="str">
        <f>AB19</f>
        <v>นายณัฐพงศ์ จันทร์แดง</v>
      </c>
      <c r="C743" s="360"/>
      <c r="D743" s="361"/>
      <c r="E743" s="307" t="s">
        <v>44</v>
      </c>
      <c r="F743" s="5">
        <f>F145</f>
        <v>4</v>
      </c>
      <c r="G743" s="287" t="s">
        <v>8</v>
      </c>
      <c r="H743" s="313" t="s">
        <v>202</v>
      </c>
      <c r="I743" s="313" t="s">
        <v>188</v>
      </c>
      <c r="J743" s="357" t="s">
        <v>53</v>
      </c>
      <c r="K743" s="358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7"/>
      <c r="F744" s="289"/>
      <c r="G744" s="292" t="str">
        <f>G652</f>
        <v>6 ม.ค.68</v>
      </c>
      <c r="H744" s="313"/>
      <c r="I744" s="313"/>
      <c r="J744" s="321"/>
      <c r="K744" s="32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1"/>
      <c r="K745" s="32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1"/>
      <c r="K746" s="32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27"/>
      <c r="K747" s="32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57" t="s">
        <v>53</v>
      </c>
      <c r="K748" s="358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1" t="s">
        <v>114</v>
      </c>
      <c r="K749" s="32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1"/>
      <c r="K750" s="32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1"/>
      <c r="K751" s="32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27"/>
      <c r="K752" s="32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1" t="s">
        <v>114</v>
      </c>
      <c r="K753" s="32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1"/>
      <c r="K754" s="32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1"/>
      <c r="K755" s="32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1"/>
      <c r="K756" s="32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27"/>
      <c r="K757" s="32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57" t="s">
        <v>53</v>
      </c>
      <c r="K758" s="358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1" t="s">
        <v>115</v>
      </c>
      <c r="K759" s="32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1" t="s">
        <v>153</v>
      </c>
      <c r="K760" s="32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1"/>
      <c r="K761" s="32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27"/>
      <c r="K762" s="32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57" t="s">
        <v>53</v>
      </c>
      <c r="K763" s="358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1" t="s">
        <v>115</v>
      </c>
      <c r="K764" s="32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1"/>
      <c r="K765" s="32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1"/>
      <c r="K766" s="32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27"/>
      <c r="K767" s="32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300"/>
      <c r="O769" s="16"/>
      <c r="P769" s="347">
        <f>P768+Q768</f>
        <v>0</v>
      </c>
      <c r="Q769" s="349"/>
      <c r="R769" s="296"/>
      <c r="S769" s="298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300"/>
      <c r="O770" s="16" t="s">
        <v>343</v>
      </c>
      <c r="P770" s="347">
        <v>0</v>
      </c>
      <c r="Q770" s="349"/>
      <c r="R770" s="289"/>
      <c r="S770" s="297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300">
        <f>M771+Q771</f>
        <v>12</v>
      </c>
      <c r="I772" s="300" t="s">
        <v>87</v>
      </c>
      <c r="J772" s="300"/>
      <c r="K772" s="328" t="s">
        <v>168</v>
      </c>
      <c r="L772" s="328"/>
      <c r="M772" s="328"/>
      <c r="N772" s="295"/>
      <c r="O772" s="295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3" t="s">
        <v>43</v>
      </c>
      <c r="H775" s="291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3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3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72" t="s">
        <v>0</v>
      </c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</row>
    <row r="784" spans="1:19" ht="22.2" customHeight="1" x14ac:dyDescent="0.6">
      <c r="A784" s="372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71" t="s">
        <v>76</v>
      </c>
      <c r="B785" s="371"/>
      <c r="C785" s="371"/>
      <c r="D785" s="309">
        <f>D3</f>
        <v>6</v>
      </c>
      <c r="E785" s="309" t="s">
        <v>75</v>
      </c>
      <c r="F785" s="372" t="str">
        <f>F3</f>
        <v>มกราคม</v>
      </c>
      <c r="G785" s="372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72" t="str">
        <f>L3</f>
        <v>มกราคม</v>
      </c>
      <c r="M785" s="372"/>
      <c r="N785" s="372" t="str">
        <f>N3</f>
        <v>พ.ศ. 2568</v>
      </c>
      <c r="O785" s="372"/>
      <c r="P785" s="372"/>
      <c r="Q785" s="372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62" t="s">
        <v>2</v>
      </c>
      <c r="C787" s="363"/>
      <c r="D787" s="364"/>
      <c r="E787" s="15" t="s">
        <v>3</v>
      </c>
      <c r="F787" s="347" t="s">
        <v>64</v>
      </c>
      <c r="G787" s="365"/>
      <c r="H787" s="366" t="s">
        <v>4</v>
      </c>
      <c r="I787" s="307" t="s">
        <v>106</v>
      </c>
      <c r="J787" s="367" t="s">
        <v>5</v>
      </c>
      <c r="K787" s="368"/>
      <c r="L787" s="347" t="s">
        <v>65</v>
      </c>
      <c r="M787" s="349"/>
      <c r="N787" s="308" t="s">
        <v>67</v>
      </c>
      <c r="O787" s="307" t="s">
        <v>57</v>
      </c>
      <c r="P787" s="369" t="s">
        <v>66</v>
      </c>
      <c r="Q787" s="37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36"/>
      <c r="I788" s="298"/>
      <c r="J788" s="327"/>
      <c r="K788" s="32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59" t="str">
        <f>AB20</f>
        <v>นายมนตรี ทิมสุข</v>
      </c>
      <c r="C789" s="360"/>
      <c r="D789" s="361"/>
      <c r="E789" s="307" t="s">
        <v>44</v>
      </c>
      <c r="F789" s="5">
        <f>F7</f>
        <v>4</v>
      </c>
      <c r="G789" s="287" t="s">
        <v>8</v>
      </c>
      <c r="H789" s="313" t="s">
        <v>342</v>
      </c>
      <c r="I789" s="313" t="s">
        <v>195</v>
      </c>
      <c r="J789" s="321" t="s">
        <v>53</v>
      </c>
      <c r="K789" s="32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1" t="s">
        <v>114</v>
      </c>
      <c r="K790" s="32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1"/>
      <c r="K791" s="32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1"/>
      <c r="K792" s="32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27"/>
      <c r="K793" s="32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1" t="s">
        <v>53</v>
      </c>
      <c r="K794" s="32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1" t="s">
        <v>114</v>
      </c>
      <c r="K795" s="32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1"/>
      <c r="K796" s="32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1"/>
      <c r="K797" s="32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27"/>
      <c r="K798" s="32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1" t="s">
        <v>53</v>
      </c>
      <c r="K799" s="32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1"/>
      <c r="K800" s="32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1"/>
      <c r="K801" s="32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1"/>
      <c r="K802" s="32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27"/>
      <c r="K803" s="32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1" t="s">
        <v>124</v>
      </c>
      <c r="K804" s="32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1" t="s">
        <v>115</v>
      </c>
      <c r="K805" s="32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1" t="s">
        <v>153</v>
      </c>
      <c r="K806" s="32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1"/>
      <c r="K807" s="32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27"/>
      <c r="K808" s="32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1" t="s">
        <v>53</v>
      </c>
      <c r="K809" s="32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1"/>
      <c r="K810" s="32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1"/>
      <c r="K811" s="32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1"/>
      <c r="K812" s="32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27"/>
      <c r="K813" s="32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300"/>
      <c r="O815" s="16"/>
      <c r="P815" s="347">
        <f>P814+Q814</f>
        <v>0</v>
      </c>
      <c r="Q815" s="349"/>
      <c r="R815" s="296"/>
      <c r="S815" s="298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300"/>
      <c r="O816" s="16"/>
      <c r="P816" s="347">
        <v>0</v>
      </c>
      <c r="Q816" s="349"/>
      <c r="R816" s="289"/>
      <c r="S816" s="297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300">
        <f>M817+Q817</f>
        <v>12</v>
      </c>
      <c r="I818" s="300" t="s">
        <v>87</v>
      </c>
      <c r="J818" s="300"/>
      <c r="K818" s="328" t="s">
        <v>168</v>
      </c>
      <c r="L818" s="328"/>
      <c r="M818" s="328"/>
      <c r="N818" s="295"/>
      <c r="O818" s="295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3" t="s">
        <v>43</v>
      </c>
      <c r="H821" s="291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3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3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72" t="s">
        <v>0</v>
      </c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</row>
    <row r="830" spans="1:19" ht="22.2" customHeight="1" x14ac:dyDescent="0.6">
      <c r="A830" s="372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71" t="s">
        <v>76</v>
      </c>
      <c r="B831" s="371"/>
      <c r="C831" s="371"/>
      <c r="D831" s="309">
        <f>D49</f>
        <v>6</v>
      </c>
      <c r="E831" s="309" t="s">
        <v>75</v>
      </c>
      <c r="F831" s="372" t="str">
        <f>F49</f>
        <v>มกราคม</v>
      </c>
      <c r="G831" s="372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72" t="str">
        <f>L49</f>
        <v>มกราคม</v>
      </c>
      <c r="M831" s="372"/>
      <c r="N831" s="372" t="str">
        <f>N49</f>
        <v>พ.ศ. 2568</v>
      </c>
      <c r="O831" s="372"/>
      <c r="P831" s="372"/>
      <c r="Q831" s="372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62" t="s">
        <v>2</v>
      </c>
      <c r="C833" s="363"/>
      <c r="D833" s="364"/>
      <c r="E833" s="15" t="s">
        <v>3</v>
      </c>
      <c r="F833" s="347" t="s">
        <v>64</v>
      </c>
      <c r="G833" s="365"/>
      <c r="H833" s="366" t="s">
        <v>4</v>
      </c>
      <c r="I833" s="307" t="s">
        <v>106</v>
      </c>
      <c r="J833" s="367" t="s">
        <v>5</v>
      </c>
      <c r="K833" s="368"/>
      <c r="L833" s="347" t="s">
        <v>65</v>
      </c>
      <c r="M833" s="349"/>
      <c r="N833" s="308" t="s">
        <v>67</v>
      </c>
      <c r="O833" s="307" t="s">
        <v>57</v>
      </c>
      <c r="P833" s="369" t="s">
        <v>66</v>
      </c>
      <c r="Q833" s="37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36"/>
      <c r="I834" s="298"/>
      <c r="J834" s="327"/>
      <c r="K834" s="32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59" t="str">
        <f>AB21</f>
        <v>นายสณปวริศร์ ชมพู</v>
      </c>
      <c r="C835" s="360"/>
      <c r="D835" s="361"/>
      <c r="E835" s="307" t="s">
        <v>44</v>
      </c>
      <c r="F835" s="5">
        <f>F53</f>
        <v>4</v>
      </c>
      <c r="G835" s="287" t="s">
        <v>8</v>
      </c>
      <c r="H835" s="313"/>
      <c r="I835" s="313"/>
      <c r="J835" s="321"/>
      <c r="K835" s="32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7"/>
      <c r="F836" s="289"/>
      <c r="G836" s="292" t="str">
        <f>G606</f>
        <v>6 ม.ค.68</v>
      </c>
      <c r="H836" s="313"/>
      <c r="I836" s="313"/>
      <c r="J836" s="321"/>
      <c r="K836" s="32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1"/>
      <c r="K837" s="32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1"/>
      <c r="K838" s="32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27"/>
      <c r="K839" s="32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1" t="s">
        <v>112</v>
      </c>
      <c r="K840" s="32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1" t="s">
        <v>120</v>
      </c>
      <c r="K841" s="32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1"/>
      <c r="K842" s="32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1"/>
      <c r="K843" s="32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27"/>
      <c r="K844" s="32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1" t="s">
        <v>53</v>
      </c>
      <c r="K845" s="32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1" t="s">
        <v>137</v>
      </c>
      <c r="K846" s="32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1" t="s">
        <v>345</v>
      </c>
      <c r="K847" s="32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1"/>
      <c r="K848" s="32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27"/>
      <c r="K849" s="32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1" t="s">
        <v>112</v>
      </c>
      <c r="K850" s="32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1" t="s">
        <v>115</v>
      </c>
      <c r="K851" s="32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1"/>
      <c r="K852" s="32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1"/>
      <c r="K853" s="32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27"/>
      <c r="K854" s="32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1" t="s">
        <v>53</v>
      </c>
      <c r="K855" s="32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1" t="s">
        <v>137</v>
      </c>
      <c r="K856" s="32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1" t="s">
        <v>171</v>
      </c>
      <c r="K857" s="32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1"/>
      <c r="K858" s="32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27"/>
      <c r="K859" s="32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300"/>
      <c r="O861" s="16"/>
      <c r="P861" s="347">
        <f>P860+Q860</f>
        <v>30</v>
      </c>
      <c r="Q861" s="349"/>
      <c r="R861" s="296"/>
      <c r="S861" s="298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300"/>
      <c r="O862" s="16"/>
      <c r="P862" s="347">
        <v>15</v>
      </c>
      <c r="Q862" s="349"/>
      <c r="R862" s="289"/>
      <c r="S862" s="297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300">
        <f>M863+Q863</f>
        <v>12</v>
      </c>
      <c r="I864" s="300" t="s">
        <v>87</v>
      </c>
      <c r="J864" s="300"/>
      <c r="K864" s="328" t="s">
        <v>168</v>
      </c>
      <c r="L864" s="328"/>
      <c r="M864" s="328"/>
      <c r="N864" s="295"/>
      <c r="O864" s="295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3" t="s">
        <v>43</v>
      </c>
      <c r="H867" s="291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3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3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72" t="s">
        <v>0</v>
      </c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</row>
    <row r="876" spans="1:19" ht="22.2" customHeight="1" x14ac:dyDescent="0.6">
      <c r="A876" s="372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71" t="s">
        <v>76</v>
      </c>
      <c r="B877" s="371"/>
      <c r="C877" s="371"/>
      <c r="D877" s="309">
        <f>D3</f>
        <v>6</v>
      </c>
      <c r="E877" s="309" t="s">
        <v>75</v>
      </c>
      <c r="F877" s="372" t="str">
        <f>F3</f>
        <v>มกราคม</v>
      </c>
      <c r="G877" s="372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72" t="str">
        <f>L3</f>
        <v>มกราคม</v>
      </c>
      <c r="M877" s="372"/>
      <c r="N877" s="372" t="str">
        <f>N3</f>
        <v>พ.ศ. 2568</v>
      </c>
      <c r="O877" s="372"/>
      <c r="P877" s="372"/>
      <c r="Q877" s="372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62" t="s">
        <v>2</v>
      </c>
      <c r="C879" s="363"/>
      <c r="D879" s="364"/>
      <c r="E879" s="15" t="s">
        <v>3</v>
      </c>
      <c r="F879" s="347" t="s">
        <v>64</v>
      </c>
      <c r="G879" s="365"/>
      <c r="H879" s="366" t="s">
        <v>4</v>
      </c>
      <c r="I879" s="307" t="s">
        <v>106</v>
      </c>
      <c r="J879" s="367" t="s">
        <v>5</v>
      </c>
      <c r="K879" s="368"/>
      <c r="L879" s="347" t="s">
        <v>65</v>
      </c>
      <c r="M879" s="349"/>
      <c r="N879" s="308" t="s">
        <v>67</v>
      </c>
      <c r="O879" s="307" t="s">
        <v>57</v>
      </c>
      <c r="P879" s="369" t="s">
        <v>66</v>
      </c>
      <c r="Q879" s="37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36"/>
      <c r="I880" s="298"/>
      <c r="J880" s="327"/>
      <c r="K880" s="32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59" t="str">
        <f>AB22</f>
        <v>นายสถาปนิก  คุ้มสะอาด</v>
      </c>
      <c r="C881" s="360"/>
      <c r="D881" s="361"/>
      <c r="E881" s="307" t="s">
        <v>151</v>
      </c>
      <c r="F881" s="5">
        <f>F7</f>
        <v>4</v>
      </c>
      <c r="G881" s="287" t="s">
        <v>8</v>
      </c>
      <c r="H881" s="314" t="s">
        <v>346</v>
      </c>
      <c r="I881" s="313" t="s">
        <v>297</v>
      </c>
      <c r="J881" s="357" t="s">
        <v>53</v>
      </c>
      <c r="K881" s="358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7" t="s">
        <v>109</v>
      </c>
      <c r="F882" s="289"/>
      <c r="G882" s="292" t="str">
        <f>G790</f>
        <v>6 ม.ค.68</v>
      </c>
      <c r="H882" s="313"/>
      <c r="I882" s="313"/>
      <c r="J882" s="321"/>
      <c r="K882" s="32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1"/>
      <c r="K883" s="32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1"/>
      <c r="K884" s="32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27"/>
      <c r="K885" s="32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57" t="s">
        <v>53</v>
      </c>
      <c r="K886" s="358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1" t="s">
        <v>113</v>
      </c>
      <c r="K887" s="32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1"/>
      <c r="K888" s="32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1"/>
      <c r="K889" s="32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27"/>
      <c r="K890" s="32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57" t="s">
        <v>53</v>
      </c>
      <c r="K891" s="358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1" t="s">
        <v>113</v>
      </c>
      <c r="K892" s="32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1"/>
      <c r="K893" s="32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1"/>
      <c r="K894" s="32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27"/>
      <c r="K895" s="32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57" t="s">
        <v>53</v>
      </c>
      <c r="K896" s="358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1" t="s">
        <v>115</v>
      </c>
      <c r="K897" s="32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1" t="s">
        <v>136</v>
      </c>
      <c r="K898" s="32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1"/>
      <c r="K899" s="32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27"/>
      <c r="K900" s="32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1" t="s">
        <v>114</v>
      </c>
      <c r="K901" s="32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1"/>
      <c r="K902" s="32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1"/>
      <c r="K903" s="32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1"/>
      <c r="K904" s="32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27"/>
      <c r="K905" s="32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300"/>
      <c r="O907" s="16"/>
      <c r="P907" s="347">
        <f>P906+Q906</f>
        <v>0</v>
      </c>
      <c r="Q907" s="349"/>
      <c r="R907" s="296"/>
      <c r="S907" s="298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300"/>
      <c r="O908" s="16"/>
      <c r="P908" s="347">
        <v>0</v>
      </c>
      <c r="Q908" s="349"/>
      <c r="R908" s="289"/>
      <c r="S908" s="297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300">
        <f>M909+Q909</f>
        <v>12</v>
      </c>
      <c r="I910" s="300" t="s">
        <v>87</v>
      </c>
      <c r="J910" s="300"/>
      <c r="K910" s="328" t="s">
        <v>168</v>
      </c>
      <c r="L910" s="328"/>
      <c r="M910" s="328"/>
      <c r="N910" s="295"/>
      <c r="O910" s="295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3" t="s">
        <v>43</v>
      </c>
      <c r="H913" s="291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3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3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72" t="s">
        <v>0</v>
      </c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</row>
    <row r="922" spans="1:19" ht="22.2" customHeight="1" x14ac:dyDescent="0.6">
      <c r="A922" s="372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71" t="s">
        <v>76</v>
      </c>
      <c r="B923" s="371"/>
      <c r="C923" s="371"/>
      <c r="D923" s="309">
        <f>D3</f>
        <v>6</v>
      </c>
      <c r="E923" s="309" t="s">
        <v>75</v>
      </c>
      <c r="F923" s="372" t="str">
        <f>F3</f>
        <v>มกราคม</v>
      </c>
      <c r="G923" s="372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72" t="str">
        <f>L3</f>
        <v>มกราคม</v>
      </c>
      <c r="M923" s="372"/>
      <c r="N923" s="372" t="str">
        <f>N3</f>
        <v>พ.ศ. 2568</v>
      </c>
      <c r="O923" s="372"/>
      <c r="P923" s="372"/>
      <c r="Q923" s="372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62" t="s">
        <v>2</v>
      </c>
      <c r="C925" s="363"/>
      <c r="D925" s="364"/>
      <c r="E925" s="15" t="s">
        <v>3</v>
      </c>
      <c r="F925" s="347" t="s">
        <v>64</v>
      </c>
      <c r="G925" s="365"/>
      <c r="H925" s="366" t="s">
        <v>4</v>
      </c>
      <c r="I925" s="307" t="s">
        <v>106</v>
      </c>
      <c r="J925" s="367" t="s">
        <v>5</v>
      </c>
      <c r="K925" s="368"/>
      <c r="L925" s="347" t="s">
        <v>65</v>
      </c>
      <c r="M925" s="349"/>
      <c r="N925" s="308" t="s">
        <v>67</v>
      </c>
      <c r="O925" s="307" t="s">
        <v>57</v>
      </c>
      <c r="P925" s="369" t="s">
        <v>66</v>
      </c>
      <c r="Q925" s="37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36"/>
      <c r="I926" s="298"/>
      <c r="J926" s="327"/>
      <c r="K926" s="32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59" t="str">
        <f>AB23</f>
        <v xml:space="preserve">นายดาวรุ่ง  พูลทอง    </v>
      </c>
      <c r="C927" s="360"/>
      <c r="D927" s="361"/>
      <c r="E927" s="307" t="s">
        <v>44</v>
      </c>
      <c r="F927" s="5">
        <f>F7</f>
        <v>4</v>
      </c>
      <c r="G927" s="287" t="s">
        <v>8</v>
      </c>
      <c r="H927" s="313" t="s">
        <v>192</v>
      </c>
      <c r="I927" s="313" t="s">
        <v>184</v>
      </c>
      <c r="J927" s="357" t="s">
        <v>53</v>
      </c>
      <c r="K927" s="358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55" t="s">
        <v>113</v>
      </c>
      <c r="K928" s="356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1"/>
      <c r="K929" s="32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1"/>
      <c r="K930" s="32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27"/>
      <c r="K931" s="32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57" t="s">
        <v>114</v>
      </c>
      <c r="K932" s="358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55"/>
      <c r="K933" s="356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1"/>
      <c r="K934" s="32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1"/>
      <c r="K935" s="32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27"/>
      <c r="K936" s="32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57" t="s">
        <v>53</v>
      </c>
      <c r="K937" s="358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1" t="s">
        <v>113</v>
      </c>
      <c r="K938" s="32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1"/>
      <c r="K939" s="32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1"/>
      <c r="K940" s="32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27"/>
      <c r="K941" s="32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57" t="s">
        <v>53</v>
      </c>
      <c r="K942" s="358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1" t="s">
        <v>136</v>
      </c>
      <c r="K943" s="32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1"/>
      <c r="K944" s="32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1"/>
      <c r="K945" s="32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27"/>
      <c r="K946" s="32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57" t="s">
        <v>53</v>
      </c>
      <c r="K947" s="358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1" t="s">
        <v>113</v>
      </c>
      <c r="K948" s="32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376"/>
      <c r="K949" s="37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378"/>
      <c r="K950" s="37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27"/>
      <c r="K951" s="32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300"/>
      <c r="P953" s="347">
        <f>P952+Q952</f>
        <v>0</v>
      </c>
      <c r="Q953" s="349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300"/>
      <c r="O954" s="16"/>
      <c r="P954" s="373" t="s">
        <v>215</v>
      </c>
      <c r="Q954" s="374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300">
        <f>M955+Q955</f>
        <v>12</v>
      </c>
      <c r="I956" s="300" t="s">
        <v>87</v>
      </c>
      <c r="J956" s="300"/>
      <c r="K956" s="328" t="s">
        <v>168</v>
      </c>
      <c r="L956" s="328"/>
      <c r="M956" s="328"/>
      <c r="N956" s="295"/>
      <c r="O956" s="295"/>
      <c r="P956" s="339">
        <f>S955+O955</f>
        <v>2400</v>
      </c>
      <c r="Q956" s="339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3" t="s">
        <v>43</v>
      </c>
      <c r="H959" s="291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3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3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72" t="s">
        <v>0</v>
      </c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</row>
    <row r="968" spans="1:19" ht="22.2" customHeight="1" x14ac:dyDescent="0.6">
      <c r="A968" s="372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71" t="s">
        <v>76</v>
      </c>
      <c r="B969" s="371"/>
      <c r="C969" s="371"/>
      <c r="D969" s="309">
        <f>D3</f>
        <v>6</v>
      </c>
      <c r="E969" s="309" t="s">
        <v>75</v>
      </c>
      <c r="F969" s="372" t="str">
        <f>F3</f>
        <v>มกราคม</v>
      </c>
      <c r="G969" s="372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72" t="str">
        <f>L3</f>
        <v>มกราคม</v>
      </c>
      <c r="M969" s="372"/>
      <c r="N969" s="372" t="str">
        <f>N3</f>
        <v>พ.ศ. 2568</v>
      </c>
      <c r="O969" s="372"/>
      <c r="P969" s="372"/>
      <c r="Q969" s="372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62" t="s">
        <v>2</v>
      </c>
      <c r="C971" s="363"/>
      <c r="D971" s="364"/>
      <c r="E971" s="15" t="s">
        <v>3</v>
      </c>
      <c r="F971" s="347" t="s">
        <v>64</v>
      </c>
      <c r="G971" s="365"/>
      <c r="H971" s="366" t="s">
        <v>4</v>
      </c>
      <c r="I971" s="307" t="s">
        <v>106</v>
      </c>
      <c r="J971" s="367" t="s">
        <v>5</v>
      </c>
      <c r="K971" s="368"/>
      <c r="L971" s="347" t="s">
        <v>65</v>
      </c>
      <c r="M971" s="349"/>
      <c r="N971" s="308" t="s">
        <v>67</v>
      </c>
      <c r="O971" s="307" t="s">
        <v>57</v>
      </c>
      <c r="P971" s="369" t="s">
        <v>66</v>
      </c>
      <c r="Q971" s="37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36"/>
      <c r="I972" s="298"/>
      <c r="J972" s="327"/>
      <c r="K972" s="32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59" t="str">
        <f>AB24</f>
        <v xml:space="preserve">ว่าที่ร.ต.สุริยะ  อัมรนันท์     </v>
      </c>
      <c r="C973" s="360"/>
      <c r="D973" s="361"/>
      <c r="E973" s="307" t="s">
        <v>44</v>
      </c>
      <c r="F973" s="5">
        <f>F7</f>
        <v>4</v>
      </c>
      <c r="G973" s="287" t="s">
        <v>8</v>
      </c>
      <c r="H973" s="314" t="s">
        <v>205</v>
      </c>
      <c r="I973" s="313" t="s">
        <v>186</v>
      </c>
      <c r="J973" s="357" t="s">
        <v>53</v>
      </c>
      <c r="K973" s="358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1" t="s">
        <v>113</v>
      </c>
      <c r="K974" s="32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1"/>
      <c r="K975" s="32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1"/>
      <c r="K976" s="32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27"/>
      <c r="K977" s="32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57"/>
      <c r="K978" s="358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1"/>
      <c r="K979" s="32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1"/>
      <c r="K980" s="32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1"/>
      <c r="K981" s="32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27"/>
      <c r="K982" s="32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57" t="s">
        <v>53</v>
      </c>
      <c r="K983" s="358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1" t="s">
        <v>113</v>
      </c>
      <c r="K984" s="32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1"/>
      <c r="K985" s="32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1"/>
      <c r="K986" s="32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27"/>
      <c r="K987" s="32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57" t="s">
        <v>53</v>
      </c>
      <c r="K988" s="358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1" t="s">
        <v>115</v>
      </c>
      <c r="K989" s="32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1" t="s">
        <v>136</v>
      </c>
      <c r="K990" s="32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1"/>
      <c r="K991" s="32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27"/>
      <c r="K992" s="32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57" t="s">
        <v>119</v>
      </c>
      <c r="K993" s="358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1" t="s">
        <v>124</v>
      </c>
      <c r="K994" s="32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1" t="s">
        <v>349</v>
      </c>
      <c r="K995" s="32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1"/>
      <c r="K996" s="32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1"/>
      <c r="K997" s="32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300"/>
      <c r="P999" s="347">
        <f>P998+Q998</f>
        <v>0</v>
      </c>
      <c r="Q999" s="349"/>
      <c r="R999" s="296"/>
      <c r="S999" s="298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300"/>
      <c r="P1000" s="347">
        <v>0</v>
      </c>
      <c r="Q1000" s="349"/>
      <c r="R1000" s="289"/>
      <c r="S1000" s="297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300">
        <f>M1001+Q1001</f>
        <v>12</v>
      </c>
      <c r="I1002" s="300" t="s">
        <v>87</v>
      </c>
      <c r="J1002" s="300"/>
      <c r="K1002" s="328" t="s">
        <v>168</v>
      </c>
      <c r="L1002" s="328"/>
      <c r="M1002" s="328"/>
      <c r="N1002" s="295"/>
      <c r="O1002" s="295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3" t="s">
        <v>43</v>
      </c>
      <c r="H1005" s="291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3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3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72" t="s">
        <v>0</v>
      </c>
      <c r="B1013" s="372"/>
      <c r="C1013" s="372"/>
      <c r="D1013" s="372"/>
      <c r="E1013" s="372"/>
      <c r="F1013" s="372"/>
      <c r="G1013" s="372"/>
      <c r="H1013" s="372"/>
      <c r="I1013" s="372"/>
      <c r="J1013" s="372"/>
      <c r="K1013" s="372"/>
      <c r="L1013" s="372"/>
      <c r="M1013" s="372"/>
      <c r="N1013" s="372"/>
      <c r="O1013" s="372"/>
      <c r="P1013" s="372"/>
      <c r="Q1013" s="372"/>
      <c r="R1013" s="372"/>
      <c r="S1013" s="372"/>
    </row>
    <row r="1014" spans="1:19" ht="22.2" customHeight="1" x14ac:dyDescent="0.6">
      <c r="A1014" s="372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71" t="s">
        <v>76</v>
      </c>
      <c r="B1015" s="371"/>
      <c r="C1015" s="371"/>
      <c r="D1015" s="309">
        <f>D3</f>
        <v>6</v>
      </c>
      <c r="E1015" s="309" t="s">
        <v>75</v>
      </c>
      <c r="F1015" s="372" t="str">
        <f>F3</f>
        <v>มกราคม</v>
      </c>
      <c r="G1015" s="372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72" t="str">
        <f>L3</f>
        <v>มกราคม</v>
      </c>
      <c r="M1015" s="372"/>
      <c r="N1015" s="372" t="str">
        <f>N3</f>
        <v>พ.ศ. 2568</v>
      </c>
      <c r="O1015" s="372"/>
      <c r="P1015" s="372"/>
      <c r="Q1015" s="372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62" t="s">
        <v>2</v>
      </c>
      <c r="C1017" s="363"/>
      <c r="D1017" s="364"/>
      <c r="E1017" s="15" t="s">
        <v>3</v>
      </c>
      <c r="F1017" s="347" t="s">
        <v>64</v>
      </c>
      <c r="G1017" s="365"/>
      <c r="H1017" s="366" t="s">
        <v>4</v>
      </c>
      <c r="I1017" s="307" t="s">
        <v>106</v>
      </c>
      <c r="J1017" s="367" t="s">
        <v>5</v>
      </c>
      <c r="K1017" s="368"/>
      <c r="L1017" s="347" t="s">
        <v>65</v>
      </c>
      <c r="M1017" s="349"/>
      <c r="N1017" s="308" t="s">
        <v>67</v>
      </c>
      <c r="O1017" s="307" t="s">
        <v>57</v>
      </c>
      <c r="P1017" s="369" t="s">
        <v>66</v>
      </c>
      <c r="Q1017" s="37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36"/>
      <c r="I1018" s="298"/>
      <c r="J1018" s="327"/>
      <c r="K1018" s="32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59" t="str">
        <f>AB25</f>
        <v xml:space="preserve">นายพรชัย  สมณะ              </v>
      </c>
      <c r="C1019" s="360"/>
      <c r="D1019" s="361"/>
      <c r="E1019" s="307" t="s">
        <v>44</v>
      </c>
      <c r="F1019" s="5">
        <f>F7</f>
        <v>4</v>
      </c>
      <c r="G1019" s="287" t="s">
        <v>8</v>
      </c>
      <c r="H1019" s="297" t="s">
        <v>138</v>
      </c>
      <c r="I1019" s="313" t="s">
        <v>194</v>
      </c>
      <c r="J1019" s="357" t="s">
        <v>53</v>
      </c>
      <c r="K1019" s="358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55" t="s">
        <v>115</v>
      </c>
      <c r="K1020" s="356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55" t="s">
        <v>136</v>
      </c>
      <c r="K1021" s="356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1"/>
      <c r="K1022" s="32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27"/>
      <c r="K1023" s="32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57" t="s">
        <v>53</v>
      </c>
      <c r="K1024" s="358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1" t="s">
        <v>113</v>
      </c>
      <c r="K1025" s="32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55" t="s">
        <v>336</v>
      </c>
      <c r="K1026" s="356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55" t="s">
        <v>350</v>
      </c>
      <c r="K1027" s="356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27"/>
      <c r="K1028" s="32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57" t="s">
        <v>53</v>
      </c>
      <c r="K1029" s="358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55"/>
      <c r="K1030" s="356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1"/>
      <c r="K1031" s="32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1"/>
      <c r="K1032" s="32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27"/>
      <c r="K1033" s="32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57" t="s">
        <v>53</v>
      </c>
      <c r="K1034" s="358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1" t="s">
        <v>115</v>
      </c>
      <c r="K1035" s="32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1"/>
      <c r="K1036" s="32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1"/>
      <c r="K1037" s="32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27"/>
      <c r="K1038" s="32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57" t="s">
        <v>53</v>
      </c>
      <c r="K1039" s="358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1"/>
      <c r="K1040" s="32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1"/>
      <c r="K1041" s="32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1"/>
      <c r="K1042" s="32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27"/>
      <c r="K1043" s="32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300"/>
      <c r="O1045" s="16"/>
      <c r="P1045" s="347">
        <f>P1044+Q1044</f>
        <v>0</v>
      </c>
      <c r="Q1045" s="349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300"/>
      <c r="O1046" s="16"/>
      <c r="P1046" s="347">
        <v>0</v>
      </c>
      <c r="Q1046" s="349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300">
        <f>M1047+Q1047</f>
        <v>12</v>
      </c>
      <c r="I1048" s="300" t="s">
        <v>87</v>
      </c>
      <c r="J1048" s="300"/>
      <c r="K1048" s="328" t="s">
        <v>168</v>
      </c>
      <c r="L1048" s="328"/>
      <c r="M1048" s="328"/>
      <c r="N1048" s="295"/>
      <c r="O1048" s="295"/>
      <c r="P1048" s="339">
        <f>S1047+O1047</f>
        <v>2400</v>
      </c>
      <c r="Q1048" s="339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3" t="s">
        <v>43</v>
      </c>
      <c r="H1051" s="291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3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3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72" t="s">
        <v>0</v>
      </c>
      <c r="B1059" s="372"/>
      <c r="C1059" s="372"/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2"/>
      <c r="S1059" s="372"/>
    </row>
    <row r="1060" spans="1:19" ht="22.2" customHeight="1" x14ac:dyDescent="0.6">
      <c r="A1060" s="372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71" t="s">
        <v>76</v>
      </c>
      <c r="B1061" s="371"/>
      <c r="C1061" s="371"/>
      <c r="D1061" s="309">
        <f>D3</f>
        <v>6</v>
      </c>
      <c r="E1061" s="309" t="s">
        <v>75</v>
      </c>
      <c r="F1061" s="372" t="str">
        <f>F3</f>
        <v>มกราคม</v>
      </c>
      <c r="G1061" s="372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72" t="str">
        <f>L3</f>
        <v>มกราคม</v>
      </c>
      <c r="M1061" s="372"/>
      <c r="N1061" s="372" t="str">
        <f>N3</f>
        <v>พ.ศ. 2568</v>
      </c>
      <c r="O1061" s="372"/>
      <c r="P1061" s="372"/>
      <c r="Q1061" s="372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62" t="s">
        <v>2</v>
      </c>
      <c r="C1063" s="363"/>
      <c r="D1063" s="364"/>
      <c r="E1063" s="15" t="s">
        <v>3</v>
      </c>
      <c r="F1063" s="347" t="s">
        <v>64</v>
      </c>
      <c r="G1063" s="365"/>
      <c r="H1063" s="366" t="s">
        <v>4</v>
      </c>
      <c r="I1063" s="307" t="s">
        <v>106</v>
      </c>
      <c r="J1063" s="367" t="s">
        <v>5</v>
      </c>
      <c r="K1063" s="368"/>
      <c r="L1063" s="347" t="s">
        <v>65</v>
      </c>
      <c r="M1063" s="349"/>
      <c r="N1063" s="308" t="s">
        <v>67</v>
      </c>
      <c r="O1063" s="307" t="s">
        <v>57</v>
      </c>
      <c r="P1063" s="369" t="s">
        <v>66</v>
      </c>
      <c r="Q1063" s="37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36"/>
      <c r="I1064" s="298"/>
      <c r="J1064" s="327"/>
      <c r="K1064" s="32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59" t="str">
        <f>AB26</f>
        <v>นายบัณฑิต  สุ่มศรี</v>
      </c>
      <c r="C1065" s="360"/>
      <c r="D1065" s="361"/>
      <c r="E1065" s="307" t="s">
        <v>44</v>
      </c>
      <c r="F1065" s="5">
        <f>F7</f>
        <v>4</v>
      </c>
      <c r="G1065" s="287" t="s">
        <v>8</v>
      </c>
      <c r="H1065" s="314" t="s">
        <v>351</v>
      </c>
      <c r="I1065" s="313" t="s">
        <v>222</v>
      </c>
      <c r="J1065" s="367" t="s">
        <v>53</v>
      </c>
      <c r="K1065" s="368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1" t="s">
        <v>137</v>
      </c>
      <c r="K1066" s="32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1"/>
      <c r="K1067" s="32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1"/>
      <c r="K1068" s="32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27"/>
      <c r="K1069" s="32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67" t="s">
        <v>135</v>
      </c>
      <c r="K1070" s="368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1" t="s">
        <v>114</v>
      </c>
      <c r="K1071" s="32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1"/>
      <c r="K1072" s="32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1"/>
      <c r="K1073" s="32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27"/>
      <c r="K1074" s="32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67" t="s">
        <v>53</v>
      </c>
      <c r="K1075" s="368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1" t="s">
        <v>137</v>
      </c>
      <c r="K1076" s="32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1" t="s">
        <v>171</v>
      </c>
      <c r="K1077" s="32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1"/>
      <c r="K1078" s="32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27"/>
      <c r="K1079" s="32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67" t="s">
        <v>53</v>
      </c>
      <c r="K1080" s="368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1" t="s">
        <v>115</v>
      </c>
      <c r="K1081" s="32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1" t="s">
        <v>221</v>
      </c>
      <c r="K1082" s="32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1"/>
      <c r="K1083" s="32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27"/>
      <c r="K1084" s="32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67" t="s">
        <v>53</v>
      </c>
      <c r="K1085" s="368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1"/>
      <c r="K1086" s="32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1"/>
      <c r="K1087" s="32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1"/>
      <c r="K1088" s="32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27"/>
      <c r="K1089" s="32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300"/>
      <c r="O1091" s="16"/>
      <c r="P1091" s="347">
        <f>P1090+Q1090</f>
        <v>31</v>
      </c>
      <c r="Q1091" s="349"/>
      <c r="R1091" s="296"/>
      <c r="S1091" s="298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300"/>
      <c r="O1092" s="16"/>
      <c r="P1092" s="347">
        <v>15</v>
      </c>
      <c r="Q1092" s="349"/>
      <c r="R1092" s="289"/>
      <c r="S1092" s="297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300">
        <f>M1093+Q1093</f>
        <v>12</v>
      </c>
      <c r="I1094" s="300" t="s">
        <v>87</v>
      </c>
      <c r="J1094" s="300"/>
      <c r="K1094" s="328" t="s">
        <v>168</v>
      </c>
      <c r="L1094" s="328"/>
      <c r="M1094" s="328"/>
      <c r="N1094" s="295"/>
      <c r="O1094" s="295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3" t="s">
        <v>43</v>
      </c>
      <c r="H1097" s="291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3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3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72" t="s">
        <v>0</v>
      </c>
      <c r="B1105" s="372"/>
      <c r="C1105" s="372"/>
      <c r="D1105" s="372"/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2"/>
      <c r="S1105" s="372"/>
    </row>
    <row r="1106" spans="1:19" ht="22.2" customHeight="1" x14ac:dyDescent="0.6">
      <c r="A1106" s="372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71" t="s">
        <v>76</v>
      </c>
      <c r="B1107" s="371"/>
      <c r="C1107" s="371"/>
      <c r="D1107" s="309">
        <f>D3</f>
        <v>6</v>
      </c>
      <c r="E1107" s="309" t="s">
        <v>75</v>
      </c>
      <c r="F1107" s="372" t="str">
        <f>F3</f>
        <v>มกราคม</v>
      </c>
      <c r="G1107" s="372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72" t="str">
        <f>L3</f>
        <v>มกราคม</v>
      </c>
      <c r="M1107" s="372"/>
      <c r="N1107" s="372" t="str">
        <f>N3</f>
        <v>พ.ศ. 2568</v>
      </c>
      <c r="O1107" s="372"/>
      <c r="P1107" s="372"/>
      <c r="Q1107" s="372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62" t="s">
        <v>2</v>
      </c>
      <c r="C1109" s="363"/>
      <c r="D1109" s="364"/>
      <c r="E1109" s="15" t="s">
        <v>3</v>
      </c>
      <c r="F1109" s="347" t="s">
        <v>64</v>
      </c>
      <c r="G1109" s="365"/>
      <c r="H1109" s="366" t="s">
        <v>4</v>
      </c>
      <c r="I1109" s="307" t="s">
        <v>106</v>
      </c>
      <c r="J1109" s="367" t="s">
        <v>5</v>
      </c>
      <c r="K1109" s="368"/>
      <c r="L1109" s="347" t="s">
        <v>65</v>
      </c>
      <c r="M1109" s="349"/>
      <c r="N1109" s="308" t="s">
        <v>67</v>
      </c>
      <c r="O1109" s="307" t="s">
        <v>57</v>
      </c>
      <c r="P1109" s="369" t="s">
        <v>66</v>
      </c>
      <c r="Q1109" s="37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36"/>
      <c r="I1110" s="298"/>
      <c r="J1110" s="327"/>
      <c r="K1110" s="32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59" t="str">
        <f>AB27</f>
        <v>นายยศกร  อ่วมมี</v>
      </c>
      <c r="C1111" s="360"/>
      <c r="D1111" s="361"/>
      <c r="E1111" s="307" t="s">
        <v>44</v>
      </c>
      <c r="F1111" s="5">
        <f>F7</f>
        <v>4</v>
      </c>
      <c r="G1111" s="287" t="s">
        <v>8</v>
      </c>
      <c r="H1111" s="314" t="s">
        <v>155</v>
      </c>
      <c r="I1111" s="313" t="s">
        <v>198</v>
      </c>
      <c r="J1111" s="367" t="s">
        <v>53</v>
      </c>
      <c r="K1111" s="368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1" t="s">
        <v>113</v>
      </c>
      <c r="K1112" s="32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1"/>
      <c r="K1113" s="32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1"/>
      <c r="K1114" s="32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27"/>
      <c r="K1115" s="32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1" t="s">
        <v>115</v>
      </c>
      <c r="K1116" s="32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1"/>
      <c r="K1117" s="32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1"/>
      <c r="K1118" s="32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1"/>
      <c r="K1119" s="32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27"/>
      <c r="K1120" s="32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67" t="s">
        <v>53</v>
      </c>
      <c r="K1121" s="368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1" t="s">
        <v>113</v>
      </c>
      <c r="K1122" s="32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1"/>
      <c r="K1123" s="32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1"/>
      <c r="K1124" s="32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27"/>
      <c r="K1125" s="32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67" t="s">
        <v>53</v>
      </c>
      <c r="K1126" s="368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1" t="s">
        <v>115</v>
      </c>
      <c r="K1127" s="32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1" t="s">
        <v>136</v>
      </c>
      <c r="K1128" s="32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1"/>
      <c r="K1129" s="32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27"/>
      <c r="K1130" s="32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67" t="s">
        <v>53</v>
      </c>
      <c r="K1131" s="368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1" t="s">
        <v>113</v>
      </c>
      <c r="K1132" s="32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1"/>
      <c r="K1133" s="32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1"/>
      <c r="K1134" s="32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27"/>
      <c r="K1135" s="32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300"/>
      <c r="O1137" s="16"/>
      <c r="P1137" s="347">
        <f>P1136+Q1136</f>
        <v>0</v>
      </c>
      <c r="Q1137" s="349"/>
      <c r="R1137" s="296"/>
      <c r="S1137" s="298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300"/>
      <c r="O1138" s="16"/>
      <c r="P1138" s="347">
        <v>0</v>
      </c>
      <c r="Q1138" s="349"/>
      <c r="R1138" s="289"/>
      <c r="S1138" s="297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300">
        <f>M1139+Q1139</f>
        <v>12</v>
      </c>
      <c r="I1140" s="300" t="s">
        <v>87</v>
      </c>
      <c r="J1140" s="300"/>
      <c r="K1140" s="328" t="s">
        <v>168</v>
      </c>
      <c r="L1140" s="328"/>
      <c r="M1140" s="328"/>
      <c r="N1140" s="295"/>
      <c r="O1140" s="295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3" t="s">
        <v>43</v>
      </c>
      <c r="H1143" s="291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3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3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72" t="s">
        <v>0</v>
      </c>
      <c r="B1151" s="372"/>
      <c r="C1151" s="372"/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72"/>
      <c r="S1151" s="372"/>
    </row>
    <row r="1152" spans="1:19" ht="22.2" customHeight="1" x14ac:dyDescent="0.6">
      <c r="A1152" s="372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71" t="s">
        <v>76</v>
      </c>
      <c r="B1153" s="371"/>
      <c r="C1153" s="371"/>
      <c r="D1153" s="309">
        <f>D3</f>
        <v>6</v>
      </c>
      <c r="E1153" s="309" t="s">
        <v>75</v>
      </c>
      <c r="F1153" s="372" t="str">
        <f>F3</f>
        <v>มกราคม</v>
      </c>
      <c r="G1153" s="372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72" t="str">
        <f>L3</f>
        <v>มกราคม</v>
      </c>
      <c r="M1153" s="372"/>
      <c r="N1153" s="372" t="str">
        <f>N3</f>
        <v>พ.ศ. 2568</v>
      </c>
      <c r="O1153" s="372"/>
      <c r="P1153" s="372"/>
      <c r="Q1153" s="372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75" t="s">
        <v>277</v>
      </c>
      <c r="K1154" s="375"/>
      <c r="L1154" s="375"/>
      <c r="M1154" s="375"/>
      <c r="N1154" s="375"/>
    </row>
    <row r="1155" spans="1:19" ht="22.2" customHeight="1" x14ac:dyDescent="0.6">
      <c r="A1155" s="24" t="s">
        <v>1</v>
      </c>
      <c r="B1155" s="362" t="s">
        <v>2</v>
      </c>
      <c r="C1155" s="363"/>
      <c r="D1155" s="364"/>
      <c r="E1155" s="15" t="s">
        <v>3</v>
      </c>
      <c r="F1155" s="347" t="s">
        <v>64</v>
      </c>
      <c r="G1155" s="365"/>
      <c r="H1155" s="366" t="s">
        <v>4</v>
      </c>
      <c r="I1155" s="307" t="s">
        <v>106</v>
      </c>
      <c r="J1155" s="367" t="s">
        <v>5</v>
      </c>
      <c r="K1155" s="368"/>
      <c r="L1155" s="347" t="s">
        <v>65</v>
      </c>
      <c r="M1155" s="349"/>
      <c r="N1155" s="308" t="s">
        <v>67</v>
      </c>
      <c r="O1155" s="307" t="s">
        <v>57</v>
      </c>
      <c r="P1155" s="369" t="s">
        <v>66</v>
      </c>
      <c r="Q1155" s="37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36"/>
      <c r="I1156" s="298"/>
      <c r="J1156" s="327"/>
      <c r="K1156" s="32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59" t="str">
        <f>AB28</f>
        <v>นายอาทิตย์  แก้วแดง</v>
      </c>
      <c r="C1157" s="360"/>
      <c r="D1157" s="361"/>
      <c r="E1157" s="307" t="s">
        <v>44</v>
      </c>
      <c r="F1157" s="5">
        <f>F7</f>
        <v>4</v>
      </c>
      <c r="G1157" s="287" t="s">
        <v>8</v>
      </c>
      <c r="H1157" s="313" t="s">
        <v>303</v>
      </c>
      <c r="I1157" s="313" t="s">
        <v>353</v>
      </c>
      <c r="J1157" s="357" t="s">
        <v>53</v>
      </c>
      <c r="K1157" s="358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55" t="s">
        <v>137</v>
      </c>
      <c r="K1158" s="356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55" t="s">
        <v>270</v>
      </c>
      <c r="K1159" s="356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1"/>
      <c r="K1160" s="32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27"/>
      <c r="K1161" s="32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57" t="s">
        <v>53</v>
      </c>
      <c r="K1162" s="358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55" t="s">
        <v>137</v>
      </c>
      <c r="K1163" s="356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55" t="s">
        <v>171</v>
      </c>
      <c r="K1164" s="356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1"/>
      <c r="K1165" s="32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27"/>
      <c r="K1166" s="32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57" t="s">
        <v>53</v>
      </c>
      <c r="K1167" s="358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55" t="s">
        <v>137</v>
      </c>
      <c r="K1168" s="356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55" t="s">
        <v>270</v>
      </c>
      <c r="K1169" s="356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1"/>
      <c r="K1170" s="32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27"/>
      <c r="K1171" s="32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57"/>
      <c r="K1172" s="358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55"/>
      <c r="K1173" s="356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55"/>
      <c r="K1174" s="356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1"/>
      <c r="K1175" s="32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27"/>
      <c r="K1176" s="32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57" t="s">
        <v>53</v>
      </c>
      <c r="K1177" s="358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1" t="s">
        <v>114</v>
      </c>
      <c r="K1178" s="32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55"/>
      <c r="K1179" s="356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1"/>
      <c r="K1180" s="32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27"/>
      <c r="K1181" s="32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300"/>
      <c r="P1183" s="347">
        <f>P1182+Q1182</f>
        <v>32</v>
      </c>
      <c r="Q1183" s="349"/>
      <c r="R1183" s="296"/>
      <c r="S1183" s="298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3" t="s">
        <v>215</v>
      </c>
      <c r="M1184" s="374"/>
      <c r="N1184" s="131"/>
      <c r="O1184" s="130"/>
      <c r="P1184" s="373" t="s">
        <v>253</v>
      </c>
      <c r="Q1184" s="374"/>
      <c r="R1184" s="289"/>
      <c r="S1184" s="297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300">
        <f>M1185+Q1185</f>
        <v>12</v>
      </c>
      <c r="I1186" s="300" t="s">
        <v>87</v>
      </c>
      <c r="J1186" s="300"/>
      <c r="K1186" s="328" t="s">
        <v>168</v>
      </c>
      <c r="L1186" s="328"/>
      <c r="M1186" s="328"/>
      <c r="N1186" s="295"/>
      <c r="O1186" s="295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3" t="s">
        <v>43</v>
      </c>
      <c r="H1189" s="291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3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3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72" t="s">
        <v>0</v>
      </c>
      <c r="B1197" s="372"/>
      <c r="C1197" s="372"/>
      <c r="D1197" s="372"/>
      <c r="E1197" s="372"/>
      <c r="F1197" s="372"/>
      <c r="G1197" s="372"/>
      <c r="H1197" s="372"/>
      <c r="I1197" s="372"/>
      <c r="J1197" s="372"/>
      <c r="K1197" s="372"/>
      <c r="L1197" s="372"/>
      <c r="M1197" s="372"/>
      <c r="N1197" s="372"/>
      <c r="O1197" s="372"/>
      <c r="P1197" s="372"/>
      <c r="Q1197" s="372"/>
      <c r="R1197" s="372"/>
      <c r="S1197" s="372"/>
    </row>
    <row r="1198" spans="1:19" ht="22.2" customHeight="1" x14ac:dyDescent="0.6">
      <c r="A1198" s="372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71" t="s">
        <v>76</v>
      </c>
      <c r="B1199" s="371"/>
      <c r="C1199" s="371"/>
      <c r="D1199" s="309">
        <f>D1153</f>
        <v>6</v>
      </c>
      <c r="E1199" s="309" t="s">
        <v>75</v>
      </c>
      <c r="F1199" s="372" t="str">
        <f>F1153</f>
        <v>มกราคม</v>
      </c>
      <c r="G1199" s="372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72" t="str">
        <f>L1153</f>
        <v>มกราคม</v>
      </c>
      <c r="M1199" s="372"/>
      <c r="N1199" s="372" t="str">
        <f>N1153</f>
        <v>พ.ศ. 2568</v>
      </c>
      <c r="O1199" s="372"/>
      <c r="P1199" s="372"/>
      <c r="Q1199" s="372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62" t="s">
        <v>2</v>
      </c>
      <c r="C1201" s="363"/>
      <c r="D1201" s="364"/>
      <c r="E1201" s="15" t="s">
        <v>3</v>
      </c>
      <c r="F1201" s="347" t="s">
        <v>64</v>
      </c>
      <c r="G1201" s="365"/>
      <c r="H1201" s="366" t="s">
        <v>4</v>
      </c>
      <c r="I1201" s="307" t="s">
        <v>106</v>
      </c>
      <c r="J1201" s="367" t="s">
        <v>5</v>
      </c>
      <c r="K1201" s="368"/>
      <c r="L1201" s="347" t="s">
        <v>65</v>
      </c>
      <c r="M1201" s="349"/>
      <c r="N1201" s="307" t="s">
        <v>67</v>
      </c>
      <c r="O1201" s="307" t="s">
        <v>57</v>
      </c>
      <c r="P1201" s="369" t="s">
        <v>66</v>
      </c>
      <c r="Q1201" s="37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36"/>
      <c r="I1202" s="298"/>
      <c r="J1202" s="327"/>
      <c r="K1202" s="32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59" t="str">
        <f>AB29</f>
        <v>นายสมพร สุธรรมมา</v>
      </c>
      <c r="C1203" s="360"/>
      <c r="D1203" s="361"/>
      <c r="E1203" s="307" t="s">
        <v>44</v>
      </c>
      <c r="F1203" s="5">
        <f>F7</f>
        <v>4</v>
      </c>
      <c r="G1203" s="287" t="s">
        <v>8</v>
      </c>
      <c r="H1203" s="314" t="s">
        <v>162</v>
      </c>
      <c r="I1203" s="313" t="s">
        <v>282</v>
      </c>
      <c r="J1203" s="357" t="s">
        <v>119</v>
      </c>
      <c r="K1203" s="358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55" t="s">
        <v>124</v>
      </c>
      <c r="K1204" s="356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353" t="s">
        <v>114</v>
      </c>
      <c r="K1205" s="354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1"/>
      <c r="K1206" s="32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27"/>
      <c r="K1207" s="32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57" t="s">
        <v>53</v>
      </c>
      <c r="K1208" s="358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353" t="s">
        <v>113</v>
      </c>
      <c r="K1209" s="354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1"/>
      <c r="K1210" s="32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1"/>
      <c r="K1211" s="32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27"/>
      <c r="K1212" s="32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57" t="s">
        <v>363</v>
      </c>
      <c r="K1213" s="358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353" t="s">
        <v>124</v>
      </c>
      <c r="K1214" s="354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353" t="s">
        <v>349</v>
      </c>
      <c r="K1215" s="354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4"/>
      <c r="K1216" s="334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36"/>
      <c r="K1217" s="336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57" t="s">
        <v>53</v>
      </c>
      <c r="K1218" s="358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353" t="s">
        <v>115</v>
      </c>
      <c r="K1219" s="354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353" t="s">
        <v>136</v>
      </c>
      <c r="K1220" s="354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55"/>
      <c r="K1221" s="356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27"/>
      <c r="K1222" s="32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353" t="s">
        <v>114</v>
      </c>
      <c r="K1223" s="354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55"/>
      <c r="K1224" s="356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353"/>
      <c r="K1225" s="354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55"/>
      <c r="K1226" s="356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1"/>
      <c r="K1227" s="32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300"/>
      <c r="P1229" s="347">
        <f>P1228+Q1228</f>
        <v>0</v>
      </c>
      <c r="Q1229" s="349"/>
      <c r="R1229" s="296"/>
      <c r="S1229" s="298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300"/>
      <c r="O1230" s="16"/>
      <c r="P1230" s="347">
        <v>0</v>
      </c>
      <c r="Q1230" s="349"/>
      <c r="R1230" s="289"/>
      <c r="S1230" s="297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300">
        <f>M1231+Q1231</f>
        <v>12</v>
      </c>
      <c r="I1232" s="300" t="s">
        <v>87</v>
      </c>
      <c r="J1232" s="300"/>
      <c r="K1232" s="328" t="s">
        <v>168</v>
      </c>
      <c r="L1232" s="328"/>
      <c r="M1232" s="328"/>
      <c r="N1232" s="295"/>
      <c r="O1232" s="295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3" t="s">
        <v>43</v>
      </c>
      <c r="H1235" s="291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3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3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72" t="s">
        <v>0</v>
      </c>
      <c r="B1243" s="372"/>
      <c r="C1243" s="372"/>
      <c r="D1243" s="372"/>
      <c r="E1243" s="372"/>
      <c r="F1243" s="372"/>
      <c r="G1243" s="372"/>
      <c r="H1243" s="372"/>
      <c r="I1243" s="372"/>
      <c r="J1243" s="372"/>
      <c r="K1243" s="372"/>
      <c r="L1243" s="372"/>
      <c r="M1243" s="372"/>
      <c r="N1243" s="372"/>
      <c r="O1243" s="372"/>
      <c r="P1243" s="372"/>
      <c r="Q1243" s="372"/>
      <c r="R1243" s="372"/>
      <c r="S1243" s="372"/>
    </row>
    <row r="1244" spans="1:19" ht="22.2" customHeight="1" x14ac:dyDescent="0.6">
      <c r="A1244" s="372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71" t="s">
        <v>76</v>
      </c>
      <c r="B1245" s="371"/>
      <c r="C1245" s="371"/>
      <c r="D1245" s="309">
        <f>D1199</f>
        <v>6</v>
      </c>
      <c r="E1245" s="309" t="s">
        <v>75</v>
      </c>
      <c r="F1245" s="372" t="str">
        <f>F1199</f>
        <v>มกราคม</v>
      </c>
      <c r="G1245" s="372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72" t="str">
        <f>L1199</f>
        <v>มกราคม</v>
      </c>
      <c r="M1245" s="372"/>
      <c r="N1245" s="372" t="str">
        <f>N1199</f>
        <v>พ.ศ. 2568</v>
      </c>
      <c r="O1245" s="372"/>
      <c r="P1245" s="372"/>
      <c r="Q1245" s="372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62" t="s">
        <v>2</v>
      </c>
      <c r="C1247" s="363"/>
      <c r="D1247" s="364"/>
      <c r="E1247" s="15" t="s">
        <v>3</v>
      </c>
      <c r="F1247" s="347" t="s">
        <v>64</v>
      </c>
      <c r="G1247" s="365"/>
      <c r="H1247" s="366" t="s">
        <v>4</v>
      </c>
      <c r="I1247" s="307" t="s">
        <v>106</v>
      </c>
      <c r="J1247" s="367" t="s">
        <v>5</v>
      </c>
      <c r="K1247" s="368"/>
      <c r="L1247" s="347" t="s">
        <v>65</v>
      </c>
      <c r="M1247" s="349"/>
      <c r="N1247" s="307" t="s">
        <v>67</v>
      </c>
      <c r="O1247" s="307" t="s">
        <v>57</v>
      </c>
      <c r="P1247" s="369" t="s">
        <v>66</v>
      </c>
      <c r="Q1247" s="37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36"/>
      <c r="I1248" s="298"/>
      <c r="J1248" s="327"/>
      <c r="K1248" s="32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59" t="str">
        <f>AB30</f>
        <v>นายชนาธิป สุวรรณขันธ์</v>
      </c>
      <c r="C1249" s="360"/>
      <c r="D1249" s="361"/>
      <c r="E1249" s="307" t="s">
        <v>44</v>
      </c>
      <c r="F1249" s="5">
        <f>F53</f>
        <v>4</v>
      </c>
      <c r="G1249" s="287" t="s">
        <v>8</v>
      </c>
      <c r="H1249" s="313" t="s">
        <v>203</v>
      </c>
      <c r="I1249" s="313" t="s">
        <v>273</v>
      </c>
      <c r="J1249" s="357" t="s">
        <v>119</v>
      </c>
      <c r="K1249" s="358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55" t="s">
        <v>124</v>
      </c>
      <c r="K1250" s="356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353" t="s">
        <v>115</v>
      </c>
      <c r="K1251" s="354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353" t="s">
        <v>338</v>
      </c>
      <c r="K1252" s="354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27"/>
      <c r="K1253" s="32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57" t="s">
        <v>53</v>
      </c>
      <c r="K1254" s="358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353" t="s">
        <v>114</v>
      </c>
      <c r="K1255" s="354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1"/>
      <c r="K1256" s="32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1"/>
      <c r="K1257" s="32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27"/>
      <c r="K1258" s="32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57" t="s">
        <v>119</v>
      </c>
      <c r="K1259" s="358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55" t="s">
        <v>124</v>
      </c>
      <c r="K1260" s="356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353" t="s">
        <v>349</v>
      </c>
      <c r="K1261" s="354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4"/>
      <c r="K1262" s="334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36"/>
      <c r="K1263" s="336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57" t="s">
        <v>53</v>
      </c>
      <c r="K1264" s="358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353" t="s">
        <v>115</v>
      </c>
      <c r="K1265" s="354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353" t="s">
        <v>136</v>
      </c>
      <c r="K1266" s="354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55"/>
      <c r="K1267" s="356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27"/>
      <c r="K1268" s="32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57"/>
      <c r="K1269" s="358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55"/>
      <c r="K1270" s="356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353"/>
      <c r="K1271" s="354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55"/>
      <c r="K1272" s="356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1"/>
      <c r="K1273" s="32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300"/>
      <c r="P1275" s="347">
        <f>P1274+Q1274</f>
        <v>0</v>
      </c>
      <c r="Q1275" s="349"/>
      <c r="R1275" s="296"/>
      <c r="S1275" s="298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300"/>
      <c r="O1276" s="16"/>
      <c r="P1276" s="347">
        <v>0</v>
      </c>
      <c r="Q1276" s="349"/>
      <c r="R1276" s="289"/>
      <c r="S1276" s="297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300">
        <f>M1277+Q1277</f>
        <v>12</v>
      </c>
      <c r="I1278" s="300" t="s">
        <v>87</v>
      </c>
      <c r="J1278" s="300"/>
      <c r="K1278" s="328" t="s">
        <v>168</v>
      </c>
      <c r="L1278" s="328"/>
      <c r="M1278" s="328"/>
      <c r="N1278" s="295"/>
      <c r="O1278" s="295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3" t="s">
        <v>43</v>
      </c>
      <c r="H1281" s="291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3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3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9AC5-D4B2-4FDD-A28C-875E1610C780}">
  <dimension ref="A1:AJ1288"/>
  <sheetViews>
    <sheetView view="pageBreakPreview" zoomScaleNormal="115" zoomScaleSheetLayoutView="100" workbookViewId="0">
      <selection activeCell="H9" sqref="H9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72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Y1" s="312"/>
      <c r="Z1" s="310"/>
      <c r="AA1" s="310"/>
    </row>
    <row r="2" spans="1:36" ht="22.2" customHeight="1" x14ac:dyDescent="0.6">
      <c r="A2" s="372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11"/>
      <c r="Z2" s="411" t="s">
        <v>125</v>
      </c>
      <c r="AA2" s="412"/>
      <c r="AB2" s="411" t="s">
        <v>132</v>
      </c>
      <c r="AC2" s="413"/>
      <c r="AD2" s="413"/>
      <c r="AE2" s="411" t="s">
        <v>133</v>
      </c>
      <c r="AF2" s="413"/>
      <c r="AG2" s="412"/>
      <c r="AH2" s="414" t="s">
        <v>134</v>
      </c>
      <c r="AI2" s="414"/>
      <c r="AJ2" s="414"/>
    </row>
    <row r="3" spans="1:36" ht="22.2" customHeight="1" x14ac:dyDescent="0.6">
      <c r="A3" s="371" t="s">
        <v>76</v>
      </c>
      <c r="B3" s="371"/>
      <c r="C3" s="371"/>
      <c r="D3" s="309">
        <v>6</v>
      </c>
      <c r="E3" s="309" t="s">
        <v>75</v>
      </c>
      <c r="F3" s="372" t="s">
        <v>399</v>
      </c>
      <c r="G3" s="372"/>
      <c r="H3" s="309" t="s">
        <v>398</v>
      </c>
      <c r="I3" s="309" t="s">
        <v>77</v>
      </c>
      <c r="J3" s="309">
        <v>10</v>
      </c>
      <c r="K3" s="309" t="s">
        <v>74</v>
      </c>
      <c r="L3" s="372" t="s">
        <v>399</v>
      </c>
      <c r="M3" s="372"/>
      <c r="N3" s="372" t="s">
        <v>398</v>
      </c>
      <c r="O3" s="372"/>
      <c r="P3" s="372"/>
      <c r="Q3" s="372"/>
      <c r="R3" s="309"/>
      <c r="Y3" s="311"/>
      <c r="Z3" s="409">
        <v>1</v>
      </c>
      <c r="AA3" s="410"/>
      <c r="AB3" s="402" t="s">
        <v>149</v>
      </c>
      <c r="AC3" s="403"/>
      <c r="AD3" s="404"/>
      <c r="AE3" s="367">
        <f>H36</f>
        <v>12</v>
      </c>
      <c r="AF3" s="407"/>
      <c r="AG3" s="368"/>
      <c r="AH3" s="408">
        <f>P36</f>
        <v>2400</v>
      </c>
      <c r="AI3" s="407"/>
      <c r="AJ3" s="368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83" t="s">
        <v>251</v>
      </c>
      <c r="K4" s="383"/>
      <c r="L4" s="383"/>
      <c r="M4" s="383"/>
      <c r="N4" s="383"/>
      <c r="Y4" s="311"/>
      <c r="Z4" s="395">
        <v>2</v>
      </c>
      <c r="AA4" s="396"/>
      <c r="AB4" s="392" t="s">
        <v>89</v>
      </c>
      <c r="AC4" s="392"/>
      <c r="AD4" s="392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62" t="s">
        <v>2</v>
      </c>
      <c r="C5" s="363"/>
      <c r="D5" s="364"/>
      <c r="E5" s="15" t="s">
        <v>3</v>
      </c>
      <c r="F5" s="347" t="s">
        <v>64</v>
      </c>
      <c r="G5" s="365"/>
      <c r="H5" s="366" t="s">
        <v>4</v>
      </c>
      <c r="I5" s="307" t="s">
        <v>106</v>
      </c>
      <c r="J5" s="367" t="s">
        <v>5</v>
      </c>
      <c r="K5" s="368"/>
      <c r="L5" s="347" t="s">
        <v>65</v>
      </c>
      <c r="M5" s="349"/>
      <c r="N5" s="308" t="s">
        <v>67</v>
      </c>
      <c r="O5" s="307" t="s">
        <v>57</v>
      </c>
      <c r="P5" s="369" t="s">
        <v>66</v>
      </c>
      <c r="Q5" s="370"/>
      <c r="R5" s="308" t="s">
        <v>67</v>
      </c>
      <c r="S5" s="307" t="s">
        <v>57</v>
      </c>
      <c r="V5" s="392"/>
      <c r="W5" s="392"/>
      <c r="X5" s="392"/>
      <c r="Y5" s="311"/>
      <c r="Z5" s="395">
        <v>3</v>
      </c>
      <c r="AA5" s="396"/>
      <c r="AB5" s="392" t="s">
        <v>90</v>
      </c>
      <c r="AC5" s="392"/>
      <c r="AD5" s="392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36"/>
      <c r="I6" s="298"/>
      <c r="J6" s="327"/>
      <c r="K6" s="32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95">
        <v>4</v>
      </c>
      <c r="AA6" s="396"/>
      <c r="AB6" s="392" t="s">
        <v>91</v>
      </c>
      <c r="AC6" s="392" t="s">
        <v>91</v>
      </c>
      <c r="AD6" s="394" t="s">
        <v>91</v>
      </c>
      <c r="AE6" s="321">
        <f>H174</f>
        <v>12</v>
      </c>
      <c r="AF6" s="322"/>
      <c r="AG6" s="323"/>
      <c r="AH6" s="397">
        <f>P174</f>
        <v>3240</v>
      </c>
      <c r="AI6" s="398"/>
      <c r="AJ6" s="399"/>
    </row>
    <row r="7" spans="1:36" ht="22.2" customHeight="1" x14ac:dyDescent="0.6">
      <c r="A7" s="307">
        <v>1</v>
      </c>
      <c r="B7" s="359" t="str">
        <f>AB3</f>
        <v>นายชำนาญ  แก้วจงประสิทธิ์</v>
      </c>
      <c r="C7" s="360"/>
      <c r="D7" s="361"/>
      <c r="E7" s="307" t="s">
        <v>44</v>
      </c>
      <c r="F7" s="5">
        <v>5</v>
      </c>
      <c r="G7" s="287" t="s">
        <v>8</v>
      </c>
      <c r="H7" s="313"/>
      <c r="I7" s="313"/>
      <c r="J7" s="321"/>
      <c r="K7" s="32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95">
        <v>5</v>
      </c>
      <c r="AA7" s="396"/>
      <c r="AB7" s="392" t="s">
        <v>92</v>
      </c>
      <c r="AC7" s="392" t="s">
        <v>92</v>
      </c>
      <c r="AD7" s="394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7"/>
      <c r="F8" s="289"/>
      <c r="G8" s="65" t="s">
        <v>401</v>
      </c>
      <c r="H8" s="313"/>
      <c r="I8" s="313"/>
      <c r="J8" s="321"/>
      <c r="K8" s="32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95">
        <v>6</v>
      </c>
      <c r="AA8" s="396"/>
      <c r="AB8" s="393" t="s">
        <v>93</v>
      </c>
      <c r="AC8" s="392" t="s">
        <v>93</v>
      </c>
      <c r="AD8" s="394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1"/>
      <c r="K9" s="32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85" t="s">
        <v>107</v>
      </c>
      <c r="U9" s="386"/>
      <c r="V9" s="386"/>
      <c r="W9" s="386"/>
      <c r="X9" s="386"/>
      <c r="Y9" s="62"/>
      <c r="Z9" s="395">
        <v>7</v>
      </c>
      <c r="AA9" s="396"/>
      <c r="AB9" s="393" t="s">
        <v>94</v>
      </c>
      <c r="AC9" s="392"/>
      <c r="AD9" s="394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1"/>
      <c r="K10" s="32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95">
        <v>8</v>
      </c>
      <c r="AA10" s="396"/>
      <c r="AB10" s="402" t="s">
        <v>217</v>
      </c>
      <c r="AC10" s="403"/>
      <c r="AD10" s="404"/>
      <c r="AE10" s="321">
        <f>H358</f>
        <v>12</v>
      </c>
      <c r="AF10" s="322"/>
      <c r="AG10" s="323"/>
      <c r="AH10" s="397">
        <f>P358</f>
        <v>2400</v>
      </c>
      <c r="AI10" s="398"/>
      <c r="AJ10" s="399"/>
    </row>
    <row r="11" spans="1:36" ht="22.2" customHeight="1" x14ac:dyDescent="0.6">
      <c r="A11" s="3"/>
      <c r="D11" s="61"/>
      <c r="E11" s="3"/>
      <c r="G11" s="299"/>
      <c r="H11" s="298"/>
      <c r="I11" s="298"/>
      <c r="J11" s="327"/>
      <c r="K11" s="32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95">
        <v>9</v>
      </c>
      <c r="AA11" s="396"/>
      <c r="AB11" s="393" t="s">
        <v>167</v>
      </c>
      <c r="AC11" s="392"/>
      <c r="AD11" s="394"/>
      <c r="AE11" s="321">
        <f>H404</f>
        <v>12</v>
      </c>
      <c r="AF11" s="322"/>
      <c r="AG11" s="323"/>
      <c r="AH11" s="397">
        <f>P404</f>
        <v>2400</v>
      </c>
      <c r="AI11" s="398"/>
      <c r="AJ11" s="399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57" t="s">
        <v>53</v>
      </c>
      <c r="K12" s="358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95">
        <v>10</v>
      </c>
      <c r="AA12" s="396"/>
      <c r="AB12" s="392" t="s">
        <v>211</v>
      </c>
      <c r="AC12" s="392"/>
      <c r="AD12" s="392"/>
      <c r="AE12" s="397">
        <f>H450</f>
        <v>12</v>
      </c>
      <c r="AF12" s="398"/>
      <c r="AG12" s="399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1"/>
      <c r="K13" s="32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95">
        <v>11</v>
      </c>
      <c r="AA13" s="396"/>
      <c r="AB13" s="392" t="s">
        <v>218</v>
      </c>
      <c r="AC13" s="392"/>
      <c r="AD13" s="392"/>
      <c r="AE13" s="397">
        <f>H496</f>
        <v>12</v>
      </c>
      <c r="AF13" s="398"/>
      <c r="AG13" s="399"/>
      <c r="AH13" s="397">
        <f>P496</f>
        <v>2400</v>
      </c>
      <c r="AI13" s="398"/>
      <c r="AJ13" s="399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1"/>
      <c r="K14" s="32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95">
        <v>12</v>
      </c>
      <c r="AA14" s="396"/>
      <c r="AB14" s="405" t="s">
        <v>150</v>
      </c>
      <c r="AC14" s="390"/>
      <c r="AD14" s="406"/>
      <c r="AE14" s="397">
        <f>H542</f>
        <v>12</v>
      </c>
      <c r="AF14" s="398"/>
      <c r="AG14" s="399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9"/>
      <c r="I15" s="297"/>
      <c r="J15" s="321"/>
      <c r="K15" s="32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95">
        <v>13</v>
      </c>
      <c r="AA15" s="396"/>
      <c r="AB15" s="405" t="s">
        <v>232</v>
      </c>
      <c r="AC15" s="390"/>
      <c r="AD15" s="406"/>
      <c r="AE15" s="397">
        <f>H588</f>
        <v>12</v>
      </c>
      <c r="AF15" s="398"/>
      <c r="AG15" s="399"/>
      <c r="AH15" s="397">
        <f>P588</f>
        <v>3240</v>
      </c>
      <c r="AI15" s="398"/>
      <c r="AJ15" s="399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27"/>
      <c r="K16" s="32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95">
        <v>14</v>
      </c>
      <c r="AA16" s="396"/>
      <c r="AB16" s="393" t="s">
        <v>233</v>
      </c>
      <c r="AC16" s="392"/>
      <c r="AD16" s="394"/>
      <c r="AE16" s="397">
        <f>H634</f>
        <v>12</v>
      </c>
      <c r="AF16" s="398"/>
      <c r="AG16" s="399"/>
      <c r="AH16" s="397">
        <f>P634</f>
        <v>3240</v>
      </c>
      <c r="AI16" s="398"/>
      <c r="AJ16" s="399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57" t="s">
        <v>114</v>
      </c>
      <c r="K17" s="358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95">
        <v>15</v>
      </c>
      <c r="AA17" s="396"/>
      <c r="AB17" s="393" t="s">
        <v>235</v>
      </c>
      <c r="AC17" s="392"/>
      <c r="AD17" s="394"/>
      <c r="AE17" s="397">
        <f>H680</f>
        <v>12</v>
      </c>
      <c r="AF17" s="398"/>
      <c r="AG17" s="399"/>
      <c r="AH17" s="397">
        <f>P680</f>
        <v>2400</v>
      </c>
      <c r="AI17" s="398"/>
      <c r="AJ17" s="399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1"/>
      <c r="K18" s="32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95">
        <v>16</v>
      </c>
      <c r="AA18" s="396"/>
      <c r="AB18" s="402" t="s">
        <v>234</v>
      </c>
      <c r="AC18" s="403"/>
      <c r="AD18" s="404"/>
      <c r="AE18" s="397">
        <f>H726</f>
        <v>12</v>
      </c>
      <c r="AF18" s="398"/>
      <c r="AG18" s="399"/>
      <c r="AH18" s="397">
        <f>P726</f>
        <v>2400</v>
      </c>
      <c r="AI18" s="398"/>
      <c r="AJ18" s="399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1"/>
      <c r="K19" s="32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85" t="s">
        <v>107</v>
      </c>
      <c r="U19" s="386"/>
      <c r="V19" s="386"/>
      <c r="W19" s="386"/>
      <c r="X19" s="386"/>
      <c r="Z19" s="395">
        <v>17</v>
      </c>
      <c r="AA19" s="396"/>
      <c r="AB19" s="402" t="s">
        <v>239</v>
      </c>
      <c r="AC19" s="403"/>
      <c r="AD19" s="404"/>
      <c r="AE19" s="397">
        <f>H772</f>
        <v>12</v>
      </c>
      <c r="AF19" s="398"/>
      <c r="AG19" s="399"/>
      <c r="AH19" s="397">
        <f>P772</f>
        <v>2400</v>
      </c>
      <c r="AI19" s="398"/>
      <c r="AJ19" s="399"/>
    </row>
    <row r="20" spans="1:36" ht="22.2" customHeight="1" x14ac:dyDescent="0.6">
      <c r="A20" s="3"/>
      <c r="E20" s="3"/>
      <c r="G20" s="288"/>
      <c r="H20" s="288"/>
      <c r="I20" s="313"/>
      <c r="J20" s="321"/>
      <c r="K20" s="32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95">
        <v>18</v>
      </c>
      <c r="AA20" s="396"/>
      <c r="AB20" s="402" t="s">
        <v>245</v>
      </c>
      <c r="AC20" s="403"/>
      <c r="AD20" s="404"/>
      <c r="AE20" s="397">
        <f>H818</f>
        <v>12</v>
      </c>
      <c r="AF20" s="398"/>
      <c r="AG20" s="399"/>
      <c r="AH20" s="397">
        <f>P818</f>
        <v>2400</v>
      </c>
      <c r="AI20" s="398"/>
      <c r="AJ20" s="399"/>
    </row>
    <row r="21" spans="1:36" ht="22.2" customHeight="1" x14ac:dyDescent="0.6">
      <c r="A21" s="3"/>
      <c r="E21" s="3"/>
      <c r="G21" s="294"/>
      <c r="H21" s="294"/>
      <c r="I21" s="298"/>
      <c r="J21" s="327"/>
      <c r="K21" s="32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95">
        <v>19</v>
      </c>
      <c r="AA21" s="396"/>
      <c r="AB21" s="393" t="s">
        <v>306</v>
      </c>
      <c r="AC21" s="392"/>
      <c r="AD21" s="394"/>
      <c r="AE21" s="397">
        <f>H864</f>
        <v>12</v>
      </c>
      <c r="AF21" s="398"/>
      <c r="AG21" s="399"/>
      <c r="AH21" s="397">
        <f>P864</f>
        <v>3240</v>
      </c>
      <c r="AI21" s="398"/>
      <c r="AJ21" s="399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57" t="s">
        <v>53</v>
      </c>
      <c r="K22" s="358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95">
        <v>20</v>
      </c>
      <c r="AA22" s="396"/>
      <c r="AB22" s="393" t="s">
        <v>95</v>
      </c>
      <c r="AC22" s="392"/>
      <c r="AD22" s="394"/>
      <c r="AE22" s="397">
        <f>H910</f>
        <v>12</v>
      </c>
      <c r="AF22" s="398"/>
      <c r="AG22" s="399"/>
      <c r="AH22" s="397">
        <f>P910</f>
        <v>2400</v>
      </c>
      <c r="AI22" s="398"/>
      <c r="AJ22" s="399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1" t="s">
        <v>115</v>
      </c>
      <c r="K23" s="32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95">
        <v>1</v>
      </c>
      <c r="AA23" s="396"/>
      <c r="AB23" s="393" t="s">
        <v>129</v>
      </c>
      <c r="AC23" s="392"/>
      <c r="AD23" s="394"/>
      <c r="AE23" s="397">
        <f>H956</f>
        <v>12</v>
      </c>
      <c r="AF23" s="398"/>
      <c r="AG23" s="399"/>
      <c r="AH23" s="397">
        <f>P956</f>
        <v>2400</v>
      </c>
      <c r="AI23" s="398"/>
      <c r="AJ23" s="399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1" t="s">
        <v>153</v>
      </c>
      <c r="K24" s="32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95">
        <v>2</v>
      </c>
      <c r="AA24" s="396"/>
      <c r="AB24" s="393" t="s">
        <v>170</v>
      </c>
      <c r="AC24" s="392"/>
      <c r="AD24" s="394"/>
      <c r="AE24" s="397">
        <f>H1002</f>
        <v>12</v>
      </c>
      <c r="AF24" s="398"/>
      <c r="AG24" s="399"/>
      <c r="AH24" s="397">
        <f>P1002</f>
        <v>2400</v>
      </c>
      <c r="AI24" s="398"/>
      <c r="AJ24" s="399"/>
    </row>
    <row r="25" spans="1:36" ht="22.2" customHeight="1" x14ac:dyDescent="0.6">
      <c r="A25" s="3"/>
      <c r="E25" s="3"/>
      <c r="G25" s="297"/>
      <c r="H25" s="313"/>
      <c r="I25" s="313"/>
      <c r="J25" s="321"/>
      <c r="K25" s="32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95">
        <v>3</v>
      </c>
      <c r="AA25" s="396"/>
      <c r="AB25" s="393" t="s">
        <v>130</v>
      </c>
      <c r="AC25" s="392"/>
      <c r="AD25" s="394"/>
      <c r="AE25" s="397">
        <f>H1048</f>
        <v>12</v>
      </c>
      <c r="AF25" s="398"/>
      <c r="AG25" s="399"/>
      <c r="AH25" s="397">
        <f>P1048</f>
        <v>2400</v>
      </c>
      <c r="AI25" s="398"/>
      <c r="AJ25" s="399"/>
    </row>
    <row r="26" spans="1:36" ht="22.2" customHeight="1" x14ac:dyDescent="0.6">
      <c r="A26" s="3"/>
      <c r="E26" s="3"/>
      <c r="G26" s="298"/>
      <c r="H26" s="295"/>
      <c r="I26" s="298"/>
      <c r="J26" s="327"/>
      <c r="K26" s="32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95">
        <v>4</v>
      </c>
      <c r="AA26" s="396"/>
      <c r="AB26" s="400" t="s">
        <v>169</v>
      </c>
      <c r="AC26" s="391"/>
      <c r="AD26" s="401"/>
      <c r="AE26" s="397">
        <f>H1094</f>
        <v>12</v>
      </c>
      <c r="AF26" s="398"/>
      <c r="AG26" s="399"/>
      <c r="AH26" s="397">
        <f>P1094</f>
        <v>3240</v>
      </c>
      <c r="AI26" s="398"/>
      <c r="AJ26" s="399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57" t="s">
        <v>53</v>
      </c>
      <c r="K27" s="358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1">
        <v>5</v>
      </c>
      <c r="AA27" s="323"/>
      <c r="AB27" s="393" t="s">
        <v>229</v>
      </c>
      <c r="AC27" s="392"/>
      <c r="AD27" s="394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1" t="s">
        <v>114</v>
      </c>
      <c r="K28" s="32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1">
        <v>1</v>
      </c>
      <c r="AA28" s="323"/>
      <c r="AB28" s="393" t="s">
        <v>279</v>
      </c>
      <c r="AC28" s="392" t="s">
        <v>279</v>
      </c>
      <c r="AD28" s="394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7"/>
      <c r="H29" s="297"/>
      <c r="I29" s="297"/>
      <c r="J29" s="321"/>
      <c r="K29" s="32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1">
        <v>2</v>
      </c>
      <c r="AA29" s="323"/>
      <c r="AB29" s="392" t="s">
        <v>304</v>
      </c>
      <c r="AC29" s="392"/>
      <c r="AD29" s="392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7"/>
      <c r="H30" s="297"/>
      <c r="I30" s="297"/>
      <c r="J30" s="321"/>
      <c r="K30" s="32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6"/>
      <c r="H31" s="295"/>
      <c r="I31" s="298"/>
      <c r="J31" s="327"/>
      <c r="K31" s="32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300"/>
      <c r="P33" s="347">
        <f>P32+Q32</f>
        <v>0</v>
      </c>
      <c r="Q33" s="349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3" t="s">
        <v>214</v>
      </c>
      <c r="M34" s="374"/>
      <c r="N34" s="131"/>
      <c r="O34" s="130"/>
      <c r="P34" s="373" t="s">
        <v>215</v>
      </c>
      <c r="Q34" s="374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300">
        <f>M35+Q35</f>
        <v>12</v>
      </c>
      <c r="I36" s="300" t="s">
        <v>87</v>
      </c>
      <c r="J36" s="300"/>
      <c r="K36" s="328" t="s">
        <v>168</v>
      </c>
      <c r="L36" s="328"/>
      <c r="M36" s="328"/>
      <c r="N36" s="295"/>
      <c r="O36" s="295"/>
      <c r="P36" s="339">
        <f>S35+O35</f>
        <v>2400</v>
      </c>
      <c r="Q36" s="339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3" t="s">
        <v>43</v>
      </c>
      <c r="H39" s="291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3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72" t="s">
        <v>0</v>
      </c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72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91"/>
      <c r="AC48" s="391"/>
      <c r="AD48" s="391"/>
    </row>
    <row r="49" spans="1:30" ht="22.2" customHeight="1" x14ac:dyDescent="0.6">
      <c r="A49" s="371" t="s">
        <v>76</v>
      </c>
      <c r="B49" s="371"/>
      <c r="C49" s="371"/>
      <c r="D49" s="309">
        <f>D3</f>
        <v>6</v>
      </c>
      <c r="E49" s="309" t="s">
        <v>75</v>
      </c>
      <c r="F49" s="372" t="str">
        <f>F3</f>
        <v>มกราคม</v>
      </c>
      <c r="G49" s="372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72" t="str">
        <f>L3</f>
        <v>มกราคม</v>
      </c>
      <c r="M49" s="372"/>
      <c r="N49" s="372" t="str">
        <f>N3</f>
        <v>พ.ศ. 2568</v>
      </c>
      <c r="O49" s="372"/>
      <c r="P49" s="372"/>
      <c r="Q49" s="372"/>
      <c r="R49" s="309"/>
      <c r="AB49" s="391"/>
      <c r="AC49" s="391"/>
      <c r="AD49" s="391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75" t="s">
        <v>250</v>
      </c>
      <c r="K50" s="375"/>
      <c r="L50" s="375"/>
      <c r="M50" s="375"/>
      <c r="N50" s="375"/>
      <c r="O50" s="375"/>
      <c r="P50" s="375"/>
      <c r="AB50" s="390"/>
      <c r="AC50" s="390"/>
      <c r="AD50" s="390"/>
    </row>
    <row r="51" spans="1:30" ht="22.2" customHeight="1" x14ac:dyDescent="0.6">
      <c r="A51" s="24" t="s">
        <v>1</v>
      </c>
      <c r="B51" s="362" t="s">
        <v>2</v>
      </c>
      <c r="C51" s="363"/>
      <c r="D51" s="364"/>
      <c r="E51" s="15" t="s">
        <v>3</v>
      </c>
      <c r="F51" s="347" t="s">
        <v>64</v>
      </c>
      <c r="G51" s="365"/>
      <c r="H51" s="366" t="s">
        <v>4</v>
      </c>
      <c r="I51" s="307" t="s">
        <v>106</v>
      </c>
      <c r="J51" s="367" t="s">
        <v>5</v>
      </c>
      <c r="K51" s="368"/>
      <c r="L51" s="347" t="s">
        <v>65</v>
      </c>
      <c r="M51" s="349"/>
      <c r="N51" s="307" t="s">
        <v>67</v>
      </c>
      <c r="O51" s="307" t="s">
        <v>57</v>
      </c>
      <c r="P51" s="369" t="s">
        <v>66</v>
      </c>
      <c r="Q51" s="370"/>
      <c r="R51" s="308" t="s">
        <v>67</v>
      </c>
      <c r="S51" s="307" t="s">
        <v>57</v>
      </c>
      <c r="AB51" s="391"/>
      <c r="AC51" s="391"/>
      <c r="AD51" s="391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36"/>
      <c r="I52" s="298"/>
      <c r="J52" s="327"/>
      <c r="K52" s="32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59" t="str">
        <f>AB4</f>
        <v>นายเปรม  เพ็งยอด</v>
      </c>
      <c r="C53" s="360"/>
      <c r="D53" s="361"/>
      <c r="E53" s="307" t="s">
        <v>44</v>
      </c>
      <c r="F53" s="5">
        <f>F7</f>
        <v>5</v>
      </c>
      <c r="G53" s="287" t="s">
        <v>8</v>
      </c>
      <c r="H53" s="314" t="s">
        <v>226</v>
      </c>
      <c r="I53" s="313" t="s">
        <v>259</v>
      </c>
      <c r="J53" s="384" t="s">
        <v>53</v>
      </c>
      <c r="K53" s="384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50"/>
      <c r="C54" s="351"/>
      <c r="D54" s="352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1" t="s">
        <v>114</v>
      </c>
      <c r="K54" s="32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55"/>
      <c r="K55" s="356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1"/>
      <c r="K56" s="32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27"/>
      <c r="K57" s="32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84" t="s">
        <v>53</v>
      </c>
      <c r="K58" s="384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1" t="s">
        <v>137</v>
      </c>
      <c r="K59" s="32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1"/>
      <c r="K60" s="32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1"/>
      <c r="K61" s="32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27"/>
      <c r="K62" s="32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84" t="s">
        <v>53</v>
      </c>
      <c r="K63" s="384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1" t="s">
        <v>114</v>
      </c>
      <c r="K64" s="32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1"/>
      <c r="K65" s="32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4"/>
      <c r="K66" s="334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36"/>
      <c r="K67" s="336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84" t="s">
        <v>53</v>
      </c>
      <c r="K68" s="384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55" t="s">
        <v>221</v>
      </c>
      <c r="K69" s="356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1"/>
      <c r="K70" s="32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55"/>
      <c r="K71" s="356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27"/>
      <c r="K72" s="32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84"/>
      <c r="K73" s="384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79"/>
      <c r="K74" s="37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79"/>
      <c r="K75" s="37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55"/>
      <c r="K76" s="356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85" t="s">
        <v>107</v>
      </c>
      <c r="U76" s="386"/>
      <c r="V76" s="386"/>
      <c r="W76" s="386"/>
      <c r="X76" s="386"/>
    </row>
    <row r="77" spans="1:28" ht="22.2" customHeight="1" x14ac:dyDescent="0.6">
      <c r="A77" s="3"/>
      <c r="E77" s="3"/>
      <c r="F77" s="3"/>
      <c r="G77" s="296"/>
      <c r="H77" s="297"/>
      <c r="I77" s="313"/>
      <c r="J77" s="321"/>
      <c r="K77" s="32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300"/>
      <c r="P79" s="347">
        <f>P78+Q78</f>
        <v>26</v>
      </c>
      <c r="Q79" s="349"/>
      <c r="R79" s="296"/>
      <c r="S79" s="298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300"/>
      <c r="O80" s="16"/>
      <c r="P80" s="347">
        <v>10</v>
      </c>
      <c r="Q80" s="349"/>
      <c r="R80" s="289"/>
      <c r="S80" s="297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300">
        <f>M81+Q81</f>
        <v>12</v>
      </c>
      <c r="I82" s="300" t="s">
        <v>87</v>
      </c>
      <c r="J82" s="300"/>
      <c r="K82" s="328" t="s">
        <v>168</v>
      </c>
      <c r="L82" s="328"/>
      <c r="M82" s="328"/>
      <c r="N82" s="295"/>
      <c r="O82" s="295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9"/>
      <c r="U83" s="372"/>
      <c r="V83" s="372"/>
      <c r="W83" s="372"/>
      <c r="X83" s="372"/>
      <c r="Y83" s="372"/>
      <c r="Z83" s="372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3" t="s">
        <v>43</v>
      </c>
      <c r="H85" s="291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3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3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72" t="s">
        <v>0</v>
      </c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</row>
    <row r="94" spans="1:26" ht="22.2" customHeight="1" x14ac:dyDescent="0.6">
      <c r="A94" s="372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71" t="s">
        <v>76</v>
      </c>
      <c r="B95" s="371"/>
      <c r="C95" s="371"/>
      <c r="D95" s="309">
        <f>D3</f>
        <v>6</v>
      </c>
      <c r="E95" s="309" t="s">
        <v>75</v>
      </c>
      <c r="F95" s="372" t="str">
        <f>F3</f>
        <v>มกราคม</v>
      </c>
      <c r="G95" s="372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72" t="str">
        <f>L3</f>
        <v>มกราคม</v>
      </c>
      <c r="M95" s="372"/>
      <c r="N95" s="372" t="str">
        <f>N3</f>
        <v>พ.ศ. 2568</v>
      </c>
      <c r="O95" s="372"/>
      <c r="P95" s="372"/>
      <c r="Q95" s="372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62" t="s">
        <v>2</v>
      </c>
      <c r="C97" s="363"/>
      <c r="D97" s="364"/>
      <c r="E97" s="15" t="s">
        <v>3</v>
      </c>
      <c r="F97" s="347" t="s">
        <v>64</v>
      </c>
      <c r="G97" s="365"/>
      <c r="H97" s="366" t="s">
        <v>4</v>
      </c>
      <c r="I97" s="307" t="s">
        <v>106</v>
      </c>
      <c r="J97" s="367" t="s">
        <v>5</v>
      </c>
      <c r="K97" s="368"/>
      <c r="L97" s="347" t="s">
        <v>65</v>
      </c>
      <c r="M97" s="349"/>
      <c r="N97" s="308" t="s">
        <v>67</v>
      </c>
      <c r="O97" s="307" t="s">
        <v>57</v>
      </c>
      <c r="P97" s="369" t="s">
        <v>66</v>
      </c>
      <c r="Q97" s="37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36"/>
      <c r="I98" s="298"/>
      <c r="J98" s="327"/>
      <c r="K98" s="32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59" t="str">
        <f>AB5</f>
        <v>นายสุเมธ  เฉลิมพันธ์</v>
      </c>
      <c r="C99" s="360"/>
      <c r="D99" s="361"/>
      <c r="E99" s="307" t="s">
        <v>44</v>
      </c>
      <c r="F99" s="5">
        <f>F7</f>
        <v>5</v>
      </c>
      <c r="G99" s="287" t="s">
        <v>8</v>
      </c>
      <c r="H99" s="314" t="s">
        <v>292</v>
      </c>
      <c r="I99" s="313" t="s">
        <v>320</v>
      </c>
      <c r="J99" s="357" t="s">
        <v>53</v>
      </c>
      <c r="K99" s="358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55" t="s">
        <v>137</v>
      </c>
      <c r="K100" s="356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55" t="s">
        <v>171</v>
      </c>
      <c r="K101" s="356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387"/>
      <c r="K102" s="388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27"/>
      <c r="K103" s="32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57" t="s">
        <v>53</v>
      </c>
      <c r="K104" s="358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85" t="s">
        <v>107</v>
      </c>
      <c r="U104" s="386"/>
      <c r="V104" s="386"/>
      <c r="W104" s="386"/>
      <c r="X104" s="386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55" t="s">
        <v>137</v>
      </c>
      <c r="K105" s="356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55" t="s">
        <v>171</v>
      </c>
      <c r="K106" s="356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1"/>
      <c r="K107" s="32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36"/>
      <c r="K108" s="336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57"/>
      <c r="K109" s="358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1"/>
      <c r="K110" s="32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79"/>
      <c r="K111" s="37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1"/>
      <c r="K112" s="32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27"/>
      <c r="K113" s="32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57" t="s">
        <v>115</v>
      </c>
      <c r="K114" s="358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85" t="s">
        <v>107</v>
      </c>
      <c r="U114" s="386"/>
      <c r="V114" s="386"/>
      <c r="W114" s="386"/>
      <c r="X114" s="386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55"/>
      <c r="K115" s="356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55"/>
      <c r="K116" s="356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1"/>
      <c r="K117" s="32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27"/>
      <c r="K118" s="32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55" t="s">
        <v>53</v>
      </c>
      <c r="K119" s="356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55"/>
      <c r="K120" s="356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55"/>
      <c r="K121" s="356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23"/>
      <c r="K122" s="334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36"/>
      <c r="K123" s="336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300"/>
      <c r="O125" s="16"/>
      <c r="P125" s="347">
        <f>P124+Q124</f>
        <v>26</v>
      </c>
      <c r="Q125" s="349"/>
      <c r="R125" s="296"/>
      <c r="S125" s="298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300"/>
      <c r="P126" s="373" t="s">
        <v>253</v>
      </c>
      <c r="Q126" s="374"/>
      <c r="R126" s="289"/>
      <c r="S126" s="297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300">
        <f>M127+Q127</f>
        <v>12</v>
      </c>
      <c r="I128" s="300" t="s">
        <v>87</v>
      </c>
      <c r="J128" s="300"/>
      <c r="K128" s="328" t="s">
        <v>168</v>
      </c>
      <c r="L128" s="328"/>
      <c r="M128" s="328"/>
      <c r="N128" s="295"/>
      <c r="O128" s="295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3" t="s">
        <v>43</v>
      </c>
      <c r="H131" s="291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3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3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72" t="s">
        <v>0</v>
      </c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</row>
    <row r="140" spans="1:19" ht="22.2" customHeight="1" x14ac:dyDescent="0.6">
      <c r="A140" s="372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71" t="s">
        <v>76</v>
      </c>
      <c r="B141" s="371"/>
      <c r="C141" s="371"/>
      <c r="D141" s="309">
        <f>D3</f>
        <v>6</v>
      </c>
      <c r="E141" s="309" t="s">
        <v>75</v>
      </c>
      <c r="F141" s="372" t="str">
        <f>F3</f>
        <v>มกราคม</v>
      </c>
      <c r="G141" s="372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72" t="str">
        <f>L3</f>
        <v>มกราคม</v>
      </c>
      <c r="M141" s="372"/>
      <c r="N141" s="372" t="str">
        <f>N3</f>
        <v>พ.ศ. 2568</v>
      </c>
      <c r="O141" s="372"/>
      <c r="P141" s="372"/>
      <c r="Q141" s="372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62" t="s">
        <v>2</v>
      </c>
      <c r="C143" s="363"/>
      <c r="D143" s="364"/>
      <c r="E143" s="15" t="s">
        <v>3</v>
      </c>
      <c r="F143" s="347" t="s">
        <v>64</v>
      </c>
      <c r="G143" s="365"/>
      <c r="H143" s="366" t="s">
        <v>4</v>
      </c>
      <c r="I143" s="307" t="s">
        <v>106</v>
      </c>
      <c r="J143" s="367" t="s">
        <v>5</v>
      </c>
      <c r="K143" s="368"/>
      <c r="L143" s="347" t="s">
        <v>65</v>
      </c>
      <c r="M143" s="349"/>
      <c r="N143" s="308" t="s">
        <v>67</v>
      </c>
      <c r="O143" s="307" t="s">
        <v>57</v>
      </c>
      <c r="P143" s="369" t="s">
        <v>66</v>
      </c>
      <c r="Q143" s="37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36"/>
      <c r="I144" s="298"/>
      <c r="J144" s="327"/>
      <c r="K144" s="32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59" t="str">
        <f>AB6</f>
        <v>นายธนิต  กฐินทอง</v>
      </c>
      <c r="C145" s="360"/>
      <c r="D145" s="361"/>
      <c r="E145" s="307" t="s">
        <v>44</v>
      </c>
      <c r="F145" s="5">
        <f>F7</f>
        <v>5</v>
      </c>
      <c r="G145" s="287" t="s">
        <v>8</v>
      </c>
      <c r="H145" s="314" t="s">
        <v>224</v>
      </c>
      <c r="I145" s="297" t="s">
        <v>266</v>
      </c>
      <c r="J145" s="357" t="s">
        <v>53</v>
      </c>
      <c r="K145" s="358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1" t="s">
        <v>137</v>
      </c>
      <c r="K146" s="32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1" t="s">
        <v>171</v>
      </c>
      <c r="K147" s="32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1"/>
      <c r="K148" s="32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27"/>
      <c r="K149" s="32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57"/>
      <c r="K150" s="358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1"/>
      <c r="K151" s="32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55"/>
      <c r="K152" s="356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1"/>
      <c r="K153" s="32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27"/>
      <c r="K154" s="32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57" t="s">
        <v>53</v>
      </c>
      <c r="K155" s="358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1" t="s">
        <v>137</v>
      </c>
      <c r="K156" s="32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1" t="s">
        <v>171</v>
      </c>
      <c r="K157" s="32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1"/>
      <c r="K158" s="32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27"/>
      <c r="K159" s="32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57" t="s">
        <v>53</v>
      </c>
      <c r="K160" s="358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1" t="s">
        <v>221</v>
      </c>
      <c r="K161" s="32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1"/>
      <c r="K162" s="32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1"/>
      <c r="K163" s="32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27"/>
      <c r="K164" s="32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57" t="s">
        <v>53</v>
      </c>
      <c r="K165" s="358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1" t="s">
        <v>137</v>
      </c>
      <c r="K166" s="32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1"/>
      <c r="K167" s="32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1"/>
      <c r="K168" s="32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27"/>
      <c r="K169" s="32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300"/>
      <c r="P171" s="347">
        <f>P170+Q170</f>
        <v>30</v>
      </c>
      <c r="Q171" s="349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80" t="s">
        <v>215</v>
      </c>
      <c r="M172" s="381"/>
      <c r="N172" s="129"/>
      <c r="O172" s="132"/>
      <c r="P172" s="380" t="s">
        <v>216</v>
      </c>
      <c r="Q172" s="381"/>
      <c r="R172" s="289"/>
      <c r="S172" s="297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300">
        <f>M173+Q173</f>
        <v>12</v>
      </c>
      <c r="I174" s="300" t="s">
        <v>87</v>
      </c>
      <c r="J174" s="300"/>
      <c r="K174" s="328" t="s">
        <v>168</v>
      </c>
      <c r="L174" s="328"/>
      <c r="M174" s="328"/>
      <c r="N174" s="295"/>
      <c r="O174" s="295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3" t="s">
        <v>43</v>
      </c>
      <c r="H177" s="291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3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3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72" t="s">
        <v>0</v>
      </c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</row>
    <row r="186" spans="1:19" ht="22.2" customHeight="1" x14ac:dyDescent="0.6">
      <c r="A186" s="372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71" t="s">
        <v>76</v>
      </c>
      <c r="B187" s="371"/>
      <c r="C187" s="371"/>
      <c r="D187" s="309">
        <f>D3</f>
        <v>6</v>
      </c>
      <c r="E187" s="309" t="s">
        <v>75</v>
      </c>
      <c r="F187" s="372" t="str">
        <f>F3</f>
        <v>มกราคม</v>
      </c>
      <c r="G187" s="372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72" t="str">
        <f>L3</f>
        <v>มกราคม</v>
      </c>
      <c r="M187" s="372"/>
      <c r="N187" s="372" t="str">
        <f>N3</f>
        <v>พ.ศ. 2568</v>
      </c>
      <c r="O187" s="372"/>
      <c r="P187" s="372"/>
      <c r="Q187" s="372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75" t="s">
        <v>118</v>
      </c>
      <c r="K188" s="375"/>
      <c r="L188" s="375"/>
      <c r="M188" s="375"/>
      <c r="N188" s="375"/>
      <c r="O188" s="375"/>
    </row>
    <row r="189" spans="1:19" ht="22.2" customHeight="1" x14ac:dyDescent="0.6">
      <c r="A189" s="24" t="s">
        <v>1</v>
      </c>
      <c r="B189" s="362" t="s">
        <v>2</v>
      </c>
      <c r="C189" s="363"/>
      <c r="D189" s="364"/>
      <c r="E189" s="15" t="s">
        <v>3</v>
      </c>
      <c r="F189" s="347" t="s">
        <v>64</v>
      </c>
      <c r="G189" s="365"/>
      <c r="H189" s="366" t="s">
        <v>4</v>
      </c>
      <c r="I189" s="307" t="s">
        <v>106</v>
      </c>
      <c r="J189" s="367" t="s">
        <v>5</v>
      </c>
      <c r="K189" s="368"/>
      <c r="L189" s="347" t="s">
        <v>65</v>
      </c>
      <c r="M189" s="349"/>
      <c r="N189" s="308" t="s">
        <v>67</v>
      </c>
      <c r="O189" s="307" t="s">
        <v>57</v>
      </c>
      <c r="P189" s="369" t="s">
        <v>66</v>
      </c>
      <c r="Q189" s="37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36"/>
      <c r="I190" s="298"/>
      <c r="J190" s="327"/>
      <c r="K190" s="32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59" t="str">
        <f>AB7</f>
        <v>นายสุริยา  คำอุดม</v>
      </c>
      <c r="C191" s="360"/>
      <c r="D191" s="361"/>
      <c r="E191" s="307" t="s">
        <v>44</v>
      </c>
      <c r="F191" s="5">
        <f>F7</f>
        <v>5</v>
      </c>
      <c r="G191" s="287" t="s">
        <v>8</v>
      </c>
      <c r="H191" s="313"/>
      <c r="I191" s="313"/>
      <c r="J191" s="357"/>
      <c r="K191" s="358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7"/>
      <c r="F192" s="289"/>
      <c r="G192" s="292" t="str">
        <f>G146</f>
        <v>6 ม.ค.68</v>
      </c>
      <c r="H192" s="313"/>
      <c r="I192" s="313"/>
      <c r="J192" s="321"/>
      <c r="K192" s="32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1"/>
      <c r="K193" s="32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1"/>
      <c r="K194" s="32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27"/>
      <c r="K195" s="32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57" t="s">
        <v>53</v>
      </c>
      <c r="K196" s="358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1"/>
      <c r="K197" s="32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1"/>
      <c r="K198" s="32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1"/>
      <c r="K199" s="32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27"/>
      <c r="K200" s="32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57" t="s">
        <v>53</v>
      </c>
      <c r="K201" s="358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1" t="s">
        <v>137</v>
      </c>
      <c r="K202" s="32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1" t="s">
        <v>171</v>
      </c>
      <c r="K203" s="32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1"/>
      <c r="K204" s="32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27"/>
      <c r="K205" s="32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57" t="s">
        <v>53</v>
      </c>
      <c r="K206" s="358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1" t="s">
        <v>115</v>
      </c>
      <c r="K207" s="32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55" t="s">
        <v>221</v>
      </c>
      <c r="K208" s="356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1"/>
      <c r="K209" s="32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27"/>
      <c r="K210" s="32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57" t="s">
        <v>53</v>
      </c>
      <c r="K211" s="358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1" t="s">
        <v>137</v>
      </c>
      <c r="K212" s="32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1"/>
      <c r="K213" s="32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1"/>
      <c r="K214" s="32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27"/>
      <c r="K215" s="32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300"/>
      <c r="P217" s="347">
        <f>P216+Q216</f>
        <v>26</v>
      </c>
      <c r="Q217" s="349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300"/>
      <c r="O218" s="16"/>
      <c r="P218" s="347">
        <v>10</v>
      </c>
      <c r="Q218" s="349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300">
        <f>M219+Q219</f>
        <v>12</v>
      </c>
      <c r="I220" s="300" t="s">
        <v>87</v>
      </c>
      <c r="J220" s="300"/>
      <c r="K220" s="328" t="s">
        <v>168</v>
      </c>
      <c r="L220" s="328"/>
      <c r="M220" s="328"/>
      <c r="N220" s="295"/>
      <c r="O220" s="295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3" t="s">
        <v>43</v>
      </c>
      <c r="H223" s="291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3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3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72" t="s">
        <v>0</v>
      </c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</row>
    <row r="232" spans="1:19" ht="22.2" customHeight="1" x14ac:dyDescent="0.6">
      <c r="A232" s="372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71" t="s">
        <v>76</v>
      </c>
      <c r="B233" s="371"/>
      <c r="C233" s="371"/>
      <c r="D233" s="309">
        <f>D3</f>
        <v>6</v>
      </c>
      <c r="E233" s="309" t="s">
        <v>75</v>
      </c>
      <c r="F233" s="372" t="str">
        <f>F3</f>
        <v>มกราคม</v>
      </c>
      <c r="G233" s="372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72" t="str">
        <f>L3</f>
        <v>มกราคม</v>
      </c>
      <c r="M233" s="372"/>
      <c r="N233" s="372" t="str">
        <f>N3</f>
        <v>พ.ศ. 2568</v>
      </c>
      <c r="O233" s="372"/>
      <c r="P233" s="372"/>
      <c r="Q233" s="372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75" t="s">
        <v>267</v>
      </c>
      <c r="K234" s="375"/>
      <c r="L234" s="375"/>
      <c r="M234" s="375"/>
      <c r="N234" s="375"/>
      <c r="O234" s="375"/>
    </row>
    <row r="235" spans="1:19" ht="22.2" customHeight="1" x14ac:dyDescent="0.6">
      <c r="A235" s="24" t="s">
        <v>1</v>
      </c>
      <c r="B235" s="362" t="s">
        <v>2</v>
      </c>
      <c r="C235" s="363"/>
      <c r="D235" s="364"/>
      <c r="E235" s="15" t="s">
        <v>3</v>
      </c>
      <c r="F235" s="347" t="s">
        <v>64</v>
      </c>
      <c r="G235" s="365"/>
      <c r="H235" s="366" t="s">
        <v>4</v>
      </c>
      <c r="I235" s="307" t="s">
        <v>106</v>
      </c>
      <c r="J235" s="367" t="s">
        <v>5</v>
      </c>
      <c r="K235" s="368"/>
      <c r="L235" s="347" t="s">
        <v>65</v>
      </c>
      <c r="M235" s="349"/>
      <c r="N235" s="308" t="s">
        <v>67</v>
      </c>
      <c r="O235" s="307" t="s">
        <v>57</v>
      </c>
      <c r="P235" s="369" t="s">
        <v>66</v>
      </c>
      <c r="Q235" s="37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36"/>
      <c r="I236" s="298"/>
      <c r="J236" s="327"/>
      <c r="K236" s="32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59" t="str">
        <f>AB8</f>
        <v>นายดำเนิน  สุขขี</v>
      </c>
      <c r="C237" s="360"/>
      <c r="D237" s="361"/>
      <c r="E237" s="307" t="s">
        <v>44</v>
      </c>
      <c r="F237" s="5">
        <f>F7</f>
        <v>5</v>
      </c>
      <c r="G237" s="154" t="s">
        <v>8</v>
      </c>
      <c r="H237" s="126" t="s">
        <v>327</v>
      </c>
      <c r="I237" s="128" t="s">
        <v>172</v>
      </c>
      <c r="J237" s="384" t="s">
        <v>53</v>
      </c>
      <c r="K237" s="384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79" t="s">
        <v>137</v>
      </c>
      <c r="K238" s="37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79" t="s">
        <v>120</v>
      </c>
      <c r="K239" s="37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1"/>
      <c r="K240" s="32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27"/>
      <c r="K241" s="32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9"/>
      <c r="K243" s="37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1"/>
      <c r="K244" s="32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22"/>
      <c r="K245" s="32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27"/>
      <c r="K246" s="32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4" t="s">
        <v>53</v>
      </c>
      <c r="K247" s="384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79" t="s">
        <v>137</v>
      </c>
      <c r="K248" s="37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1"/>
      <c r="K249" s="32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23"/>
      <c r="K250" s="334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36"/>
      <c r="K251" s="336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4" t="s">
        <v>53</v>
      </c>
      <c r="K252" s="384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79" t="s">
        <v>115</v>
      </c>
      <c r="K253" s="37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79"/>
      <c r="K254" s="37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1"/>
      <c r="K255" s="32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27"/>
      <c r="K256" s="32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84" t="s">
        <v>112</v>
      </c>
      <c r="K257" s="384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79" t="s">
        <v>120</v>
      </c>
      <c r="K258" s="37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79"/>
      <c r="K259" s="37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1"/>
      <c r="K260" s="32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27"/>
      <c r="K261" s="32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300"/>
      <c r="O263" s="16"/>
      <c r="P263" s="347">
        <f>P262+Q262</f>
        <v>28</v>
      </c>
      <c r="Q263" s="349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3" t="s">
        <v>215</v>
      </c>
      <c r="M264" s="374"/>
      <c r="N264" s="130"/>
      <c r="O264" s="131"/>
      <c r="P264" s="373" t="s">
        <v>253</v>
      </c>
      <c r="Q264" s="374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300">
        <f>M265+Q265</f>
        <v>12</v>
      </c>
      <c r="I266" s="300" t="s">
        <v>87</v>
      </c>
      <c r="J266" s="300"/>
      <c r="K266" s="328" t="s">
        <v>168</v>
      </c>
      <c r="L266" s="328"/>
      <c r="M266" s="328"/>
      <c r="N266" s="295"/>
      <c r="O266" s="295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3" t="s">
        <v>43</v>
      </c>
      <c r="H269" s="291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3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3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72" t="s">
        <v>0</v>
      </c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</row>
    <row r="278" spans="1:19" ht="22.2" customHeight="1" x14ac:dyDescent="0.6">
      <c r="A278" s="372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71" t="s">
        <v>76</v>
      </c>
      <c r="B279" s="371"/>
      <c r="C279" s="371"/>
      <c r="D279" s="309">
        <f>D3</f>
        <v>6</v>
      </c>
      <c r="E279" s="309" t="s">
        <v>75</v>
      </c>
      <c r="F279" s="372" t="str">
        <f>F3</f>
        <v>มกราคม</v>
      </c>
      <c r="G279" s="372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72" t="str">
        <f>L3</f>
        <v>มกราคม</v>
      </c>
      <c r="M279" s="372"/>
      <c r="N279" s="372" t="str">
        <f>N3</f>
        <v>พ.ศ. 2568</v>
      </c>
      <c r="O279" s="372"/>
      <c r="P279" s="372"/>
      <c r="Q279" s="372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62" t="s">
        <v>2</v>
      </c>
      <c r="C281" s="363"/>
      <c r="D281" s="364"/>
      <c r="E281" s="15" t="s">
        <v>3</v>
      </c>
      <c r="F281" s="347" t="s">
        <v>64</v>
      </c>
      <c r="G281" s="365"/>
      <c r="H281" s="366" t="s">
        <v>4</v>
      </c>
      <c r="I281" s="307" t="s">
        <v>106</v>
      </c>
      <c r="J281" s="367" t="s">
        <v>5</v>
      </c>
      <c r="K281" s="368"/>
      <c r="L281" s="347" t="s">
        <v>65</v>
      </c>
      <c r="M281" s="349"/>
      <c r="N281" s="308" t="s">
        <v>67</v>
      </c>
      <c r="O281" s="307" t="s">
        <v>57</v>
      </c>
      <c r="P281" s="369" t="s">
        <v>66</v>
      </c>
      <c r="Q281" s="37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36"/>
      <c r="I282" s="298"/>
      <c r="J282" s="327"/>
      <c r="K282" s="32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59" t="str">
        <f>AB9</f>
        <v>นายคงศักดิ์  มากซุง</v>
      </c>
      <c r="C283" s="360"/>
      <c r="D283" s="361"/>
      <c r="E283" s="307" t="s">
        <v>44</v>
      </c>
      <c r="F283" s="5">
        <f>F7</f>
        <v>5</v>
      </c>
      <c r="G283" s="287" t="s">
        <v>8</v>
      </c>
      <c r="H283" s="313" t="s">
        <v>325</v>
      </c>
      <c r="I283" s="313" t="s">
        <v>257</v>
      </c>
      <c r="J283" s="357" t="s">
        <v>53</v>
      </c>
      <c r="K283" s="358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7"/>
      <c r="F284" s="289"/>
      <c r="G284" s="292" t="str">
        <f>G238</f>
        <v>6 ม.ค.68</v>
      </c>
      <c r="H284" s="313"/>
      <c r="I284" s="313"/>
      <c r="J284" s="321"/>
      <c r="K284" s="32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1"/>
      <c r="K285" s="32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1"/>
      <c r="K286" s="32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27"/>
      <c r="K287" s="32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57" t="s">
        <v>53</v>
      </c>
      <c r="K288" s="358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1" t="s">
        <v>137</v>
      </c>
      <c r="K289" s="32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1" t="s">
        <v>171</v>
      </c>
      <c r="K290" s="32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1"/>
      <c r="K291" s="32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27"/>
      <c r="K292" s="32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57" t="s">
        <v>53</v>
      </c>
      <c r="K293" s="358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1" t="s">
        <v>137</v>
      </c>
      <c r="K294" s="32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1" t="s">
        <v>120</v>
      </c>
      <c r="K295" s="32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1"/>
      <c r="K296" s="32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27"/>
      <c r="K297" s="32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1" t="s">
        <v>115</v>
      </c>
      <c r="K298" s="32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1"/>
      <c r="K299" s="32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1"/>
      <c r="K300" s="32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1"/>
      <c r="K301" s="32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27"/>
      <c r="K302" s="32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57" t="s">
        <v>53</v>
      </c>
      <c r="K303" s="358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1" t="s">
        <v>115</v>
      </c>
      <c r="K304" s="32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1"/>
      <c r="K305" s="32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1"/>
      <c r="K306" s="32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27"/>
      <c r="K307" s="32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300"/>
      <c r="P309" s="347">
        <f>P308+Q308</f>
        <v>30</v>
      </c>
      <c r="Q309" s="349"/>
      <c r="R309" s="296"/>
      <c r="S309" s="298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300"/>
      <c r="O310" s="16"/>
      <c r="P310" s="347">
        <v>15</v>
      </c>
      <c r="Q310" s="349"/>
      <c r="R310" s="289"/>
      <c r="S310" s="297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300">
        <f>M311+Q311</f>
        <v>12</v>
      </c>
      <c r="I312" s="300" t="s">
        <v>87</v>
      </c>
      <c r="J312" s="300"/>
      <c r="K312" s="328" t="s">
        <v>168</v>
      </c>
      <c r="L312" s="328"/>
      <c r="M312" s="328"/>
      <c r="N312" s="295"/>
      <c r="O312" s="295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3" t="s">
        <v>43</v>
      </c>
      <c r="H315" s="291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3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3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72" t="s">
        <v>0</v>
      </c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</row>
    <row r="324" spans="1:19" ht="22.2" customHeight="1" x14ac:dyDescent="0.6">
      <c r="A324" s="372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71" t="s">
        <v>76</v>
      </c>
      <c r="B325" s="371"/>
      <c r="C325" s="371"/>
      <c r="D325" s="309">
        <f>D3</f>
        <v>6</v>
      </c>
      <c r="E325" s="309" t="s">
        <v>75</v>
      </c>
      <c r="F325" s="372" t="str">
        <f>F3</f>
        <v>มกราคม</v>
      </c>
      <c r="G325" s="372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72" t="str">
        <f>L3</f>
        <v>มกราคม</v>
      </c>
      <c r="M325" s="372"/>
      <c r="N325" s="372" t="str">
        <f>N3</f>
        <v>พ.ศ. 2568</v>
      </c>
      <c r="O325" s="372"/>
      <c r="P325" s="372"/>
      <c r="Q325" s="372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83" t="s">
        <v>117</v>
      </c>
      <c r="K326" s="383"/>
      <c r="L326" s="383"/>
      <c r="M326" s="383"/>
    </row>
    <row r="327" spans="1:19" ht="22.2" customHeight="1" x14ac:dyDescent="0.6">
      <c r="A327" s="24" t="s">
        <v>1</v>
      </c>
      <c r="B327" s="362" t="s">
        <v>2</v>
      </c>
      <c r="C327" s="363"/>
      <c r="D327" s="364"/>
      <c r="E327" s="15" t="s">
        <v>3</v>
      </c>
      <c r="F327" s="347" t="s">
        <v>64</v>
      </c>
      <c r="G327" s="365"/>
      <c r="H327" s="366" t="s">
        <v>4</v>
      </c>
      <c r="I327" s="307" t="s">
        <v>106</v>
      </c>
      <c r="J327" s="367" t="s">
        <v>5</v>
      </c>
      <c r="K327" s="368"/>
      <c r="L327" s="347" t="s">
        <v>65</v>
      </c>
      <c r="M327" s="349"/>
      <c r="N327" s="308" t="s">
        <v>67</v>
      </c>
      <c r="O327" s="307" t="s">
        <v>57</v>
      </c>
      <c r="P327" s="369" t="s">
        <v>66</v>
      </c>
      <c r="Q327" s="37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36"/>
      <c r="I328" s="298"/>
      <c r="J328" s="327"/>
      <c r="K328" s="32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59" t="str">
        <f>AB10</f>
        <v>นายวัชรัศนิ์  ไชยศาสตร์</v>
      </c>
      <c r="C329" s="360"/>
      <c r="D329" s="361"/>
      <c r="E329" s="307" t="s">
        <v>44</v>
      </c>
      <c r="F329" s="5">
        <f>F7</f>
        <v>5</v>
      </c>
      <c r="G329" s="287" t="s">
        <v>8</v>
      </c>
      <c r="H329" s="313" t="s">
        <v>202</v>
      </c>
      <c r="I329" s="314" t="s">
        <v>283</v>
      </c>
      <c r="J329" s="357" t="s">
        <v>53</v>
      </c>
      <c r="K329" s="358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7"/>
      <c r="F330" s="289"/>
      <c r="G330" s="292" t="str">
        <f>G284</f>
        <v>6 ม.ค.68</v>
      </c>
      <c r="H330" s="313"/>
      <c r="I330" s="313"/>
      <c r="J330" s="379"/>
      <c r="K330" s="37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4"/>
      <c r="K331" s="334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1"/>
      <c r="K332" s="32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27"/>
      <c r="K333" s="32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57"/>
      <c r="K334" s="358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55"/>
      <c r="K335" s="356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55"/>
      <c r="K336" s="356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1"/>
      <c r="K337" s="32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27"/>
      <c r="K338" s="32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57" t="s">
        <v>53</v>
      </c>
      <c r="K339" s="358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55" t="s">
        <v>114</v>
      </c>
      <c r="K340" s="356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1"/>
      <c r="K341" s="32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1"/>
      <c r="K342" s="32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27"/>
      <c r="K343" s="32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57" t="s">
        <v>53</v>
      </c>
      <c r="K344" s="358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55" t="s">
        <v>115</v>
      </c>
      <c r="K345" s="356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55" t="s">
        <v>153</v>
      </c>
      <c r="K346" s="356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55"/>
      <c r="K347" s="356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27"/>
      <c r="K348" s="32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57" t="s">
        <v>53</v>
      </c>
      <c r="K349" s="358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55" t="s">
        <v>114</v>
      </c>
      <c r="K350" s="356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1"/>
      <c r="K351" s="32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1"/>
      <c r="K352" s="32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27"/>
      <c r="K353" s="32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300"/>
      <c r="O355" s="16"/>
      <c r="P355" s="347">
        <f>P354+Q354</f>
        <v>0</v>
      </c>
      <c r="Q355" s="349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300"/>
      <c r="O356" s="16"/>
      <c r="P356" s="347">
        <v>0</v>
      </c>
      <c r="Q356" s="349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300">
        <f>M357+Q357</f>
        <v>12</v>
      </c>
      <c r="I358" s="300" t="s">
        <v>87</v>
      </c>
      <c r="J358" s="300"/>
      <c r="K358" s="328" t="s">
        <v>168</v>
      </c>
      <c r="L358" s="328"/>
      <c r="M358" s="328"/>
      <c r="N358" s="295"/>
      <c r="O358" s="295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3" t="s">
        <v>43</v>
      </c>
      <c r="H361" s="291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3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3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82" t="s">
        <v>0</v>
      </c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</row>
    <row r="370" spans="1:19" ht="22.2" customHeight="1" x14ac:dyDescent="0.6">
      <c r="A370" s="372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71" t="s">
        <v>76</v>
      </c>
      <c r="B371" s="371"/>
      <c r="C371" s="371"/>
      <c r="D371" s="309">
        <f>D3</f>
        <v>6</v>
      </c>
      <c r="E371" s="309" t="s">
        <v>75</v>
      </c>
      <c r="F371" s="372" t="str">
        <f>F3</f>
        <v>มกราคม</v>
      </c>
      <c r="G371" s="372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72" t="str">
        <f>L3</f>
        <v>มกราคม</v>
      </c>
      <c r="M371" s="372"/>
      <c r="N371" s="372" t="str">
        <f>N3</f>
        <v>พ.ศ. 2568</v>
      </c>
      <c r="O371" s="372"/>
      <c r="P371" s="372"/>
      <c r="Q371" s="372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62" t="s">
        <v>2</v>
      </c>
      <c r="C373" s="363"/>
      <c r="D373" s="364"/>
      <c r="E373" s="15" t="s">
        <v>3</v>
      </c>
      <c r="F373" s="347" t="s">
        <v>64</v>
      </c>
      <c r="G373" s="365"/>
      <c r="H373" s="366" t="s">
        <v>4</v>
      </c>
      <c r="I373" s="307" t="s">
        <v>106</v>
      </c>
      <c r="J373" s="367" t="s">
        <v>5</v>
      </c>
      <c r="K373" s="368"/>
      <c r="L373" s="347" t="s">
        <v>65</v>
      </c>
      <c r="M373" s="349"/>
      <c r="N373" s="308" t="s">
        <v>67</v>
      </c>
      <c r="O373" s="307" t="s">
        <v>57</v>
      </c>
      <c r="P373" s="369" t="s">
        <v>66</v>
      </c>
      <c r="Q373" s="37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36"/>
      <c r="I374" s="137"/>
      <c r="J374" s="327"/>
      <c r="K374" s="32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50" t="str">
        <f>AB11</f>
        <v>นายกวีศักดิ์  แป้นขาว</v>
      </c>
      <c r="C375" s="351"/>
      <c r="D375" s="352"/>
      <c r="E375" s="297" t="s">
        <v>44</v>
      </c>
      <c r="F375" s="297">
        <f>F7</f>
        <v>5</v>
      </c>
      <c r="G375" s="287" t="s">
        <v>8</v>
      </c>
      <c r="H375" s="313" t="s">
        <v>156</v>
      </c>
      <c r="I375" s="313" t="s">
        <v>200</v>
      </c>
      <c r="J375" s="357" t="s">
        <v>53</v>
      </c>
      <c r="K375" s="358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1" t="s">
        <v>113</v>
      </c>
      <c r="K376" s="32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1"/>
      <c r="K377" s="32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1"/>
      <c r="K378" s="32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27"/>
      <c r="K379" s="32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57"/>
      <c r="K380" s="358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1"/>
      <c r="K381" s="32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1"/>
      <c r="K382" s="32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1"/>
      <c r="K383" s="32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27"/>
      <c r="K384" s="32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57" t="s">
        <v>53</v>
      </c>
      <c r="K385" s="358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1" t="s">
        <v>113</v>
      </c>
      <c r="K386" s="32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1"/>
      <c r="K387" s="32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1"/>
      <c r="K388" s="32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27"/>
      <c r="K389" s="32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57" t="s">
        <v>53</v>
      </c>
      <c r="K390" s="358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1" t="s">
        <v>115</v>
      </c>
      <c r="K391" s="32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1" t="s">
        <v>153</v>
      </c>
      <c r="K392" s="32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1"/>
      <c r="K393" s="32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27"/>
      <c r="K394" s="32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57" t="s">
        <v>53</v>
      </c>
      <c r="K395" s="358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1" t="s">
        <v>114</v>
      </c>
      <c r="K396" s="32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1"/>
      <c r="K397" s="32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1"/>
      <c r="K398" s="32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27"/>
      <c r="K399" s="32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300"/>
      <c r="O401" s="16"/>
      <c r="P401" s="347">
        <f>P400+Q400</f>
        <v>0</v>
      </c>
      <c r="Q401" s="349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3" t="s">
        <v>230</v>
      </c>
      <c r="M402" s="374"/>
      <c r="N402" s="16"/>
      <c r="O402" s="300"/>
      <c r="P402" s="373" t="s">
        <v>215</v>
      </c>
      <c r="Q402" s="374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300">
        <f>M403+Q403</f>
        <v>12</v>
      </c>
      <c r="I404" s="300" t="s">
        <v>87</v>
      </c>
      <c r="J404" s="300"/>
      <c r="K404" s="328" t="s">
        <v>168</v>
      </c>
      <c r="L404" s="328"/>
      <c r="M404" s="328"/>
      <c r="N404" s="295"/>
      <c r="O404" s="295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3" t="s">
        <v>43</v>
      </c>
      <c r="H407" s="291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3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3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72" t="s">
        <v>0</v>
      </c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</row>
    <row r="416" spans="1:24" ht="22.2" customHeight="1" x14ac:dyDescent="0.6">
      <c r="A416" s="372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71" t="s">
        <v>76</v>
      </c>
      <c r="B417" s="371"/>
      <c r="C417" s="371"/>
      <c r="D417" s="309">
        <f>D3</f>
        <v>6</v>
      </c>
      <c r="E417" s="309" t="s">
        <v>75</v>
      </c>
      <c r="F417" s="372" t="str">
        <f>F3</f>
        <v>มกราคม</v>
      </c>
      <c r="G417" s="372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72" t="str">
        <f>L3</f>
        <v>มกราคม</v>
      </c>
      <c r="M417" s="372"/>
      <c r="N417" s="372" t="str">
        <f>N3</f>
        <v>พ.ศ. 2568</v>
      </c>
      <c r="O417" s="372"/>
      <c r="P417" s="372"/>
      <c r="Q417" s="372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62" t="s">
        <v>2</v>
      </c>
      <c r="C419" s="363"/>
      <c r="D419" s="364"/>
      <c r="E419" s="15" t="s">
        <v>3</v>
      </c>
      <c r="F419" s="347" t="s">
        <v>64</v>
      </c>
      <c r="G419" s="365"/>
      <c r="H419" s="366" t="s">
        <v>4</v>
      </c>
      <c r="I419" s="307" t="s">
        <v>106</v>
      </c>
      <c r="J419" s="367" t="s">
        <v>5</v>
      </c>
      <c r="K419" s="368"/>
      <c r="L419" s="347" t="s">
        <v>65</v>
      </c>
      <c r="M419" s="349"/>
      <c r="N419" s="308" t="s">
        <v>67</v>
      </c>
      <c r="O419" s="307" t="s">
        <v>57</v>
      </c>
      <c r="P419" s="369" t="s">
        <v>66</v>
      </c>
      <c r="Q419" s="37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36"/>
      <c r="I420" s="298"/>
      <c r="J420" s="327"/>
      <c r="K420" s="32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59" t="str">
        <f>AB12</f>
        <v>นายไพรัช  น้อยแสง</v>
      </c>
      <c r="C421" s="360"/>
      <c r="D421" s="361"/>
      <c r="E421" s="307" t="s">
        <v>44</v>
      </c>
      <c r="F421" s="5">
        <f>F7</f>
        <v>5</v>
      </c>
      <c r="G421" s="287" t="s">
        <v>8</v>
      </c>
      <c r="H421" s="313" t="s">
        <v>183</v>
      </c>
      <c r="I421" s="313" t="s">
        <v>300</v>
      </c>
      <c r="J421" s="321" t="s">
        <v>114</v>
      </c>
      <c r="K421" s="32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1"/>
      <c r="K422" s="32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1"/>
      <c r="K423" s="32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1"/>
      <c r="K424" s="32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27"/>
      <c r="K425" s="32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57" t="s">
        <v>53</v>
      </c>
      <c r="K426" s="358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1" t="s">
        <v>113</v>
      </c>
      <c r="K427" s="32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1"/>
      <c r="K428" s="32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1"/>
      <c r="K429" s="32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27"/>
      <c r="K430" s="32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57" t="s">
        <v>53</v>
      </c>
      <c r="K431" s="358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1" t="s">
        <v>113</v>
      </c>
      <c r="K432" s="32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1"/>
      <c r="K433" s="32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1"/>
      <c r="K434" s="32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27"/>
      <c r="K435" s="32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57" t="s">
        <v>53</v>
      </c>
      <c r="K436" s="358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1" t="s">
        <v>136</v>
      </c>
      <c r="K437" s="32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1"/>
      <c r="K438" s="32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1"/>
      <c r="K439" s="32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27"/>
      <c r="K440" s="32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57" t="s">
        <v>53</v>
      </c>
      <c r="K441" s="358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1" t="s">
        <v>113</v>
      </c>
      <c r="K442" s="32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1"/>
      <c r="K443" s="32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1"/>
      <c r="K444" s="32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27"/>
      <c r="K445" s="32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300"/>
      <c r="O447" s="16"/>
      <c r="P447" s="347">
        <f>P446+Q446</f>
        <v>0</v>
      </c>
      <c r="Q447" s="349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80" t="s">
        <v>230</v>
      </c>
      <c r="M448" s="381"/>
      <c r="N448" s="129"/>
      <c r="O448" s="132"/>
      <c r="P448" s="373" t="s">
        <v>215</v>
      </c>
      <c r="Q448" s="374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300">
        <f>M449+Q449</f>
        <v>12</v>
      </c>
      <c r="I450" s="300" t="s">
        <v>87</v>
      </c>
      <c r="J450" s="300"/>
      <c r="K450" s="328" t="s">
        <v>168</v>
      </c>
      <c r="L450" s="328"/>
      <c r="M450" s="328"/>
      <c r="N450" s="295"/>
      <c r="O450" s="295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3" t="s">
        <v>43</v>
      </c>
      <c r="H453" s="291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3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3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72" t="s">
        <v>0</v>
      </c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</row>
    <row r="462" spans="1:24" ht="22.2" customHeight="1" x14ac:dyDescent="0.6">
      <c r="A462" s="372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71" t="s">
        <v>76</v>
      </c>
      <c r="B463" s="371"/>
      <c r="C463" s="371"/>
      <c r="D463" s="309">
        <f>D3</f>
        <v>6</v>
      </c>
      <c r="E463" s="309" t="s">
        <v>75</v>
      </c>
      <c r="F463" s="372" t="str">
        <f>F3</f>
        <v>มกราคม</v>
      </c>
      <c r="G463" s="372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72" t="str">
        <f>L3</f>
        <v>มกราคม</v>
      </c>
      <c r="M463" s="372"/>
      <c r="N463" s="372" t="str">
        <f>N3</f>
        <v>พ.ศ. 2568</v>
      </c>
      <c r="O463" s="372"/>
      <c r="P463" s="372"/>
      <c r="Q463" s="372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62" t="s">
        <v>2</v>
      </c>
      <c r="C465" s="363"/>
      <c r="D465" s="364"/>
      <c r="E465" s="15" t="s">
        <v>3</v>
      </c>
      <c r="F465" s="347" t="s">
        <v>64</v>
      </c>
      <c r="G465" s="365"/>
      <c r="H465" s="366" t="s">
        <v>4</v>
      </c>
      <c r="I465" s="307" t="s">
        <v>106</v>
      </c>
      <c r="J465" s="367" t="s">
        <v>5</v>
      </c>
      <c r="K465" s="368"/>
      <c r="L465" s="347" t="s">
        <v>65</v>
      </c>
      <c r="M465" s="349"/>
      <c r="N465" s="308" t="s">
        <v>67</v>
      </c>
      <c r="O465" s="307" t="s">
        <v>57</v>
      </c>
      <c r="P465" s="369" t="s">
        <v>66</v>
      </c>
      <c r="Q465" s="37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36"/>
      <c r="I466" s="298"/>
      <c r="J466" s="327"/>
      <c r="K466" s="32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59" t="str">
        <f>AB13</f>
        <v>นายจักรกฤษณ์ ปัญญา</v>
      </c>
      <c r="C467" s="360"/>
      <c r="D467" s="361"/>
      <c r="E467" s="307" t="s">
        <v>44</v>
      </c>
      <c r="F467" s="5">
        <f>F7</f>
        <v>5</v>
      </c>
      <c r="G467" s="287" t="s">
        <v>8</v>
      </c>
      <c r="H467" s="313" t="s">
        <v>121</v>
      </c>
      <c r="I467" s="313" t="s">
        <v>187</v>
      </c>
      <c r="J467" s="321" t="s">
        <v>53</v>
      </c>
      <c r="K467" s="32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1" t="s">
        <v>113</v>
      </c>
      <c r="K468" s="32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1"/>
      <c r="K469" s="32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1"/>
      <c r="K470" s="32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27"/>
      <c r="K471" s="32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1" t="s">
        <v>53</v>
      </c>
      <c r="K472" s="32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1" t="s">
        <v>113</v>
      </c>
      <c r="K473" s="32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1"/>
      <c r="K474" s="32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1"/>
      <c r="K475" s="32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27"/>
      <c r="K476" s="32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57" t="s">
        <v>53</v>
      </c>
      <c r="K477" s="358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1"/>
      <c r="K478" s="32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1"/>
      <c r="K479" s="32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1"/>
      <c r="K480" s="32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27"/>
      <c r="K481" s="32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55" t="s">
        <v>153</v>
      </c>
      <c r="K482" s="356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55"/>
      <c r="K483" s="356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1"/>
      <c r="K484" s="32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1"/>
      <c r="K485" s="32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27"/>
      <c r="K486" s="32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57" t="s">
        <v>287</v>
      </c>
      <c r="K487" s="358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1" t="s">
        <v>114</v>
      </c>
      <c r="K488" s="32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1"/>
      <c r="K489" s="32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1"/>
      <c r="K490" s="32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27"/>
      <c r="K491" s="32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300"/>
      <c r="P493" s="347">
        <f>P492+Q492</f>
        <v>0</v>
      </c>
      <c r="Q493" s="349"/>
      <c r="R493" s="296"/>
      <c r="S493" s="298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3" t="s">
        <v>214</v>
      </c>
      <c r="M494" s="374"/>
      <c r="N494" s="130"/>
      <c r="O494" s="131"/>
      <c r="P494" s="373" t="s">
        <v>215</v>
      </c>
      <c r="Q494" s="374"/>
      <c r="R494" s="289"/>
      <c r="S494" s="297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300">
        <f>M495+Q495</f>
        <v>12</v>
      </c>
      <c r="I496" s="300" t="s">
        <v>87</v>
      </c>
      <c r="J496" s="300"/>
      <c r="K496" s="328" t="s">
        <v>168</v>
      </c>
      <c r="L496" s="328"/>
      <c r="M496" s="328"/>
      <c r="N496" s="295"/>
      <c r="O496" s="295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3" t="s">
        <v>43</v>
      </c>
      <c r="H499" s="291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3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3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72" t="s">
        <v>0</v>
      </c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</row>
    <row r="508" spans="1:19" ht="22.2" customHeight="1" x14ac:dyDescent="0.6">
      <c r="A508" s="372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71" t="s">
        <v>76</v>
      </c>
      <c r="B509" s="371"/>
      <c r="C509" s="371"/>
      <c r="D509" s="309">
        <f>D3</f>
        <v>6</v>
      </c>
      <c r="E509" s="309" t="s">
        <v>75</v>
      </c>
      <c r="F509" s="372" t="str">
        <f>F3</f>
        <v>มกราคม</v>
      </c>
      <c r="G509" s="372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72" t="str">
        <f>L3</f>
        <v>มกราคม</v>
      </c>
      <c r="M509" s="372"/>
      <c r="N509" s="372" t="str">
        <f>N3</f>
        <v>พ.ศ. 2568</v>
      </c>
      <c r="O509" s="372"/>
      <c r="P509" s="372"/>
      <c r="Q509" s="372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62" t="s">
        <v>2</v>
      </c>
      <c r="C511" s="363"/>
      <c r="D511" s="364"/>
      <c r="E511" s="15" t="s">
        <v>3</v>
      </c>
      <c r="F511" s="347" t="s">
        <v>64</v>
      </c>
      <c r="G511" s="365"/>
      <c r="H511" s="366" t="s">
        <v>4</v>
      </c>
      <c r="I511" s="307" t="s">
        <v>106</v>
      </c>
      <c r="J511" s="367" t="s">
        <v>5</v>
      </c>
      <c r="K511" s="368"/>
      <c r="L511" s="347" t="s">
        <v>65</v>
      </c>
      <c r="M511" s="349"/>
      <c r="N511" s="308" t="s">
        <v>67</v>
      </c>
      <c r="O511" s="307" t="s">
        <v>57</v>
      </c>
      <c r="P511" s="369" t="s">
        <v>66</v>
      </c>
      <c r="Q511" s="37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36"/>
      <c r="I512" s="298"/>
      <c r="J512" s="327"/>
      <c r="K512" s="32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59" t="str">
        <f>AB14</f>
        <v>นายพลกฤต  น้อยเกิด</v>
      </c>
      <c r="C513" s="360"/>
      <c r="D513" s="361"/>
      <c r="E513" s="307" t="s">
        <v>44</v>
      </c>
      <c r="F513" s="5">
        <f>F7</f>
        <v>5</v>
      </c>
      <c r="G513" s="287" t="s">
        <v>8</v>
      </c>
      <c r="H513" s="313" t="s">
        <v>183</v>
      </c>
      <c r="I513" s="297" t="s">
        <v>193</v>
      </c>
      <c r="J513" s="357" t="s">
        <v>53</v>
      </c>
      <c r="K513" s="358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9"/>
      <c r="G514" s="292" t="str">
        <f>G468</f>
        <v>6 ม.ค.68</v>
      </c>
      <c r="H514" s="313"/>
      <c r="I514" s="297"/>
      <c r="J514" s="321"/>
      <c r="K514" s="32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1"/>
      <c r="K515" s="32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1"/>
      <c r="K516" s="32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27"/>
      <c r="K517" s="32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57" t="s">
        <v>119</v>
      </c>
      <c r="K518" s="358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55" t="s">
        <v>124</v>
      </c>
      <c r="K519" s="356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1"/>
      <c r="K520" s="32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1"/>
      <c r="K521" s="32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27"/>
      <c r="K522" s="32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57" t="s">
        <v>53</v>
      </c>
      <c r="K523" s="358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1" t="s">
        <v>113</v>
      </c>
      <c r="K524" s="32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1" t="s">
        <v>336</v>
      </c>
      <c r="K525" s="32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1"/>
      <c r="K526" s="32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27"/>
      <c r="K527" s="32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57" t="s">
        <v>53</v>
      </c>
      <c r="K528" s="358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1" t="s">
        <v>115</v>
      </c>
      <c r="K529" s="32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55" t="s">
        <v>136</v>
      </c>
      <c r="K530" s="356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1"/>
      <c r="K531" s="32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27"/>
      <c r="K532" s="32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57" t="s">
        <v>287</v>
      </c>
      <c r="K533" s="358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55" t="s">
        <v>114</v>
      </c>
      <c r="K534" s="356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55"/>
      <c r="K535" s="356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1"/>
      <c r="K536" s="32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27"/>
      <c r="K537" s="32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300"/>
      <c r="P539" s="347">
        <f>P538+Q538</f>
        <v>0</v>
      </c>
      <c r="Q539" s="349"/>
      <c r="R539" s="296"/>
      <c r="S539" s="298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3" t="s">
        <v>230</v>
      </c>
      <c r="M540" s="374"/>
      <c r="N540" s="130"/>
      <c r="O540" s="131"/>
      <c r="P540" s="373" t="s">
        <v>215</v>
      </c>
      <c r="Q540" s="374"/>
      <c r="R540" s="289"/>
      <c r="S540" s="297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300">
        <f>M541+Q541</f>
        <v>12</v>
      </c>
      <c r="I542" s="300" t="s">
        <v>87</v>
      </c>
      <c r="J542" s="300"/>
      <c r="K542" s="328" t="s">
        <v>168</v>
      </c>
      <c r="L542" s="328"/>
      <c r="M542" s="328"/>
      <c r="N542" s="295"/>
      <c r="O542" s="295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3" t="s">
        <v>43</v>
      </c>
      <c r="H545" s="291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3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3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72" t="s">
        <v>0</v>
      </c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</row>
    <row r="554" spans="1:20" ht="22.2" customHeight="1" x14ac:dyDescent="0.6">
      <c r="A554" s="372" t="s">
        <v>88</v>
      </c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</row>
    <row r="555" spans="1:20" ht="22.2" customHeight="1" x14ac:dyDescent="0.6">
      <c r="A555" s="371" t="s">
        <v>76</v>
      </c>
      <c r="B555" s="371"/>
      <c r="C555" s="371"/>
      <c r="D555" s="309">
        <f>D3</f>
        <v>6</v>
      </c>
      <c r="E555" s="309" t="s">
        <v>75</v>
      </c>
      <c r="F555" s="372" t="str">
        <f>F3</f>
        <v>มกราคม</v>
      </c>
      <c r="G555" s="372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72" t="str">
        <f>L3</f>
        <v>มกราคม</v>
      </c>
      <c r="M555" s="372"/>
      <c r="N555" s="372" t="str">
        <f>N3</f>
        <v>พ.ศ. 2568</v>
      </c>
      <c r="O555" s="372"/>
      <c r="P555" s="372"/>
      <c r="Q555" s="372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62" t="s">
        <v>2</v>
      </c>
      <c r="C557" s="363"/>
      <c r="D557" s="364"/>
      <c r="E557" s="15" t="s">
        <v>3</v>
      </c>
      <c r="F557" s="347" t="s">
        <v>64</v>
      </c>
      <c r="G557" s="365"/>
      <c r="H557" s="366" t="s">
        <v>4</v>
      </c>
      <c r="I557" s="307" t="s">
        <v>106</v>
      </c>
      <c r="J557" s="367" t="s">
        <v>5</v>
      </c>
      <c r="K557" s="368"/>
      <c r="L557" s="347" t="s">
        <v>65</v>
      </c>
      <c r="M557" s="349"/>
      <c r="N557" s="308" t="s">
        <v>67</v>
      </c>
      <c r="O557" s="307" t="s">
        <v>57</v>
      </c>
      <c r="P557" s="369" t="s">
        <v>66</v>
      </c>
      <c r="Q557" s="37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36"/>
      <c r="I558" s="298"/>
      <c r="J558" s="327"/>
      <c r="K558" s="32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59" t="str">
        <f>AB15</f>
        <v>นายพงษ์พัฒน์ พิมพ์ปรุ</v>
      </c>
      <c r="C559" s="360"/>
      <c r="D559" s="361"/>
      <c r="E559" s="307" t="s">
        <v>44</v>
      </c>
      <c r="F559" s="5">
        <f>F7</f>
        <v>5</v>
      </c>
      <c r="G559" s="287" t="s">
        <v>8</v>
      </c>
      <c r="H559" s="313" t="s">
        <v>337</v>
      </c>
      <c r="I559" s="313" t="s">
        <v>258</v>
      </c>
      <c r="J559" s="321" t="s">
        <v>112</v>
      </c>
      <c r="K559" s="32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7"/>
      <c r="F560" s="289"/>
      <c r="G560" s="292" t="str">
        <f>G468</f>
        <v>6 ม.ค.68</v>
      </c>
      <c r="H560" s="313"/>
      <c r="I560" s="313"/>
      <c r="J560" s="321"/>
      <c r="K560" s="32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1"/>
      <c r="K561" s="32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1"/>
      <c r="K562" s="32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27"/>
      <c r="K563" s="32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1" t="s">
        <v>113</v>
      </c>
      <c r="K564" s="32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1" t="s">
        <v>338</v>
      </c>
      <c r="K565" s="32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1"/>
      <c r="K566" s="32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1"/>
      <c r="K567" s="32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27"/>
      <c r="K568" s="32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57" t="s">
        <v>53</v>
      </c>
      <c r="K569" s="358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1" t="s">
        <v>137</v>
      </c>
      <c r="K570" s="32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1" t="s">
        <v>120</v>
      </c>
      <c r="K571" s="32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1"/>
      <c r="K572" s="32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27"/>
      <c r="K573" s="32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57" t="s">
        <v>112</v>
      </c>
      <c r="K574" s="358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6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1" t="s">
        <v>136</v>
      </c>
      <c r="K576" s="32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36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1"/>
      <c r="K577" s="32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27"/>
      <c r="K578" s="32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57" t="s">
        <v>53</v>
      </c>
      <c r="K579" s="358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1" t="s">
        <v>114</v>
      </c>
      <c r="K580" s="32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1"/>
      <c r="K581" s="32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1"/>
      <c r="K582" s="32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27"/>
      <c r="K583" s="32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300"/>
      <c r="O585" s="16"/>
      <c r="P585" s="347">
        <f>P584+Q584</f>
        <v>32</v>
      </c>
      <c r="Q585" s="349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300"/>
      <c r="O586" s="16"/>
      <c r="P586" s="347">
        <v>15</v>
      </c>
      <c r="Q586" s="349"/>
      <c r="R586" s="289"/>
      <c r="S586" s="297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300">
        <f>M587+Q587</f>
        <v>12</v>
      </c>
      <c r="I588" s="300" t="s">
        <v>87</v>
      </c>
      <c r="J588" s="300"/>
      <c r="K588" s="328" t="s">
        <v>168</v>
      </c>
      <c r="L588" s="328"/>
      <c r="M588" s="328"/>
      <c r="N588" s="295"/>
      <c r="O588" s="295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3" t="s">
        <v>43</v>
      </c>
      <c r="H591" s="291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3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3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72" t="s">
        <v>0</v>
      </c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</row>
    <row r="600" spans="1:19" ht="22.2" customHeight="1" x14ac:dyDescent="0.6">
      <c r="A600" s="372" t="s">
        <v>88</v>
      </c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</row>
    <row r="601" spans="1:19" ht="22.2" customHeight="1" x14ac:dyDescent="0.6">
      <c r="A601" s="371" t="s">
        <v>76</v>
      </c>
      <c r="B601" s="371"/>
      <c r="C601" s="371"/>
      <c r="D601" s="309">
        <f>D49</f>
        <v>6</v>
      </c>
      <c r="E601" s="309" t="s">
        <v>75</v>
      </c>
      <c r="F601" s="372" t="str">
        <f>F49</f>
        <v>มกราคม</v>
      </c>
      <c r="G601" s="372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72" t="str">
        <f>L49</f>
        <v>มกราคม</v>
      </c>
      <c r="M601" s="372"/>
      <c r="N601" s="372" t="str">
        <f>N49</f>
        <v>พ.ศ. 2568</v>
      </c>
      <c r="O601" s="372"/>
      <c r="P601" s="372"/>
      <c r="Q601" s="372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62" t="s">
        <v>2</v>
      </c>
      <c r="C603" s="363"/>
      <c r="D603" s="364"/>
      <c r="E603" s="15" t="s">
        <v>3</v>
      </c>
      <c r="F603" s="347" t="s">
        <v>64</v>
      </c>
      <c r="G603" s="365"/>
      <c r="H603" s="366" t="s">
        <v>4</v>
      </c>
      <c r="I603" s="307" t="s">
        <v>106</v>
      </c>
      <c r="J603" s="367" t="s">
        <v>5</v>
      </c>
      <c r="K603" s="368"/>
      <c r="L603" s="347" t="s">
        <v>65</v>
      </c>
      <c r="M603" s="349"/>
      <c r="N603" s="308" t="s">
        <v>67</v>
      </c>
      <c r="O603" s="307" t="s">
        <v>57</v>
      </c>
      <c r="P603" s="369" t="s">
        <v>66</v>
      </c>
      <c r="Q603" s="37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36"/>
      <c r="I604" s="298"/>
      <c r="J604" s="327"/>
      <c r="K604" s="32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59" t="str">
        <f>AB16</f>
        <v>นายธรรศกร เกตุวงศ์</v>
      </c>
      <c r="C605" s="360"/>
      <c r="D605" s="361"/>
      <c r="E605" s="307" t="s">
        <v>44</v>
      </c>
      <c r="F605" s="5">
        <f>F7</f>
        <v>5</v>
      </c>
      <c r="G605" s="287" t="s">
        <v>8</v>
      </c>
      <c r="H605" s="297" t="s">
        <v>152</v>
      </c>
      <c r="I605" s="313" t="s">
        <v>223</v>
      </c>
      <c r="J605" s="357" t="s">
        <v>53</v>
      </c>
      <c r="K605" s="358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79" t="s">
        <v>137</v>
      </c>
      <c r="K606" s="37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1"/>
      <c r="K607" s="32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1"/>
      <c r="K608" s="32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27"/>
      <c r="K609" s="32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57" t="s">
        <v>112</v>
      </c>
      <c r="K610" s="358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55" t="s">
        <v>135</v>
      </c>
      <c r="K611" s="356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79" t="s">
        <v>115</v>
      </c>
      <c r="K612" s="37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1"/>
      <c r="K613" s="32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27"/>
      <c r="K614" s="32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57" t="s">
        <v>53</v>
      </c>
      <c r="K615" s="358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79" t="s">
        <v>137</v>
      </c>
      <c r="K616" s="37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55" t="s">
        <v>171</v>
      </c>
      <c r="K617" s="356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1"/>
      <c r="K618" s="32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27"/>
      <c r="K619" s="32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57" t="s">
        <v>53</v>
      </c>
      <c r="K620" s="358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55" t="s">
        <v>221</v>
      </c>
      <c r="K621" s="356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1"/>
      <c r="K622" s="32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1"/>
      <c r="K623" s="32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27"/>
      <c r="K624" s="32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1"/>
      <c r="K625" s="32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79"/>
      <c r="K626" s="37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79"/>
      <c r="K627" s="37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1"/>
      <c r="K628" s="32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27"/>
      <c r="K629" s="32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300"/>
      <c r="O631" s="16"/>
      <c r="P631" s="347">
        <f>P630+Q630</f>
        <v>26</v>
      </c>
      <c r="Q631" s="349"/>
      <c r="R631" s="296"/>
      <c r="S631" s="298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300"/>
      <c r="O632" s="16"/>
      <c r="P632" s="347">
        <v>10</v>
      </c>
      <c r="Q632" s="349"/>
      <c r="R632" s="289"/>
      <c r="S632" s="297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300">
        <f>M633+Q633</f>
        <v>12</v>
      </c>
      <c r="I634" s="300" t="s">
        <v>87</v>
      </c>
      <c r="J634" s="300"/>
      <c r="K634" s="328" t="s">
        <v>168</v>
      </c>
      <c r="L634" s="328"/>
      <c r="M634" s="328"/>
      <c r="N634" s="295"/>
      <c r="O634" s="295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3" t="s">
        <v>43</v>
      </c>
      <c r="H637" s="291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3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3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72" t="s">
        <v>0</v>
      </c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</row>
    <row r="646" spans="1:19" ht="22.2" customHeight="1" x14ac:dyDescent="0.6">
      <c r="A646" s="372" t="s">
        <v>88</v>
      </c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</row>
    <row r="647" spans="1:19" ht="22.2" customHeight="1" x14ac:dyDescent="0.6">
      <c r="A647" s="371" t="s">
        <v>76</v>
      </c>
      <c r="B647" s="371"/>
      <c r="C647" s="371"/>
      <c r="D647" s="309">
        <f>D49</f>
        <v>6</v>
      </c>
      <c r="E647" s="309" t="s">
        <v>75</v>
      </c>
      <c r="F647" s="372" t="str">
        <f>F49</f>
        <v>มกราคม</v>
      </c>
      <c r="G647" s="372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72" t="str">
        <f>L49</f>
        <v>มกราคม</v>
      </c>
      <c r="M647" s="372"/>
      <c r="N647" s="372" t="str">
        <f>N49</f>
        <v>พ.ศ. 2568</v>
      </c>
      <c r="O647" s="372"/>
      <c r="P647" s="372"/>
      <c r="Q647" s="372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62" t="s">
        <v>2</v>
      </c>
      <c r="C649" s="363"/>
      <c r="D649" s="364"/>
      <c r="E649" s="15" t="s">
        <v>3</v>
      </c>
      <c r="F649" s="347" t="s">
        <v>64</v>
      </c>
      <c r="G649" s="365"/>
      <c r="H649" s="366" t="s">
        <v>4</v>
      </c>
      <c r="I649" s="307" t="s">
        <v>106</v>
      </c>
      <c r="J649" s="367" t="s">
        <v>5</v>
      </c>
      <c r="K649" s="368"/>
      <c r="L649" s="347" t="s">
        <v>65</v>
      </c>
      <c r="M649" s="349"/>
      <c r="N649" s="308" t="s">
        <v>67</v>
      </c>
      <c r="O649" s="307" t="s">
        <v>57</v>
      </c>
      <c r="P649" s="369" t="s">
        <v>66</v>
      </c>
      <c r="Q649" s="37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36"/>
      <c r="I650" s="298"/>
      <c r="J650" s="327"/>
      <c r="K650" s="32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59" t="str">
        <f>AB17</f>
        <v>นายพงศ์ศิริ ธรรมาวุฒิ</v>
      </c>
      <c r="C651" s="360"/>
      <c r="D651" s="361"/>
      <c r="E651" s="307" t="s">
        <v>44</v>
      </c>
      <c r="F651" s="5">
        <f>F53</f>
        <v>5</v>
      </c>
      <c r="G651" s="287" t="s">
        <v>8</v>
      </c>
      <c r="H651" s="314" t="s">
        <v>121</v>
      </c>
      <c r="I651" s="313" t="s">
        <v>181</v>
      </c>
      <c r="J651" s="357" t="s">
        <v>53</v>
      </c>
      <c r="K651" s="358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55" t="s">
        <v>113</v>
      </c>
      <c r="K652" s="356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1"/>
      <c r="K653" s="32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1"/>
      <c r="K654" s="32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27"/>
      <c r="K655" s="32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57" t="s">
        <v>53</v>
      </c>
      <c r="K656" s="358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55" t="s">
        <v>113</v>
      </c>
      <c r="K657" s="356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1"/>
      <c r="K658" s="32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1"/>
      <c r="K659" s="32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27"/>
      <c r="K660" s="32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57" t="s">
        <v>53</v>
      </c>
      <c r="K661" s="358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55" t="s">
        <v>113</v>
      </c>
      <c r="K662" s="356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1"/>
      <c r="K663" s="32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1"/>
      <c r="K664" s="32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27"/>
      <c r="K665" s="32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57" t="s">
        <v>53</v>
      </c>
      <c r="K666" s="358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1" t="s">
        <v>136</v>
      </c>
      <c r="K667" s="32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1"/>
      <c r="K668" s="32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1"/>
      <c r="K669" s="32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27"/>
      <c r="K670" s="32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1" t="s">
        <v>114</v>
      </c>
      <c r="K671" s="32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1"/>
      <c r="K672" s="32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55"/>
      <c r="K673" s="356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1"/>
      <c r="K674" s="32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27"/>
      <c r="K675" s="32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300"/>
      <c r="O677" s="16"/>
      <c r="P677" s="347">
        <f>P676+Q676</f>
        <v>0</v>
      </c>
      <c r="Q677" s="349"/>
      <c r="R677" s="296"/>
      <c r="S677" s="298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300"/>
      <c r="O678" s="16"/>
      <c r="P678" s="347">
        <v>0</v>
      </c>
      <c r="Q678" s="349"/>
      <c r="R678" s="289"/>
      <c r="S678" s="297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300">
        <f>M679+Q679</f>
        <v>12</v>
      </c>
      <c r="I680" s="300" t="s">
        <v>87</v>
      </c>
      <c r="J680" s="300"/>
      <c r="K680" s="328" t="s">
        <v>168</v>
      </c>
      <c r="L680" s="328"/>
      <c r="M680" s="328"/>
      <c r="N680" s="295"/>
      <c r="O680" s="295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3" t="s">
        <v>43</v>
      </c>
      <c r="H683" s="291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3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3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72" t="s">
        <v>0</v>
      </c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</row>
    <row r="692" spans="1:19" ht="22.2" customHeight="1" x14ac:dyDescent="0.6">
      <c r="A692" s="372" t="s">
        <v>88</v>
      </c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</row>
    <row r="693" spans="1:19" ht="22.2" customHeight="1" x14ac:dyDescent="0.6">
      <c r="A693" s="371" t="s">
        <v>76</v>
      </c>
      <c r="B693" s="371"/>
      <c r="C693" s="371"/>
      <c r="D693" s="309">
        <f>D95</f>
        <v>6</v>
      </c>
      <c r="E693" s="309" t="s">
        <v>75</v>
      </c>
      <c r="F693" s="372" t="str">
        <f>F95</f>
        <v>มกราคม</v>
      </c>
      <c r="G693" s="372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72" t="str">
        <f>L95</f>
        <v>มกราคม</v>
      </c>
      <c r="M693" s="372"/>
      <c r="N693" s="372" t="str">
        <f>N95</f>
        <v>พ.ศ. 2568</v>
      </c>
      <c r="O693" s="372"/>
      <c r="P693" s="372"/>
      <c r="Q693" s="372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62" t="s">
        <v>2</v>
      </c>
      <c r="C695" s="363"/>
      <c r="D695" s="364"/>
      <c r="E695" s="15" t="s">
        <v>3</v>
      </c>
      <c r="F695" s="347" t="s">
        <v>64</v>
      </c>
      <c r="G695" s="365"/>
      <c r="H695" s="366" t="s">
        <v>4</v>
      </c>
      <c r="I695" s="307" t="s">
        <v>106</v>
      </c>
      <c r="J695" s="367" t="s">
        <v>5</v>
      </c>
      <c r="K695" s="368"/>
      <c r="L695" s="347" t="s">
        <v>65</v>
      </c>
      <c r="M695" s="349"/>
      <c r="N695" s="308" t="s">
        <v>67</v>
      </c>
      <c r="O695" s="307" t="s">
        <v>57</v>
      </c>
      <c r="P695" s="369" t="s">
        <v>66</v>
      </c>
      <c r="Q695" s="37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36"/>
      <c r="I696" s="298"/>
      <c r="J696" s="327"/>
      <c r="K696" s="32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59" t="str">
        <f>AB18</f>
        <v>นายศุภเดช เมืองเงิน</v>
      </c>
      <c r="C697" s="360"/>
      <c r="D697" s="361"/>
      <c r="E697" s="307" t="s">
        <v>44</v>
      </c>
      <c r="F697" s="5">
        <f>F99</f>
        <v>5</v>
      </c>
      <c r="G697" s="287" t="s">
        <v>8</v>
      </c>
      <c r="H697" s="313" t="s">
        <v>122</v>
      </c>
      <c r="I697" s="314" t="s">
        <v>182</v>
      </c>
      <c r="J697" s="321" t="s">
        <v>53</v>
      </c>
      <c r="K697" s="32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1" t="s">
        <v>113</v>
      </c>
      <c r="K698" s="32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1"/>
      <c r="K699" s="32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1"/>
      <c r="K700" s="32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27"/>
      <c r="K701" s="32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1" t="s">
        <v>53</v>
      </c>
      <c r="K702" s="32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1" t="s">
        <v>113</v>
      </c>
      <c r="K703" s="32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1"/>
      <c r="K704" s="32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1"/>
      <c r="K705" s="32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27"/>
      <c r="K706" s="32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57" t="s">
        <v>53</v>
      </c>
      <c r="K707" s="358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1" t="s">
        <v>113</v>
      </c>
      <c r="K708" s="32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1"/>
      <c r="K709" s="32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1"/>
      <c r="K710" s="32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27"/>
      <c r="K711" s="32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1" t="s">
        <v>53</v>
      </c>
      <c r="K712" s="32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1" t="s">
        <v>136</v>
      </c>
      <c r="K713" s="32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1"/>
      <c r="K714" s="32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1"/>
      <c r="K715" s="32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27"/>
      <c r="K716" s="32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57" t="s">
        <v>53</v>
      </c>
      <c r="K717" s="358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1"/>
      <c r="K718" s="32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55"/>
      <c r="K719" s="356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1"/>
      <c r="K720" s="32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27"/>
      <c r="K721" s="32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300"/>
      <c r="O723" s="16"/>
      <c r="P723" s="347">
        <f>P722+Q722</f>
        <v>0</v>
      </c>
      <c r="Q723" s="349"/>
      <c r="R723" s="296"/>
      <c r="S723" s="298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300"/>
      <c r="O724" s="16"/>
      <c r="P724" s="347">
        <v>0</v>
      </c>
      <c r="Q724" s="349"/>
      <c r="R724" s="289"/>
      <c r="S724" s="297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300">
        <f>M725+Q725</f>
        <v>12</v>
      </c>
      <c r="I726" s="300" t="s">
        <v>87</v>
      </c>
      <c r="J726" s="300"/>
      <c r="K726" s="328" t="s">
        <v>168</v>
      </c>
      <c r="L726" s="328"/>
      <c r="M726" s="328"/>
      <c r="N726" s="295"/>
      <c r="O726" s="295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3" t="s">
        <v>43</v>
      </c>
      <c r="H729" s="291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3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3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72" t="s">
        <v>0</v>
      </c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</row>
    <row r="738" spans="1:19" ht="22.2" customHeight="1" x14ac:dyDescent="0.6">
      <c r="A738" s="372" t="s">
        <v>88</v>
      </c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</row>
    <row r="739" spans="1:19" ht="22.2" customHeight="1" x14ac:dyDescent="0.6">
      <c r="A739" s="371" t="s">
        <v>76</v>
      </c>
      <c r="B739" s="371"/>
      <c r="C739" s="371"/>
      <c r="D739" s="309">
        <f>D141</f>
        <v>6</v>
      </c>
      <c r="E739" s="309" t="s">
        <v>75</v>
      </c>
      <c r="F739" s="372" t="str">
        <f>F141</f>
        <v>มกราคม</v>
      </c>
      <c r="G739" s="372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72" t="str">
        <f>L141</f>
        <v>มกราคม</v>
      </c>
      <c r="M739" s="372"/>
      <c r="N739" s="372" t="str">
        <f>N141</f>
        <v>พ.ศ. 2568</v>
      </c>
      <c r="O739" s="372"/>
      <c r="P739" s="372"/>
      <c r="Q739" s="372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62" t="s">
        <v>2</v>
      </c>
      <c r="C741" s="363"/>
      <c r="D741" s="364"/>
      <c r="E741" s="15" t="s">
        <v>3</v>
      </c>
      <c r="F741" s="347" t="s">
        <v>64</v>
      </c>
      <c r="G741" s="365"/>
      <c r="H741" s="366" t="s">
        <v>4</v>
      </c>
      <c r="I741" s="307" t="s">
        <v>106</v>
      </c>
      <c r="J741" s="367" t="s">
        <v>5</v>
      </c>
      <c r="K741" s="368"/>
      <c r="L741" s="347" t="s">
        <v>65</v>
      </c>
      <c r="M741" s="349"/>
      <c r="N741" s="308" t="s">
        <v>67</v>
      </c>
      <c r="O741" s="307" t="s">
        <v>57</v>
      </c>
      <c r="P741" s="369" t="s">
        <v>66</v>
      </c>
      <c r="Q741" s="37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36"/>
      <c r="I742" s="298"/>
      <c r="J742" s="327"/>
      <c r="K742" s="32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59" t="str">
        <f>AB19</f>
        <v>นายณัฐพงศ์ จันทร์แดง</v>
      </c>
      <c r="C743" s="360"/>
      <c r="D743" s="361"/>
      <c r="E743" s="307" t="s">
        <v>44</v>
      </c>
      <c r="F743" s="5">
        <f>F145</f>
        <v>5</v>
      </c>
      <c r="G743" s="287" t="s">
        <v>8</v>
      </c>
      <c r="H743" s="313" t="s">
        <v>202</v>
      </c>
      <c r="I743" s="313" t="s">
        <v>188</v>
      </c>
      <c r="J743" s="357" t="s">
        <v>53</v>
      </c>
      <c r="K743" s="358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7"/>
      <c r="F744" s="289"/>
      <c r="G744" s="292" t="str">
        <f>G652</f>
        <v>6 ม.ค.68</v>
      </c>
      <c r="H744" s="313"/>
      <c r="I744" s="313"/>
      <c r="J744" s="321"/>
      <c r="K744" s="32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1"/>
      <c r="K745" s="32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1"/>
      <c r="K746" s="32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27"/>
      <c r="K747" s="32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57" t="s">
        <v>53</v>
      </c>
      <c r="K748" s="358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1" t="s">
        <v>114</v>
      </c>
      <c r="K749" s="32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1"/>
      <c r="K750" s="32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1"/>
      <c r="K751" s="32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27"/>
      <c r="K752" s="32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1" t="s">
        <v>114</v>
      </c>
      <c r="K753" s="32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1"/>
      <c r="K754" s="32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1"/>
      <c r="K755" s="32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1"/>
      <c r="K756" s="32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27"/>
      <c r="K757" s="32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57" t="s">
        <v>53</v>
      </c>
      <c r="K758" s="358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1" t="s">
        <v>115</v>
      </c>
      <c r="K759" s="32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1" t="s">
        <v>153</v>
      </c>
      <c r="K760" s="32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1"/>
      <c r="K761" s="32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27"/>
      <c r="K762" s="32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57" t="s">
        <v>53</v>
      </c>
      <c r="K763" s="358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1" t="s">
        <v>115</v>
      </c>
      <c r="K764" s="32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1"/>
      <c r="K765" s="32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1"/>
      <c r="K766" s="32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27"/>
      <c r="K767" s="32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300"/>
      <c r="O769" s="16"/>
      <c r="P769" s="347">
        <f>P768+Q768</f>
        <v>0</v>
      </c>
      <c r="Q769" s="349"/>
      <c r="R769" s="296"/>
      <c r="S769" s="298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300"/>
      <c r="O770" s="16" t="s">
        <v>343</v>
      </c>
      <c r="P770" s="347">
        <v>0</v>
      </c>
      <c r="Q770" s="349"/>
      <c r="R770" s="289"/>
      <c r="S770" s="297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300">
        <f>M771+Q771</f>
        <v>12</v>
      </c>
      <c r="I772" s="300" t="s">
        <v>87</v>
      </c>
      <c r="J772" s="300"/>
      <c r="K772" s="328" t="s">
        <v>168</v>
      </c>
      <c r="L772" s="328"/>
      <c r="M772" s="328"/>
      <c r="N772" s="295"/>
      <c r="O772" s="295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3" t="s">
        <v>43</v>
      </c>
      <c r="H775" s="291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3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3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72" t="s">
        <v>0</v>
      </c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</row>
    <row r="784" spans="1:19" ht="22.2" customHeight="1" x14ac:dyDescent="0.6">
      <c r="A784" s="372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71" t="s">
        <v>76</v>
      </c>
      <c r="B785" s="371"/>
      <c r="C785" s="371"/>
      <c r="D785" s="309">
        <f>D3</f>
        <v>6</v>
      </c>
      <c r="E785" s="309" t="s">
        <v>75</v>
      </c>
      <c r="F785" s="372" t="str">
        <f>F3</f>
        <v>มกราคม</v>
      </c>
      <c r="G785" s="372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72" t="str">
        <f>L3</f>
        <v>มกราคม</v>
      </c>
      <c r="M785" s="372"/>
      <c r="N785" s="372" t="str">
        <f>N3</f>
        <v>พ.ศ. 2568</v>
      </c>
      <c r="O785" s="372"/>
      <c r="P785" s="372"/>
      <c r="Q785" s="372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62" t="s">
        <v>2</v>
      </c>
      <c r="C787" s="363"/>
      <c r="D787" s="364"/>
      <c r="E787" s="15" t="s">
        <v>3</v>
      </c>
      <c r="F787" s="347" t="s">
        <v>64</v>
      </c>
      <c r="G787" s="365"/>
      <c r="H787" s="366" t="s">
        <v>4</v>
      </c>
      <c r="I787" s="307" t="s">
        <v>106</v>
      </c>
      <c r="J787" s="367" t="s">
        <v>5</v>
      </c>
      <c r="K787" s="368"/>
      <c r="L787" s="347" t="s">
        <v>65</v>
      </c>
      <c r="M787" s="349"/>
      <c r="N787" s="308" t="s">
        <v>67</v>
      </c>
      <c r="O787" s="307" t="s">
        <v>57</v>
      </c>
      <c r="P787" s="369" t="s">
        <v>66</v>
      </c>
      <c r="Q787" s="37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36"/>
      <c r="I788" s="298"/>
      <c r="J788" s="327"/>
      <c r="K788" s="32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59" t="str">
        <f>AB20</f>
        <v>นายมนตรี ทิมสุข</v>
      </c>
      <c r="C789" s="360"/>
      <c r="D789" s="361"/>
      <c r="E789" s="307" t="s">
        <v>44</v>
      </c>
      <c r="F789" s="5">
        <f>F7</f>
        <v>5</v>
      </c>
      <c r="G789" s="287" t="s">
        <v>8</v>
      </c>
      <c r="H789" s="313" t="s">
        <v>342</v>
      </c>
      <c r="I789" s="313" t="s">
        <v>195</v>
      </c>
      <c r="J789" s="321" t="s">
        <v>53</v>
      </c>
      <c r="K789" s="32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1" t="s">
        <v>114</v>
      </c>
      <c r="K790" s="32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1"/>
      <c r="K791" s="32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1"/>
      <c r="K792" s="32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27"/>
      <c r="K793" s="32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1" t="s">
        <v>53</v>
      </c>
      <c r="K794" s="32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1" t="s">
        <v>114</v>
      </c>
      <c r="K795" s="32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1"/>
      <c r="K796" s="32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1"/>
      <c r="K797" s="32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27"/>
      <c r="K798" s="32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1" t="s">
        <v>53</v>
      </c>
      <c r="K799" s="32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1"/>
      <c r="K800" s="32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1"/>
      <c r="K801" s="32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1"/>
      <c r="K802" s="32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27"/>
      <c r="K803" s="32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1" t="s">
        <v>124</v>
      </c>
      <c r="K804" s="32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1" t="s">
        <v>115</v>
      </c>
      <c r="K805" s="32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1" t="s">
        <v>153</v>
      </c>
      <c r="K806" s="32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1"/>
      <c r="K807" s="32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27"/>
      <c r="K808" s="32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1" t="s">
        <v>53</v>
      </c>
      <c r="K809" s="32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1"/>
      <c r="K810" s="32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1"/>
      <c r="K811" s="32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1"/>
      <c r="K812" s="32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27"/>
      <c r="K813" s="32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300"/>
      <c r="O815" s="16"/>
      <c r="P815" s="347">
        <f>P814+Q814</f>
        <v>0</v>
      </c>
      <c r="Q815" s="349"/>
      <c r="R815" s="296"/>
      <c r="S815" s="298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300"/>
      <c r="O816" s="16"/>
      <c r="P816" s="347">
        <v>0</v>
      </c>
      <c r="Q816" s="349"/>
      <c r="R816" s="289"/>
      <c r="S816" s="297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300">
        <f>M817+Q817</f>
        <v>12</v>
      </c>
      <c r="I818" s="300" t="s">
        <v>87</v>
      </c>
      <c r="J818" s="300"/>
      <c r="K818" s="328" t="s">
        <v>168</v>
      </c>
      <c r="L818" s="328"/>
      <c r="M818" s="328"/>
      <c r="N818" s="295"/>
      <c r="O818" s="295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3" t="s">
        <v>43</v>
      </c>
      <c r="H821" s="291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3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3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72" t="s">
        <v>0</v>
      </c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</row>
    <row r="830" spans="1:19" ht="22.2" customHeight="1" x14ac:dyDescent="0.6">
      <c r="A830" s="372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71" t="s">
        <v>76</v>
      </c>
      <c r="B831" s="371"/>
      <c r="C831" s="371"/>
      <c r="D831" s="309">
        <f>D49</f>
        <v>6</v>
      </c>
      <c r="E831" s="309" t="s">
        <v>75</v>
      </c>
      <c r="F831" s="372" t="str">
        <f>F49</f>
        <v>มกราคม</v>
      </c>
      <c r="G831" s="372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72" t="str">
        <f>L49</f>
        <v>มกราคม</v>
      </c>
      <c r="M831" s="372"/>
      <c r="N831" s="372" t="str">
        <f>N49</f>
        <v>พ.ศ. 2568</v>
      </c>
      <c r="O831" s="372"/>
      <c r="P831" s="372"/>
      <c r="Q831" s="372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62" t="s">
        <v>2</v>
      </c>
      <c r="C833" s="363"/>
      <c r="D833" s="364"/>
      <c r="E833" s="15" t="s">
        <v>3</v>
      </c>
      <c r="F833" s="347" t="s">
        <v>64</v>
      </c>
      <c r="G833" s="365"/>
      <c r="H833" s="366" t="s">
        <v>4</v>
      </c>
      <c r="I833" s="307" t="s">
        <v>106</v>
      </c>
      <c r="J833" s="367" t="s">
        <v>5</v>
      </c>
      <c r="K833" s="368"/>
      <c r="L833" s="347" t="s">
        <v>65</v>
      </c>
      <c r="M833" s="349"/>
      <c r="N833" s="308" t="s">
        <v>67</v>
      </c>
      <c r="O833" s="307" t="s">
        <v>57</v>
      </c>
      <c r="P833" s="369" t="s">
        <v>66</v>
      </c>
      <c r="Q833" s="37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36"/>
      <c r="I834" s="298"/>
      <c r="J834" s="327"/>
      <c r="K834" s="32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59" t="str">
        <f>AB21</f>
        <v>นายสณปวริศร์ ชมพู</v>
      </c>
      <c r="C835" s="360"/>
      <c r="D835" s="361"/>
      <c r="E835" s="307" t="s">
        <v>44</v>
      </c>
      <c r="F835" s="5">
        <f>F53</f>
        <v>5</v>
      </c>
      <c r="G835" s="287" t="s">
        <v>8</v>
      </c>
      <c r="H835" s="313"/>
      <c r="I835" s="313"/>
      <c r="J835" s="321"/>
      <c r="K835" s="32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7"/>
      <c r="F836" s="289"/>
      <c r="G836" s="292" t="str">
        <f>G606</f>
        <v>6 ม.ค.68</v>
      </c>
      <c r="H836" s="313"/>
      <c r="I836" s="313"/>
      <c r="J836" s="321"/>
      <c r="K836" s="32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1"/>
      <c r="K837" s="32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1"/>
      <c r="K838" s="32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27"/>
      <c r="K839" s="32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1" t="s">
        <v>112</v>
      </c>
      <c r="K840" s="32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1" t="s">
        <v>120</v>
      </c>
      <c r="K841" s="32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1"/>
      <c r="K842" s="32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1"/>
      <c r="K843" s="32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27"/>
      <c r="K844" s="32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1" t="s">
        <v>53</v>
      </c>
      <c r="K845" s="32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1" t="s">
        <v>137</v>
      </c>
      <c r="K846" s="32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1" t="s">
        <v>345</v>
      </c>
      <c r="K847" s="32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1"/>
      <c r="K848" s="32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27"/>
      <c r="K849" s="32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1" t="s">
        <v>112</v>
      </c>
      <c r="K850" s="32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1" t="s">
        <v>115</v>
      </c>
      <c r="K851" s="32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1"/>
      <c r="K852" s="32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1"/>
      <c r="K853" s="32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27"/>
      <c r="K854" s="32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1" t="s">
        <v>53</v>
      </c>
      <c r="K855" s="32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1" t="s">
        <v>137</v>
      </c>
      <c r="K856" s="32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1" t="s">
        <v>171</v>
      </c>
      <c r="K857" s="32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1"/>
      <c r="K858" s="32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27"/>
      <c r="K859" s="32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300"/>
      <c r="O861" s="16"/>
      <c r="P861" s="347">
        <f>P860+Q860</f>
        <v>30</v>
      </c>
      <c r="Q861" s="349"/>
      <c r="R861" s="296"/>
      <c r="S861" s="298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300"/>
      <c r="O862" s="16"/>
      <c r="P862" s="347">
        <v>15</v>
      </c>
      <c r="Q862" s="349"/>
      <c r="R862" s="289"/>
      <c r="S862" s="297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300">
        <f>M863+Q863</f>
        <v>12</v>
      </c>
      <c r="I864" s="300" t="s">
        <v>87</v>
      </c>
      <c r="J864" s="300"/>
      <c r="K864" s="328" t="s">
        <v>168</v>
      </c>
      <c r="L864" s="328"/>
      <c r="M864" s="328"/>
      <c r="N864" s="295"/>
      <c r="O864" s="295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3" t="s">
        <v>43</v>
      </c>
      <c r="H867" s="291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3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3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72" t="s">
        <v>0</v>
      </c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</row>
    <row r="876" spans="1:19" ht="22.2" customHeight="1" x14ac:dyDescent="0.6">
      <c r="A876" s="372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71" t="s">
        <v>76</v>
      </c>
      <c r="B877" s="371"/>
      <c r="C877" s="371"/>
      <c r="D877" s="309">
        <f>D3</f>
        <v>6</v>
      </c>
      <c r="E877" s="309" t="s">
        <v>75</v>
      </c>
      <c r="F877" s="372" t="str">
        <f>F3</f>
        <v>มกราคม</v>
      </c>
      <c r="G877" s="372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72" t="str">
        <f>L3</f>
        <v>มกราคม</v>
      </c>
      <c r="M877" s="372"/>
      <c r="N877" s="372" t="str">
        <f>N3</f>
        <v>พ.ศ. 2568</v>
      </c>
      <c r="O877" s="372"/>
      <c r="P877" s="372"/>
      <c r="Q877" s="372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62" t="s">
        <v>2</v>
      </c>
      <c r="C879" s="363"/>
      <c r="D879" s="364"/>
      <c r="E879" s="15" t="s">
        <v>3</v>
      </c>
      <c r="F879" s="347" t="s">
        <v>64</v>
      </c>
      <c r="G879" s="365"/>
      <c r="H879" s="366" t="s">
        <v>4</v>
      </c>
      <c r="I879" s="307" t="s">
        <v>106</v>
      </c>
      <c r="J879" s="367" t="s">
        <v>5</v>
      </c>
      <c r="K879" s="368"/>
      <c r="L879" s="347" t="s">
        <v>65</v>
      </c>
      <c r="M879" s="349"/>
      <c r="N879" s="308" t="s">
        <v>67</v>
      </c>
      <c r="O879" s="307" t="s">
        <v>57</v>
      </c>
      <c r="P879" s="369" t="s">
        <v>66</v>
      </c>
      <c r="Q879" s="37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36"/>
      <c r="I880" s="298"/>
      <c r="J880" s="327"/>
      <c r="K880" s="32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59" t="str">
        <f>AB22</f>
        <v>นายสถาปนิก  คุ้มสะอาด</v>
      </c>
      <c r="C881" s="360"/>
      <c r="D881" s="361"/>
      <c r="E881" s="307" t="s">
        <v>151</v>
      </c>
      <c r="F881" s="5">
        <f>F7</f>
        <v>5</v>
      </c>
      <c r="G881" s="287" t="s">
        <v>8</v>
      </c>
      <c r="H881" s="314" t="s">
        <v>346</v>
      </c>
      <c r="I881" s="313" t="s">
        <v>297</v>
      </c>
      <c r="J881" s="357" t="s">
        <v>53</v>
      </c>
      <c r="K881" s="358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7" t="s">
        <v>109</v>
      </c>
      <c r="F882" s="289"/>
      <c r="G882" s="292" t="str">
        <f>G790</f>
        <v>6 ม.ค.68</v>
      </c>
      <c r="H882" s="313"/>
      <c r="I882" s="313"/>
      <c r="J882" s="321"/>
      <c r="K882" s="32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1"/>
      <c r="K883" s="32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1"/>
      <c r="K884" s="32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27"/>
      <c r="K885" s="32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57" t="s">
        <v>53</v>
      </c>
      <c r="K886" s="358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1" t="s">
        <v>113</v>
      </c>
      <c r="K887" s="32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1"/>
      <c r="K888" s="32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1"/>
      <c r="K889" s="32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27"/>
      <c r="K890" s="32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57" t="s">
        <v>53</v>
      </c>
      <c r="K891" s="358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1" t="s">
        <v>113</v>
      </c>
      <c r="K892" s="32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1"/>
      <c r="K893" s="32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1"/>
      <c r="K894" s="32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27"/>
      <c r="K895" s="32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57" t="s">
        <v>53</v>
      </c>
      <c r="K896" s="358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1" t="s">
        <v>115</v>
      </c>
      <c r="K897" s="32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1" t="s">
        <v>136</v>
      </c>
      <c r="K898" s="32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1"/>
      <c r="K899" s="32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27"/>
      <c r="K900" s="32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1" t="s">
        <v>114</v>
      </c>
      <c r="K901" s="32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1"/>
      <c r="K902" s="32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1"/>
      <c r="K903" s="32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1"/>
      <c r="K904" s="32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27"/>
      <c r="K905" s="32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300"/>
      <c r="O907" s="16"/>
      <c r="P907" s="347">
        <f>P906+Q906</f>
        <v>0</v>
      </c>
      <c r="Q907" s="349"/>
      <c r="R907" s="296"/>
      <c r="S907" s="298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300"/>
      <c r="O908" s="16"/>
      <c r="P908" s="347">
        <v>0</v>
      </c>
      <c r="Q908" s="349"/>
      <c r="R908" s="289"/>
      <c r="S908" s="297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300">
        <f>M909+Q909</f>
        <v>12</v>
      </c>
      <c r="I910" s="300" t="s">
        <v>87</v>
      </c>
      <c r="J910" s="300"/>
      <c r="K910" s="328" t="s">
        <v>168</v>
      </c>
      <c r="L910" s="328"/>
      <c r="M910" s="328"/>
      <c r="N910" s="295"/>
      <c r="O910" s="295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3" t="s">
        <v>43</v>
      </c>
      <c r="H913" s="291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3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3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72" t="s">
        <v>0</v>
      </c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</row>
    <row r="922" spans="1:19" ht="22.2" customHeight="1" x14ac:dyDescent="0.6">
      <c r="A922" s="372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71" t="s">
        <v>76</v>
      </c>
      <c r="B923" s="371"/>
      <c r="C923" s="371"/>
      <c r="D923" s="309">
        <f>D3</f>
        <v>6</v>
      </c>
      <c r="E923" s="309" t="s">
        <v>75</v>
      </c>
      <c r="F923" s="372" t="str">
        <f>F3</f>
        <v>มกราคม</v>
      </c>
      <c r="G923" s="372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72" t="str">
        <f>L3</f>
        <v>มกราคม</v>
      </c>
      <c r="M923" s="372"/>
      <c r="N923" s="372" t="str">
        <f>N3</f>
        <v>พ.ศ. 2568</v>
      </c>
      <c r="O923" s="372"/>
      <c r="P923" s="372"/>
      <c r="Q923" s="372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62" t="s">
        <v>2</v>
      </c>
      <c r="C925" s="363"/>
      <c r="D925" s="364"/>
      <c r="E925" s="15" t="s">
        <v>3</v>
      </c>
      <c r="F925" s="347" t="s">
        <v>64</v>
      </c>
      <c r="G925" s="365"/>
      <c r="H925" s="366" t="s">
        <v>4</v>
      </c>
      <c r="I925" s="307" t="s">
        <v>106</v>
      </c>
      <c r="J925" s="367" t="s">
        <v>5</v>
      </c>
      <c r="K925" s="368"/>
      <c r="L925" s="347" t="s">
        <v>65</v>
      </c>
      <c r="M925" s="349"/>
      <c r="N925" s="308" t="s">
        <v>67</v>
      </c>
      <c r="O925" s="307" t="s">
        <v>57</v>
      </c>
      <c r="P925" s="369" t="s">
        <v>66</v>
      </c>
      <c r="Q925" s="37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36"/>
      <c r="I926" s="298"/>
      <c r="J926" s="327"/>
      <c r="K926" s="32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59" t="str">
        <f>AB23</f>
        <v xml:space="preserve">นายดาวรุ่ง  พูลทอง    </v>
      </c>
      <c r="C927" s="360"/>
      <c r="D927" s="361"/>
      <c r="E927" s="307" t="s">
        <v>44</v>
      </c>
      <c r="F927" s="5">
        <f>F7</f>
        <v>5</v>
      </c>
      <c r="G927" s="287" t="s">
        <v>8</v>
      </c>
      <c r="H927" s="313" t="s">
        <v>192</v>
      </c>
      <c r="I927" s="313" t="s">
        <v>184</v>
      </c>
      <c r="J927" s="357" t="s">
        <v>53</v>
      </c>
      <c r="K927" s="358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55" t="s">
        <v>113</v>
      </c>
      <c r="K928" s="356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1"/>
      <c r="K929" s="32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1"/>
      <c r="K930" s="32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27"/>
      <c r="K931" s="32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57" t="s">
        <v>114</v>
      </c>
      <c r="K932" s="358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55"/>
      <c r="K933" s="356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1"/>
      <c r="K934" s="32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1"/>
      <c r="K935" s="32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27"/>
      <c r="K936" s="32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57" t="s">
        <v>53</v>
      </c>
      <c r="K937" s="358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1" t="s">
        <v>113</v>
      </c>
      <c r="K938" s="32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1"/>
      <c r="K939" s="32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1"/>
      <c r="K940" s="32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27"/>
      <c r="K941" s="32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57" t="s">
        <v>53</v>
      </c>
      <c r="K942" s="358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1" t="s">
        <v>136</v>
      </c>
      <c r="K943" s="32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1"/>
      <c r="K944" s="32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1"/>
      <c r="K945" s="32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27"/>
      <c r="K946" s="32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57" t="s">
        <v>53</v>
      </c>
      <c r="K947" s="358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1" t="s">
        <v>113</v>
      </c>
      <c r="K948" s="32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376"/>
      <c r="K949" s="37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378"/>
      <c r="K950" s="37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27"/>
      <c r="K951" s="32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300"/>
      <c r="P953" s="347">
        <f>P952+Q952</f>
        <v>0</v>
      </c>
      <c r="Q953" s="349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300"/>
      <c r="O954" s="16"/>
      <c r="P954" s="373" t="s">
        <v>215</v>
      </c>
      <c r="Q954" s="374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300">
        <f>M955+Q955</f>
        <v>12</v>
      </c>
      <c r="I956" s="300" t="s">
        <v>87</v>
      </c>
      <c r="J956" s="300"/>
      <c r="K956" s="328" t="s">
        <v>168</v>
      </c>
      <c r="L956" s="328"/>
      <c r="M956" s="328"/>
      <c r="N956" s="295"/>
      <c r="O956" s="295"/>
      <c r="P956" s="339">
        <f>S955+O955</f>
        <v>2400</v>
      </c>
      <c r="Q956" s="339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3" t="s">
        <v>43</v>
      </c>
      <c r="H959" s="291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3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3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72" t="s">
        <v>0</v>
      </c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</row>
    <row r="968" spans="1:19" ht="22.2" customHeight="1" x14ac:dyDescent="0.6">
      <c r="A968" s="372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71" t="s">
        <v>76</v>
      </c>
      <c r="B969" s="371"/>
      <c r="C969" s="371"/>
      <c r="D969" s="309">
        <f>D3</f>
        <v>6</v>
      </c>
      <c r="E969" s="309" t="s">
        <v>75</v>
      </c>
      <c r="F969" s="372" t="str">
        <f>F3</f>
        <v>มกราคม</v>
      </c>
      <c r="G969" s="372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72" t="str">
        <f>L3</f>
        <v>มกราคม</v>
      </c>
      <c r="M969" s="372"/>
      <c r="N969" s="372" t="str">
        <f>N3</f>
        <v>พ.ศ. 2568</v>
      </c>
      <c r="O969" s="372"/>
      <c r="P969" s="372"/>
      <c r="Q969" s="372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62" t="s">
        <v>2</v>
      </c>
      <c r="C971" s="363"/>
      <c r="D971" s="364"/>
      <c r="E971" s="15" t="s">
        <v>3</v>
      </c>
      <c r="F971" s="347" t="s">
        <v>64</v>
      </c>
      <c r="G971" s="365"/>
      <c r="H971" s="366" t="s">
        <v>4</v>
      </c>
      <c r="I971" s="307" t="s">
        <v>106</v>
      </c>
      <c r="J971" s="367" t="s">
        <v>5</v>
      </c>
      <c r="K971" s="368"/>
      <c r="L971" s="347" t="s">
        <v>65</v>
      </c>
      <c r="M971" s="349"/>
      <c r="N971" s="308" t="s">
        <v>67</v>
      </c>
      <c r="O971" s="307" t="s">
        <v>57</v>
      </c>
      <c r="P971" s="369" t="s">
        <v>66</v>
      </c>
      <c r="Q971" s="37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36"/>
      <c r="I972" s="298"/>
      <c r="J972" s="327"/>
      <c r="K972" s="32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59" t="str">
        <f>AB24</f>
        <v xml:space="preserve">ว่าที่ร.ต.สุริยะ  อัมรนันท์     </v>
      </c>
      <c r="C973" s="360"/>
      <c r="D973" s="361"/>
      <c r="E973" s="307" t="s">
        <v>44</v>
      </c>
      <c r="F973" s="5">
        <f>F7</f>
        <v>5</v>
      </c>
      <c r="G973" s="287" t="s">
        <v>8</v>
      </c>
      <c r="H973" s="314" t="s">
        <v>205</v>
      </c>
      <c r="I973" s="313" t="s">
        <v>186</v>
      </c>
      <c r="J973" s="357" t="s">
        <v>53</v>
      </c>
      <c r="K973" s="358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1" t="s">
        <v>113</v>
      </c>
      <c r="K974" s="32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1"/>
      <c r="K975" s="32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1"/>
      <c r="K976" s="32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27"/>
      <c r="K977" s="32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57"/>
      <c r="K978" s="358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1"/>
      <c r="K979" s="32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1"/>
      <c r="K980" s="32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1"/>
      <c r="K981" s="32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27"/>
      <c r="K982" s="32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57" t="s">
        <v>53</v>
      </c>
      <c r="K983" s="358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1" t="s">
        <v>113</v>
      </c>
      <c r="K984" s="32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1"/>
      <c r="K985" s="32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1"/>
      <c r="K986" s="32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27"/>
      <c r="K987" s="32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57" t="s">
        <v>53</v>
      </c>
      <c r="K988" s="358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1" t="s">
        <v>115</v>
      </c>
      <c r="K989" s="32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1" t="s">
        <v>136</v>
      </c>
      <c r="K990" s="32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1"/>
      <c r="K991" s="32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27"/>
      <c r="K992" s="32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57" t="s">
        <v>119</v>
      </c>
      <c r="K993" s="358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1" t="s">
        <v>124</v>
      </c>
      <c r="K994" s="32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1" t="s">
        <v>349</v>
      </c>
      <c r="K995" s="32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1"/>
      <c r="K996" s="32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1"/>
      <c r="K997" s="32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300"/>
      <c r="P999" s="347">
        <f>P998+Q998</f>
        <v>0</v>
      </c>
      <c r="Q999" s="349"/>
      <c r="R999" s="296"/>
      <c r="S999" s="298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300"/>
      <c r="P1000" s="347">
        <v>0</v>
      </c>
      <c r="Q1000" s="349"/>
      <c r="R1000" s="289"/>
      <c r="S1000" s="297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300">
        <f>M1001+Q1001</f>
        <v>12</v>
      </c>
      <c r="I1002" s="300" t="s">
        <v>87</v>
      </c>
      <c r="J1002" s="300"/>
      <c r="K1002" s="328" t="s">
        <v>168</v>
      </c>
      <c r="L1002" s="328"/>
      <c r="M1002" s="328"/>
      <c r="N1002" s="295"/>
      <c r="O1002" s="295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3" t="s">
        <v>43</v>
      </c>
      <c r="H1005" s="291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3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3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72" t="s">
        <v>0</v>
      </c>
      <c r="B1013" s="372"/>
      <c r="C1013" s="372"/>
      <c r="D1013" s="372"/>
      <c r="E1013" s="372"/>
      <c r="F1013" s="372"/>
      <c r="G1013" s="372"/>
      <c r="H1013" s="372"/>
      <c r="I1013" s="372"/>
      <c r="J1013" s="372"/>
      <c r="K1013" s="372"/>
      <c r="L1013" s="372"/>
      <c r="M1013" s="372"/>
      <c r="N1013" s="372"/>
      <c r="O1013" s="372"/>
      <c r="P1013" s="372"/>
      <c r="Q1013" s="372"/>
      <c r="R1013" s="372"/>
      <c r="S1013" s="372"/>
    </row>
    <row r="1014" spans="1:19" ht="22.2" customHeight="1" x14ac:dyDescent="0.6">
      <c r="A1014" s="372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71" t="s">
        <v>76</v>
      </c>
      <c r="B1015" s="371"/>
      <c r="C1015" s="371"/>
      <c r="D1015" s="309">
        <f>D3</f>
        <v>6</v>
      </c>
      <c r="E1015" s="309" t="s">
        <v>75</v>
      </c>
      <c r="F1015" s="372" t="str">
        <f>F3</f>
        <v>มกราคม</v>
      </c>
      <c r="G1015" s="372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72" t="str">
        <f>L3</f>
        <v>มกราคม</v>
      </c>
      <c r="M1015" s="372"/>
      <c r="N1015" s="372" t="str">
        <f>N3</f>
        <v>พ.ศ. 2568</v>
      </c>
      <c r="O1015" s="372"/>
      <c r="P1015" s="372"/>
      <c r="Q1015" s="372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62" t="s">
        <v>2</v>
      </c>
      <c r="C1017" s="363"/>
      <c r="D1017" s="364"/>
      <c r="E1017" s="15" t="s">
        <v>3</v>
      </c>
      <c r="F1017" s="347" t="s">
        <v>64</v>
      </c>
      <c r="G1017" s="365"/>
      <c r="H1017" s="366" t="s">
        <v>4</v>
      </c>
      <c r="I1017" s="307" t="s">
        <v>106</v>
      </c>
      <c r="J1017" s="367" t="s">
        <v>5</v>
      </c>
      <c r="K1017" s="368"/>
      <c r="L1017" s="347" t="s">
        <v>65</v>
      </c>
      <c r="M1017" s="349"/>
      <c r="N1017" s="308" t="s">
        <v>67</v>
      </c>
      <c r="O1017" s="307" t="s">
        <v>57</v>
      </c>
      <c r="P1017" s="369" t="s">
        <v>66</v>
      </c>
      <c r="Q1017" s="37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36"/>
      <c r="I1018" s="298"/>
      <c r="J1018" s="327"/>
      <c r="K1018" s="32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59" t="str">
        <f>AB25</f>
        <v xml:space="preserve">นายพรชัย  สมณะ              </v>
      </c>
      <c r="C1019" s="360"/>
      <c r="D1019" s="361"/>
      <c r="E1019" s="307" t="s">
        <v>44</v>
      </c>
      <c r="F1019" s="5">
        <f>F7</f>
        <v>5</v>
      </c>
      <c r="G1019" s="287" t="s">
        <v>8</v>
      </c>
      <c r="H1019" s="297" t="s">
        <v>138</v>
      </c>
      <c r="I1019" s="313" t="s">
        <v>194</v>
      </c>
      <c r="J1019" s="357" t="s">
        <v>53</v>
      </c>
      <c r="K1019" s="358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55" t="s">
        <v>115</v>
      </c>
      <c r="K1020" s="356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55" t="s">
        <v>136</v>
      </c>
      <c r="K1021" s="356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1"/>
      <c r="K1022" s="32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27"/>
      <c r="K1023" s="32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57" t="s">
        <v>53</v>
      </c>
      <c r="K1024" s="358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1" t="s">
        <v>113</v>
      </c>
      <c r="K1025" s="32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55" t="s">
        <v>336</v>
      </c>
      <c r="K1026" s="356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55" t="s">
        <v>350</v>
      </c>
      <c r="K1027" s="356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27"/>
      <c r="K1028" s="32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57" t="s">
        <v>53</v>
      </c>
      <c r="K1029" s="358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55"/>
      <c r="K1030" s="356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1"/>
      <c r="K1031" s="32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1"/>
      <c r="K1032" s="32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27"/>
      <c r="K1033" s="32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57" t="s">
        <v>53</v>
      </c>
      <c r="K1034" s="358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1" t="s">
        <v>115</v>
      </c>
      <c r="K1035" s="32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1"/>
      <c r="K1036" s="32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1"/>
      <c r="K1037" s="32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27"/>
      <c r="K1038" s="32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57" t="s">
        <v>53</v>
      </c>
      <c r="K1039" s="358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1"/>
      <c r="K1040" s="32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1"/>
      <c r="K1041" s="32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1"/>
      <c r="K1042" s="32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27"/>
      <c r="K1043" s="32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300"/>
      <c r="O1045" s="16"/>
      <c r="P1045" s="347">
        <f>P1044+Q1044</f>
        <v>0</v>
      </c>
      <c r="Q1045" s="349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300"/>
      <c r="O1046" s="16"/>
      <c r="P1046" s="347">
        <v>0</v>
      </c>
      <c r="Q1046" s="349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300">
        <f>M1047+Q1047</f>
        <v>12</v>
      </c>
      <c r="I1048" s="300" t="s">
        <v>87</v>
      </c>
      <c r="J1048" s="300"/>
      <c r="K1048" s="328" t="s">
        <v>168</v>
      </c>
      <c r="L1048" s="328"/>
      <c r="M1048" s="328"/>
      <c r="N1048" s="295"/>
      <c r="O1048" s="295"/>
      <c r="P1048" s="339">
        <f>S1047+O1047</f>
        <v>2400</v>
      </c>
      <c r="Q1048" s="339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3" t="s">
        <v>43</v>
      </c>
      <c r="H1051" s="291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3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3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72" t="s">
        <v>0</v>
      </c>
      <c r="B1059" s="372"/>
      <c r="C1059" s="372"/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2"/>
      <c r="S1059" s="372"/>
    </row>
    <row r="1060" spans="1:19" ht="22.2" customHeight="1" x14ac:dyDescent="0.6">
      <c r="A1060" s="372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71" t="s">
        <v>76</v>
      </c>
      <c r="B1061" s="371"/>
      <c r="C1061" s="371"/>
      <c r="D1061" s="309">
        <f>D3</f>
        <v>6</v>
      </c>
      <c r="E1061" s="309" t="s">
        <v>75</v>
      </c>
      <c r="F1061" s="372" t="str">
        <f>F3</f>
        <v>มกราคม</v>
      </c>
      <c r="G1061" s="372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72" t="str">
        <f>L3</f>
        <v>มกราคม</v>
      </c>
      <c r="M1061" s="372"/>
      <c r="N1061" s="372" t="str">
        <f>N3</f>
        <v>พ.ศ. 2568</v>
      </c>
      <c r="O1061" s="372"/>
      <c r="P1061" s="372"/>
      <c r="Q1061" s="372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62" t="s">
        <v>2</v>
      </c>
      <c r="C1063" s="363"/>
      <c r="D1063" s="364"/>
      <c r="E1063" s="15" t="s">
        <v>3</v>
      </c>
      <c r="F1063" s="347" t="s">
        <v>64</v>
      </c>
      <c r="G1063" s="365"/>
      <c r="H1063" s="366" t="s">
        <v>4</v>
      </c>
      <c r="I1063" s="307" t="s">
        <v>106</v>
      </c>
      <c r="J1063" s="367" t="s">
        <v>5</v>
      </c>
      <c r="K1063" s="368"/>
      <c r="L1063" s="347" t="s">
        <v>65</v>
      </c>
      <c r="M1063" s="349"/>
      <c r="N1063" s="308" t="s">
        <v>67</v>
      </c>
      <c r="O1063" s="307" t="s">
        <v>57</v>
      </c>
      <c r="P1063" s="369" t="s">
        <v>66</v>
      </c>
      <c r="Q1063" s="37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36"/>
      <c r="I1064" s="298"/>
      <c r="J1064" s="327"/>
      <c r="K1064" s="32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59" t="str">
        <f>AB26</f>
        <v>นายบัณฑิต  สุ่มศรี</v>
      </c>
      <c r="C1065" s="360"/>
      <c r="D1065" s="361"/>
      <c r="E1065" s="307" t="s">
        <v>44</v>
      </c>
      <c r="F1065" s="5">
        <f>F7</f>
        <v>5</v>
      </c>
      <c r="G1065" s="287" t="s">
        <v>8</v>
      </c>
      <c r="H1065" s="314" t="s">
        <v>351</v>
      </c>
      <c r="I1065" s="313" t="s">
        <v>222</v>
      </c>
      <c r="J1065" s="367" t="s">
        <v>53</v>
      </c>
      <c r="K1065" s="368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1" t="s">
        <v>137</v>
      </c>
      <c r="K1066" s="32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1"/>
      <c r="K1067" s="32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1"/>
      <c r="K1068" s="32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27"/>
      <c r="K1069" s="32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67" t="s">
        <v>135</v>
      </c>
      <c r="K1070" s="368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1" t="s">
        <v>114</v>
      </c>
      <c r="K1071" s="32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1"/>
      <c r="K1072" s="32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1"/>
      <c r="K1073" s="32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27"/>
      <c r="K1074" s="32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67" t="s">
        <v>53</v>
      </c>
      <c r="K1075" s="368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1" t="s">
        <v>137</v>
      </c>
      <c r="K1076" s="32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1" t="s">
        <v>171</v>
      </c>
      <c r="K1077" s="32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1"/>
      <c r="K1078" s="32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27"/>
      <c r="K1079" s="32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67" t="s">
        <v>53</v>
      </c>
      <c r="K1080" s="368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1" t="s">
        <v>115</v>
      </c>
      <c r="K1081" s="32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1" t="s">
        <v>221</v>
      </c>
      <c r="K1082" s="32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1"/>
      <c r="K1083" s="32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27"/>
      <c r="K1084" s="32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67" t="s">
        <v>53</v>
      </c>
      <c r="K1085" s="368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1"/>
      <c r="K1086" s="32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1"/>
      <c r="K1087" s="32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1"/>
      <c r="K1088" s="32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27"/>
      <c r="K1089" s="32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300"/>
      <c r="O1091" s="16"/>
      <c r="P1091" s="347">
        <f>P1090+Q1090</f>
        <v>31</v>
      </c>
      <c r="Q1091" s="349"/>
      <c r="R1091" s="296"/>
      <c r="S1091" s="298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300"/>
      <c r="O1092" s="16"/>
      <c r="P1092" s="347">
        <v>15</v>
      </c>
      <c r="Q1092" s="349"/>
      <c r="R1092" s="289"/>
      <c r="S1092" s="297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300">
        <f>M1093+Q1093</f>
        <v>12</v>
      </c>
      <c r="I1094" s="300" t="s">
        <v>87</v>
      </c>
      <c r="J1094" s="300"/>
      <c r="K1094" s="328" t="s">
        <v>168</v>
      </c>
      <c r="L1094" s="328"/>
      <c r="M1094" s="328"/>
      <c r="N1094" s="295"/>
      <c r="O1094" s="295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3" t="s">
        <v>43</v>
      </c>
      <c r="H1097" s="291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3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3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72" t="s">
        <v>0</v>
      </c>
      <c r="B1105" s="372"/>
      <c r="C1105" s="372"/>
      <c r="D1105" s="372"/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2"/>
      <c r="S1105" s="372"/>
    </row>
    <row r="1106" spans="1:19" ht="22.2" customHeight="1" x14ac:dyDescent="0.6">
      <c r="A1106" s="372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71" t="s">
        <v>76</v>
      </c>
      <c r="B1107" s="371"/>
      <c r="C1107" s="371"/>
      <c r="D1107" s="309">
        <f>D3</f>
        <v>6</v>
      </c>
      <c r="E1107" s="309" t="s">
        <v>75</v>
      </c>
      <c r="F1107" s="372" t="str">
        <f>F3</f>
        <v>มกราคม</v>
      </c>
      <c r="G1107" s="372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72" t="str">
        <f>L3</f>
        <v>มกราคม</v>
      </c>
      <c r="M1107" s="372"/>
      <c r="N1107" s="372" t="str">
        <f>N3</f>
        <v>พ.ศ. 2568</v>
      </c>
      <c r="O1107" s="372"/>
      <c r="P1107" s="372"/>
      <c r="Q1107" s="372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62" t="s">
        <v>2</v>
      </c>
      <c r="C1109" s="363"/>
      <c r="D1109" s="364"/>
      <c r="E1109" s="15" t="s">
        <v>3</v>
      </c>
      <c r="F1109" s="347" t="s">
        <v>64</v>
      </c>
      <c r="G1109" s="365"/>
      <c r="H1109" s="366" t="s">
        <v>4</v>
      </c>
      <c r="I1109" s="307" t="s">
        <v>106</v>
      </c>
      <c r="J1109" s="367" t="s">
        <v>5</v>
      </c>
      <c r="K1109" s="368"/>
      <c r="L1109" s="347" t="s">
        <v>65</v>
      </c>
      <c r="M1109" s="349"/>
      <c r="N1109" s="308" t="s">
        <v>67</v>
      </c>
      <c r="O1109" s="307" t="s">
        <v>57</v>
      </c>
      <c r="P1109" s="369" t="s">
        <v>66</v>
      </c>
      <c r="Q1109" s="37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36"/>
      <c r="I1110" s="298"/>
      <c r="J1110" s="327"/>
      <c r="K1110" s="32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59" t="str">
        <f>AB27</f>
        <v>นายยศกร  อ่วมมี</v>
      </c>
      <c r="C1111" s="360"/>
      <c r="D1111" s="361"/>
      <c r="E1111" s="307" t="s">
        <v>44</v>
      </c>
      <c r="F1111" s="5">
        <f>F7</f>
        <v>5</v>
      </c>
      <c r="G1111" s="287" t="s">
        <v>8</v>
      </c>
      <c r="H1111" s="314" t="s">
        <v>155</v>
      </c>
      <c r="I1111" s="313" t="s">
        <v>198</v>
      </c>
      <c r="J1111" s="367" t="s">
        <v>53</v>
      </c>
      <c r="K1111" s="368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1" t="s">
        <v>113</v>
      </c>
      <c r="K1112" s="32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1"/>
      <c r="K1113" s="32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1"/>
      <c r="K1114" s="32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27"/>
      <c r="K1115" s="32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1" t="s">
        <v>115</v>
      </c>
      <c r="K1116" s="32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1"/>
      <c r="K1117" s="32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1"/>
      <c r="K1118" s="32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1"/>
      <c r="K1119" s="32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27"/>
      <c r="K1120" s="32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67" t="s">
        <v>53</v>
      </c>
      <c r="K1121" s="368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1" t="s">
        <v>113</v>
      </c>
      <c r="K1122" s="32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1"/>
      <c r="K1123" s="32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1"/>
      <c r="K1124" s="32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27"/>
      <c r="K1125" s="32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67" t="s">
        <v>53</v>
      </c>
      <c r="K1126" s="368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1" t="s">
        <v>115</v>
      </c>
      <c r="K1127" s="32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1" t="s">
        <v>136</v>
      </c>
      <c r="K1128" s="32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1"/>
      <c r="K1129" s="32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27"/>
      <c r="K1130" s="32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67" t="s">
        <v>53</v>
      </c>
      <c r="K1131" s="368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1" t="s">
        <v>113</v>
      </c>
      <c r="K1132" s="32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1"/>
      <c r="K1133" s="32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1"/>
      <c r="K1134" s="32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27"/>
      <c r="K1135" s="32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300"/>
      <c r="O1137" s="16"/>
      <c r="P1137" s="347">
        <f>P1136+Q1136</f>
        <v>0</v>
      </c>
      <c r="Q1137" s="349"/>
      <c r="R1137" s="296"/>
      <c r="S1137" s="298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300"/>
      <c r="O1138" s="16"/>
      <c r="P1138" s="347">
        <v>0</v>
      </c>
      <c r="Q1138" s="349"/>
      <c r="R1138" s="289"/>
      <c r="S1138" s="297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300">
        <f>M1139+Q1139</f>
        <v>12</v>
      </c>
      <c r="I1140" s="300" t="s">
        <v>87</v>
      </c>
      <c r="J1140" s="300"/>
      <c r="K1140" s="328" t="s">
        <v>168</v>
      </c>
      <c r="L1140" s="328"/>
      <c r="M1140" s="328"/>
      <c r="N1140" s="295"/>
      <c r="O1140" s="295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3" t="s">
        <v>43</v>
      </c>
      <c r="H1143" s="291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3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3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72" t="s">
        <v>0</v>
      </c>
      <c r="B1151" s="372"/>
      <c r="C1151" s="372"/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72"/>
      <c r="S1151" s="372"/>
    </row>
    <row r="1152" spans="1:19" ht="22.2" customHeight="1" x14ac:dyDescent="0.6">
      <c r="A1152" s="372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71" t="s">
        <v>76</v>
      </c>
      <c r="B1153" s="371"/>
      <c r="C1153" s="371"/>
      <c r="D1153" s="309">
        <f>D3</f>
        <v>6</v>
      </c>
      <c r="E1153" s="309" t="s">
        <v>75</v>
      </c>
      <c r="F1153" s="372" t="str">
        <f>F3</f>
        <v>มกราคม</v>
      </c>
      <c r="G1153" s="372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72" t="str">
        <f>L3</f>
        <v>มกราคม</v>
      </c>
      <c r="M1153" s="372"/>
      <c r="N1153" s="372" t="str">
        <f>N3</f>
        <v>พ.ศ. 2568</v>
      </c>
      <c r="O1153" s="372"/>
      <c r="P1153" s="372"/>
      <c r="Q1153" s="372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75" t="s">
        <v>277</v>
      </c>
      <c r="K1154" s="375"/>
      <c r="L1154" s="375"/>
      <c r="M1154" s="375"/>
      <c r="N1154" s="375"/>
    </row>
    <row r="1155" spans="1:19" ht="22.2" customHeight="1" x14ac:dyDescent="0.6">
      <c r="A1155" s="24" t="s">
        <v>1</v>
      </c>
      <c r="B1155" s="362" t="s">
        <v>2</v>
      </c>
      <c r="C1155" s="363"/>
      <c r="D1155" s="364"/>
      <c r="E1155" s="15" t="s">
        <v>3</v>
      </c>
      <c r="F1155" s="347" t="s">
        <v>64</v>
      </c>
      <c r="G1155" s="365"/>
      <c r="H1155" s="366" t="s">
        <v>4</v>
      </c>
      <c r="I1155" s="307" t="s">
        <v>106</v>
      </c>
      <c r="J1155" s="367" t="s">
        <v>5</v>
      </c>
      <c r="K1155" s="368"/>
      <c r="L1155" s="347" t="s">
        <v>65</v>
      </c>
      <c r="M1155" s="349"/>
      <c r="N1155" s="308" t="s">
        <v>67</v>
      </c>
      <c r="O1155" s="307" t="s">
        <v>57</v>
      </c>
      <c r="P1155" s="369" t="s">
        <v>66</v>
      </c>
      <c r="Q1155" s="37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36"/>
      <c r="I1156" s="298"/>
      <c r="J1156" s="327"/>
      <c r="K1156" s="32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59" t="str">
        <f>AB28</f>
        <v>นายอาทิตย์  แก้วแดง</v>
      </c>
      <c r="C1157" s="360"/>
      <c r="D1157" s="361"/>
      <c r="E1157" s="307" t="s">
        <v>44</v>
      </c>
      <c r="F1157" s="5">
        <f>F7</f>
        <v>5</v>
      </c>
      <c r="G1157" s="287" t="s">
        <v>8</v>
      </c>
      <c r="H1157" s="313" t="s">
        <v>303</v>
      </c>
      <c r="I1157" s="313" t="s">
        <v>353</v>
      </c>
      <c r="J1157" s="357" t="s">
        <v>53</v>
      </c>
      <c r="K1157" s="358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55" t="s">
        <v>137</v>
      </c>
      <c r="K1158" s="356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55" t="s">
        <v>270</v>
      </c>
      <c r="K1159" s="356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1"/>
      <c r="K1160" s="32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27"/>
      <c r="K1161" s="32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57" t="s">
        <v>53</v>
      </c>
      <c r="K1162" s="358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55" t="s">
        <v>137</v>
      </c>
      <c r="K1163" s="356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55" t="s">
        <v>171</v>
      </c>
      <c r="K1164" s="356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1"/>
      <c r="K1165" s="32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27"/>
      <c r="K1166" s="32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57" t="s">
        <v>53</v>
      </c>
      <c r="K1167" s="358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55" t="s">
        <v>137</v>
      </c>
      <c r="K1168" s="356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55" t="s">
        <v>270</v>
      </c>
      <c r="K1169" s="356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1"/>
      <c r="K1170" s="32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27"/>
      <c r="K1171" s="32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57"/>
      <c r="K1172" s="358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55"/>
      <c r="K1173" s="356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55"/>
      <c r="K1174" s="356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1"/>
      <c r="K1175" s="32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27"/>
      <c r="K1176" s="32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57" t="s">
        <v>53</v>
      </c>
      <c r="K1177" s="358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1" t="s">
        <v>114</v>
      </c>
      <c r="K1178" s="32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55"/>
      <c r="K1179" s="356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1"/>
      <c r="K1180" s="32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27"/>
      <c r="K1181" s="32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300"/>
      <c r="P1183" s="347">
        <f>P1182+Q1182</f>
        <v>32</v>
      </c>
      <c r="Q1183" s="349"/>
      <c r="R1183" s="296"/>
      <c r="S1183" s="298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3" t="s">
        <v>215</v>
      </c>
      <c r="M1184" s="374"/>
      <c r="N1184" s="131"/>
      <c r="O1184" s="130"/>
      <c r="P1184" s="373" t="s">
        <v>253</v>
      </c>
      <c r="Q1184" s="374"/>
      <c r="R1184" s="289"/>
      <c r="S1184" s="297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300">
        <f>M1185+Q1185</f>
        <v>12</v>
      </c>
      <c r="I1186" s="300" t="s">
        <v>87</v>
      </c>
      <c r="J1186" s="300"/>
      <c r="K1186" s="328" t="s">
        <v>168</v>
      </c>
      <c r="L1186" s="328"/>
      <c r="M1186" s="328"/>
      <c r="N1186" s="295"/>
      <c r="O1186" s="295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3" t="s">
        <v>43</v>
      </c>
      <c r="H1189" s="291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3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3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72" t="s">
        <v>0</v>
      </c>
      <c r="B1197" s="372"/>
      <c r="C1197" s="372"/>
      <c r="D1197" s="372"/>
      <c r="E1197" s="372"/>
      <c r="F1197" s="372"/>
      <c r="G1197" s="372"/>
      <c r="H1197" s="372"/>
      <c r="I1197" s="372"/>
      <c r="J1197" s="372"/>
      <c r="K1197" s="372"/>
      <c r="L1197" s="372"/>
      <c r="M1197" s="372"/>
      <c r="N1197" s="372"/>
      <c r="O1197" s="372"/>
      <c r="P1197" s="372"/>
      <c r="Q1197" s="372"/>
      <c r="R1197" s="372"/>
      <c r="S1197" s="372"/>
    </row>
    <row r="1198" spans="1:19" ht="22.2" customHeight="1" x14ac:dyDescent="0.6">
      <c r="A1198" s="372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71" t="s">
        <v>76</v>
      </c>
      <c r="B1199" s="371"/>
      <c r="C1199" s="371"/>
      <c r="D1199" s="309">
        <f>D1153</f>
        <v>6</v>
      </c>
      <c r="E1199" s="309" t="s">
        <v>75</v>
      </c>
      <c r="F1199" s="372" t="str">
        <f>F1153</f>
        <v>มกราคม</v>
      </c>
      <c r="G1199" s="372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72" t="str">
        <f>L1153</f>
        <v>มกราคม</v>
      </c>
      <c r="M1199" s="372"/>
      <c r="N1199" s="372" t="str">
        <f>N1153</f>
        <v>พ.ศ. 2568</v>
      </c>
      <c r="O1199" s="372"/>
      <c r="P1199" s="372"/>
      <c r="Q1199" s="372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62" t="s">
        <v>2</v>
      </c>
      <c r="C1201" s="363"/>
      <c r="D1201" s="364"/>
      <c r="E1201" s="15" t="s">
        <v>3</v>
      </c>
      <c r="F1201" s="347" t="s">
        <v>64</v>
      </c>
      <c r="G1201" s="365"/>
      <c r="H1201" s="366" t="s">
        <v>4</v>
      </c>
      <c r="I1201" s="307" t="s">
        <v>106</v>
      </c>
      <c r="J1201" s="367" t="s">
        <v>5</v>
      </c>
      <c r="K1201" s="368"/>
      <c r="L1201" s="347" t="s">
        <v>65</v>
      </c>
      <c r="M1201" s="349"/>
      <c r="N1201" s="307" t="s">
        <v>67</v>
      </c>
      <c r="O1201" s="307" t="s">
        <v>57</v>
      </c>
      <c r="P1201" s="369" t="s">
        <v>66</v>
      </c>
      <c r="Q1201" s="37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36"/>
      <c r="I1202" s="298"/>
      <c r="J1202" s="327"/>
      <c r="K1202" s="32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59" t="str">
        <f>AB29</f>
        <v>นายสมพร สุธรรมมา</v>
      </c>
      <c r="C1203" s="360"/>
      <c r="D1203" s="361"/>
      <c r="E1203" s="307" t="s">
        <v>44</v>
      </c>
      <c r="F1203" s="5">
        <f>F7</f>
        <v>5</v>
      </c>
      <c r="G1203" s="287" t="s">
        <v>8</v>
      </c>
      <c r="H1203" s="314" t="s">
        <v>162</v>
      </c>
      <c r="I1203" s="313" t="s">
        <v>282</v>
      </c>
      <c r="J1203" s="357" t="s">
        <v>119</v>
      </c>
      <c r="K1203" s="358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55" t="s">
        <v>124</v>
      </c>
      <c r="K1204" s="356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353" t="s">
        <v>114</v>
      </c>
      <c r="K1205" s="354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1"/>
      <c r="K1206" s="32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27"/>
      <c r="K1207" s="32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57" t="s">
        <v>53</v>
      </c>
      <c r="K1208" s="358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353" t="s">
        <v>113</v>
      </c>
      <c r="K1209" s="354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1"/>
      <c r="K1210" s="32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1"/>
      <c r="K1211" s="32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27"/>
      <c r="K1212" s="32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57" t="s">
        <v>363</v>
      </c>
      <c r="K1213" s="358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353" t="s">
        <v>124</v>
      </c>
      <c r="K1214" s="354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353" t="s">
        <v>349</v>
      </c>
      <c r="K1215" s="354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4"/>
      <c r="K1216" s="334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36"/>
      <c r="K1217" s="336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57" t="s">
        <v>53</v>
      </c>
      <c r="K1218" s="358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353" t="s">
        <v>115</v>
      </c>
      <c r="K1219" s="354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353" t="s">
        <v>136</v>
      </c>
      <c r="K1220" s="354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55"/>
      <c r="K1221" s="356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27"/>
      <c r="K1222" s="32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353" t="s">
        <v>114</v>
      </c>
      <c r="K1223" s="354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55"/>
      <c r="K1224" s="356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353"/>
      <c r="K1225" s="354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55"/>
      <c r="K1226" s="356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1"/>
      <c r="K1227" s="32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300"/>
      <c r="P1229" s="347">
        <f>P1228+Q1228</f>
        <v>0</v>
      </c>
      <c r="Q1229" s="349"/>
      <c r="R1229" s="296"/>
      <c r="S1229" s="298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300"/>
      <c r="O1230" s="16"/>
      <c r="P1230" s="347">
        <v>0</v>
      </c>
      <c r="Q1230" s="349"/>
      <c r="R1230" s="289"/>
      <c r="S1230" s="297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300">
        <f>M1231+Q1231</f>
        <v>12</v>
      </c>
      <c r="I1232" s="300" t="s">
        <v>87</v>
      </c>
      <c r="J1232" s="300"/>
      <c r="K1232" s="328" t="s">
        <v>168</v>
      </c>
      <c r="L1232" s="328"/>
      <c r="M1232" s="328"/>
      <c r="N1232" s="295"/>
      <c r="O1232" s="295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3" t="s">
        <v>43</v>
      </c>
      <c r="H1235" s="291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3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3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72" t="s">
        <v>0</v>
      </c>
      <c r="B1243" s="372"/>
      <c r="C1243" s="372"/>
      <c r="D1243" s="372"/>
      <c r="E1243" s="372"/>
      <c r="F1243" s="372"/>
      <c r="G1243" s="372"/>
      <c r="H1243" s="372"/>
      <c r="I1243" s="372"/>
      <c r="J1243" s="372"/>
      <c r="K1243" s="372"/>
      <c r="L1243" s="372"/>
      <c r="M1243" s="372"/>
      <c r="N1243" s="372"/>
      <c r="O1243" s="372"/>
      <c r="P1243" s="372"/>
      <c r="Q1243" s="372"/>
      <c r="R1243" s="372"/>
      <c r="S1243" s="372"/>
    </row>
    <row r="1244" spans="1:19" ht="22.2" customHeight="1" x14ac:dyDescent="0.6">
      <c r="A1244" s="372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71" t="s">
        <v>76</v>
      </c>
      <c r="B1245" s="371"/>
      <c r="C1245" s="371"/>
      <c r="D1245" s="309">
        <f>D1199</f>
        <v>6</v>
      </c>
      <c r="E1245" s="309" t="s">
        <v>75</v>
      </c>
      <c r="F1245" s="372" t="str">
        <f>F1199</f>
        <v>มกราคม</v>
      </c>
      <c r="G1245" s="372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72" t="str">
        <f>L1199</f>
        <v>มกราคม</v>
      </c>
      <c r="M1245" s="372"/>
      <c r="N1245" s="372" t="str">
        <f>N1199</f>
        <v>พ.ศ. 2568</v>
      </c>
      <c r="O1245" s="372"/>
      <c r="P1245" s="372"/>
      <c r="Q1245" s="372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62" t="s">
        <v>2</v>
      </c>
      <c r="C1247" s="363"/>
      <c r="D1247" s="364"/>
      <c r="E1247" s="15" t="s">
        <v>3</v>
      </c>
      <c r="F1247" s="347" t="s">
        <v>64</v>
      </c>
      <c r="G1247" s="365"/>
      <c r="H1247" s="366" t="s">
        <v>4</v>
      </c>
      <c r="I1247" s="307" t="s">
        <v>106</v>
      </c>
      <c r="J1247" s="367" t="s">
        <v>5</v>
      </c>
      <c r="K1247" s="368"/>
      <c r="L1247" s="347" t="s">
        <v>65</v>
      </c>
      <c r="M1247" s="349"/>
      <c r="N1247" s="307" t="s">
        <v>67</v>
      </c>
      <c r="O1247" s="307" t="s">
        <v>57</v>
      </c>
      <c r="P1247" s="369" t="s">
        <v>66</v>
      </c>
      <c r="Q1247" s="37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36"/>
      <c r="I1248" s="298"/>
      <c r="J1248" s="327"/>
      <c r="K1248" s="32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59" t="str">
        <f>AB30</f>
        <v>นายชนาธิป สุวรรณขันธ์</v>
      </c>
      <c r="C1249" s="360"/>
      <c r="D1249" s="361"/>
      <c r="E1249" s="307" t="s">
        <v>44</v>
      </c>
      <c r="F1249" s="5">
        <f>F53</f>
        <v>5</v>
      </c>
      <c r="G1249" s="287" t="s">
        <v>8</v>
      </c>
      <c r="H1249" s="313" t="s">
        <v>203</v>
      </c>
      <c r="I1249" s="313" t="s">
        <v>273</v>
      </c>
      <c r="J1249" s="357" t="s">
        <v>119</v>
      </c>
      <c r="K1249" s="358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55" t="s">
        <v>124</v>
      </c>
      <c r="K1250" s="356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353" t="s">
        <v>115</v>
      </c>
      <c r="K1251" s="354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353" t="s">
        <v>338</v>
      </c>
      <c r="K1252" s="354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27"/>
      <c r="K1253" s="32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57" t="s">
        <v>53</v>
      </c>
      <c r="K1254" s="358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353" t="s">
        <v>114</v>
      </c>
      <c r="K1255" s="354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1"/>
      <c r="K1256" s="32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1"/>
      <c r="K1257" s="32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27"/>
      <c r="K1258" s="32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57" t="s">
        <v>119</v>
      </c>
      <c r="K1259" s="358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55" t="s">
        <v>124</v>
      </c>
      <c r="K1260" s="356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353" t="s">
        <v>349</v>
      </c>
      <c r="K1261" s="354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4"/>
      <c r="K1262" s="334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36"/>
      <c r="K1263" s="336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57" t="s">
        <v>53</v>
      </c>
      <c r="K1264" s="358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353" t="s">
        <v>115</v>
      </c>
      <c r="K1265" s="354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353" t="s">
        <v>136</v>
      </c>
      <c r="K1266" s="354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55"/>
      <c r="K1267" s="356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27"/>
      <c r="K1268" s="32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57"/>
      <c r="K1269" s="358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55"/>
      <c r="K1270" s="356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353"/>
      <c r="K1271" s="354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55"/>
      <c r="K1272" s="356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1"/>
      <c r="K1273" s="32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300"/>
      <c r="P1275" s="347">
        <f>P1274+Q1274</f>
        <v>0</v>
      </c>
      <c r="Q1275" s="349"/>
      <c r="R1275" s="296"/>
      <c r="S1275" s="298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300"/>
      <c r="O1276" s="16"/>
      <c r="P1276" s="347">
        <v>0</v>
      </c>
      <c r="Q1276" s="349"/>
      <c r="R1276" s="289"/>
      <c r="S1276" s="297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300">
        <f>M1277+Q1277</f>
        <v>12</v>
      </c>
      <c r="I1278" s="300" t="s">
        <v>87</v>
      </c>
      <c r="J1278" s="300"/>
      <c r="K1278" s="328" t="s">
        <v>168</v>
      </c>
      <c r="L1278" s="328"/>
      <c r="M1278" s="328"/>
      <c r="N1278" s="295"/>
      <c r="O1278" s="295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3" t="s">
        <v>43</v>
      </c>
      <c r="H1281" s="291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3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3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view="pageBreakPreview" zoomScale="85" zoomScaleNormal="85" zoomScaleSheetLayoutView="85" workbookViewId="0">
      <selection activeCell="N31" sqref="N31"/>
    </sheetView>
  </sheetViews>
  <sheetFormatPr defaultRowHeight="23.4" x14ac:dyDescent="0.6"/>
  <cols>
    <col min="1" max="1" width="6.88671875" customWidth="1"/>
    <col min="2" max="2" width="31.88671875" customWidth="1"/>
    <col min="3" max="3" width="6.6640625" customWidth="1"/>
    <col min="4" max="4" width="13.5546875" customWidth="1"/>
    <col min="5" max="5" width="6.6640625" customWidth="1"/>
    <col min="6" max="6" width="13.5546875" customWidth="1"/>
    <col min="7" max="7" width="6.6640625" customWidth="1"/>
    <col min="8" max="8" width="13.5546875" customWidth="1"/>
    <col min="9" max="9" width="6.6640625" customWidth="1"/>
    <col min="10" max="10" width="13.5546875" customWidth="1"/>
    <col min="11" max="11" width="6.6640625" customWidth="1"/>
    <col min="12" max="12" width="13.5546875" customWidth="1"/>
    <col min="13" max="13" width="6.88671875" customWidth="1"/>
    <col min="14" max="15" width="13.5546875" customWidth="1"/>
    <col min="16" max="16" width="17.33203125" customWidth="1"/>
  </cols>
  <sheetData>
    <row r="1" spans="1:16" ht="13.5" customHeight="1" x14ac:dyDescent="0.6">
      <c r="A1" s="26"/>
      <c r="B1" s="26"/>
      <c r="C1" s="26"/>
      <c r="D1" s="41"/>
      <c r="E1" s="41"/>
      <c r="F1" s="41"/>
      <c r="G1" s="41"/>
      <c r="H1" s="41"/>
      <c r="I1" s="27"/>
      <c r="J1" s="26"/>
      <c r="K1" s="26"/>
      <c r="L1" s="26"/>
      <c r="M1" s="26"/>
      <c r="N1" s="26"/>
      <c r="O1" s="26"/>
      <c r="P1" s="26"/>
    </row>
    <row r="2" spans="1:16" ht="13.5" customHeight="1" x14ac:dyDescent="0.6">
      <c r="A2" s="26"/>
      <c r="B2" s="26"/>
      <c r="C2" s="26"/>
      <c r="D2" s="452" t="s">
        <v>268</v>
      </c>
      <c r="E2" s="452"/>
      <c r="F2" s="452"/>
      <c r="G2" s="452"/>
      <c r="H2" s="452"/>
      <c r="I2" s="27"/>
      <c r="J2" s="26"/>
      <c r="K2" s="26"/>
      <c r="L2" s="26"/>
      <c r="M2" s="26"/>
      <c r="N2" s="26"/>
      <c r="O2" s="26"/>
      <c r="P2" s="26"/>
    </row>
    <row r="3" spans="1:16" ht="15" customHeight="1" x14ac:dyDescent="0.6">
      <c r="A3" s="26"/>
      <c r="B3" s="26"/>
      <c r="C3" s="26"/>
      <c r="D3" s="452"/>
      <c r="E3" s="452"/>
      <c r="F3" s="452"/>
      <c r="G3" s="452"/>
      <c r="H3" s="452"/>
      <c r="I3" s="27"/>
      <c r="J3" s="26"/>
      <c r="K3" s="26"/>
      <c r="L3" s="26"/>
      <c r="M3" s="26"/>
      <c r="N3" s="26"/>
      <c r="O3" s="26"/>
      <c r="P3" s="26"/>
    </row>
    <row r="4" spans="1:16" ht="30.75" customHeight="1" x14ac:dyDescent="0.6">
      <c r="A4" s="26"/>
      <c r="B4" s="26"/>
      <c r="C4" s="26"/>
      <c r="D4" s="451" t="s">
        <v>48</v>
      </c>
      <c r="E4" s="451"/>
      <c r="F4" s="451"/>
      <c r="G4" s="451"/>
      <c r="H4" s="451"/>
      <c r="I4" s="27"/>
      <c r="J4" s="26"/>
      <c r="K4" s="26"/>
      <c r="L4" s="26"/>
      <c r="M4" s="26"/>
      <c r="N4" s="26"/>
      <c r="O4" s="26"/>
      <c r="P4" s="26"/>
    </row>
    <row r="5" spans="1:16" ht="21.75" customHeight="1" x14ac:dyDescent="0.6">
      <c r="A5" s="447" t="s">
        <v>125</v>
      </c>
      <c r="B5" s="443" t="s">
        <v>2</v>
      </c>
      <c r="C5" s="419">
        <v>1</v>
      </c>
      <c r="D5" s="420"/>
      <c r="E5" s="419">
        <v>2</v>
      </c>
      <c r="F5" s="420"/>
      <c r="G5" s="419">
        <v>3</v>
      </c>
      <c r="H5" s="420"/>
      <c r="I5" s="419">
        <v>4</v>
      </c>
      <c r="J5" s="420"/>
      <c r="K5" s="419">
        <v>5</v>
      </c>
      <c r="L5" s="420"/>
      <c r="M5" s="419">
        <v>6</v>
      </c>
      <c r="N5" s="420"/>
      <c r="O5" s="443" t="s">
        <v>126</v>
      </c>
      <c r="P5" s="443" t="s">
        <v>13</v>
      </c>
    </row>
    <row r="6" spans="1:16" ht="21.75" customHeight="1" x14ac:dyDescent="0.6">
      <c r="A6" s="448"/>
      <c r="B6" s="444"/>
      <c r="C6" s="28" t="s">
        <v>127</v>
      </c>
      <c r="D6" s="28" t="s">
        <v>67</v>
      </c>
      <c r="E6" s="28" t="s">
        <v>127</v>
      </c>
      <c r="F6" s="28" t="s">
        <v>67</v>
      </c>
      <c r="G6" s="28" t="s">
        <v>127</v>
      </c>
      <c r="H6" s="28" t="s">
        <v>67</v>
      </c>
      <c r="I6" s="28" t="s">
        <v>127</v>
      </c>
      <c r="J6" s="28" t="s">
        <v>67</v>
      </c>
      <c r="K6" s="28" t="s">
        <v>127</v>
      </c>
      <c r="L6" s="28" t="s">
        <v>67</v>
      </c>
      <c r="M6" s="28" t="s">
        <v>127</v>
      </c>
      <c r="N6" s="28" t="s">
        <v>67</v>
      </c>
      <c r="O6" s="444"/>
      <c r="P6" s="444"/>
    </row>
    <row r="7" spans="1:16" ht="21.75" customHeight="1" x14ac:dyDescent="0.6">
      <c r="A7" s="29">
        <v>1</v>
      </c>
      <c r="B7" s="30" t="str">
        <f>'สัปดาห์ที่ 1'!AB3</f>
        <v>นายชำนาญ  แก้วจงประสิทธิ์</v>
      </c>
      <c r="C7" s="30">
        <f>'สัปดาห์ที่ 1'!AE3</f>
        <v>12</v>
      </c>
      <c r="D7" s="31">
        <f>'สัปดาห์ที่ 1'!AH3</f>
        <v>2400</v>
      </c>
      <c r="E7" s="30">
        <f>'สัปดาห์ที่ 2'!AE3</f>
        <v>12</v>
      </c>
      <c r="F7" s="31">
        <f>'สัปดาห์ที่ 2'!AH3</f>
        <v>2400</v>
      </c>
      <c r="G7" s="30">
        <f>'สัปดาห์ที่ 3'!AE3</f>
        <v>12</v>
      </c>
      <c r="H7" s="31">
        <f>'สัปดาห์ที่ 3'!AH3</f>
        <v>2400</v>
      </c>
      <c r="I7" s="30">
        <f>'สัปดาห์ที่ 4'!AE3</f>
        <v>12</v>
      </c>
      <c r="J7" s="31">
        <f>'สัปดาห์ที่ 4'!AH3</f>
        <v>2400</v>
      </c>
      <c r="K7" s="30">
        <f>'สัปดาห์ที่ 5'!AE3</f>
        <v>12</v>
      </c>
      <c r="L7" s="31">
        <f>'สัปดาห์ที่ 5'!AH3</f>
        <v>2400</v>
      </c>
      <c r="M7" s="31">
        <v>0</v>
      </c>
      <c r="N7" s="31">
        <v>0</v>
      </c>
      <c r="O7" s="31">
        <f>C7+E7+G7+I7+K7+M7</f>
        <v>60</v>
      </c>
      <c r="P7" s="31">
        <f>D7+F7+H7+J7+L7+N7</f>
        <v>12000</v>
      </c>
    </row>
    <row r="8" spans="1:16" ht="21.75" customHeight="1" x14ac:dyDescent="0.6">
      <c r="A8" s="29">
        <v>2</v>
      </c>
      <c r="B8" s="30" t="str">
        <f>'สัปดาห์ที่ 1'!AB4</f>
        <v>นายเปรม  เพ็งยอด</v>
      </c>
      <c r="C8" s="30">
        <f>'สัปดาห์ที่ 1'!AE4</f>
        <v>12</v>
      </c>
      <c r="D8" s="31">
        <f>'สัปดาห์ที่ 1'!AH4</f>
        <v>3240</v>
      </c>
      <c r="E8" s="30">
        <f>'สัปดาห์ที่ 2'!AE4</f>
        <v>12</v>
      </c>
      <c r="F8" s="31">
        <f>'สัปดาห์ที่ 2'!AH4</f>
        <v>3240</v>
      </c>
      <c r="G8" s="30">
        <f>'สัปดาห์ที่ 3'!AE4</f>
        <v>12</v>
      </c>
      <c r="H8" s="31">
        <f>'สัปดาห์ที่ 3'!AH4</f>
        <v>3240</v>
      </c>
      <c r="I8" s="30">
        <f>'สัปดาห์ที่ 4'!AE4</f>
        <v>12</v>
      </c>
      <c r="J8" s="31">
        <f>'สัปดาห์ที่ 4'!AH4</f>
        <v>3240</v>
      </c>
      <c r="K8" s="30">
        <f>'สัปดาห์ที่ 5'!AE4</f>
        <v>12</v>
      </c>
      <c r="L8" s="31">
        <f>'สัปดาห์ที่ 5'!AH4</f>
        <v>3240</v>
      </c>
      <c r="M8" s="31">
        <v>0</v>
      </c>
      <c r="N8" s="31">
        <v>0</v>
      </c>
      <c r="O8" s="31">
        <f t="shared" ref="O8:O25" si="0">C8+E8+G8+I8+K8+M8</f>
        <v>60</v>
      </c>
      <c r="P8" s="31">
        <f>D8+F8+H8+J8+L8+N8</f>
        <v>16200</v>
      </c>
    </row>
    <row r="9" spans="1:16" ht="21.75" customHeight="1" x14ac:dyDescent="0.6">
      <c r="A9" s="29">
        <v>3</v>
      </c>
      <c r="B9" s="30" t="str">
        <f>'สัปดาห์ที่ 1'!AB5</f>
        <v>นายสุเมธ  เฉลิมพันธ์</v>
      </c>
      <c r="C9" s="30">
        <f>'สัปดาห์ที่ 1'!AE5</f>
        <v>12</v>
      </c>
      <c r="D9" s="31">
        <f>'สัปดาห์ที่ 1'!AH5</f>
        <v>3240</v>
      </c>
      <c r="E9" s="30">
        <f>'สัปดาห์ที่ 2'!AE5</f>
        <v>12</v>
      </c>
      <c r="F9" s="31">
        <f>'สัปดาห์ที่ 2'!AH5</f>
        <v>3240</v>
      </c>
      <c r="G9" s="30">
        <f>'สัปดาห์ที่ 3'!AE5</f>
        <v>12</v>
      </c>
      <c r="H9" s="31">
        <f>'สัปดาห์ที่ 3'!AH5</f>
        <v>3240</v>
      </c>
      <c r="I9" s="30">
        <f>'สัปดาห์ที่ 4'!AE5</f>
        <v>12</v>
      </c>
      <c r="J9" s="31">
        <f>'สัปดาห์ที่ 4'!AH5</f>
        <v>3240</v>
      </c>
      <c r="K9" s="30">
        <f>'สัปดาห์ที่ 5'!AE5</f>
        <v>12</v>
      </c>
      <c r="L9" s="31">
        <f>'สัปดาห์ที่ 5'!AH5</f>
        <v>3240</v>
      </c>
      <c r="M9" s="31">
        <v>0</v>
      </c>
      <c r="N9" s="31">
        <v>0</v>
      </c>
      <c r="O9" s="31">
        <f t="shared" si="0"/>
        <v>60</v>
      </c>
      <c r="P9" s="31">
        <f>D9+F9+H9+J9+L9+N9</f>
        <v>16200</v>
      </c>
    </row>
    <row r="10" spans="1:16" ht="21.75" customHeight="1" x14ac:dyDescent="0.6">
      <c r="A10" s="29">
        <v>4</v>
      </c>
      <c r="B10" s="30" t="str">
        <f>'สัปดาห์ที่ 1'!AB6</f>
        <v>นายธนิต  กฐินทอง</v>
      </c>
      <c r="C10" s="30">
        <f>'สัปดาห์ที่ 1'!AE6</f>
        <v>12</v>
      </c>
      <c r="D10" s="31">
        <f>'สัปดาห์ที่ 1'!AH6</f>
        <v>3240</v>
      </c>
      <c r="E10" s="30">
        <f>'สัปดาห์ที่ 2'!AE6</f>
        <v>12</v>
      </c>
      <c r="F10" s="31">
        <f>'สัปดาห์ที่ 2'!AH6</f>
        <v>3240</v>
      </c>
      <c r="G10" s="30">
        <f>'สัปดาห์ที่ 3'!AE6</f>
        <v>12</v>
      </c>
      <c r="H10" s="31">
        <f>'สัปดาห์ที่ 3'!AH6</f>
        <v>3240</v>
      </c>
      <c r="I10" s="30">
        <f>'สัปดาห์ที่ 4'!AE6</f>
        <v>12</v>
      </c>
      <c r="J10" s="31">
        <f>'สัปดาห์ที่ 4'!AH6</f>
        <v>3240</v>
      </c>
      <c r="K10" s="30">
        <f>'สัปดาห์ที่ 5'!AE6</f>
        <v>12</v>
      </c>
      <c r="L10" s="31">
        <f>'สัปดาห์ที่ 5'!AH6</f>
        <v>3240</v>
      </c>
      <c r="M10" s="31">
        <v>0</v>
      </c>
      <c r="N10" s="31">
        <v>0</v>
      </c>
      <c r="O10" s="31">
        <f t="shared" si="0"/>
        <v>60</v>
      </c>
      <c r="P10" s="31">
        <f t="shared" ref="P10:P25" si="1">D10+F10+H10+J10+L10+N10</f>
        <v>16200</v>
      </c>
    </row>
    <row r="11" spans="1:16" ht="21.75" customHeight="1" x14ac:dyDescent="0.6">
      <c r="A11" s="29">
        <v>5</v>
      </c>
      <c r="B11" s="30" t="str">
        <f>'สัปดาห์ที่ 1'!AB7</f>
        <v>นายสุริยา  คำอุดม</v>
      </c>
      <c r="C11" s="30">
        <f>'สัปดาห์ที่ 1'!AE7</f>
        <v>12</v>
      </c>
      <c r="D11" s="31">
        <f>'สัปดาห์ที่ 1'!AH7</f>
        <v>3240</v>
      </c>
      <c r="E11" s="30">
        <f>'สัปดาห์ที่ 2'!AE7</f>
        <v>12</v>
      </c>
      <c r="F11" s="31">
        <f>'สัปดาห์ที่ 2'!AH7</f>
        <v>3240</v>
      </c>
      <c r="G11" s="30">
        <f>'สัปดาห์ที่ 3'!AE7</f>
        <v>12</v>
      </c>
      <c r="H11" s="31">
        <f>'สัปดาห์ที่ 3'!AH7</f>
        <v>3240</v>
      </c>
      <c r="I11" s="30">
        <f>'สัปดาห์ที่ 4'!AE7</f>
        <v>12</v>
      </c>
      <c r="J11" s="31">
        <f>'สัปดาห์ที่ 4'!AH7</f>
        <v>3240</v>
      </c>
      <c r="K11" s="30">
        <f>'สัปดาห์ที่ 5'!AE7</f>
        <v>12</v>
      </c>
      <c r="L11" s="31">
        <f>'สัปดาห์ที่ 5'!AH7</f>
        <v>3240</v>
      </c>
      <c r="M11" s="31">
        <v>0</v>
      </c>
      <c r="N11" s="31">
        <v>0</v>
      </c>
      <c r="O11" s="31">
        <f>C11+E11+G11+I11+K11+M11</f>
        <v>60</v>
      </c>
      <c r="P11" s="31">
        <f t="shared" si="1"/>
        <v>16200</v>
      </c>
    </row>
    <row r="12" spans="1:16" ht="21.75" customHeight="1" x14ac:dyDescent="0.6">
      <c r="A12" s="29">
        <v>6</v>
      </c>
      <c r="B12" s="30" t="str">
        <f>'สัปดาห์ที่ 1'!AB8</f>
        <v>นายดำเนิน  สุขขี</v>
      </c>
      <c r="C12" s="30">
        <f>'สัปดาห์ที่ 1'!AE8</f>
        <v>12</v>
      </c>
      <c r="D12" s="31">
        <f>'สัปดาห์ที่ 1'!AH8</f>
        <v>3240</v>
      </c>
      <c r="E12" s="30">
        <f>'สัปดาห์ที่ 2'!AE8</f>
        <v>12</v>
      </c>
      <c r="F12" s="31">
        <f>'สัปดาห์ที่ 2'!AH8</f>
        <v>3240</v>
      </c>
      <c r="G12" s="30">
        <f>'สัปดาห์ที่ 3'!AE8</f>
        <v>12</v>
      </c>
      <c r="H12" s="31">
        <f>'สัปดาห์ที่ 3'!AH8</f>
        <v>3240</v>
      </c>
      <c r="I12" s="30">
        <f>'สัปดาห์ที่ 4'!AE8</f>
        <v>12</v>
      </c>
      <c r="J12" s="31">
        <f>'สัปดาห์ที่ 4'!AH8</f>
        <v>3240</v>
      </c>
      <c r="K12" s="30">
        <f>'สัปดาห์ที่ 5'!AE8</f>
        <v>12</v>
      </c>
      <c r="L12" s="31">
        <f>'สัปดาห์ที่ 5'!AH8</f>
        <v>3240</v>
      </c>
      <c r="M12" s="31">
        <v>0</v>
      </c>
      <c r="N12" s="31">
        <v>0</v>
      </c>
      <c r="O12" s="31">
        <f t="shared" si="0"/>
        <v>60</v>
      </c>
      <c r="P12" s="31">
        <f t="shared" si="1"/>
        <v>16200</v>
      </c>
    </row>
    <row r="13" spans="1:16" ht="21.75" customHeight="1" x14ac:dyDescent="0.6">
      <c r="A13" s="29">
        <v>7</v>
      </c>
      <c r="B13" s="30" t="str">
        <f>'สัปดาห์ที่ 1'!AB9</f>
        <v>นายคงศักดิ์  มากซุง</v>
      </c>
      <c r="C13" s="30">
        <f>'สัปดาห์ที่ 1'!AE9</f>
        <v>12</v>
      </c>
      <c r="D13" s="31">
        <f>'สัปดาห์ที่ 1'!AH9</f>
        <v>3240</v>
      </c>
      <c r="E13" s="30">
        <f>'สัปดาห์ที่ 2'!AE9</f>
        <v>12</v>
      </c>
      <c r="F13" s="31">
        <f>'สัปดาห์ที่ 2'!AH9</f>
        <v>3240</v>
      </c>
      <c r="G13" s="30">
        <f>'สัปดาห์ที่ 3'!AE9</f>
        <v>12</v>
      </c>
      <c r="H13" s="31">
        <f>'สัปดาห์ที่ 3'!AH9</f>
        <v>3240</v>
      </c>
      <c r="I13" s="30">
        <f>'สัปดาห์ที่ 4'!AE9</f>
        <v>12</v>
      </c>
      <c r="J13" s="31">
        <f>'สัปดาห์ที่ 4'!AH9</f>
        <v>3240</v>
      </c>
      <c r="K13" s="30">
        <f>'สัปดาห์ที่ 5'!AE9</f>
        <v>12</v>
      </c>
      <c r="L13" s="31">
        <f>'สัปดาห์ที่ 5'!AH9</f>
        <v>3240</v>
      </c>
      <c r="M13" s="31">
        <v>0</v>
      </c>
      <c r="N13" s="31">
        <v>0</v>
      </c>
      <c r="O13" s="31">
        <f t="shared" si="0"/>
        <v>60</v>
      </c>
      <c r="P13" s="31">
        <f t="shared" si="1"/>
        <v>16200</v>
      </c>
    </row>
    <row r="14" spans="1:16" ht="21.75" customHeight="1" x14ac:dyDescent="0.6">
      <c r="A14" s="29">
        <v>8</v>
      </c>
      <c r="B14" s="30" t="str">
        <f>'สัปดาห์ที่ 1'!AB10</f>
        <v>นายวัชรัศนิ์  ไชยศาสตร์</v>
      </c>
      <c r="C14" s="30">
        <f>'สัปดาห์ที่ 1'!AE10</f>
        <v>12</v>
      </c>
      <c r="D14" s="31">
        <f>'สัปดาห์ที่ 1'!AH10</f>
        <v>2400</v>
      </c>
      <c r="E14" s="30">
        <f>'สัปดาห์ที่ 2'!AE10</f>
        <v>12</v>
      </c>
      <c r="F14" s="31">
        <f>'สัปดาห์ที่ 2'!AH10</f>
        <v>2400</v>
      </c>
      <c r="G14" s="30">
        <f>'สัปดาห์ที่ 3'!AE10</f>
        <v>12</v>
      </c>
      <c r="H14" s="31">
        <f>'สัปดาห์ที่ 3'!AH10</f>
        <v>2400</v>
      </c>
      <c r="I14" s="30">
        <f>'สัปดาห์ที่ 4'!AE10</f>
        <v>12</v>
      </c>
      <c r="J14" s="31">
        <f>'สัปดาห์ที่ 4'!AH10</f>
        <v>2400</v>
      </c>
      <c r="K14" s="30">
        <f>'สัปดาห์ที่ 5'!AE10</f>
        <v>12</v>
      </c>
      <c r="L14" s="31">
        <f>'สัปดาห์ที่ 5'!AH10</f>
        <v>2400</v>
      </c>
      <c r="M14" s="31">
        <v>0</v>
      </c>
      <c r="N14" s="31">
        <v>0</v>
      </c>
      <c r="O14" s="31">
        <f t="shared" si="0"/>
        <v>60</v>
      </c>
      <c r="P14" s="31">
        <f t="shared" si="1"/>
        <v>12000</v>
      </c>
    </row>
    <row r="15" spans="1:16" ht="21.75" customHeight="1" x14ac:dyDescent="0.6">
      <c r="A15" s="29">
        <v>9</v>
      </c>
      <c r="B15" s="30" t="str">
        <f>'สัปดาห์ที่ 1'!AB11</f>
        <v>นายกวีศักดิ์  แป้นขาว</v>
      </c>
      <c r="C15" s="30">
        <f>'สัปดาห์ที่ 1'!AE11</f>
        <v>12</v>
      </c>
      <c r="D15" s="31">
        <f>'สัปดาห์ที่ 1'!AH11</f>
        <v>2400</v>
      </c>
      <c r="E15" s="30">
        <f>'สัปดาห์ที่ 2'!AE11</f>
        <v>12</v>
      </c>
      <c r="F15" s="31">
        <f>'สัปดาห์ที่ 2'!AH11</f>
        <v>2400</v>
      </c>
      <c r="G15" s="30">
        <f>'สัปดาห์ที่ 3'!AE11</f>
        <v>12</v>
      </c>
      <c r="H15" s="31">
        <f>'สัปดาห์ที่ 3'!AH11</f>
        <v>2400</v>
      </c>
      <c r="I15" s="30">
        <f>'สัปดาห์ที่ 4'!AE11</f>
        <v>12</v>
      </c>
      <c r="J15" s="31">
        <f>'สัปดาห์ที่ 4'!AH11</f>
        <v>2400</v>
      </c>
      <c r="K15" s="30">
        <f>'สัปดาห์ที่ 5'!AE11</f>
        <v>12</v>
      </c>
      <c r="L15" s="31">
        <f>'สัปดาห์ที่ 5'!AH11</f>
        <v>2400</v>
      </c>
      <c r="M15" s="31">
        <v>0</v>
      </c>
      <c r="N15" s="31">
        <v>0</v>
      </c>
      <c r="O15" s="31">
        <f t="shared" si="0"/>
        <v>60</v>
      </c>
      <c r="P15" s="31">
        <f t="shared" si="1"/>
        <v>12000</v>
      </c>
    </row>
    <row r="16" spans="1:16" ht="21.75" customHeight="1" x14ac:dyDescent="0.6">
      <c r="A16" s="29">
        <v>10</v>
      </c>
      <c r="B16" s="30" t="str">
        <f>'สัปดาห์ที่ 1'!AB12</f>
        <v>นายไพรัช  น้อยแสง</v>
      </c>
      <c r="C16" s="30">
        <f>'สัปดาห์ที่ 1'!AE12</f>
        <v>12</v>
      </c>
      <c r="D16" s="31">
        <f>'สัปดาห์ที่ 1'!AH12</f>
        <v>2400</v>
      </c>
      <c r="E16" s="30">
        <f>'สัปดาห์ที่ 2'!AE12</f>
        <v>12</v>
      </c>
      <c r="F16" s="31">
        <f>'สัปดาห์ที่ 2'!AH12</f>
        <v>2400</v>
      </c>
      <c r="G16" s="30">
        <f>'สัปดาห์ที่ 3'!AE12</f>
        <v>12</v>
      </c>
      <c r="H16" s="31">
        <f>'สัปดาห์ที่ 3'!AH12</f>
        <v>2400</v>
      </c>
      <c r="I16" s="30">
        <f>'สัปดาห์ที่ 4'!AE12</f>
        <v>12</v>
      </c>
      <c r="J16" s="31">
        <f>'สัปดาห์ที่ 4'!AH12</f>
        <v>2400</v>
      </c>
      <c r="K16" s="30">
        <f>'สัปดาห์ที่ 5'!AE12</f>
        <v>12</v>
      </c>
      <c r="L16" s="31">
        <f>'สัปดาห์ที่ 5'!AH12</f>
        <v>2400</v>
      </c>
      <c r="M16" s="31">
        <v>0</v>
      </c>
      <c r="N16" s="31">
        <v>0</v>
      </c>
      <c r="O16" s="31">
        <f t="shared" si="0"/>
        <v>60</v>
      </c>
      <c r="P16" s="31">
        <f>D16+F16+H16+J16+L16+N16</f>
        <v>12000</v>
      </c>
    </row>
    <row r="17" spans="1:16" ht="21.75" customHeight="1" x14ac:dyDescent="0.6">
      <c r="A17" s="29">
        <v>11</v>
      </c>
      <c r="B17" s="30" t="str">
        <f>'สัปดาห์ที่ 1'!AB13</f>
        <v>นายจักรกฤษณ์ ปัญญา</v>
      </c>
      <c r="C17" s="30">
        <f>'สัปดาห์ที่ 1'!AE13</f>
        <v>12</v>
      </c>
      <c r="D17" s="31">
        <f>'สัปดาห์ที่ 1'!AH13</f>
        <v>2400</v>
      </c>
      <c r="E17" s="30">
        <f>'สัปดาห์ที่ 2'!AE13</f>
        <v>12</v>
      </c>
      <c r="F17" s="31">
        <f>'สัปดาห์ที่ 2'!AH13</f>
        <v>2400</v>
      </c>
      <c r="G17" s="30">
        <f>'สัปดาห์ที่ 3'!AE13</f>
        <v>12</v>
      </c>
      <c r="H17" s="31">
        <f>'สัปดาห์ที่ 3'!AH13</f>
        <v>2400</v>
      </c>
      <c r="I17" s="30">
        <f>'สัปดาห์ที่ 4'!AE13</f>
        <v>12</v>
      </c>
      <c r="J17" s="31">
        <f>'สัปดาห์ที่ 4'!AH13</f>
        <v>2400</v>
      </c>
      <c r="K17" s="30">
        <f>'สัปดาห์ที่ 5'!AE13</f>
        <v>12</v>
      </c>
      <c r="L17" s="31">
        <f>'สัปดาห์ที่ 5'!AH13</f>
        <v>2400</v>
      </c>
      <c r="M17" s="31">
        <v>0</v>
      </c>
      <c r="N17" s="31">
        <v>0</v>
      </c>
      <c r="O17" s="31">
        <f t="shared" si="0"/>
        <v>60</v>
      </c>
      <c r="P17" s="31">
        <f t="shared" si="1"/>
        <v>12000</v>
      </c>
    </row>
    <row r="18" spans="1:16" ht="21.75" customHeight="1" x14ac:dyDescent="0.6">
      <c r="A18" s="29">
        <v>12</v>
      </c>
      <c r="B18" s="30" t="str">
        <f>'สัปดาห์ที่ 1'!AB14</f>
        <v>นายพลกฤต  น้อยเกิด</v>
      </c>
      <c r="C18" s="30">
        <f>'สัปดาห์ที่ 1'!AE14</f>
        <v>12</v>
      </c>
      <c r="D18" s="31">
        <f>'สัปดาห์ที่ 1'!AH14</f>
        <v>2400</v>
      </c>
      <c r="E18" s="30">
        <f>'สัปดาห์ที่ 2'!AE14</f>
        <v>12</v>
      </c>
      <c r="F18" s="31">
        <f>'สัปดาห์ที่ 2'!AH14</f>
        <v>2400</v>
      </c>
      <c r="G18" s="30">
        <f>'สัปดาห์ที่ 3'!AE14</f>
        <v>12</v>
      </c>
      <c r="H18" s="31">
        <f>'สัปดาห์ที่ 3'!AH14</f>
        <v>2400</v>
      </c>
      <c r="I18" s="30">
        <f>'สัปดาห์ที่ 4'!AE14</f>
        <v>12</v>
      </c>
      <c r="J18" s="31">
        <f>'สัปดาห์ที่ 4'!AH14</f>
        <v>2400</v>
      </c>
      <c r="K18" s="30">
        <f>'สัปดาห์ที่ 5'!AE14</f>
        <v>12</v>
      </c>
      <c r="L18" s="31">
        <f>'สัปดาห์ที่ 5'!AH14</f>
        <v>2400</v>
      </c>
      <c r="M18" s="31">
        <v>0</v>
      </c>
      <c r="N18" s="31">
        <v>0</v>
      </c>
      <c r="O18" s="31">
        <f t="shared" si="0"/>
        <v>60</v>
      </c>
      <c r="P18" s="31">
        <f t="shared" si="1"/>
        <v>12000</v>
      </c>
    </row>
    <row r="19" spans="1:16" ht="21.75" customHeight="1" x14ac:dyDescent="0.6">
      <c r="A19" s="29">
        <v>13</v>
      </c>
      <c r="B19" s="30" t="str">
        <f>'สัปดาห์ที่ 1'!AB15</f>
        <v>นายพงษ์พัฒน์ พิมพ์ปรุ</v>
      </c>
      <c r="C19" s="30">
        <f>'สัปดาห์ที่ 1'!AE15</f>
        <v>12</v>
      </c>
      <c r="D19" s="31">
        <f>'สัปดาห์ที่ 1'!AH15</f>
        <v>3240</v>
      </c>
      <c r="E19" s="30">
        <f>'สัปดาห์ที่ 2'!AE15</f>
        <v>12</v>
      </c>
      <c r="F19" s="31">
        <f>'สัปดาห์ที่ 2'!AH15</f>
        <v>3240</v>
      </c>
      <c r="G19" s="30">
        <f>'สัปดาห์ที่ 3'!AE15</f>
        <v>12</v>
      </c>
      <c r="H19" s="31">
        <f>'สัปดาห์ที่ 3'!AH15</f>
        <v>3240</v>
      </c>
      <c r="I19" s="30">
        <f>'สัปดาห์ที่ 4'!AE15</f>
        <v>12</v>
      </c>
      <c r="J19" s="31">
        <f>'สัปดาห์ที่ 4'!AH15</f>
        <v>3240</v>
      </c>
      <c r="K19" s="30">
        <f>'สัปดาห์ที่ 5'!AE15</f>
        <v>12</v>
      </c>
      <c r="L19" s="31">
        <f>'สัปดาห์ที่ 5'!AH15</f>
        <v>3240</v>
      </c>
      <c r="M19" s="31">
        <v>0</v>
      </c>
      <c r="N19" s="31">
        <v>0</v>
      </c>
      <c r="O19" s="31">
        <f t="shared" si="0"/>
        <v>60</v>
      </c>
      <c r="P19" s="31">
        <f t="shared" si="1"/>
        <v>16200</v>
      </c>
    </row>
    <row r="20" spans="1:16" ht="21.75" customHeight="1" x14ac:dyDescent="0.6">
      <c r="A20" s="29">
        <v>14</v>
      </c>
      <c r="B20" s="30" t="str">
        <f>'สัปดาห์ที่ 1'!AB16</f>
        <v>นายธรรศกร เกตุวงศ์</v>
      </c>
      <c r="C20" s="30">
        <f>'สัปดาห์ที่ 1'!AE16</f>
        <v>12</v>
      </c>
      <c r="D20" s="31">
        <f>'สัปดาห์ที่ 1'!AH16</f>
        <v>3240</v>
      </c>
      <c r="E20" s="30">
        <f>'สัปดาห์ที่ 2'!AE16</f>
        <v>12</v>
      </c>
      <c r="F20" s="31">
        <f>'สัปดาห์ที่ 2'!AH16</f>
        <v>3240</v>
      </c>
      <c r="G20" s="30">
        <f>'สัปดาห์ที่ 3'!AE16</f>
        <v>12</v>
      </c>
      <c r="H20" s="31">
        <f>'สัปดาห์ที่ 3'!AH16</f>
        <v>3240</v>
      </c>
      <c r="I20" s="30">
        <f>'สัปดาห์ที่ 4'!AE16</f>
        <v>12</v>
      </c>
      <c r="J20" s="31">
        <f>'สัปดาห์ที่ 4'!AH16</f>
        <v>3240</v>
      </c>
      <c r="K20" s="30">
        <f>'สัปดาห์ที่ 5'!AE16</f>
        <v>12</v>
      </c>
      <c r="L20" s="31">
        <f>'สัปดาห์ที่ 5'!AH16</f>
        <v>3240</v>
      </c>
      <c r="M20" s="31">
        <v>0</v>
      </c>
      <c r="N20" s="31">
        <v>0</v>
      </c>
      <c r="O20" s="31">
        <f t="shared" si="0"/>
        <v>60</v>
      </c>
      <c r="P20" s="31">
        <f t="shared" si="1"/>
        <v>16200</v>
      </c>
    </row>
    <row r="21" spans="1:16" ht="21.75" customHeight="1" x14ac:dyDescent="0.6">
      <c r="A21" s="29">
        <v>15</v>
      </c>
      <c r="B21" s="30" t="str">
        <f>'สัปดาห์ที่ 1'!AB17</f>
        <v>นายพงศ์ศิริ ธรรมาวุฒิ</v>
      </c>
      <c r="C21" s="30">
        <f>'สัปดาห์ที่ 1'!AE17</f>
        <v>12</v>
      </c>
      <c r="D21" s="31">
        <f>'สัปดาห์ที่ 1'!AH17</f>
        <v>2400</v>
      </c>
      <c r="E21" s="30">
        <f>'สัปดาห์ที่ 2'!AE17</f>
        <v>12</v>
      </c>
      <c r="F21" s="31">
        <f>'สัปดาห์ที่ 2'!AH17</f>
        <v>2400</v>
      </c>
      <c r="G21" s="30">
        <f>'สัปดาห์ที่ 3'!AE17</f>
        <v>12</v>
      </c>
      <c r="H21" s="31">
        <f>'สัปดาห์ที่ 3'!AH17</f>
        <v>2400</v>
      </c>
      <c r="I21" s="30">
        <f>'สัปดาห์ที่ 4'!AE17</f>
        <v>12</v>
      </c>
      <c r="J21" s="31">
        <f>'สัปดาห์ที่ 4'!AH17</f>
        <v>2400</v>
      </c>
      <c r="K21" s="30">
        <f>'สัปดาห์ที่ 5'!AE17</f>
        <v>12</v>
      </c>
      <c r="L21" s="31">
        <f>'สัปดาห์ที่ 5'!AH17</f>
        <v>2400</v>
      </c>
      <c r="M21" s="31">
        <v>0</v>
      </c>
      <c r="N21" s="31">
        <v>0</v>
      </c>
      <c r="O21" s="31">
        <f t="shared" si="0"/>
        <v>60</v>
      </c>
      <c r="P21" s="31">
        <f t="shared" si="1"/>
        <v>12000</v>
      </c>
    </row>
    <row r="22" spans="1:16" ht="21.75" customHeight="1" x14ac:dyDescent="0.6">
      <c r="A22" s="29">
        <v>16</v>
      </c>
      <c r="B22" s="30" t="str">
        <f>'สัปดาห์ที่ 1'!AB18</f>
        <v>นายศุภเดช เมืองเงิน</v>
      </c>
      <c r="C22" s="30">
        <f>'สัปดาห์ที่ 1'!AE18</f>
        <v>12</v>
      </c>
      <c r="D22" s="31">
        <f>'สัปดาห์ที่ 1'!AH18</f>
        <v>2400</v>
      </c>
      <c r="E22" s="30">
        <f>'สัปดาห์ที่ 2'!AE18</f>
        <v>12</v>
      </c>
      <c r="F22" s="31">
        <f>'สัปดาห์ที่ 2'!AH18</f>
        <v>2400</v>
      </c>
      <c r="G22" s="30">
        <f>'สัปดาห์ที่ 3'!AE18</f>
        <v>12</v>
      </c>
      <c r="H22" s="31">
        <f>'สัปดาห์ที่ 3'!AH18</f>
        <v>2400</v>
      </c>
      <c r="I22" s="30">
        <f>'สัปดาห์ที่ 4'!AE18</f>
        <v>12</v>
      </c>
      <c r="J22" s="31">
        <f>'สัปดาห์ที่ 4'!AH18</f>
        <v>2400</v>
      </c>
      <c r="K22" s="30">
        <f>'สัปดาห์ที่ 5'!AE18</f>
        <v>12</v>
      </c>
      <c r="L22" s="31">
        <f>'สัปดาห์ที่ 5'!AH18</f>
        <v>2400</v>
      </c>
      <c r="M22" s="31">
        <v>0</v>
      </c>
      <c r="N22" s="31">
        <v>0</v>
      </c>
      <c r="O22" s="31">
        <f t="shared" si="0"/>
        <v>60</v>
      </c>
      <c r="P22" s="31">
        <f t="shared" si="1"/>
        <v>12000</v>
      </c>
    </row>
    <row r="23" spans="1:16" ht="21.75" customHeight="1" x14ac:dyDescent="0.6">
      <c r="A23" s="29">
        <v>17</v>
      </c>
      <c r="B23" s="30" t="str">
        <f>'สัปดาห์ที่ 1'!AB19</f>
        <v>นายณัฐพงศ์ จันทร์แดง</v>
      </c>
      <c r="C23" s="30">
        <f>'สัปดาห์ที่ 1'!AE19</f>
        <v>12</v>
      </c>
      <c r="D23" s="31">
        <f>'สัปดาห์ที่ 1'!AH19</f>
        <v>2400</v>
      </c>
      <c r="E23" s="30">
        <f>'สัปดาห์ที่ 2'!AE19</f>
        <v>12</v>
      </c>
      <c r="F23" s="31">
        <f>'สัปดาห์ที่ 2'!AH19</f>
        <v>2400</v>
      </c>
      <c r="G23" s="30">
        <f>'สัปดาห์ที่ 3'!AE19</f>
        <v>12</v>
      </c>
      <c r="H23" s="31">
        <f>'สัปดาห์ที่ 3'!AH19</f>
        <v>2400</v>
      </c>
      <c r="I23" s="30">
        <f>'สัปดาห์ที่ 4'!AE19</f>
        <v>12</v>
      </c>
      <c r="J23" s="31">
        <f>'สัปดาห์ที่ 4'!AH19</f>
        <v>2400</v>
      </c>
      <c r="K23" s="30">
        <f>'สัปดาห์ที่ 5'!AE19</f>
        <v>12</v>
      </c>
      <c r="L23" s="31">
        <f>'สัปดาห์ที่ 5'!AH19</f>
        <v>2400</v>
      </c>
      <c r="M23" s="31">
        <v>0</v>
      </c>
      <c r="N23" s="31">
        <v>0</v>
      </c>
      <c r="O23" s="31">
        <f t="shared" si="0"/>
        <v>60</v>
      </c>
      <c r="P23" s="31">
        <f t="shared" si="1"/>
        <v>12000</v>
      </c>
    </row>
    <row r="24" spans="1:16" ht="21.75" customHeight="1" x14ac:dyDescent="0.6">
      <c r="A24" s="29">
        <v>18</v>
      </c>
      <c r="B24" s="30" t="str">
        <f>'สัปดาห์ที่ 1'!AB20</f>
        <v>นายมนตรี ทิมสุข</v>
      </c>
      <c r="C24" s="30">
        <f>'สัปดาห์ที่ 1'!AE20</f>
        <v>12</v>
      </c>
      <c r="D24" s="31">
        <f>'สัปดาห์ที่ 1'!AH20</f>
        <v>2400</v>
      </c>
      <c r="E24" s="30">
        <f>'สัปดาห์ที่ 2'!AE20</f>
        <v>12</v>
      </c>
      <c r="F24" s="31">
        <f>'สัปดาห์ที่ 2'!AH20</f>
        <v>2400</v>
      </c>
      <c r="G24" s="30">
        <f>'สัปดาห์ที่ 3'!AE20</f>
        <v>12</v>
      </c>
      <c r="H24" s="31">
        <f>'สัปดาห์ที่ 3'!AH20</f>
        <v>2400</v>
      </c>
      <c r="I24" s="30">
        <f>'สัปดาห์ที่ 4'!AE20</f>
        <v>12</v>
      </c>
      <c r="J24" s="31">
        <f>'สัปดาห์ที่ 4'!AH20</f>
        <v>2400</v>
      </c>
      <c r="K24" s="30">
        <f>'สัปดาห์ที่ 5'!AE20</f>
        <v>12</v>
      </c>
      <c r="L24" s="31">
        <f>'สัปดาห์ที่ 5'!AH20</f>
        <v>2400</v>
      </c>
      <c r="M24" s="31">
        <v>0</v>
      </c>
      <c r="N24" s="31">
        <v>0</v>
      </c>
      <c r="O24" s="31">
        <f t="shared" si="0"/>
        <v>60</v>
      </c>
      <c r="P24" s="31">
        <f t="shared" si="1"/>
        <v>12000</v>
      </c>
    </row>
    <row r="25" spans="1:16" ht="21.75" customHeight="1" x14ac:dyDescent="0.6">
      <c r="A25" s="29">
        <v>19</v>
      </c>
      <c r="B25" s="30" t="str">
        <f>'สัปดาห์ที่ 1'!AB21</f>
        <v>นายสณปวริศร์ ชมพู</v>
      </c>
      <c r="C25" s="30">
        <f>'สัปดาห์ที่ 1'!AE21</f>
        <v>12</v>
      </c>
      <c r="D25" s="31">
        <f>'สัปดาห์ที่ 1'!AH21</f>
        <v>3240</v>
      </c>
      <c r="E25" s="30">
        <f>'สัปดาห์ที่ 2'!AE21</f>
        <v>12</v>
      </c>
      <c r="F25" s="31">
        <f>'สัปดาห์ที่ 2'!AH21</f>
        <v>3240</v>
      </c>
      <c r="G25" s="30">
        <f>'สัปดาห์ที่ 3'!AE21</f>
        <v>12</v>
      </c>
      <c r="H25" s="31">
        <f>'สัปดาห์ที่ 3'!AH21</f>
        <v>3240</v>
      </c>
      <c r="I25" s="30">
        <f>'สัปดาห์ที่ 4'!AE21</f>
        <v>12</v>
      </c>
      <c r="J25" s="31">
        <f>'สัปดาห์ที่ 4'!AH21</f>
        <v>3240</v>
      </c>
      <c r="K25" s="30">
        <f>'สัปดาห์ที่ 5'!AE21</f>
        <v>12</v>
      </c>
      <c r="L25" s="31">
        <f>'สัปดาห์ที่ 5'!AH21</f>
        <v>3240</v>
      </c>
      <c r="M25" s="31">
        <v>0</v>
      </c>
      <c r="N25" s="31">
        <v>0</v>
      </c>
      <c r="O25" s="31">
        <f t="shared" si="0"/>
        <v>60</v>
      </c>
      <c r="P25" s="31">
        <f t="shared" si="1"/>
        <v>16200</v>
      </c>
    </row>
    <row r="26" spans="1:16" s="250" customFormat="1" ht="21.75" customHeight="1" x14ac:dyDescent="0.6">
      <c r="A26" s="29">
        <v>20</v>
      </c>
      <c r="B26" s="30" t="str">
        <f>'สัปดาห์ที่ 1'!AB22</f>
        <v>นายสถาปนิก  คุ้มสะอาด</v>
      </c>
      <c r="C26" s="30">
        <f>'สัปดาห์ที่ 1'!AE22</f>
        <v>12</v>
      </c>
      <c r="D26" s="31">
        <f>'สัปดาห์ที่ 1'!AH22</f>
        <v>2400</v>
      </c>
      <c r="E26" s="30">
        <f>'สัปดาห์ที่ 2'!AE22</f>
        <v>12</v>
      </c>
      <c r="F26" s="31">
        <f>'สัปดาห์ที่ 2'!AH22</f>
        <v>2400</v>
      </c>
      <c r="G26" s="30">
        <f>'สัปดาห์ที่ 3'!AE22</f>
        <v>12</v>
      </c>
      <c r="H26" s="31">
        <f>'สัปดาห์ที่ 3'!AH22</f>
        <v>2400</v>
      </c>
      <c r="I26" s="30">
        <f>'สัปดาห์ที่ 4'!AE22</f>
        <v>12</v>
      </c>
      <c r="J26" s="31">
        <f>'สัปดาห์ที่ 4'!AH22</f>
        <v>2400</v>
      </c>
      <c r="K26" s="30">
        <f>'สัปดาห์ที่ 5'!AE22</f>
        <v>12</v>
      </c>
      <c r="L26" s="31">
        <f>'สัปดาห์ที่ 5'!AH22</f>
        <v>2400</v>
      </c>
      <c r="M26" s="31">
        <v>0</v>
      </c>
      <c r="N26" s="31">
        <v>0</v>
      </c>
      <c r="O26" s="31">
        <f t="shared" ref="O26" si="2">C26+E26+G26+I26+K26+M26</f>
        <v>60</v>
      </c>
      <c r="P26" s="31">
        <f t="shared" ref="P26" si="3">D26+F26+H26+J26+L26+N26</f>
        <v>12000</v>
      </c>
    </row>
    <row r="27" spans="1:16" ht="21.75" customHeight="1" x14ac:dyDescent="0.6">
      <c r="A27" s="445" t="s">
        <v>128</v>
      </c>
      <c r="B27" s="446"/>
      <c r="C27" s="446"/>
      <c r="D27" s="446"/>
      <c r="E27" s="446"/>
      <c r="F27" s="446"/>
      <c r="G27" s="446"/>
      <c r="H27" s="446"/>
      <c r="I27" s="446"/>
      <c r="J27" s="446"/>
      <c r="K27" s="138"/>
      <c r="L27" s="138"/>
      <c r="M27" s="138"/>
      <c r="N27" s="138"/>
      <c r="O27" s="32"/>
      <c r="P27" s="33">
        <f>SUM(P7:P26)</f>
        <v>277800</v>
      </c>
    </row>
    <row r="28" spans="1:16" ht="15.75" customHeight="1" x14ac:dyDescent="0.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ht="27" customHeight="1" x14ac:dyDescent="0.6">
      <c r="A29" s="26"/>
      <c r="C29" s="26"/>
      <c r="D29" s="451" t="s">
        <v>45</v>
      </c>
      <c r="E29" s="451"/>
      <c r="F29" s="451"/>
      <c r="G29" s="451"/>
      <c r="H29" s="451"/>
      <c r="I29" s="27"/>
      <c r="J29" s="26"/>
      <c r="K29" s="26"/>
      <c r="L29" s="26"/>
      <c r="M29" s="26"/>
      <c r="N29" s="26"/>
      <c r="O29" s="26" t="s">
        <v>51</v>
      </c>
      <c r="P29" s="26"/>
    </row>
    <row r="30" spans="1:16" ht="21.75" customHeight="1" x14ac:dyDescent="0.6">
      <c r="A30" s="447" t="s">
        <v>125</v>
      </c>
      <c r="B30" s="443" t="s">
        <v>2</v>
      </c>
      <c r="C30" s="449">
        <v>1</v>
      </c>
      <c r="D30" s="450"/>
      <c r="E30" s="449">
        <v>2</v>
      </c>
      <c r="F30" s="450"/>
      <c r="G30" s="449">
        <v>3</v>
      </c>
      <c r="H30" s="450"/>
      <c r="I30" s="449">
        <v>4</v>
      </c>
      <c r="J30" s="450"/>
      <c r="K30" s="449">
        <v>5</v>
      </c>
      <c r="L30" s="450"/>
      <c r="M30" s="419">
        <v>6</v>
      </c>
      <c r="N30" s="420"/>
      <c r="O30" s="443" t="s">
        <v>126</v>
      </c>
      <c r="P30" s="443" t="s">
        <v>13</v>
      </c>
    </row>
    <row r="31" spans="1:16" ht="22.5" customHeight="1" x14ac:dyDescent="0.6">
      <c r="A31" s="448"/>
      <c r="B31" s="444"/>
      <c r="C31" s="34" t="s">
        <v>127</v>
      </c>
      <c r="D31" s="34" t="s">
        <v>67</v>
      </c>
      <c r="E31" s="34" t="s">
        <v>127</v>
      </c>
      <c r="F31" s="34" t="s">
        <v>67</v>
      </c>
      <c r="G31" s="34" t="s">
        <v>127</v>
      </c>
      <c r="H31" s="34" t="s">
        <v>67</v>
      </c>
      <c r="I31" s="34" t="s">
        <v>127</v>
      </c>
      <c r="J31" s="34" t="s">
        <v>67</v>
      </c>
      <c r="K31" s="28" t="s">
        <v>127</v>
      </c>
      <c r="L31" s="28" t="s">
        <v>67</v>
      </c>
      <c r="M31" s="28" t="s">
        <v>127</v>
      </c>
      <c r="N31" s="28" t="s">
        <v>67</v>
      </c>
      <c r="O31" s="444"/>
      <c r="P31" s="444"/>
    </row>
    <row r="32" spans="1:16" ht="21.75" customHeight="1" x14ac:dyDescent="0.6">
      <c r="A32" s="29">
        <v>1</v>
      </c>
      <c r="B32" s="30" t="str">
        <f>'สัปดาห์ที่ 1'!AB23</f>
        <v xml:space="preserve">นายดาวรุ่ง  พูลทอง    </v>
      </c>
      <c r="C32" s="133">
        <f>'สัปดาห์ที่ 1'!AE23</f>
        <v>12</v>
      </c>
      <c r="D32" s="31">
        <f>'สัปดาห์ที่ 1'!AH23</f>
        <v>2400</v>
      </c>
      <c r="E32" s="133">
        <f>'สัปดาห์ที่ 2'!AE23</f>
        <v>12</v>
      </c>
      <c r="F32" s="31">
        <f>'สัปดาห์ที่ 2'!AH23</f>
        <v>2400</v>
      </c>
      <c r="G32" s="133">
        <f>'สัปดาห์ที่ 3'!AE23</f>
        <v>12</v>
      </c>
      <c r="H32" s="31">
        <f>'สัปดาห์ที่ 3'!AH23</f>
        <v>2400</v>
      </c>
      <c r="I32" s="133">
        <f>'สัปดาห์ที่ 4'!AE23</f>
        <v>12</v>
      </c>
      <c r="J32" s="31">
        <f>'สัปดาห์ที่ 4'!AH23</f>
        <v>2400</v>
      </c>
      <c r="K32" s="133">
        <f>'สัปดาห์ที่ 5'!AE23</f>
        <v>12</v>
      </c>
      <c r="L32" s="31">
        <f>'สัปดาห์ที่ 5'!AH23</f>
        <v>2400</v>
      </c>
      <c r="M32" s="31">
        <v>0</v>
      </c>
      <c r="N32" s="31">
        <v>0</v>
      </c>
      <c r="O32" s="31">
        <f>C32+E32+G32+I32+K32+M32</f>
        <v>60</v>
      </c>
      <c r="P32" s="31">
        <f>D32+F32+H32+J32+L32+N32</f>
        <v>12000</v>
      </c>
    </row>
    <row r="33" spans="1:16" x14ac:dyDescent="0.6">
      <c r="A33" s="29">
        <v>2</v>
      </c>
      <c r="B33" s="30" t="str">
        <f>'สัปดาห์ที่ 1'!AB24</f>
        <v xml:space="preserve">ว่าที่ร.ต.สุริยะ  อัมรนันท์     </v>
      </c>
      <c r="C33" s="133">
        <f>'สัปดาห์ที่ 1'!AE24</f>
        <v>12</v>
      </c>
      <c r="D33" s="31">
        <f>'สัปดาห์ที่ 1'!AH24</f>
        <v>2400</v>
      </c>
      <c r="E33" s="133">
        <f>'สัปดาห์ที่ 2'!AE24</f>
        <v>12</v>
      </c>
      <c r="F33" s="31">
        <f>'สัปดาห์ที่ 2'!AH24</f>
        <v>2400</v>
      </c>
      <c r="G33" s="133">
        <f>'สัปดาห์ที่ 3'!AE24</f>
        <v>12</v>
      </c>
      <c r="H33" s="31">
        <f>'สัปดาห์ที่ 3'!AH24</f>
        <v>2400</v>
      </c>
      <c r="I33" s="133">
        <f>'สัปดาห์ที่ 4'!AE24</f>
        <v>12</v>
      </c>
      <c r="J33" s="31">
        <f>'สัปดาห์ที่ 4'!AH24</f>
        <v>2400</v>
      </c>
      <c r="K33" s="133">
        <f>'สัปดาห์ที่ 5'!AE24</f>
        <v>12</v>
      </c>
      <c r="L33" s="31">
        <f>'สัปดาห์ที่ 5'!AH24</f>
        <v>2400</v>
      </c>
      <c r="M33" s="31">
        <v>0</v>
      </c>
      <c r="N33" s="31">
        <v>0</v>
      </c>
      <c r="O33" s="31">
        <f t="shared" ref="O33:O36" si="4">C33+E33+G33+I33+K33+M33</f>
        <v>60</v>
      </c>
      <c r="P33" s="31">
        <f t="shared" ref="P33:P36" si="5">D33+F33+H33+J33+L33+N33</f>
        <v>12000</v>
      </c>
    </row>
    <row r="34" spans="1:16" x14ac:dyDescent="0.6">
      <c r="A34" s="29">
        <v>3</v>
      </c>
      <c r="B34" s="30" t="str">
        <f>'สัปดาห์ที่ 1'!AB25</f>
        <v xml:space="preserve">นายพรชัย  สมณะ              </v>
      </c>
      <c r="C34" s="133">
        <f>'สัปดาห์ที่ 1'!AE25</f>
        <v>12</v>
      </c>
      <c r="D34" s="31">
        <f>'สัปดาห์ที่ 1'!AH25</f>
        <v>2400</v>
      </c>
      <c r="E34" s="133">
        <f>'สัปดาห์ที่ 2'!AE25</f>
        <v>12</v>
      </c>
      <c r="F34" s="31">
        <f>'สัปดาห์ที่ 2'!AH25</f>
        <v>2400</v>
      </c>
      <c r="G34" s="133">
        <f>'สัปดาห์ที่ 3'!AE25</f>
        <v>12</v>
      </c>
      <c r="H34" s="31">
        <f>'สัปดาห์ที่ 3'!AH25</f>
        <v>2400</v>
      </c>
      <c r="I34" s="133">
        <f>'สัปดาห์ที่ 4'!AE25</f>
        <v>12</v>
      </c>
      <c r="J34" s="31">
        <f>'สัปดาห์ที่ 4'!AH25</f>
        <v>2400</v>
      </c>
      <c r="K34" s="133">
        <f>'สัปดาห์ที่ 5'!AE25</f>
        <v>12</v>
      </c>
      <c r="L34" s="31">
        <f>'สัปดาห์ที่ 5'!AH25</f>
        <v>2400</v>
      </c>
      <c r="M34" s="31">
        <v>0</v>
      </c>
      <c r="N34" s="31">
        <v>0</v>
      </c>
      <c r="O34" s="31">
        <f t="shared" si="4"/>
        <v>60</v>
      </c>
      <c r="P34" s="31">
        <f t="shared" si="5"/>
        <v>12000</v>
      </c>
    </row>
    <row r="35" spans="1:16" x14ac:dyDescent="0.6">
      <c r="A35" s="29">
        <v>4</v>
      </c>
      <c r="B35" s="30" t="str">
        <f>'สัปดาห์ที่ 1'!AB26</f>
        <v>นายบัณฑิต  สุ่มศรี</v>
      </c>
      <c r="C35" s="133">
        <f>'สัปดาห์ที่ 1'!AE26</f>
        <v>12</v>
      </c>
      <c r="D35" s="31">
        <f>'สัปดาห์ที่ 1'!AH26</f>
        <v>3240</v>
      </c>
      <c r="E35" s="133">
        <f>'สัปดาห์ที่ 2'!AE26</f>
        <v>12</v>
      </c>
      <c r="F35" s="31">
        <f>'สัปดาห์ที่ 2'!AH26</f>
        <v>3240</v>
      </c>
      <c r="G35" s="133">
        <f>'สัปดาห์ที่ 3'!AE26</f>
        <v>12</v>
      </c>
      <c r="H35" s="31">
        <f>'สัปดาห์ที่ 3'!AH26</f>
        <v>3240</v>
      </c>
      <c r="I35" s="133">
        <f>'สัปดาห์ที่ 4'!AE26</f>
        <v>12</v>
      </c>
      <c r="J35" s="31">
        <f>'สัปดาห์ที่ 4'!AH26</f>
        <v>3240</v>
      </c>
      <c r="K35" s="133">
        <f>'สัปดาห์ที่ 5'!AE26</f>
        <v>12</v>
      </c>
      <c r="L35" s="31">
        <f>'สัปดาห์ที่ 5'!AH26</f>
        <v>3240</v>
      </c>
      <c r="M35" s="31">
        <v>0</v>
      </c>
      <c r="N35" s="31">
        <v>0</v>
      </c>
      <c r="O35" s="31">
        <f t="shared" si="4"/>
        <v>60</v>
      </c>
      <c r="P35" s="31">
        <f t="shared" si="5"/>
        <v>16200</v>
      </c>
    </row>
    <row r="36" spans="1:16" x14ac:dyDescent="0.6">
      <c r="A36" s="29">
        <v>5</v>
      </c>
      <c r="B36" s="30" t="str">
        <f>'สัปดาห์ที่ 1'!AB27</f>
        <v>นายยศกร  อ่วมมี</v>
      </c>
      <c r="C36" s="133">
        <f>'สัปดาห์ที่ 1'!AE27</f>
        <v>12</v>
      </c>
      <c r="D36" s="31">
        <f>'สัปดาห์ที่ 1'!AH27</f>
        <v>2400</v>
      </c>
      <c r="E36" s="133">
        <f>'สัปดาห์ที่ 2'!AE27</f>
        <v>12</v>
      </c>
      <c r="F36" s="31">
        <f>'สัปดาห์ที่ 2'!AH27</f>
        <v>2400</v>
      </c>
      <c r="G36" s="133">
        <f>'สัปดาห์ที่ 3'!AE27</f>
        <v>12</v>
      </c>
      <c r="H36" s="31">
        <f>'สัปดาห์ที่ 3'!AH27</f>
        <v>2400</v>
      </c>
      <c r="I36" s="133">
        <f>'สัปดาห์ที่ 4'!AE27</f>
        <v>12</v>
      </c>
      <c r="J36" s="31">
        <f>'สัปดาห์ที่ 4'!AH27</f>
        <v>2400</v>
      </c>
      <c r="K36" s="133">
        <f>'สัปดาห์ที่ 5'!AE27</f>
        <v>12</v>
      </c>
      <c r="L36" s="31">
        <f>'สัปดาห์ที่ 5'!AH27</f>
        <v>2400</v>
      </c>
      <c r="M36" s="31">
        <v>0</v>
      </c>
      <c r="N36" s="31">
        <v>0</v>
      </c>
      <c r="O36" s="31">
        <f t="shared" si="4"/>
        <v>60</v>
      </c>
      <c r="P36" s="31">
        <f t="shared" si="5"/>
        <v>12000</v>
      </c>
    </row>
    <row r="37" spans="1:16" x14ac:dyDescent="0.6">
      <c r="A37" s="29">
        <v>6</v>
      </c>
      <c r="B37" s="30"/>
      <c r="C37" s="133"/>
      <c r="D37" s="133"/>
      <c r="E37" s="133"/>
      <c r="F37" s="133"/>
      <c r="G37" s="133"/>
      <c r="H37" s="133"/>
      <c r="I37" s="133"/>
      <c r="J37" s="31"/>
      <c r="K37" s="31">
        <v>0</v>
      </c>
      <c r="L37" s="31">
        <v>0</v>
      </c>
      <c r="M37" s="31">
        <v>0</v>
      </c>
      <c r="N37" s="31">
        <v>0</v>
      </c>
      <c r="O37" s="31"/>
      <c r="P37" s="31"/>
    </row>
    <row r="38" spans="1:16" x14ac:dyDescent="0.6">
      <c r="A38" s="445" t="s">
        <v>131</v>
      </c>
      <c r="B38" s="446"/>
      <c r="C38" s="446"/>
      <c r="D38" s="446"/>
      <c r="E38" s="446"/>
      <c r="F38" s="446"/>
      <c r="G38" s="446"/>
      <c r="H38" s="446"/>
      <c r="I38" s="446"/>
      <c r="J38" s="446"/>
      <c r="K38" s="138"/>
      <c r="L38" s="138"/>
      <c r="M38" s="138"/>
      <c r="N38" s="138"/>
      <c r="O38" s="32"/>
      <c r="P38" s="33">
        <f>SUM(P32:P37)</f>
        <v>64200</v>
      </c>
    </row>
    <row r="39" spans="1:16" x14ac:dyDescent="0.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 x14ac:dyDescent="0.6">
      <c r="A40" s="26"/>
      <c r="B40" s="26"/>
      <c r="C40" s="26"/>
      <c r="D40" s="453" t="s">
        <v>269</v>
      </c>
      <c r="E40" s="452"/>
      <c r="F40" s="452"/>
      <c r="G40" s="452"/>
      <c r="H40" s="452"/>
      <c r="I40" s="26"/>
      <c r="J40" s="26"/>
      <c r="K40" s="26"/>
      <c r="L40" s="26"/>
      <c r="M40" s="26"/>
      <c r="N40" s="26"/>
      <c r="O40" s="26"/>
      <c r="P40" s="26"/>
    </row>
    <row r="41" spans="1:16" x14ac:dyDescent="0.6">
      <c r="A41" s="26"/>
      <c r="B41" s="26"/>
      <c r="C41" s="26"/>
      <c r="D41" s="452"/>
      <c r="E41" s="452"/>
      <c r="F41" s="452"/>
      <c r="G41" s="452"/>
      <c r="H41" s="452"/>
      <c r="I41" s="26"/>
      <c r="J41" s="26"/>
      <c r="K41" s="26"/>
      <c r="L41" s="26"/>
      <c r="M41" s="26"/>
      <c r="N41" s="26"/>
      <c r="O41" s="26"/>
      <c r="P41" s="26"/>
    </row>
    <row r="42" spans="1:16" ht="28.8" x14ac:dyDescent="0.6">
      <c r="A42" s="26"/>
      <c r="B42" s="26"/>
      <c r="C42" s="26"/>
      <c r="D42" s="451" t="s">
        <v>48</v>
      </c>
      <c r="E42" s="451"/>
      <c r="F42" s="451"/>
      <c r="G42" s="451"/>
      <c r="H42" s="451"/>
      <c r="I42" s="26"/>
      <c r="J42" s="26"/>
      <c r="K42" s="26"/>
      <c r="L42" s="26"/>
      <c r="M42" s="26"/>
      <c r="N42" s="26"/>
      <c r="O42" s="26"/>
      <c r="P42" s="26"/>
    </row>
    <row r="43" spans="1:16" ht="25.2" x14ac:dyDescent="0.6">
      <c r="A43" s="447" t="s">
        <v>125</v>
      </c>
      <c r="B43" s="443" t="s">
        <v>2</v>
      </c>
      <c r="C43" s="419">
        <v>1</v>
      </c>
      <c r="D43" s="420"/>
      <c r="E43" s="419">
        <v>2</v>
      </c>
      <c r="F43" s="420"/>
      <c r="G43" s="419">
        <v>3</v>
      </c>
      <c r="H43" s="420"/>
      <c r="I43" s="419">
        <v>4</v>
      </c>
      <c r="J43" s="420"/>
      <c r="K43" s="419">
        <v>5</v>
      </c>
      <c r="L43" s="420"/>
      <c r="M43" s="419">
        <v>6</v>
      </c>
      <c r="N43" s="420"/>
      <c r="O43" s="443" t="s">
        <v>126</v>
      </c>
      <c r="P43" s="443" t="s">
        <v>13</v>
      </c>
    </row>
    <row r="44" spans="1:16" x14ac:dyDescent="0.6">
      <c r="A44" s="448"/>
      <c r="B44" s="444"/>
      <c r="C44" s="28" t="s">
        <v>127</v>
      </c>
      <c r="D44" s="28" t="s">
        <v>67</v>
      </c>
      <c r="E44" s="28" t="s">
        <v>127</v>
      </c>
      <c r="F44" s="28" t="s">
        <v>67</v>
      </c>
      <c r="G44" s="28" t="s">
        <v>127</v>
      </c>
      <c r="H44" s="28" t="s">
        <v>67</v>
      </c>
      <c r="I44" s="28" t="s">
        <v>127</v>
      </c>
      <c r="J44" s="28" t="s">
        <v>67</v>
      </c>
      <c r="K44" s="28" t="s">
        <v>127</v>
      </c>
      <c r="L44" s="28" t="s">
        <v>67</v>
      </c>
      <c r="M44" s="28" t="s">
        <v>127</v>
      </c>
      <c r="N44" s="28" t="s">
        <v>67</v>
      </c>
      <c r="O44" s="444"/>
      <c r="P44" s="444"/>
    </row>
    <row r="45" spans="1:16" x14ac:dyDescent="0.6">
      <c r="A45" s="29">
        <v>1</v>
      </c>
      <c r="B45" s="30" t="str">
        <f>'สัปดาห์ที่ 1'!AB28</f>
        <v>นายอาทิตย์  แก้วแดง</v>
      </c>
      <c r="C45" s="133" t="e">
        <f>#REF!</f>
        <v>#REF!</v>
      </c>
      <c r="D45" s="133" t="e">
        <f>#REF!</f>
        <v>#REF!</v>
      </c>
      <c r="E45" s="133" t="e">
        <f>#REF!</f>
        <v>#REF!</v>
      </c>
      <c r="F45" s="133" t="e">
        <f>#REF!</f>
        <v>#REF!</v>
      </c>
      <c r="G45" s="133" t="e">
        <f>#REF!</f>
        <v>#REF!</v>
      </c>
      <c r="H45" s="133" t="e">
        <f>#REF!</f>
        <v>#REF!</v>
      </c>
      <c r="I45" s="133" t="e">
        <f>#REF!</f>
        <v>#REF!</v>
      </c>
      <c r="J45" s="31" t="e">
        <f>#REF!</f>
        <v>#REF!</v>
      </c>
      <c r="K45" s="31"/>
      <c r="L45" s="31"/>
      <c r="M45" s="31">
        <v>0</v>
      </c>
      <c r="N45" s="31">
        <v>0</v>
      </c>
      <c r="O45" s="31" t="e">
        <f>C45+E45+G45+I45+K45+M45</f>
        <v>#REF!</v>
      </c>
      <c r="P45" s="31" t="e">
        <f>D45+F45+H45+J45+L45+N45</f>
        <v>#REF!</v>
      </c>
    </row>
    <row r="46" spans="1:16" x14ac:dyDescent="0.6">
      <c r="A46" s="29">
        <v>2</v>
      </c>
      <c r="B46" s="30" t="str">
        <f>'สัปดาห์ที่ 1'!AB29</f>
        <v>นายสมพร สุธรรมมา</v>
      </c>
      <c r="C46" s="133" t="e">
        <f>#REF!</f>
        <v>#REF!</v>
      </c>
      <c r="D46" s="133" t="e">
        <f>#REF!</f>
        <v>#REF!</v>
      </c>
      <c r="E46" s="133" t="e">
        <f>#REF!</f>
        <v>#REF!</v>
      </c>
      <c r="F46" s="133" t="e">
        <f>#REF!</f>
        <v>#REF!</v>
      </c>
      <c r="G46" s="133" t="e">
        <f>#REF!</f>
        <v>#REF!</v>
      </c>
      <c r="H46" s="133" t="e">
        <f>#REF!</f>
        <v>#REF!</v>
      </c>
      <c r="I46" s="133" t="e">
        <f>#REF!</f>
        <v>#REF!</v>
      </c>
      <c r="J46" s="31" t="e">
        <f>#REF!</f>
        <v>#REF!</v>
      </c>
      <c r="K46" s="31"/>
      <c r="L46" s="31"/>
      <c r="M46" s="31">
        <v>0</v>
      </c>
      <c r="N46" s="31">
        <v>0</v>
      </c>
      <c r="O46" s="31" t="e">
        <f>C46+E46+G46+I46+K46</f>
        <v>#REF!</v>
      </c>
      <c r="P46" s="31" t="e">
        <f>D46+F46+H46+J46+L46</f>
        <v>#REF!</v>
      </c>
    </row>
    <row r="47" spans="1:16" s="250" customFormat="1" x14ac:dyDescent="0.6">
      <c r="A47" s="29">
        <v>3</v>
      </c>
      <c r="B47" s="30" t="str">
        <f>'สัปดาห์ที่ 1'!AB30</f>
        <v>นายชนาธิป สุวรรณขันธ์</v>
      </c>
      <c r="C47" s="133" t="e">
        <f>#REF!</f>
        <v>#REF!</v>
      </c>
      <c r="D47" s="133" t="e">
        <f>#REF!</f>
        <v>#REF!</v>
      </c>
      <c r="E47" s="133" t="e">
        <f>#REF!</f>
        <v>#REF!</v>
      </c>
      <c r="F47" s="133" t="e">
        <f>#REF!</f>
        <v>#REF!</v>
      </c>
      <c r="G47" s="133" t="e">
        <f>#REF!</f>
        <v>#REF!</v>
      </c>
      <c r="H47" s="133" t="e">
        <f>#REF!</f>
        <v>#REF!</v>
      </c>
      <c r="I47" s="133" t="e">
        <f>#REF!</f>
        <v>#REF!</v>
      </c>
      <c r="J47" s="31" t="e">
        <f>#REF!</f>
        <v>#REF!</v>
      </c>
      <c r="K47" s="31"/>
      <c r="L47" s="31"/>
      <c r="M47" s="31">
        <v>0</v>
      </c>
      <c r="N47" s="31">
        <v>0</v>
      </c>
      <c r="O47" s="31" t="e">
        <f>C47+E47+G47+I47+K47</f>
        <v>#REF!</v>
      </c>
      <c r="P47" s="31" t="e">
        <f>D47+F47+H47+J47+L47</f>
        <v>#REF!</v>
      </c>
    </row>
    <row r="48" spans="1:16" x14ac:dyDescent="0.6">
      <c r="A48" s="445" t="s">
        <v>128</v>
      </c>
      <c r="B48" s="446"/>
      <c r="C48" s="446"/>
      <c r="D48" s="446"/>
      <c r="E48" s="446"/>
      <c r="F48" s="446"/>
      <c r="G48" s="446"/>
      <c r="H48" s="446"/>
      <c r="I48" s="446"/>
      <c r="J48" s="446"/>
      <c r="K48" s="138"/>
      <c r="L48" s="138"/>
      <c r="M48" s="31"/>
      <c r="N48" s="138"/>
      <c r="O48" s="32"/>
      <c r="P48" s="33" t="e">
        <f>SUM(P45:P47)</f>
        <v>#REF!</v>
      </c>
    </row>
    <row r="49" spans="1:16" ht="28.8" x14ac:dyDescent="0.6">
      <c r="A49" s="26"/>
      <c r="C49" s="26"/>
      <c r="D49" s="451" t="s">
        <v>45</v>
      </c>
      <c r="E49" s="451"/>
      <c r="F49" s="451"/>
      <c r="G49" s="451"/>
      <c r="H49" s="451"/>
      <c r="I49" s="27"/>
      <c r="J49" s="26"/>
      <c r="K49" s="26"/>
      <c r="L49" s="26"/>
      <c r="M49" s="26"/>
      <c r="N49" s="26"/>
      <c r="O49" s="26"/>
      <c r="P49" s="26"/>
    </row>
    <row r="50" spans="1:16" ht="25.2" x14ac:dyDescent="0.6">
      <c r="A50" s="447" t="s">
        <v>125</v>
      </c>
      <c r="B50" s="443" t="s">
        <v>2</v>
      </c>
      <c r="C50" s="449">
        <v>1</v>
      </c>
      <c r="D50" s="450"/>
      <c r="E50" s="449">
        <v>2</v>
      </c>
      <c r="F50" s="450"/>
      <c r="G50" s="449">
        <v>3</v>
      </c>
      <c r="H50" s="450"/>
      <c r="I50" s="449">
        <v>4</v>
      </c>
      <c r="J50" s="450"/>
      <c r="K50" s="449">
        <v>5</v>
      </c>
      <c r="L50" s="450"/>
      <c r="M50" s="419">
        <v>6</v>
      </c>
      <c r="N50" s="420"/>
      <c r="O50" s="443" t="s">
        <v>126</v>
      </c>
      <c r="P50" s="443" t="s">
        <v>13</v>
      </c>
    </row>
    <row r="51" spans="1:16" x14ac:dyDescent="0.6">
      <c r="A51" s="448"/>
      <c r="B51" s="444"/>
      <c r="C51" s="34" t="s">
        <v>127</v>
      </c>
      <c r="D51" s="34" t="s">
        <v>67</v>
      </c>
      <c r="E51" s="34" t="s">
        <v>127</v>
      </c>
      <c r="F51" s="34" t="s">
        <v>67</v>
      </c>
      <c r="G51" s="34" t="s">
        <v>127</v>
      </c>
      <c r="H51" s="34" t="s">
        <v>67</v>
      </c>
      <c r="I51" s="34" t="s">
        <v>127</v>
      </c>
      <c r="J51" s="34" t="s">
        <v>67</v>
      </c>
      <c r="K51" s="28" t="s">
        <v>127</v>
      </c>
      <c r="L51" s="28" t="s">
        <v>67</v>
      </c>
      <c r="M51" s="28" t="s">
        <v>127</v>
      </c>
      <c r="N51" s="28" t="s">
        <v>67</v>
      </c>
      <c r="O51" s="444"/>
      <c r="P51" s="444"/>
    </row>
    <row r="52" spans="1:16" x14ac:dyDescent="0.6">
      <c r="A52" s="29">
        <v>1</v>
      </c>
      <c r="B52" s="30"/>
      <c r="C52" s="133"/>
      <c r="D52" s="133"/>
      <c r="E52" s="133"/>
      <c r="F52" s="133"/>
      <c r="G52" s="133"/>
      <c r="H52" s="31"/>
      <c r="I52" s="133"/>
      <c r="J52" s="31"/>
      <c r="K52" s="31"/>
      <c r="L52" s="31"/>
      <c r="M52" s="31"/>
      <c r="N52" s="31"/>
      <c r="O52" s="31">
        <f>C52+E52+G52+I52+K52</f>
        <v>0</v>
      </c>
      <c r="P52" s="31">
        <f>D52+F52+H52+J52+L52</f>
        <v>0</v>
      </c>
    </row>
    <row r="53" spans="1:16" x14ac:dyDescent="0.6">
      <c r="A53" s="29">
        <v>2</v>
      </c>
      <c r="B53" s="30"/>
      <c r="C53" s="133"/>
      <c r="D53" s="133"/>
      <c r="E53" s="133"/>
      <c r="F53" s="133"/>
      <c r="G53" s="133"/>
      <c r="H53" s="31"/>
      <c r="I53" s="133"/>
      <c r="J53" s="31"/>
      <c r="K53" s="31"/>
      <c r="L53" s="31"/>
      <c r="M53" s="31"/>
      <c r="N53" s="31"/>
      <c r="O53" s="31">
        <f>C53+E53+G53+I53+K53</f>
        <v>0</v>
      </c>
      <c r="P53" s="31">
        <f>D53+F53+H53+J53+L53</f>
        <v>0</v>
      </c>
    </row>
    <row r="54" spans="1:16" x14ac:dyDescent="0.6">
      <c r="A54" s="445" t="s">
        <v>131</v>
      </c>
      <c r="B54" s="446"/>
      <c r="C54" s="446"/>
      <c r="D54" s="446"/>
      <c r="E54" s="446"/>
      <c r="F54" s="446"/>
      <c r="G54" s="446"/>
      <c r="H54" s="446"/>
      <c r="I54" s="446"/>
      <c r="J54" s="446"/>
      <c r="K54" s="138"/>
      <c r="L54" s="138"/>
      <c r="M54" s="138"/>
      <c r="N54" s="138"/>
      <c r="O54" s="32"/>
      <c r="P54" s="33">
        <f>SUM(P52:P53)</f>
        <v>0</v>
      </c>
    </row>
    <row r="55" spans="1:16" x14ac:dyDescent="0.6">
      <c r="A55" s="27"/>
      <c r="B55" s="178"/>
      <c r="C55" s="180"/>
      <c r="D55" s="180"/>
      <c r="E55" s="180"/>
      <c r="F55" s="180"/>
      <c r="G55" s="180"/>
      <c r="H55" s="179"/>
      <c r="I55" s="180"/>
      <c r="J55" s="181"/>
      <c r="K55" s="179"/>
      <c r="L55" s="179"/>
      <c r="M55" s="179"/>
      <c r="N55" s="179"/>
      <c r="O55" s="179"/>
      <c r="P55" s="179"/>
    </row>
    <row r="56" spans="1:16" ht="28.8" x14ac:dyDescent="0.6">
      <c r="A56" s="455" t="s">
        <v>237</v>
      </c>
      <c r="B56" s="455"/>
      <c r="C56" s="455"/>
      <c r="D56" s="37" t="e">
        <f>P27+P38+P48+P54</f>
        <v>#REF!</v>
      </c>
      <c r="E56" s="37" t="s">
        <v>140</v>
      </c>
      <c r="F56" s="37">
        <v>28</v>
      </c>
      <c r="G56" s="37"/>
      <c r="H56" s="162" t="s">
        <v>236</v>
      </c>
      <c r="I56" s="159"/>
      <c r="J56" s="160" t="e">
        <f>D56/F56</f>
        <v>#REF!</v>
      </c>
      <c r="K56" s="161"/>
      <c r="L56" s="161"/>
      <c r="M56" s="161"/>
      <c r="N56" s="161"/>
      <c r="O56" s="35"/>
      <c r="P56" s="26"/>
    </row>
    <row r="57" spans="1:16" ht="24.9" customHeight="1" x14ac:dyDescent="0.6">
      <c r="A57" s="455" t="s">
        <v>408</v>
      </c>
      <c r="B57" s="455"/>
      <c r="C57" s="455"/>
      <c r="D57" s="37">
        <v>400</v>
      </c>
      <c r="E57" s="37" t="s">
        <v>139</v>
      </c>
      <c r="F57" s="37">
        <v>28</v>
      </c>
      <c r="G57" s="38"/>
      <c r="H57" s="158" t="s">
        <v>236</v>
      </c>
      <c r="I57" s="37"/>
      <c r="J57" s="39">
        <f>D57*F57</f>
        <v>11200</v>
      </c>
      <c r="K57" s="141"/>
      <c r="L57" s="141"/>
      <c r="M57" s="141"/>
      <c r="N57" s="141"/>
      <c r="O57" s="35"/>
      <c r="P57" s="26"/>
    </row>
    <row r="58" spans="1:16" ht="24.9" customHeight="1" x14ac:dyDescent="0.6">
      <c r="A58" s="26"/>
      <c r="B58" s="37"/>
      <c r="C58" s="37"/>
      <c r="D58" s="37"/>
      <c r="E58" s="37"/>
      <c r="F58" s="37"/>
      <c r="G58" s="37"/>
      <c r="H58" s="37"/>
      <c r="I58" s="37"/>
      <c r="J58" s="166"/>
      <c r="K58" s="37"/>
      <c r="L58" s="37"/>
      <c r="M58" s="37"/>
      <c r="N58" s="37"/>
      <c r="O58" s="35"/>
      <c r="P58" s="26"/>
    </row>
    <row r="59" spans="1:16" ht="21.75" customHeight="1" x14ac:dyDescent="0.6">
      <c r="A59" s="457" t="s">
        <v>141</v>
      </c>
      <c r="B59" s="457"/>
      <c r="C59" s="40"/>
      <c r="D59" s="168" t="e">
        <f>J56</f>
        <v>#REF!</v>
      </c>
      <c r="E59" s="168" t="s">
        <v>238</v>
      </c>
      <c r="F59" s="168">
        <f>D57</f>
        <v>400</v>
      </c>
      <c r="G59" s="165"/>
      <c r="H59" s="158"/>
      <c r="I59" s="163"/>
      <c r="J59" s="164" t="s">
        <v>236</v>
      </c>
      <c r="K59" s="415" t="e">
        <f>J56-D57</f>
        <v>#REF!</v>
      </c>
      <c r="L59" s="415"/>
      <c r="M59" s="185"/>
      <c r="N59" s="185"/>
      <c r="O59" s="36"/>
      <c r="P59" s="26"/>
    </row>
    <row r="60" spans="1:16" ht="21.75" customHeight="1" thickBot="1" x14ac:dyDescent="0.65">
      <c r="A60" s="454" t="s">
        <v>241</v>
      </c>
      <c r="B60" s="454"/>
      <c r="D60" s="171" t="e">
        <f>K59</f>
        <v>#REF!</v>
      </c>
      <c r="E60" s="162" t="s">
        <v>242</v>
      </c>
      <c r="F60" s="162">
        <v>46</v>
      </c>
      <c r="G60" s="162"/>
      <c r="H60" s="162"/>
      <c r="I60" s="162"/>
      <c r="J60" s="172" t="s">
        <v>236</v>
      </c>
      <c r="K60" s="417" t="e">
        <f>D60+F60</f>
        <v>#REF!</v>
      </c>
      <c r="L60" s="418"/>
      <c r="M60" s="187"/>
      <c r="N60" s="187"/>
      <c r="O60" s="170"/>
      <c r="P60" s="169"/>
    </row>
    <row r="61" spans="1:16" ht="21.75" customHeight="1" thickTop="1" x14ac:dyDescent="0.6">
      <c r="A61" s="43"/>
      <c r="B61" s="44"/>
      <c r="C61" s="42"/>
      <c r="D61" s="42"/>
      <c r="E61" s="42"/>
      <c r="F61" s="42"/>
      <c r="G61" s="42"/>
      <c r="H61" s="42"/>
      <c r="I61" s="42"/>
      <c r="J61" s="42"/>
      <c r="K61" s="173"/>
      <c r="L61" s="173"/>
      <c r="M61" s="42"/>
      <c r="N61" s="42"/>
      <c r="O61" s="26"/>
      <c r="P61" s="26"/>
    </row>
    <row r="62" spans="1:16" ht="21.75" customHeight="1" x14ac:dyDescent="0.6">
      <c r="A62" s="456" t="s">
        <v>142</v>
      </c>
      <c r="B62" s="456"/>
      <c r="C62" s="41"/>
      <c r="D62" s="42"/>
      <c r="E62" s="42"/>
      <c r="F62" s="42"/>
      <c r="G62" s="42"/>
      <c r="H62" s="42"/>
      <c r="I62" s="42"/>
      <c r="J62" s="164" t="s">
        <v>236</v>
      </c>
      <c r="K62" s="416">
        <f>J57</f>
        <v>11200</v>
      </c>
      <c r="L62" s="416"/>
      <c r="M62" s="186"/>
      <c r="N62" s="186"/>
      <c r="O62" s="26"/>
      <c r="P62" s="26"/>
    </row>
    <row r="63" spans="1:16" ht="21.75" customHeight="1" thickBot="1" x14ac:dyDescent="0.65">
      <c r="A63" s="454" t="s">
        <v>243</v>
      </c>
      <c r="B63" s="454"/>
      <c r="C63" s="167"/>
      <c r="D63" s="174">
        <f>J57</f>
        <v>11200</v>
      </c>
      <c r="E63" s="162" t="s">
        <v>238</v>
      </c>
      <c r="F63" s="174">
        <f>F60*F56</f>
        <v>1288</v>
      </c>
      <c r="G63" s="167"/>
      <c r="H63" s="167"/>
      <c r="I63" s="167"/>
      <c r="J63" s="164" t="s">
        <v>236</v>
      </c>
      <c r="K63" s="468">
        <f>D63-F63</f>
        <v>9912</v>
      </c>
      <c r="L63" s="469"/>
      <c r="M63" s="189"/>
      <c r="N63" s="189"/>
      <c r="O63" s="167"/>
      <c r="P63" s="167"/>
    </row>
    <row r="64" spans="1:16" s="250" customFormat="1" ht="21.75" customHeight="1" thickTop="1" thickBot="1" x14ac:dyDescent="0.65">
      <c r="A64" s="251"/>
      <c r="B64" s="251"/>
      <c r="C64" s="167"/>
      <c r="D64" s="174"/>
      <c r="E64" s="162"/>
      <c r="F64" s="174"/>
      <c r="G64" s="167"/>
      <c r="H64" s="167"/>
      <c r="I64" s="167"/>
      <c r="J64" s="164"/>
      <c r="K64" s="255"/>
      <c r="L64" s="256"/>
      <c r="M64" s="254"/>
      <c r="N64" s="254"/>
      <c r="O64" s="167"/>
      <c r="P64" s="167"/>
    </row>
    <row r="65" spans="1:16" ht="24" thickTop="1" x14ac:dyDescent="0.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7" spans="1:16" ht="27.75" customHeight="1" x14ac:dyDescent="0.6">
      <c r="A67" s="462" t="s">
        <v>125</v>
      </c>
      <c r="B67" s="464" t="s">
        <v>2</v>
      </c>
      <c r="C67" s="440" t="s">
        <v>146</v>
      </c>
      <c r="D67" s="441"/>
      <c r="E67" s="441"/>
      <c r="F67" s="441"/>
      <c r="G67" s="441"/>
      <c r="H67" s="442"/>
      <c r="I67" s="436" t="s">
        <v>50</v>
      </c>
      <c r="J67" s="437"/>
    </row>
    <row r="68" spans="1:16" ht="27.75" customHeight="1" x14ac:dyDescent="0.6">
      <c r="A68" s="463"/>
      <c r="B68" s="465"/>
      <c r="C68" s="458" t="s">
        <v>143</v>
      </c>
      <c r="D68" s="459"/>
      <c r="E68" s="460" t="s">
        <v>145</v>
      </c>
      <c r="F68" s="461"/>
      <c r="G68" s="434" t="s">
        <v>144</v>
      </c>
      <c r="H68" s="435"/>
      <c r="I68" s="438"/>
      <c r="J68" s="439"/>
    </row>
    <row r="69" spans="1:16" ht="25.35" customHeight="1" x14ac:dyDescent="0.6">
      <c r="A69" s="45">
        <v>1</v>
      </c>
      <c r="B69" s="183" t="str">
        <f t="shared" ref="B69:B88" si="6">B7</f>
        <v>นายชำนาญ  แก้วจงประสิทธิ์</v>
      </c>
      <c r="C69" s="433">
        <f t="shared" ref="C69:C87" si="7">P7</f>
        <v>12000</v>
      </c>
      <c r="D69" s="430"/>
      <c r="E69" s="421" t="e">
        <f>K60-C69</f>
        <v>#REF!</v>
      </c>
      <c r="F69" s="422"/>
      <c r="G69" s="422"/>
      <c r="H69" s="423"/>
      <c r="I69" s="424"/>
      <c r="J69" s="425"/>
      <c r="K69" s="142"/>
      <c r="L69" s="142"/>
      <c r="M69" s="142"/>
      <c r="N69" s="142"/>
    </row>
    <row r="70" spans="1:16" ht="25.35" customHeight="1" x14ac:dyDescent="0.6">
      <c r="A70" s="45">
        <v>2</v>
      </c>
      <c r="B70" s="183" t="str">
        <f t="shared" si="6"/>
        <v>นายเปรม  เพ็งยอด</v>
      </c>
      <c r="C70" s="433">
        <f t="shared" si="7"/>
        <v>16200</v>
      </c>
      <c r="D70" s="430"/>
      <c r="E70" s="426" t="e">
        <f>K60-C70</f>
        <v>#REF!</v>
      </c>
      <c r="F70" s="427"/>
      <c r="G70" s="427"/>
      <c r="H70" s="428"/>
      <c r="I70" s="424"/>
      <c r="J70" s="425"/>
      <c r="K70" s="142"/>
      <c r="L70" s="142"/>
      <c r="M70" s="142"/>
      <c r="N70" s="142"/>
    </row>
    <row r="71" spans="1:16" ht="25.35" customHeight="1" x14ac:dyDescent="0.6">
      <c r="A71" s="45">
        <v>3</v>
      </c>
      <c r="B71" s="183" t="str">
        <f t="shared" si="6"/>
        <v>นายสุเมธ  เฉลิมพันธ์</v>
      </c>
      <c r="C71" s="433">
        <f t="shared" si="7"/>
        <v>16200</v>
      </c>
      <c r="D71" s="430"/>
      <c r="E71" s="426" t="e">
        <f>K60-C71</f>
        <v>#REF!</v>
      </c>
      <c r="F71" s="427"/>
      <c r="G71" s="427"/>
      <c r="H71" s="428"/>
      <c r="I71" s="424"/>
      <c r="J71" s="425"/>
      <c r="K71" s="142"/>
      <c r="L71" s="142"/>
      <c r="M71" s="142"/>
      <c r="N71" s="142"/>
    </row>
    <row r="72" spans="1:16" ht="25.35" customHeight="1" x14ac:dyDescent="0.6">
      <c r="A72" s="45">
        <v>4</v>
      </c>
      <c r="B72" s="183" t="str">
        <f t="shared" si="6"/>
        <v>นายธนิต  กฐินทอง</v>
      </c>
      <c r="C72" s="433">
        <f t="shared" si="7"/>
        <v>16200</v>
      </c>
      <c r="D72" s="430"/>
      <c r="E72" s="426" t="e">
        <f>K60-C72</f>
        <v>#REF!</v>
      </c>
      <c r="F72" s="427"/>
      <c r="G72" s="427"/>
      <c r="H72" s="428"/>
      <c r="I72" s="424"/>
      <c r="J72" s="425"/>
      <c r="K72" s="142"/>
      <c r="L72" s="142"/>
      <c r="M72" s="142"/>
      <c r="N72" s="142"/>
    </row>
    <row r="73" spans="1:16" ht="25.35" customHeight="1" x14ac:dyDescent="0.6">
      <c r="A73" s="45">
        <v>5</v>
      </c>
      <c r="B73" s="183" t="str">
        <f t="shared" si="6"/>
        <v>นายสุริยา  คำอุดม</v>
      </c>
      <c r="C73" s="433">
        <f t="shared" si="7"/>
        <v>16200</v>
      </c>
      <c r="D73" s="430"/>
      <c r="E73" s="426" t="e">
        <f>K60-C73</f>
        <v>#REF!</v>
      </c>
      <c r="F73" s="427"/>
      <c r="G73" s="427"/>
      <c r="H73" s="428"/>
      <c r="I73" s="424"/>
      <c r="J73" s="425"/>
      <c r="K73" s="142"/>
      <c r="L73" s="142"/>
      <c r="M73" s="142"/>
      <c r="N73" s="142"/>
    </row>
    <row r="74" spans="1:16" ht="25.35" customHeight="1" x14ac:dyDescent="0.6">
      <c r="A74" s="45">
        <v>6</v>
      </c>
      <c r="B74" s="183" t="str">
        <f t="shared" si="6"/>
        <v>นายดำเนิน  สุขขี</v>
      </c>
      <c r="C74" s="433">
        <f t="shared" si="7"/>
        <v>16200</v>
      </c>
      <c r="D74" s="430"/>
      <c r="E74" s="426" t="e">
        <f>K60-C74</f>
        <v>#REF!</v>
      </c>
      <c r="F74" s="427"/>
      <c r="G74" s="427"/>
      <c r="H74" s="428"/>
      <c r="I74" s="424"/>
      <c r="J74" s="425"/>
      <c r="K74" s="142"/>
      <c r="L74" s="142"/>
      <c r="M74" s="142"/>
      <c r="N74" s="142"/>
    </row>
    <row r="75" spans="1:16" ht="25.35" customHeight="1" x14ac:dyDescent="0.6">
      <c r="A75" s="45">
        <v>7</v>
      </c>
      <c r="B75" s="183" t="str">
        <f t="shared" si="6"/>
        <v>นายคงศักดิ์  มากซุง</v>
      </c>
      <c r="C75" s="433">
        <f t="shared" si="7"/>
        <v>16200</v>
      </c>
      <c r="D75" s="430"/>
      <c r="E75" s="426" t="e">
        <f>K60-C75</f>
        <v>#REF!</v>
      </c>
      <c r="F75" s="427"/>
      <c r="G75" s="427"/>
      <c r="H75" s="428"/>
      <c r="I75" s="424"/>
      <c r="J75" s="425"/>
      <c r="K75" s="142"/>
      <c r="L75" s="142"/>
      <c r="M75" s="142"/>
      <c r="N75" s="142"/>
    </row>
    <row r="76" spans="1:16" ht="25.35" customHeight="1" x14ac:dyDescent="0.6">
      <c r="A76" s="45">
        <v>8</v>
      </c>
      <c r="B76" s="183" t="str">
        <f t="shared" si="6"/>
        <v>นายวัชรัศนิ์  ไชยศาสตร์</v>
      </c>
      <c r="C76" s="433">
        <f t="shared" si="7"/>
        <v>12000</v>
      </c>
      <c r="D76" s="430"/>
      <c r="E76" s="421" t="e">
        <f>K60-C76</f>
        <v>#REF!</v>
      </c>
      <c r="F76" s="422"/>
      <c r="G76" s="422"/>
      <c r="H76" s="423"/>
      <c r="I76" s="424"/>
      <c r="J76" s="425"/>
      <c r="K76" s="142"/>
      <c r="L76" s="142"/>
      <c r="M76" s="142"/>
      <c r="N76" s="142"/>
    </row>
    <row r="77" spans="1:16" ht="25.35" customHeight="1" x14ac:dyDescent="0.6">
      <c r="A77" s="45">
        <v>9</v>
      </c>
      <c r="B77" s="183" t="str">
        <f t="shared" si="6"/>
        <v>นายกวีศักดิ์  แป้นขาว</v>
      </c>
      <c r="C77" s="433">
        <f t="shared" si="7"/>
        <v>12000</v>
      </c>
      <c r="D77" s="430"/>
      <c r="E77" s="421" t="e">
        <f>K60-C77</f>
        <v>#REF!</v>
      </c>
      <c r="F77" s="422"/>
      <c r="G77" s="422"/>
      <c r="H77" s="423"/>
      <c r="I77" s="424"/>
      <c r="J77" s="425"/>
      <c r="K77" s="142"/>
      <c r="L77" s="142"/>
      <c r="M77" s="142"/>
      <c r="N77" s="142"/>
    </row>
    <row r="78" spans="1:16" ht="25.35" customHeight="1" x14ac:dyDescent="0.6">
      <c r="A78" s="45">
        <v>10</v>
      </c>
      <c r="B78" s="183" t="str">
        <f t="shared" si="6"/>
        <v>นายไพรัช  น้อยแสง</v>
      </c>
      <c r="C78" s="433">
        <f t="shared" si="7"/>
        <v>12000</v>
      </c>
      <c r="D78" s="430"/>
      <c r="E78" s="421" t="e">
        <f>K60-C78</f>
        <v>#REF!</v>
      </c>
      <c r="F78" s="422"/>
      <c r="G78" s="422"/>
      <c r="H78" s="423"/>
      <c r="I78" s="424"/>
      <c r="J78" s="425"/>
      <c r="K78" s="142"/>
      <c r="L78" s="142"/>
      <c r="M78" s="142"/>
      <c r="N78" s="142"/>
    </row>
    <row r="79" spans="1:16" ht="25.35" customHeight="1" x14ac:dyDescent="0.6">
      <c r="A79" s="45">
        <v>11</v>
      </c>
      <c r="B79" s="183" t="str">
        <f t="shared" si="6"/>
        <v>นายจักรกฤษณ์ ปัญญา</v>
      </c>
      <c r="C79" s="433">
        <f t="shared" si="7"/>
        <v>12000</v>
      </c>
      <c r="D79" s="430"/>
      <c r="E79" s="426" t="e">
        <f>K60-C79</f>
        <v>#REF!</v>
      </c>
      <c r="F79" s="427"/>
      <c r="G79" s="427"/>
      <c r="H79" s="428"/>
      <c r="I79" s="424"/>
      <c r="J79" s="425"/>
      <c r="K79" s="142"/>
      <c r="L79" s="142"/>
      <c r="M79" s="142"/>
      <c r="N79" s="142"/>
    </row>
    <row r="80" spans="1:16" ht="25.35" customHeight="1" x14ac:dyDescent="0.6">
      <c r="A80" s="45">
        <v>12</v>
      </c>
      <c r="B80" s="183" t="str">
        <f t="shared" si="6"/>
        <v>นายพลกฤต  น้อยเกิด</v>
      </c>
      <c r="C80" s="433">
        <f t="shared" si="7"/>
        <v>12000</v>
      </c>
      <c r="D80" s="430"/>
      <c r="E80" s="421" t="e">
        <f>K60-C80</f>
        <v>#REF!</v>
      </c>
      <c r="F80" s="422"/>
      <c r="G80" s="422"/>
      <c r="H80" s="423"/>
      <c r="I80" s="424"/>
      <c r="J80" s="425"/>
      <c r="K80" s="142"/>
      <c r="L80" s="142"/>
      <c r="M80" s="142"/>
      <c r="N80" s="142"/>
    </row>
    <row r="81" spans="1:14" ht="25.35" customHeight="1" x14ac:dyDescent="0.6">
      <c r="A81" s="45">
        <v>13</v>
      </c>
      <c r="B81" s="183" t="str">
        <f t="shared" si="6"/>
        <v>นายพงษ์พัฒน์ พิมพ์ปรุ</v>
      </c>
      <c r="C81" s="433">
        <f t="shared" si="7"/>
        <v>16200</v>
      </c>
      <c r="D81" s="430"/>
      <c r="E81" s="426" t="e">
        <f>K60-C81</f>
        <v>#REF!</v>
      </c>
      <c r="F81" s="427"/>
      <c r="G81" s="427"/>
      <c r="H81" s="428"/>
      <c r="I81" s="424"/>
      <c r="J81" s="425"/>
      <c r="K81" s="142"/>
      <c r="L81" s="142"/>
      <c r="M81" s="142"/>
      <c r="N81" s="142"/>
    </row>
    <row r="82" spans="1:14" ht="25.35" customHeight="1" x14ac:dyDescent="0.6">
      <c r="A82" s="45">
        <v>14</v>
      </c>
      <c r="B82" s="183" t="str">
        <f t="shared" si="6"/>
        <v>นายธรรศกร เกตุวงศ์</v>
      </c>
      <c r="C82" s="433">
        <f t="shared" si="7"/>
        <v>16200</v>
      </c>
      <c r="D82" s="430"/>
      <c r="E82" s="421" t="e">
        <f>K60-C82</f>
        <v>#REF!</v>
      </c>
      <c r="F82" s="422"/>
      <c r="G82" s="422"/>
      <c r="H82" s="423"/>
      <c r="I82" s="424"/>
      <c r="J82" s="425"/>
      <c r="K82" s="142"/>
      <c r="L82" s="142"/>
      <c r="M82" s="142"/>
      <c r="N82" s="142"/>
    </row>
    <row r="83" spans="1:14" ht="25.35" customHeight="1" x14ac:dyDescent="0.6">
      <c r="A83" s="45">
        <v>15</v>
      </c>
      <c r="B83" s="183" t="str">
        <f t="shared" si="6"/>
        <v>นายพงศ์ศิริ ธรรมาวุฒิ</v>
      </c>
      <c r="C83" s="433">
        <f t="shared" si="7"/>
        <v>12000</v>
      </c>
      <c r="D83" s="430"/>
      <c r="E83" s="421" t="e">
        <f>K60-C83</f>
        <v>#REF!</v>
      </c>
      <c r="F83" s="422"/>
      <c r="G83" s="422"/>
      <c r="H83" s="423"/>
      <c r="I83" s="424"/>
      <c r="J83" s="425"/>
      <c r="K83" s="142"/>
      <c r="L83" s="142"/>
      <c r="M83" s="142"/>
      <c r="N83" s="142"/>
    </row>
    <row r="84" spans="1:14" ht="25.35" customHeight="1" x14ac:dyDescent="0.6">
      <c r="A84" s="45">
        <v>16</v>
      </c>
      <c r="B84" s="183" t="str">
        <f t="shared" si="6"/>
        <v>นายศุภเดช เมืองเงิน</v>
      </c>
      <c r="C84" s="433">
        <f t="shared" si="7"/>
        <v>12000</v>
      </c>
      <c r="D84" s="430"/>
      <c r="E84" s="421" t="e">
        <f>K60-C84</f>
        <v>#REF!</v>
      </c>
      <c r="F84" s="422"/>
      <c r="G84" s="422"/>
      <c r="H84" s="423"/>
      <c r="I84" s="424"/>
      <c r="J84" s="425"/>
      <c r="K84" s="142"/>
      <c r="L84" s="142"/>
      <c r="M84" s="142"/>
      <c r="N84" s="142"/>
    </row>
    <row r="85" spans="1:14" ht="25.35" customHeight="1" x14ac:dyDescent="0.6">
      <c r="A85" s="45">
        <v>17</v>
      </c>
      <c r="B85" s="183" t="str">
        <f t="shared" si="6"/>
        <v>นายณัฐพงศ์ จันทร์แดง</v>
      </c>
      <c r="C85" s="433">
        <f t="shared" si="7"/>
        <v>12000</v>
      </c>
      <c r="D85" s="430"/>
      <c r="E85" s="421" t="e">
        <f>K60-C85</f>
        <v>#REF!</v>
      </c>
      <c r="F85" s="422"/>
      <c r="G85" s="422"/>
      <c r="H85" s="423"/>
      <c r="I85" s="424"/>
      <c r="J85" s="425"/>
      <c r="K85" s="142"/>
      <c r="L85" s="142"/>
      <c r="M85" s="142"/>
      <c r="N85" s="142"/>
    </row>
    <row r="86" spans="1:14" ht="25.35" customHeight="1" x14ac:dyDescent="0.6">
      <c r="A86" s="45">
        <v>18</v>
      </c>
      <c r="B86" s="183" t="str">
        <f t="shared" si="6"/>
        <v>นายมนตรี ทิมสุข</v>
      </c>
      <c r="C86" s="433">
        <f t="shared" si="7"/>
        <v>12000</v>
      </c>
      <c r="D86" s="430"/>
      <c r="E86" s="421" t="e">
        <f>K60-C86</f>
        <v>#REF!</v>
      </c>
      <c r="F86" s="422"/>
      <c r="G86" s="422"/>
      <c r="H86" s="423"/>
      <c r="I86" s="424"/>
      <c r="J86" s="425"/>
      <c r="K86" s="142"/>
      <c r="L86" s="142"/>
      <c r="M86" s="142"/>
      <c r="N86" s="142"/>
    </row>
    <row r="87" spans="1:14" ht="25.35" customHeight="1" x14ac:dyDescent="0.6">
      <c r="A87" s="45">
        <v>19</v>
      </c>
      <c r="B87" s="183" t="str">
        <f t="shared" si="6"/>
        <v>นายสณปวริศร์ ชมพู</v>
      </c>
      <c r="C87" s="433">
        <f t="shared" si="7"/>
        <v>16200</v>
      </c>
      <c r="D87" s="430"/>
      <c r="E87" s="426" t="e">
        <f>K60-C87</f>
        <v>#REF!</v>
      </c>
      <c r="F87" s="427"/>
      <c r="G87" s="427"/>
      <c r="H87" s="428"/>
      <c r="I87" s="424"/>
      <c r="J87" s="425"/>
      <c r="K87" s="142"/>
      <c r="L87" s="142"/>
      <c r="M87" s="142"/>
      <c r="N87" s="142"/>
    </row>
    <row r="88" spans="1:14" s="260" customFormat="1" ht="25.35" customHeight="1" x14ac:dyDescent="0.6">
      <c r="A88" s="45">
        <v>20</v>
      </c>
      <c r="B88" s="183" t="str">
        <f t="shared" si="6"/>
        <v>นายสถาปนิก  คุ้มสะอาด</v>
      </c>
      <c r="C88" s="433">
        <f t="shared" ref="C88" si="8">P26</f>
        <v>12000</v>
      </c>
      <c r="D88" s="430"/>
      <c r="E88" s="421" t="e">
        <f>K60-C88</f>
        <v>#REF!</v>
      </c>
      <c r="F88" s="422"/>
      <c r="G88" s="422"/>
      <c r="H88" s="423"/>
      <c r="I88" s="424"/>
      <c r="J88" s="425"/>
      <c r="K88" s="142"/>
      <c r="L88" s="142"/>
      <c r="M88" s="142"/>
      <c r="N88" s="142"/>
    </row>
    <row r="89" spans="1:14" ht="25.35" customHeight="1" x14ac:dyDescent="0.6">
      <c r="A89" s="45">
        <v>21</v>
      </c>
      <c r="B89" s="184" t="str">
        <f>B32</f>
        <v xml:space="preserve">นายดาวรุ่ง  พูลทอง    </v>
      </c>
      <c r="C89" s="433">
        <f>P32</f>
        <v>12000</v>
      </c>
      <c r="D89" s="430"/>
      <c r="E89" s="421" t="e">
        <f>K60-C89</f>
        <v>#REF!</v>
      </c>
      <c r="F89" s="422"/>
      <c r="G89" s="422"/>
      <c r="H89" s="423"/>
      <c r="I89" s="424"/>
      <c r="J89" s="425"/>
      <c r="K89" s="142"/>
      <c r="L89" s="142"/>
      <c r="M89" s="142"/>
      <c r="N89" s="142"/>
    </row>
    <row r="90" spans="1:14" ht="25.35" customHeight="1" x14ac:dyDescent="0.6">
      <c r="A90" s="45">
        <v>22</v>
      </c>
      <c r="B90" s="184" t="str">
        <f t="shared" ref="B90:B93" si="9">B33</f>
        <v xml:space="preserve">ว่าที่ร.ต.สุริยะ  อัมรนันท์     </v>
      </c>
      <c r="C90" s="433">
        <f>P33</f>
        <v>12000</v>
      </c>
      <c r="D90" s="430"/>
      <c r="E90" s="421" t="e">
        <f>K60-C90</f>
        <v>#REF!</v>
      </c>
      <c r="F90" s="422"/>
      <c r="G90" s="422"/>
      <c r="H90" s="423"/>
      <c r="I90" s="424"/>
      <c r="J90" s="425"/>
      <c r="K90" s="142"/>
      <c r="L90" s="142"/>
      <c r="M90" s="142"/>
      <c r="N90" s="142"/>
    </row>
    <row r="91" spans="1:14" ht="25.35" customHeight="1" x14ac:dyDescent="0.6">
      <c r="A91" s="45">
        <v>23</v>
      </c>
      <c r="B91" s="184" t="str">
        <f t="shared" si="9"/>
        <v xml:space="preserve">นายพรชัย  สมณะ              </v>
      </c>
      <c r="C91" s="433">
        <f>P34</f>
        <v>12000</v>
      </c>
      <c r="D91" s="430"/>
      <c r="E91" s="421" t="e">
        <f>K60-C91</f>
        <v>#REF!</v>
      </c>
      <c r="F91" s="422"/>
      <c r="G91" s="422"/>
      <c r="H91" s="423"/>
      <c r="I91" s="424"/>
      <c r="J91" s="425"/>
      <c r="K91" s="142"/>
      <c r="L91" s="142"/>
      <c r="M91" s="142"/>
      <c r="N91" s="142"/>
    </row>
    <row r="92" spans="1:14" ht="26.4" customHeight="1" x14ac:dyDescent="0.6">
      <c r="A92" s="45">
        <v>24</v>
      </c>
      <c r="B92" s="184" t="str">
        <f t="shared" si="9"/>
        <v>นายบัณฑิต  สุ่มศรี</v>
      </c>
      <c r="C92" s="433">
        <f>P35</f>
        <v>16200</v>
      </c>
      <c r="D92" s="430"/>
      <c r="E92" s="426" t="e">
        <f>K60-C92</f>
        <v>#REF!</v>
      </c>
      <c r="F92" s="427"/>
      <c r="G92" s="427"/>
      <c r="H92" s="428"/>
      <c r="I92" s="424"/>
      <c r="J92" s="425"/>
      <c r="K92" s="142"/>
      <c r="L92" s="142"/>
      <c r="M92" s="142"/>
      <c r="N92" s="142"/>
    </row>
    <row r="93" spans="1:14" ht="26.4" x14ac:dyDescent="0.6">
      <c r="A93" s="45">
        <v>25</v>
      </c>
      <c r="B93" s="184" t="str">
        <f t="shared" si="9"/>
        <v>นายยศกร  อ่วมมี</v>
      </c>
      <c r="C93" s="429">
        <f>P36</f>
        <v>12000</v>
      </c>
      <c r="D93" s="430"/>
      <c r="E93" s="421" t="e">
        <f>K60-C93</f>
        <v>#REF!</v>
      </c>
      <c r="F93" s="422"/>
      <c r="G93" s="422"/>
      <c r="H93" s="423"/>
      <c r="I93" s="424"/>
      <c r="J93" s="425"/>
    </row>
    <row r="94" spans="1:14" ht="26.4" x14ac:dyDescent="0.6">
      <c r="A94" s="45">
        <v>26</v>
      </c>
      <c r="B94" s="182" t="str">
        <f>B45</f>
        <v>นายอาทิตย์  แก้วแดง</v>
      </c>
      <c r="C94" s="429" t="e">
        <f>P45</f>
        <v>#REF!</v>
      </c>
      <c r="D94" s="430"/>
      <c r="E94" s="426" t="e">
        <f>K60-C94</f>
        <v>#REF!</v>
      </c>
      <c r="F94" s="427"/>
      <c r="G94" s="427"/>
      <c r="H94" s="428"/>
      <c r="I94" s="431"/>
      <c r="J94" s="432"/>
    </row>
    <row r="95" spans="1:14" ht="26.4" x14ac:dyDescent="0.6">
      <c r="A95" s="45">
        <v>27</v>
      </c>
      <c r="B95" s="182" t="str">
        <f>B46</f>
        <v>นายสมพร สุธรรมมา</v>
      </c>
      <c r="C95" s="429" t="e">
        <f>P46</f>
        <v>#REF!</v>
      </c>
      <c r="D95" s="430"/>
      <c r="E95" s="421" t="e">
        <f>K60-C95</f>
        <v>#REF!</v>
      </c>
      <c r="F95" s="422"/>
      <c r="G95" s="422"/>
      <c r="H95" s="423"/>
      <c r="I95" s="431"/>
      <c r="J95" s="432"/>
    </row>
    <row r="96" spans="1:14" ht="26.4" x14ac:dyDescent="0.6">
      <c r="A96" s="45">
        <v>28</v>
      </c>
      <c r="B96" s="182" t="str">
        <f>B47</f>
        <v>นายชนาธิป สุวรรณขันธ์</v>
      </c>
      <c r="C96" s="429" t="e">
        <f>P47</f>
        <v>#REF!</v>
      </c>
      <c r="D96" s="430"/>
      <c r="E96" s="421" t="e">
        <f>K60-C96</f>
        <v>#REF!</v>
      </c>
      <c r="F96" s="422"/>
      <c r="G96" s="422"/>
      <c r="H96" s="423"/>
      <c r="I96" s="431"/>
      <c r="J96" s="432"/>
    </row>
    <row r="98" spans="5:14" s="259" customFormat="1" x14ac:dyDescent="0.6"/>
    <row r="99" spans="5:14" ht="25.8" x14ac:dyDescent="0.65">
      <c r="E99" s="470" t="s">
        <v>147</v>
      </c>
      <c r="F99" s="470"/>
      <c r="G99" s="470"/>
      <c r="H99" s="470"/>
      <c r="I99" s="470"/>
      <c r="J99" s="470"/>
      <c r="K99" s="140"/>
      <c r="L99" s="140"/>
      <c r="M99" s="140"/>
      <c r="N99" s="140"/>
    </row>
    <row r="100" spans="5:14" ht="23.25" customHeight="1" x14ac:dyDescent="0.6">
      <c r="E100" s="466" t="s">
        <v>231</v>
      </c>
      <c r="F100" s="466"/>
      <c r="G100" s="466"/>
      <c r="H100" s="466"/>
      <c r="I100" s="466"/>
      <c r="J100" s="466"/>
      <c r="K100" s="139"/>
      <c r="L100" s="139"/>
      <c r="M100" s="139"/>
      <c r="N100" s="139"/>
    </row>
    <row r="101" spans="5:14" ht="25.2" x14ac:dyDescent="0.6">
      <c r="E101" s="467" t="s">
        <v>148</v>
      </c>
      <c r="F101" s="467"/>
      <c r="G101" s="467"/>
      <c r="H101" s="467"/>
      <c r="I101" s="467"/>
      <c r="J101" s="467"/>
      <c r="K101" s="140"/>
      <c r="L101" s="140"/>
      <c r="M101" s="140"/>
      <c r="N101" s="140"/>
    </row>
  </sheetData>
  <mergeCells count="154">
    <mergeCell ref="C96:D96"/>
    <mergeCell ref="E96:H96"/>
    <mergeCell ref="I96:J96"/>
    <mergeCell ref="E100:J100"/>
    <mergeCell ref="E101:J101"/>
    <mergeCell ref="P43:P44"/>
    <mergeCell ref="D49:H49"/>
    <mergeCell ref="A50:A51"/>
    <mergeCell ref="B50:B51"/>
    <mergeCell ref="C50:D50"/>
    <mergeCell ref="E50:F50"/>
    <mergeCell ref="G50:H50"/>
    <mergeCell ref="I50:J50"/>
    <mergeCell ref="K50:L50"/>
    <mergeCell ref="O50:O51"/>
    <mergeCell ref="P50:P51"/>
    <mergeCell ref="A48:J48"/>
    <mergeCell ref="O43:O44"/>
    <mergeCell ref="M43:N43"/>
    <mergeCell ref="M50:N50"/>
    <mergeCell ref="K63:L63"/>
    <mergeCell ref="E99:J99"/>
    <mergeCell ref="C85:D85"/>
    <mergeCell ref="C86:D86"/>
    <mergeCell ref="C87:D87"/>
    <mergeCell ref="E91:H91"/>
    <mergeCell ref="I84:J84"/>
    <mergeCell ref="I85:J85"/>
    <mergeCell ref="I86:J86"/>
    <mergeCell ref="I87:J87"/>
    <mergeCell ref="E86:H86"/>
    <mergeCell ref="E87:H87"/>
    <mergeCell ref="A67:A68"/>
    <mergeCell ref="B67:B68"/>
    <mergeCell ref="C88:D88"/>
    <mergeCell ref="E88:H88"/>
    <mergeCell ref="I88:J88"/>
    <mergeCell ref="E84:H84"/>
    <mergeCell ref="E85:H85"/>
    <mergeCell ref="E81:H81"/>
    <mergeCell ref="E76:H76"/>
    <mergeCell ref="E77:H77"/>
    <mergeCell ref="E79:H79"/>
    <mergeCell ref="I75:J75"/>
    <mergeCell ref="I76:J76"/>
    <mergeCell ref="I77:J77"/>
    <mergeCell ref="I78:J78"/>
    <mergeCell ref="I79:J79"/>
    <mergeCell ref="C79:D79"/>
    <mergeCell ref="C68:D68"/>
    <mergeCell ref="E68:F68"/>
    <mergeCell ref="E69:H69"/>
    <mergeCell ref="E70:H70"/>
    <mergeCell ref="E72:H72"/>
    <mergeCell ref="E73:H73"/>
    <mergeCell ref="E74:H74"/>
    <mergeCell ref="E75:H75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93:D93"/>
    <mergeCell ref="E93:H93"/>
    <mergeCell ref="I93:J93"/>
    <mergeCell ref="I80:J80"/>
    <mergeCell ref="I82:J82"/>
    <mergeCell ref="I83:J83"/>
    <mergeCell ref="E80:H80"/>
    <mergeCell ref="E82:H82"/>
    <mergeCell ref="I81:J81"/>
    <mergeCell ref="C80:D80"/>
    <mergeCell ref="C89:D89"/>
    <mergeCell ref="I89:J89"/>
    <mergeCell ref="I90:J90"/>
    <mergeCell ref="I91:J91"/>
    <mergeCell ref="C92:D92"/>
    <mergeCell ref="I92:J92"/>
    <mergeCell ref="E92:H92"/>
    <mergeCell ref="C82:D82"/>
    <mergeCell ref="C83:D83"/>
    <mergeCell ref="C84:D84"/>
    <mergeCell ref="C90:D90"/>
    <mergeCell ref="C91:D91"/>
    <mergeCell ref="E83:H83"/>
    <mergeCell ref="E90:H90"/>
    <mergeCell ref="A63:B63"/>
    <mergeCell ref="A56:C56"/>
    <mergeCell ref="A62:B62"/>
    <mergeCell ref="A57:C57"/>
    <mergeCell ref="A59:B59"/>
    <mergeCell ref="A60:B60"/>
    <mergeCell ref="A54:J54"/>
    <mergeCell ref="I43:J43"/>
    <mergeCell ref="D4:H4"/>
    <mergeCell ref="D2:H3"/>
    <mergeCell ref="D40:H41"/>
    <mergeCell ref="D42:H42"/>
    <mergeCell ref="A43:A44"/>
    <mergeCell ref="B43:B44"/>
    <mergeCell ref="C43:D43"/>
    <mergeCell ref="E43:F43"/>
    <mergeCell ref="G43:H43"/>
    <mergeCell ref="A5:A6"/>
    <mergeCell ref="B5:B6"/>
    <mergeCell ref="P5:P6"/>
    <mergeCell ref="O30:O31"/>
    <mergeCell ref="P30:P31"/>
    <mergeCell ref="A38:J38"/>
    <mergeCell ref="A30:A31"/>
    <mergeCell ref="B30:B31"/>
    <mergeCell ref="C30:D30"/>
    <mergeCell ref="E30:F30"/>
    <mergeCell ref="G30:H30"/>
    <mergeCell ref="I30:J30"/>
    <mergeCell ref="A27:J27"/>
    <mergeCell ref="D29:H29"/>
    <mergeCell ref="C5:D5"/>
    <mergeCell ref="E5:F5"/>
    <mergeCell ref="G5:H5"/>
    <mergeCell ref="I5:J5"/>
    <mergeCell ref="O5:O6"/>
    <mergeCell ref="K5:L5"/>
    <mergeCell ref="K30:L30"/>
    <mergeCell ref="M5:N5"/>
    <mergeCell ref="M30:N30"/>
    <mergeCell ref="K59:L59"/>
    <mergeCell ref="K62:L62"/>
    <mergeCell ref="K60:L60"/>
    <mergeCell ref="K43:L43"/>
    <mergeCell ref="E89:H89"/>
    <mergeCell ref="I74:J74"/>
    <mergeCell ref="E71:H71"/>
    <mergeCell ref="C94:D94"/>
    <mergeCell ref="C95:D95"/>
    <mergeCell ref="E94:H94"/>
    <mergeCell ref="E95:H95"/>
    <mergeCell ref="I94:J94"/>
    <mergeCell ref="I95:J95"/>
    <mergeCell ref="C81:D81"/>
    <mergeCell ref="C69:D69"/>
    <mergeCell ref="G68:H68"/>
    <mergeCell ref="I67:J68"/>
    <mergeCell ref="I69:J69"/>
    <mergeCell ref="E78:H78"/>
    <mergeCell ref="I70:J70"/>
    <mergeCell ref="I71:J71"/>
    <mergeCell ref="I72:J72"/>
    <mergeCell ref="I73:J73"/>
    <mergeCell ref="C67:H67"/>
  </mergeCells>
  <printOptions horizontalCentered="1"/>
  <pageMargins left="0" right="0" top="0" bottom="0" header="0" footer="0"/>
  <pageSetup scale="52" orientation="portrait" horizontalDpi="4294967293" r:id="rId1"/>
  <rowBreaks count="1" manualBreakCount="1">
    <brk id="65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0"/>
  <dimension ref="A1:P106"/>
  <sheetViews>
    <sheetView tabSelected="1" view="pageBreakPreview" topLeftCell="A4" zoomScaleNormal="90" zoomScaleSheetLayoutView="100" workbookViewId="0">
      <selection activeCell="G15" sqref="G15"/>
    </sheetView>
  </sheetViews>
  <sheetFormatPr defaultColWidth="9.109375" defaultRowHeight="19.8" x14ac:dyDescent="0.5"/>
  <cols>
    <col min="1" max="1" width="6.33203125" style="71" customWidth="1"/>
    <col min="2" max="2" width="21.6640625" style="71" customWidth="1"/>
    <col min="3" max="3" width="9.5546875" style="71" customWidth="1"/>
    <col min="4" max="4" width="5.44140625" style="71" customWidth="1"/>
    <col min="5" max="5" width="2.33203125" style="71" customWidth="1"/>
    <col min="6" max="6" width="9.44140625" style="71" customWidth="1"/>
    <col min="7" max="7" width="19" style="71" customWidth="1"/>
    <col min="8" max="8" width="16.33203125" style="71" customWidth="1"/>
    <col min="9" max="9" width="14.44140625" style="71" customWidth="1"/>
    <col min="10" max="10" width="18.88671875" style="71" customWidth="1"/>
    <col min="11" max="11" width="15.44140625" style="71" customWidth="1"/>
    <col min="12" max="12" width="9.44140625" style="71" customWidth="1"/>
    <col min="13" max="13" width="10.33203125" style="71" customWidth="1"/>
    <col min="14" max="16384" width="9.109375" style="71"/>
  </cols>
  <sheetData>
    <row r="1" spans="1:16" s="66" customFormat="1" ht="29.85" customHeight="1" x14ac:dyDescent="0.35">
      <c r="A1" s="493" t="s">
        <v>18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</row>
    <row r="2" spans="1:16" s="66" customFormat="1" ht="25.2" customHeight="1" x14ac:dyDescent="0.35">
      <c r="B2" s="493" t="s">
        <v>19</v>
      </c>
      <c r="C2" s="493"/>
      <c r="D2" s="493"/>
      <c r="E2" s="493"/>
      <c r="F2" s="493"/>
      <c r="G2" s="493"/>
      <c r="H2" s="188" t="s">
        <v>20</v>
      </c>
      <c r="I2" s="502" t="s">
        <v>407</v>
      </c>
      <c r="J2" s="502"/>
      <c r="K2" s="502"/>
    </row>
    <row r="3" spans="1:16" s="66" customFormat="1" ht="20.100000000000001" customHeight="1" x14ac:dyDescent="0.35">
      <c r="H3" s="72"/>
      <c r="K3" s="73"/>
    </row>
    <row r="4" spans="1:16" s="66" customFormat="1" ht="20.100000000000001" customHeight="1" x14ac:dyDescent="0.35">
      <c r="A4" s="74"/>
      <c r="B4" s="75"/>
      <c r="C4" s="76"/>
      <c r="D4" s="76"/>
      <c r="E4" s="77"/>
      <c r="F4" s="78"/>
      <c r="G4" s="503" t="s">
        <v>17</v>
      </c>
      <c r="H4" s="505"/>
      <c r="I4" s="78" t="s">
        <v>21</v>
      </c>
      <c r="J4" s="506" t="s">
        <v>28</v>
      </c>
      <c r="K4" s="506" t="s">
        <v>104</v>
      </c>
      <c r="L4" s="506" t="s">
        <v>30</v>
      </c>
      <c r="M4" s="506" t="s">
        <v>31</v>
      </c>
    </row>
    <row r="5" spans="1:16" s="66" customFormat="1" ht="20.100000000000001" customHeight="1" x14ac:dyDescent="0.35">
      <c r="A5" s="79" t="s">
        <v>22</v>
      </c>
      <c r="B5" s="499" t="s">
        <v>23</v>
      </c>
      <c r="C5" s="500"/>
      <c r="D5" s="500"/>
      <c r="E5" s="501"/>
      <c r="F5" s="80" t="s">
        <v>3</v>
      </c>
      <c r="G5" s="78" t="s">
        <v>25</v>
      </c>
      <c r="H5" s="81" t="s">
        <v>26</v>
      </c>
      <c r="I5" s="80" t="s">
        <v>27</v>
      </c>
      <c r="J5" s="497"/>
      <c r="K5" s="497"/>
      <c r="L5" s="497"/>
      <c r="M5" s="497"/>
    </row>
    <row r="6" spans="1:16" s="66" customFormat="1" ht="20.100000000000001" customHeight="1" x14ac:dyDescent="0.35">
      <c r="A6" s="79"/>
      <c r="B6" s="82"/>
      <c r="C6" s="83"/>
      <c r="D6" s="83"/>
      <c r="E6" s="84"/>
      <c r="F6" s="85" t="s">
        <v>24</v>
      </c>
      <c r="G6" s="80" t="s">
        <v>32</v>
      </c>
      <c r="H6" s="81" t="s">
        <v>33</v>
      </c>
      <c r="I6" s="80" t="s">
        <v>34</v>
      </c>
      <c r="J6" s="497"/>
      <c r="K6" s="497"/>
      <c r="L6" s="497" t="s">
        <v>36</v>
      </c>
      <c r="M6" s="497"/>
    </row>
    <row r="7" spans="1:16" s="67" customFormat="1" ht="20.100000000000001" customHeight="1" x14ac:dyDescent="0.35">
      <c r="A7" s="86"/>
      <c r="B7" s="87"/>
      <c r="C7" s="88"/>
      <c r="D7" s="88"/>
      <c r="E7" s="89"/>
      <c r="F7" s="86"/>
      <c r="G7" s="90" t="s">
        <v>37</v>
      </c>
      <c r="H7" s="91" t="s">
        <v>37</v>
      </c>
      <c r="I7" s="90" t="s">
        <v>38</v>
      </c>
      <c r="J7" s="498"/>
      <c r="K7" s="498"/>
      <c r="L7" s="498"/>
      <c r="M7" s="498"/>
      <c r="O7" s="68" t="e">
        <f>#REF!</f>
        <v>#REF!</v>
      </c>
      <c r="P7" s="69"/>
    </row>
    <row r="8" spans="1:16" s="67" customFormat="1" ht="20.100000000000001" customHeight="1" x14ac:dyDescent="0.35">
      <c r="A8" s="92">
        <v>1</v>
      </c>
      <c r="B8" s="473" t="str">
        <f>ตารางแจงเงินรายบุคคล!B7</f>
        <v>นายชำนาญ  แก้วจงประสิทธิ์</v>
      </c>
      <c r="C8" s="474"/>
      <c r="D8" s="474"/>
      <c r="E8" s="475"/>
      <c r="F8" s="92" t="s">
        <v>44</v>
      </c>
      <c r="G8" s="99"/>
      <c r="H8" s="317" t="s">
        <v>96</v>
      </c>
      <c r="I8" s="94">
        <f>ตารางแจงเงินรายบุคคล!O7</f>
        <v>60</v>
      </c>
      <c r="J8" s="193">
        <f>ตารางแจงเงินรายบุคคล!P7</f>
        <v>12000</v>
      </c>
      <c r="K8" s="95"/>
      <c r="L8" s="96"/>
      <c r="M8" s="97"/>
      <c r="O8" s="68" t="e">
        <f>#REF!</f>
        <v>#REF!</v>
      </c>
      <c r="P8" s="69"/>
    </row>
    <row r="9" spans="1:16" s="67" customFormat="1" ht="20.100000000000001" customHeight="1" x14ac:dyDescent="0.35">
      <c r="A9" s="98">
        <v>2</v>
      </c>
      <c r="B9" s="473" t="str">
        <f>ตารางแจงเงินรายบุคคล!B8</f>
        <v>นายเปรม  เพ็งยอด</v>
      </c>
      <c r="C9" s="474"/>
      <c r="D9" s="474"/>
      <c r="E9" s="475"/>
      <c r="F9" s="92" t="s">
        <v>44</v>
      </c>
      <c r="G9" s="99"/>
      <c r="H9" s="122" t="s">
        <v>96</v>
      </c>
      <c r="I9" s="98">
        <f>ตารางแจงเงินรายบุคคล!O8</f>
        <v>60</v>
      </c>
      <c r="J9" s="192">
        <f>ตารางแจงเงินรายบุคคล!P8</f>
        <v>16200</v>
      </c>
      <c r="K9" s="95"/>
      <c r="L9" s="96"/>
      <c r="M9" s="99"/>
      <c r="O9" s="68" t="e">
        <f>#REF!</f>
        <v>#REF!</v>
      </c>
      <c r="P9" s="69"/>
    </row>
    <row r="10" spans="1:16" s="67" customFormat="1" ht="20.100000000000001" customHeight="1" x14ac:dyDescent="0.35">
      <c r="A10" s="98">
        <v>3</v>
      </c>
      <c r="B10" s="473" t="str">
        <f>ตารางแจงเงินรายบุคคล!B9</f>
        <v>นายสุเมธ  เฉลิมพันธ์</v>
      </c>
      <c r="C10" s="474"/>
      <c r="D10" s="474"/>
      <c r="E10" s="475"/>
      <c r="F10" s="92" t="s">
        <v>44</v>
      </c>
      <c r="G10" s="99"/>
      <c r="H10" s="122" t="s">
        <v>96</v>
      </c>
      <c r="I10" s="98">
        <f>ตารางแจงเงินรายบุคคล!O9</f>
        <v>60</v>
      </c>
      <c r="J10" s="192">
        <f>ตารางแจงเงินรายบุคคล!P9</f>
        <v>16200</v>
      </c>
      <c r="K10" s="95"/>
      <c r="L10" s="96"/>
      <c r="M10" s="99"/>
      <c r="O10" s="68" t="e">
        <f>#REF!</f>
        <v>#REF!</v>
      </c>
      <c r="P10" s="69"/>
    </row>
    <row r="11" spans="1:16" s="67" customFormat="1" ht="20.100000000000001" customHeight="1" x14ac:dyDescent="0.35">
      <c r="A11" s="98">
        <v>4</v>
      </c>
      <c r="B11" s="473" t="str">
        <f>ตารางแจงเงินรายบุคคล!B10</f>
        <v>นายธนิต  กฐินทอง</v>
      </c>
      <c r="C11" s="474"/>
      <c r="D11" s="474"/>
      <c r="E11" s="475"/>
      <c r="F11" s="92" t="s">
        <v>44</v>
      </c>
      <c r="H11" s="122" t="s">
        <v>96</v>
      </c>
      <c r="I11" s="98">
        <f>ตารางแจงเงินรายบุคคล!O10</f>
        <v>60</v>
      </c>
      <c r="J11" s="192">
        <f>ตารางแจงเงินรายบุคคล!P10</f>
        <v>16200</v>
      </c>
      <c r="K11" s="100"/>
      <c r="L11" s="96"/>
      <c r="M11" s="99"/>
      <c r="O11" s="68" t="e">
        <f>#REF!</f>
        <v>#REF!</v>
      </c>
      <c r="P11" s="69"/>
    </row>
    <row r="12" spans="1:16" s="67" customFormat="1" ht="20.100000000000001" customHeight="1" x14ac:dyDescent="0.35">
      <c r="A12" s="98">
        <v>5</v>
      </c>
      <c r="B12" s="473" t="str">
        <f>ตารางแจงเงินรายบุคคล!B11</f>
        <v>นายสุริยา  คำอุดม</v>
      </c>
      <c r="C12" s="474"/>
      <c r="D12" s="474"/>
      <c r="E12" s="475"/>
      <c r="F12" s="92" t="s">
        <v>44</v>
      </c>
      <c r="G12" s="99"/>
      <c r="H12" s="122" t="s">
        <v>96</v>
      </c>
      <c r="I12" s="98">
        <f>ตารางแจงเงินรายบุคคล!O11</f>
        <v>60</v>
      </c>
      <c r="J12" s="192">
        <f>ตารางแจงเงินรายบุคคล!P11</f>
        <v>16200</v>
      </c>
      <c r="K12" s="100"/>
      <c r="L12" s="96"/>
      <c r="M12" s="99"/>
      <c r="O12" s="68" t="e">
        <f>#REF!</f>
        <v>#REF!</v>
      </c>
      <c r="P12" s="69"/>
    </row>
    <row r="13" spans="1:16" s="67" customFormat="1" ht="20.100000000000001" customHeight="1" x14ac:dyDescent="0.35">
      <c r="A13" s="98">
        <v>6</v>
      </c>
      <c r="B13" s="473" t="str">
        <f>ตารางแจงเงินรายบุคคล!B12</f>
        <v>นายดำเนิน  สุขขี</v>
      </c>
      <c r="C13" s="474"/>
      <c r="D13" s="474"/>
      <c r="E13" s="475"/>
      <c r="F13" s="92" t="s">
        <v>44</v>
      </c>
      <c r="G13" s="99"/>
      <c r="H13" s="122" t="s">
        <v>96</v>
      </c>
      <c r="I13" s="98">
        <f>ตารางแจงเงินรายบุคคล!O12</f>
        <v>60</v>
      </c>
      <c r="J13" s="192">
        <f>ตารางแจงเงินรายบุคคล!P12</f>
        <v>16200</v>
      </c>
      <c r="K13" s="100"/>
      <c r="L13" s="99"/>
      <c r="M13" s="99"/>
      <c r="O13" s="68" t="e">
        <f>#REF!</f>
        <v>#REF!</v>
      </c>
      <c r="P13" s="69"/>
    </row>
    <row r="14" spans="1:16" s="67" customFormat="1" ht="20.100000000000001" customHeight="1" x14ac:dyDescent="0.35">
      <c r="A14" s="98">
        <v>7</v>
      </c>
      <c r="B14" s="473" t="str">
        <f>ตารางแจงเงินรายบุคคล!B13</f>
        <v>นายคงศักดิ์  มากซุง</v>
      </c>
      <c r="C14" s="474"/>
      <c r="D14" s="474"/>
      <c r="E14" s="475"/>
      <c r="F14" s="92" t="s">
        <v>44</v>
      </c>
      <c r="G14" s="99"/>
      <c r="H14" s="122" t="s">
        <v>96</v>
      </c>
      <c r="I14" s="98">
        <f>ตารางแจงเงินรายบุคคล!O13</f>
        <v>60</v>
      </c>
      <c r="J14" s="192">
        <f>ตารางแจงเงินรายบุคคล!P13</f>
        <v>16200</v>
      </c>
      <c r="K14" s="100"/>
      <c r="L14" s="99"/>
      <c r="M14" s="99"/>
      <c r="O14" s="68" t="e">
        <f>#REF!</f>
        <v>#REF!</v>
      </c>
      <c r="P14" s="69"/>
    </row>
    <row r="15" spans="1:16" s="67" customFormat="1" ht="20.100000000000001" customHeight="1" x14ac:dyDescent="0.35">
      <c r="A15" s="102">
        <v>8</v>
      </c>
      <c r="B15" s="510" t="str">
        <f>ตารางแจงเงินรายบุคคล!B14</f>
        <v>นายวัชรัศนิ์  ไชยศาสตร์</v>
      </c>
      <c r="C15" s="513"/>
      <c r="D15" s="513"/>
      <c r="E15" s="514"/>
      <c r="F15" s="92" t="s">
        <v>44</v>
      </c>
      <c r="G15" s="99"/>
      <c r="H15" s="177" t="s">
        <v>96</v>
      </c>
      <c r="I15" s="92">
        <f>ตารางแจงเงินรายบุคคล!O14</f>
        <v>60</v>
      </c>
      <c r="J15" s="194">
        <f>ตารางแจงเงินรายบุคคล!P14</f>
        <v>12000</v>
      </c>
      <c r="K15" s="103"/>
      <c r="L15" s="104"/>
      <c r="M15" s="104"/>
      <c r="O15" s="68" t="e">
        <f>#REF!</f>
        <v>#REF!</v>
      </c>
    </row>
    <row r="16" spans="1:16" s="67" customFormat="1" ht="20.100000000000001" customHeight="1" thickBot="1" x14ac:dyDescent="0.4">
      <c r="A16" s="105"/>
      <c r="B16" s="106"/>
      <c r="C16" s="106" t="s">
        <v>97</v>
      </c>
      <c r="D16" s="106"/>
      <c r="E16" s="471" t="s">
        <v>39</v>
      </c>
      <c r="F16" s="471"/>
      <c r="G16" s="471" t="str">
        <f>B19</f>
        <v>หนึ่งแสนสองหมื่นหนึ่งพันสองร้อยบาทถ้วน</v>
      </c>
      <c r="H16" s="471"/>
      <c r="I16" s="472"/>
      <c r="J16" s="107">
        <f>SUM(J8:J15)</f>
        <v>121200</v>
      </c>
      <c r="K16" s="105"/>
      <c r="L16" s="106"/>
      <c r="M16" s="108"/>
      <c r="O16" s="68" t="e">
        <f>#REF!</f>
        <v>#REF!</v>
      </c>
    </row>
    <row r="17" spans="1:15" s="67" customFormat="1" ht="20.100000000000001" customHeight="1" thickTop="1" x14ac:dyDescent="0.5">
      <c r="A17" s="476"/>
      <c r="B17" s="508"/>
      <c r="C17" s="508"/>
      <c r="D17" s="508"/>
      <c r="E17" s="509"/>
      <c r="F17" s="497" t="s">
        <v>209</v>
      </c>
      <c r="G17" s="497"/>
      <c r="H17" s="497"/>
      <c r="I17" s="497"/>
      <c r="J17" s="497" t="s">
        <v>40</v>
      </c>
      <c r="K17" s="497"/>
      <c r="L17" s="497"/>
      <c r="M17" s="497"/>
      <c r="O17" s="68" t="e">
        <f>#REF!</f>
        <v>#REF!</v>
      </c>
    </row>
    <row r="18" spans="1:15" s="67" customFormat="1" ht="20.100000000000001" customHeight="1" x14ac:dyDescent="0.35">
      <c r="A18" s="483" t="s">
        <v>98</v>
      </c>
      <c r="B18" s="482"/>
      <c r="C18" s="124">
        <f>J16</f>
        <v>121200</v>
      </c>
      <c r="D18" s="110" t="s">
        <v>49</v>
      </c>
      <c r="E18" s="111"/>
      <c r="F18" s="492" t="s">
        <v>99</v>
      </c>
      <c r="G18" s="492"/>
      <c r="H18" s="492"/>
      <c r="I18" s="492"/>
      <c r="J18" s="492" t="s">
        <v>99</v>
      </c>
      <c r="K18" s="492"/>
      <c r="L18" s="492"/>
      <c r="M18" s="492"/>
      <c r="O18" s="68" t="e">
        <f>#REF!</f>
        <v>#REF!</v>
      </c>
    </row>
    <row r="19" spans="1:15" s="67" customFormat="1" ht="20.100000000000001" customHeight="1" x14ac:dyDescent="0.35">
      <c r="A19" s="112" t="s">
        <v>42</v>
      </c>
      <c r="B19" s="482" t="str">
        <f>BAHTTEXT(C18)</f>
        <v>หนึ่งแสนสองหมื่นหนึ่งพันสองร้อยบาทถ้วน</v>
      </c>
      <c r="C19" s="482"/>
      <c r="D19" s="482"/>
      <c r="E19" s="113" t="s">
        <v>43</v>
      </c>
      <c r="F19" s="492" t="s">
        <v>220</v>
      </c>
      <c r="G19" s="492"/>
      <c r="H19" s="492"/>
      <c r="I19" s="492"/>
      <c r="J19" s="492" t="s">
        <v>247</v>
      </c>
      <c r="K19" s="492"/>
      <c r="L19" s="492"/>
      <c r="M19" s="492"/>
      <c r="O19" s="68" t="e">
        <f>#REF!</f>
        <v>#REF!</v>
      </c>
    </row>
    <row r="20" spans="1:15" s="67" customFormat="1" ht="20.100000000000001" customHeight="1" x14ac:dyDescent="0.5">
      <c r="A20" s="507"/>
      <c r="B20" s="508"/>
      <c r="C20" s="508"/>
      <c r="D20" s="508"/>
      <c r="E20" s="509"/>
      <c r="F20" s="492" t="s">
        <v>219</v>
      </c>
      <c r="G20" s="492"/>
      <c r="H20" s="492"/>
      <c r="I20" s="492"/>
      <c r="J20" s="492" t="s">
        <v>100</v>
      </c>
      <c r="K20" s="492"/>
      <c r="L20" s="492"/>
      <c r="M20" s="492"/>
      <c r="O20" s="68" t="e">
        <f>#REF!</f>
        <v>#REF!</v>
      </c>
    </row>
    <row r="21" spans="1:15" s="67" customFormat="1" ht="20.100000000000001" customHeight="1" x14ac:dyDescent="0.5">
      <c r="A21" s="510"/>
      <c r="B21" s="511"/>
      <c r="C21" s="511"/>
      <c r="D21" s="511"/>
      <c r="E21" s="512"/>
      <c r="F21" s="488" t="s">
        <v>101</v>
      </c>
      <c r="G21" s="488"/>
      <c r="H21" s="488"/>
      <c r="I21" s="488"/>
      <c r="J21" s="488" t="s">
        <v>102</v>
      </c>
      <c r="K21" s="488"/>
      <c r="L21" s="488"/>
      <c r="M21" s="488"/>
    </row>
    <row r="22" spans="1:15" s="66" customFormat="1" ht="20.100000000000001" customHeight="1" x14ac:dyDescent="0.35">
      <c r="A22" s="485" t="s">
        <v>15</v>
      </c>
      <c r="B22" s="486"/>
      <c r="C22" s="486"/>
      <c r="D22" s="486"/>
      <c r="E22" s="487"/>
      <c r="F22" s="485" t="s">
        <v>70</v>
      </c>
      <c r="G22" s="486"/>
      <c r="H22" s="486"/>
      <c r="I22" s="487"/>
      <c r="J22" s="485" t="s">
        <v>41</v>
      </c>
      <c r="K22" s="486"/>
      <c r="L22" s="486"/>
      <c r="M22" s="487"/>
      <c r="O22" s="70" t="e">
        <f>O7+O8+O9+O10+O11+O12+O13+O14+O15+O16+O17+O18+O19+O20</f>
        <v>#REF!</v>
      </c>
    </row>
    <row r="23" spans="1:15" s="66" customFormat="1" ht="20.100000000000001" customHeight="1" x14ac:dyDescent="0.35">
      <c r="A23" s="483" t="s">
        <v>47</v>
      </c>
      <c r="B23" s="482"/>
      <c r="C23" s="482"/>
      <c r="D23" s="482"/>
      <c r="E23" s="484"/>
      <c r="F23" s="483" t="s">
        <v>80</v>
      </c>
      <c r="G23" s="482"/>
      <c r="H23" s="482"/>
      <c r="I23" s="484"/>
      <c r="J23" s="483" t="s">
        <v>83</v>
      </c>
      <c r="K23" s="482"/>
      <c r="L23" s="482"/>
      <c r="M23" s="484"/>
    </row>
    <row r="24" spans="1:15" s="66" customFormat="1" ht="20.100000000000001" customHeight="1" x14ac:dyDescent="0.35">
      <c r="A24" s="114"/>
      <c r="B24" s="482" t="s">
        <v>369</v>
      </c>
      <c r="C24" s="482"/>
      <c r="D24" s="110"/>
      <c r="E24" s="111"/>
      <c r="F24" s="72"/>
      <c r="G24" s="482" t="s">
        <v>210</v>
      </c>
      <c r="H24" s="482"/>
      <c r="I24" s="111"/>
      <c r="J24" s="110"/>
      <c r="K24" s="482" t="s">
        <v>244</v>
      </c>
      <c r="L24" s="482"/>
      <c r="M24" s="81"/>
    </row>
    <row r="25" spans="1:15" s="66" customFormat="1" ht="20.100000000000001" customHeight="1" x14ac:dyDescent="0.35">
      <c r="A25" s="483" t="s">
        <v>78</v>
      </c>
      <c r="B25" s="482"/>
      <c r="C25" s="482"/>
      <c r="D25" s="482"/>
      <c r="E25" s="484"/>
      <c r="F25" s="483" t="s">
        <v>81</v>
      </c>
      <c r="G25" s="482"/>
      <c r="H25" s="482"/>
      <c r="I25" s="484"/>
      <c r="J25" s="483" t="s">
        <v>84</v>
      </c>
      <c r="K25" s="482"/>
      <c r="L25" s="482"/>
      <c r="M25" s="484"/>
    </row>
    <row r="26" spans="1:15" s="66" customFormat="1" ht="23.85" customHeight="1" x14ac:dyDescent="0.35">
      <c r="A26" s="479" t="s">
        <v>79</v>
      </c>
      <c r="B26" s="480"/>
      <c r="C26" s="480"/>
      <c r="D26" s="480"/>
      <c r="E26" s="481"/>
      <c r="F26" s="479" t="s">
        <v>82</v>
      </c>
      <c r="G26" s="480"/>
      <c r="H26" s="480"/>
      <c r="I26" s="481"/>
      <c r="J26" s="479" t="s">
        <v>85</v>
      </c>
      <c r="K26" s="480"/>
      <c r="L26" s="480"/>
      <c r="M26" s="481"/>
    </row>
    <row r="27" spans="1:15" s="66" customFormat="1" ht="29.25" customHeight="1" x14ac:dyDescent="0.35">
      <c r="A27" s="493" t="s">
        <v>18</v>
      </c>
      <c r="B27" s="493"/>
      <c r="C27" s="493"/>
      <c r="D27" s="493"/>
      <c r="E27" s="493"/>
      <c r="F27" s="493"/>
      <c r="G27" s="493"/>
      <c r="H27" s="493"/>
      <c r="I27" s="493"/>
      <c r="J27" s="493"/>
      <c r="K27" s="493"/>
      <c r="L27" s="493"/>
      <c r="M27" s="493"/>
    </row>
    <row r="28" spans="1:15" s="66" customFormat="1" ht="25.2" customHeight="1" x14ac:dyDescent="0.35">
      <c r="A28" s="257"/>
      <c r="B28" s="493" t="s">
        <v>19</v>
      </c>
      <c r="C28" s="493"/>
      <c r="D28" s="493"/>
      <c r="E28" s="493"/>
      <c r="F28" s="493"/>
      <c r="G28" s="493"/>
      <c r="H28" s="258" t="s">
        <v>20</v>
      </c>
      <c r="I28" s="502" t="str">
        <f>I2</f>
        <v>6 มกราคม 2568 - 31 มกราคม 2568</v>
      </c>
      <c r="J28" s="502"/>
      <c r="K28" s="502"/>
      <c r="L28" s="257"/>
      <c r="M28" s="257"/>
    </row>
    <row r="29" spans="1:15" s="66" customFormat="1" ht="20.100000000000001" customHeight="1" thickBot="1" x14ac:dyDescent="0.4">
      <c r="H29" s="72"/>
      <c r="K29" s="73"/>
    </row>
    <row r="30" spans="1:15" s="66" customFormat="1" ht="20.100000000000001" customHeight="1" thickTop="1" x14ac:dyDescent="0.35">
      <c r="A30" s="115"/>
      <c r="B30" s="116"/>
      <c r="C30" s="117"/>
      <c r="D30" s="117"/>
      <c r="E30" s="118"/>
      <c r="F30" s="119"/>
      <c r="G30" s="494" t="s">
        <v>17</v>
      </c>
      <c r="H30" s="495"/>
      <c r="I30" s="119" t="s">
        <v>21</v>
      </c>
      <c r="J30" s="496" t="s">
        <v>28</v>
      </c>
      <c r="K30" s="120"/>
      <c r="L30" s="121"/>
      <c r="M30" s="496" t="s">
        <v>31</v>
      </c>
    </row>
    <row r="31" spans="1:15" s="66" customFormat="1" ht="20.100000000000001" customHeight="1" x14ac:dyDescent="0.35">
      <c r="A31" s="79" t="s">
        <v>22</v>
      </c>
      <c r="B31" s="499" t="s">
        <v>23</v>
      </c>
      <c r="C31" s="500"/>
      <c r="D31" s="500"/>
      <c r="E31" s="501"/>
      <c r="F31" s="80" t="s">
        <v>3</v>
      </c>
      <c r="G31" s="78" t="s">
        <v>25</v>
      </c>
      <c r="H31" s="81" t="s">
        <v>26</v>
      </c>
      <c r="I31" s="80" t="s">
        <v>27</v>
      </c>
      <c r="J31" s="497"/>
      <c r="K31" s="110" t="s">
        <v>29</v>
      </c>
      <c r="L31" s="80" t="s">
        <v>30</v>
      </c>
      <c r="M31" s="497"/>
    </row>
    <row r="32" spans="1:15" s="66" customFormat="1" ht="20.100000000000001" customHeight="1" x14ac:dyDescent="0.35">
      <c r="A32" s="79"/>
      <c r="B32" s="82"/>
      <c r="C32" s="83"/>
      <c r="D32" s="83"/>
      <c r="E32" s="84"/>
      <c r="F32" s="85" t="s">
        <v>24</v>
      </c>
      <c r="G32" s="80" t="s">
        <v>32</v>
      </c>
      <c r="H32" s="81" t="s">
        <v>33</v>
      </c>
      <c r="I32" s="80" t="s">
        <v>34</v>
      </c>
      <c r="J32" s="497"/>
      <c r="K32" s="110" t="s">
        <v>35</v>
      </c>
      <c r="L32" s="80" t="s">
        <v>36</v>
      </c>
      <c r="M32" s="497"/>
    </row>
    <row r="33" spans="1:13" s="66" customFormat="1" ht="20.100000000000001" customHeight="1" x14ac:dyDescent="0.35">
      <c r="A33" s="86"/>
      <c r="B33" s="87"/>
      <c r="C33" s="88"/>
      <c r="D33" s="88"/>
      <c r="E33" s="89"/>
      <c r="F33" s="86"/>
      <c r="G33" s="90" t="s">
        <v>37</v>
      </c>
      <c r="H33" s="91" t="s">
        <v>37</v>
      </c>
      <c r="I33" s="90" t="s">
        <v>38</v>
      </c>
      <c r="J33" s="498"/>
      <c r="K33" s="88"/>
      <c r="L33" s="86"/>
      <c r="M33" s="498"/>
    </row>
    <row r="34" spans="1:13" s="66" customFormat="1" ht="20.100000000000001" customHeight="1" x14ac:dyDescent="0.35">
      <c r="A34" s="92"/>
      <c r="B34" s="503" t="s">
        <v>103</v>
      </c>
      <c r="C34" s="504"/>
      <c r="D34" s="504"/>
      <c r="E34" s="505"/>
      <c r="F34" s="98"/>
      <c r="G34" s="99"/>
      <c r="H34" s="175"/>
      <c r="I34" s="92"/>
      <c r="J34" s="101">
        <f>J16</f>
        <v>121200</v>
      </c>
      <c r="K34" s="95"/>
      <c r="L34" s="96"/>
      <c r="M34" s="97"/>
    </row>
    <row r="35" spans="1:13" s="66" customFormat="1" ht="20.100000000000001" customHeight="1" x14ac:dyDescent="0.35">
      <c r="A35" s="98">
        <v>9</v>
      </c>
      <c r="B35" s="473" t="str">
        <f>ตารางแจงเงินรายบุคคล!B15</f>
        <v>นายกวีศักดิ์  แป้นขาว</v>
      </c>
      <c r="C35" s="474"/>
      <c r="D35" s="474"/>
      <c r="E35" s="475"/>
      <c r="F35" s="98" t="s">
        <v>44</v>
      </c>
      <c r="G35" s="99"/>
      <c r="H35" s="122" t="s">
        <v>96</v>
      </c>
      <c r="I35" s="92">
        <f>ตารางแจงเงินรายบุคคล!O15</f>
        <v>60</v>
      </c>
      <c r="J35" s="190">
        <f>ตารางแจงเงินรายบุคคล!P15</f>
        <v>12000</v>
      </c>
      <c r="K35" s="95"/>
      <c r="L35" s="96"/>
      <c r="M35" s="99"/>
    </row>
    <row r="36" spans="1:13" s="66" customFormat="1" ht="20.100000000000001" customHeight="1" x14ac:dyDescent="0.35">
      <c r="A36" s="98">
        <v>10</v>
      </c>
      <c r="B36" s="473" t="str">
        <f>ตารางแจงเงินรายบุคคล!B16</f>
        <v>นายไพรัช  น้อยแสง</v>
      </c>
      <c r="C36" s="474"/>
      <c r="D36" s="474"/>
      <c r="E36" s="475"/>
      <c r="F36" s="98" t="s">
        <v>44</v>
      </c>
      <c r="G36" s="99"/>
      <c r="H36" s="122" t="s">
        <v>96</v>
      </c>
      <c r="I36" s="92">
        <f>ตารางแจงเงินรายบุคคล!O16</f>
        <v>60</v>
      </c>
      <c r="J36" s="190">
        <f>ตารางแจงเงินรายบุคคล!P16</f>
        <v>12000</v>
      </c>
      <c r="K36" s="95"/>
      <c r="L36" s="96"/>
      <c r="M36" s="99"/>
    </row>
    <row r="37" spans="1:13" s="66" customFormat="1" ht="20.100000000000001" customHeight="1" x14ac:dyDescent="0.35">
      <c r="A37" s="98">
        <v>11</v>
      </c>
      <c r="B37" s="476" t="str">
        <f>ตารางแจงเงินรายบุคคล!B17</f>
        <v>นายจักรกฤษณ์ ปัญญา</v>
      </c>
      <c r="C37" s="477"/>
      <c r="D37" s="477"/>
      <c r="E37" s="478"/>
      <c r="F37" s="98" t="s">
        <v>44</v>
      </c>
      <c r="G37" s="99"/>
      <c r="H37" s="93" t="s">
        <v>96</v>
      </c>
      <c r="I37" s="92">
        <f>ตารางแจงเงินรายบุคคล!O17</f>
        <v>60</v>
      </c>
      <c r="J37" s="190">
        <f>ตารางแจงเงินรายบุคคล!P17</f>
        <v>12000</v>
      </c>
      <c r="K37" s="100"/>
      <c r="L37" s="96"/>
      <c r="M37" s="99"/>
    </row>
    <row r="38" spans="1:13" s="66" customFormat="1" ht="20.100000000000001" customHeight="1" x14ac:dyDescent="0.35">
      <c r="A38" s="98">
        <v>12</v>
      </c>
      <c r="B38" s="473" t="str">
        <f>ตารางแจงเงินรายบุคคล!B18</f>
        <v>นายพลกฤต  น้อยเกิด</v>
      </c>
      <c r="C38" s="474"/>
      <c r="D38" s="474"/>
      <c r="E38" s="475"/>
      <c r="F38" s="98" t="s">
        <v>44</v>
      </c>
      <c r="G38" s="99"/>
      <c r="H38" s="93" t="s">
        <v>96</v>
      </c>
      <c r="I38" s="92">
        <f>ตารางแจงเงินรายบุคคล!O18</f>
        <v>60</v>
      </c>
      <c r="J38" s="190">
        <f>ตารางแจงเงินรายบุคคล!P18</f>
        <v>12000</v>
      </c>
      <c r="K38" s="100"/>
      <c r="L38" s="96"/>
      <c r="M38" s="99"/>
    </row>
    <row r="39" spans="1:13" ht="20.100000000000001" customHeight="1" x14ac:dyDescent="0.5">
      <c r="A39" s="98">
        <v>13</v>
      </c>
      <c r="B39" s="510" t="str">
        <f>ตารางแจงเงินรายบุคคล!B19</f>
        <v>นายพงษ์พัฒน์ พิมพ์ปรุ</v>
      </c>
      <c r="C39" s="513"/>
      <c r="D39" s="513"/>
      <c r="E39" s="514"/>
      <c r="F39" s="98" t="s">
        <v>44</v>
      </c>
      <c r="G39" s="99"/>
      <c r="H39" s="93" t="s">
        <v>96</v>
      </c>
      <c r="I39" s="92">
        <f>ตารางแจงเงินรายบุคคล!O19</f>
        <v>60</v>
      </c>
      <c r="J39" s="190">
        <f>ตารางแจงเงินรายบุคคล!P19</f>
        <v>16200</v>
      </c>
      <c r="K39" s="100"/>
      <c r="L39" s="99"/>
      <c r="M39" s="99"/>
    </row>
    <row r="40" spans="1:13" ht="20.100000000000001" customHeight="1" x14ac:dyDescent="0.5">
      <c r="A40" s="98">
        <v>14</v>
      </c>
      <c r="B40" s="510" t="str">
        <f>ตารางแจงเงินรายบุคคล!B20</f>
        <v>นายธรรศกร เกตุวงศ์</v>
      </c>
      <c r="C40" s="513"/>
      <c r="D40" s="513"/>
      <c r="E40" s="514"/>
      <c r="F40" s="98" t="s">
        <v>44</v>
      </c>
      <c r="G40" s="99"/>
      <c r="H40" s="93" t="s">
        <v>96</v>
      </c>
      <c r="I40" s="92">
        <f>ตารางแจงเงินรายบุคคล!O20</f>
        <v>60</v>
      </c>
      <c r="J40" s="190">
        <f>ตารางแจงเงินรายบุคคล!P20</f>
        <v>16200</v>
      </c>
      <c r="K40" s="100"/>
      <c r="L40" s="99"/>
      <c r="M40" s="99"/>
    </row>
    <row r="41" spans="1:13" ht="20.100000000000001" customHeight="1" x14ac:dyDescent="0.5">
      <c r="A41" s="102">
        <v>15</v>
      </c>
      <c r="B41" s="510" t="str">
        <f>ตารางแจงเงินรายบุคคล!B21</f>
        <v>นายพงศ์ศิริ ธรรมาวุฒิ</v>
      </c>
      <c r="C41" s="513"/>
      <c r="D41" s="513"/>
      <c r="E41" s="514"/>
      <c r="F41" s="98" t="s">
        <v>44</v>
      </c>
      <c r="H41" s="177" t="s">
        <v>96</v>
      </c>
      <c r="I41" s="92">
        <f>ตารางแจงเงินรายบุคคล!O21</f>
        <v>60</v>
      </c>
      <c r="J41" s="191">
        <f>ตารางแจงเงินรายบุคคล!P21</f>
        <v>12000</v>
      </c>
      <c r="K41" s="103"/>
      <c r="L41" s="104"/>
      <c r="M41" s="104"/>
    </row>
    <row r="42" spans="1:13" ht="20.100000000000001" customHeight="1" thickBot="1" x14ac:dyDescent="0.55000000000000004">
      <c r="A42" s="105"/>
      <c r="B42" s="106"/>
      <c r="C42" s="106" t="s">
        <v>97</v>
      </c>
      <c r="D42" s="106"/>
      <c r="E42" s="471" t="s">
        <v>39</v>
      </c>
      <c r="F42" s="471"/>
      <c r="G42" s="471" t="str">
        <f>B45</f>
        <v>สองแสนหนึ่งหมื่นสามพันหกร้อยบาทถ้วน</v>
      </c>
      <c r="H42" s="471"/>
      <c r="I42" s="472"/>
      <c r="J42" s="107">
        <f>SUM(J34:J41)</f>
        <v>213600</v>
      </c>
      <c r="K42" s="105"/>
      <c r="L42" s="106"/>
      <c r="M42" s="108"/>
    </row>
    <row r="43" spans="1:13" ht="20.100000000000001" customHeight="1" thickTop="1" x14ac:dyDescent="0.5">
      <c r="A43" s="109"/>
      <c r="B43" s="66"/>
      <c r="C43" s="66"/>
      <c r="D43" s="66"/>
      <c r="E43" s="111"/>
      <c r="F43" s="489" t="s">
        <v>209</v>
      </c>
      <c r="G43" s="490"/>
      <c r="H43" s="490"/>
      <c r="I43" s="491"/>
      <c r="J43" s="489" t="s">
        <v>40</v>
      </c>
      <c r="K43" s="490"/>
      <c r="L43" s="490"/>
      <c r="M43" s="491"/>
    </row>
    <row r="44" spans="1:13" ht="20.100000000000001" customHeight="1" x14ac:dyDescent="0.5">
      <c r="A44" s="483" t="s">
        <v>98</v>
      </c>
      <c r="B44" s="482"/>
      <c r="C44" s="124">
        <f>J42</f>
        <v>213600</v>
      </c>
      <c r="D44" s="110" t="s">
        <v>49</v>
      </c>
      <c r="E44" s="111"/>
      <c r="F44" s="483" t="s">
        <v>99</v>
      </c>
      <c r="G44" s="482"/>
      <c r="H44" s="482"/>
      <c r="I44" s="484"/>
      <c r="J44" s="492" t="s">
        <v>99</v>
      </c>
      <c r="K44" s="492"/>
      <c r="L44" s="492"/>
      <c r="M44" s="492"/>
    </row>
    <row r="45" spans="1:13" ht="20.100000000000001" customHeight="1" x14ac:dyDescent="0.5">
      <c r="A45" s="112" t="s">
        <v>42</v>
      </c>
      <c r="B45" s="482" t="str">
        <f>BAHTTEXT(C44)</f>
        <v>สองแสนหนึ่งหมื่นสามพันหกร้อยบาทถ้วน</v>
      </c>
      <c r="C45" s="482"/>
      <c r="D45" s="482"/>
      <c r="E45" s="113" t="s">
        <v>43</v>
      </c>
      <c r="F45" s="492" t="s">
        <v>220</v>
      </c>
      <c r="G45" s="492"/>
      <c r="H45" s="492"/>
      <c r="I45" s="492"/>
      <c r="J45" s="492" t="s">
        <v>247</v>
      </c>
      <c r="K45" s="492"/>
      <c r="L45" s="492"/>
      <c r="M45" s="492"/>
    </row>
    <row r="46" spans="1:13" ht="20.100000000000001" customHeight="1" x14ac:dyDescent="0.5">
      <c r="A46" s="112"/>
      <c r="B46" s="66"/>
      <c r="C46" s="66"/>
      <c r="D46" s="66"/>
      <c r="E46" s="113"/>
      <c r="F46" s="492" t="s">
        <v>219</v>
      </c>
      <c r="G46" s="492"/>
      <c r="H46" s="492"/>
      <c r="I46" s="492"/>
      <c r="J46" s="492" t="s">
        <v>100</v>
      </c>
      <c r="K46" s="492"/>
      <c r="L46" s="492"/>
      <c r="M46" s="492"/>
    </row>
    <row r="47" spans="1:13" ht="20.100000000000001" customHeight="1" x14ac:dyDescent="0.5">
      <c r="A47" s="87"/>
      <c r="B47" s="88"/>
      <c r="C47" s="88"/>
      <c r="D47" s="88"/>
      <c r="E47" s="89"/>
      <c r="F47" s="479" t="s">
        <v>101</v>
      </c>
      <c r="G47" s="480"/>
      <c r="H47" s="480"/>
      <c r="I47" s="481"/>
      <c r="J47" s="488" t="s">
        <v>102</v>
      </c>
      <c r="K47" s="488"/>
      <c r="L47" s="488"/>
      <c r="M47" s="488"/>
    </row>
    <row r="48" spans="1:13" ht="20.100000000000001" customHeight="1" x14ac:dyDescent="0.5">
      <c r="A48" s="485" t="s">
        <v>15</v>
      </c>
      <c r="B48" s="486"/>
      <c r="C48" s="486"/>
      <c r="D48" s="486"/>
      <c r="E48" s="487"/>
      <c r="F48" s="485" t="s">
        <v>70</v>
      </c>
      <c r="G48" s="486"/>
      <c r="H48" s="486"/>
      <c r="I48" s="487"/>
      <c r="J48" s="485" t="s">
        <v>41</v>
      </c>
      <c r="K48" s="486"/>
      <c r="L48" s="486"/>
      <c r="M48" s="487"/>
    </row>
    <row r="49" spans="1:13" ht="20.100000000000001" customHeight="1" x14ac:dyDescent="0.5">
      <c r="A49" s="483" t="s">
        <v>47</v>
      </c>
      <c r="B49" s="482"/>
      <c r="C49" s="482"/>
      <c r="D49" s="482"/>
      <c r="E49" s="484"/>
      <c r="F49" s="483" t="s">
        <v>80</v>
      </c>
      <c r="G49" s="482"/>
      <c r="H49" s="482"/>
      <c r="I49" s="484"/>
      <c r="J49" s="483" t="s">
        <v>83</v>
      </c>
      <c r="K49" s="482"/>
      <c r="L49" s="482"/>
      <c r="M49" s="484"/>
    </row>
    <row r="50" spans="1:13" ht="20.100000000000001" customHeight="1" x14ac:dyDescent="0.5">
      <c r="A50" s="114"/>
      <c r="B50" s="482" t="s">
        <v>369</v>
      </c>
      <c r="C50" s="482"/>
      <c r="D50" s="110"/>
      <c r="E50" s="111"/>
      <c r="F50" s="72"/>
      <c r="G50" s="482" t="s">
        <v>210</v>
      </c>
      <c r="H50" s="482"/>
      <c r="I50" s="111"/>
      <c r="J50" s="110"/>
      <c r="K50" s="482" t="s">
        <v>244</v>
      </c>
      <c r="L50" s="482"/>
      <c r="M50" s="81"/>
    </row>
    <row r="51" spans="1:13" ht="20.100000000000001" customHeight="1" x14ac:dyDescent="0.5">
      <c r="A51" s="483" t="s">
        <v>78</v>
      </c>
      <c r="B51" s="482"/>
      <c r="C51" s="482"/>
      <c r="D51" s="482"/>
      <c r="E51" s="484"/>
      <c r="F51" s="483" t="s">
        <v>81</v>
      </c>
      <c r="G51" s="482"/>
      <c r="H51" s="482"/>
      <c r="I51" s="484"/>
      <c r="J51" s="483" t="s">
        <v>84</v>
      </c>
      <c r="K51" s="482"/>
      <c r="L51" s="482"/>
      <c r="M51" s="484"/>
    </row>
    <row r="52" spans="1:13" ht="22.5" customHeight="1" x14ac:dyDescent="0.5">
      <c r="A52" s="479" t="s">
        <v>79</v>
      </c>
      <c r="B52" s="480"/>
      <c r="C52" s="480"/>
      <c r="D52" s="480"/>
      <c r="E52" s="481"/>
      <c r="F52" s="479" t="s">
        <v>82</v>
      </c>
      <c r="G52" s="480"/>
      <c r="H52" s="480"/>
      <c r="I52" s="481"/>
      <c r="J52" s="479" t="s">
        <v>85</v>
      </c>
      <c r="K52" s="480"/>
      <c r="L52" s="480"/>
      <c r="M52" s="481"/>
    </row>
    <row r="53" spans="1:13" ht="28.5" customHeight="1" x14ac:dyDescent="0.5">
      <c r="A53" s="493" t="s">
        <v>18</v>
      </c>
      <c r="B53" s="493"/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</row>
    <row r="54" spans="1:13" ht="20.100000000000001" customHeight="1" x14ac:dyDescent="0.5">
      <c r="A54" s="257"/>
      <c r="B54" s="493" t="s">
        <v>19</v>
      </c>
      <c r="C54" s="493"/>
      <c r="D54" s="493"/>
      <c r="E54" s="493"/>
      <c r="F54" s="493"/>
      <c r="G54" s="493"/>
      <c r="H54" s="258" t="s">
        <v>20</v>
      </c>
      <c r="I54" s="502" t="str">
        <f>I2</f>
        <v>6 มกราคม 2568 - 31 มกราคม 2568</v>
      </c>
      <c r="J54" s="502"/>
      <c r="K54" s="502"/>
      <c r="L54" s="257"/>
      <c r="M54" s="257"/>
    </row>
    <row r="55" spans="1:13" ht="20.100000000000001" customHeight="1" thickBot="1" x14ac:dyDescent="0.55000000000000004">
      <c r="A55" s="66"/>
      <c r="B55" s="66"/>
      <c r="C55" s="66"/>
      <c r="D55" s="66"/>
      <c r="E55" s="66"/>
      <c r="F55" s="66"/>
      <c r="G55" s="66"/>
      <c r="H55" s="72"/>
      <c r="I55" s="66"/>
      <c r="J55" s="66"/>
      <c r="K55" s="73"/>
      <c r="L55" s="66"/>
      <c r="M55" s="66"/>
    </row>
    <row r="56" spans="1:13" ht="20.100000000000001" customHeight="1" thickTop="1" x14ac:dyDescent="0.5">
      <c r="A56" s="115"/>
      <c r="B56" s="116"/>
      <c r="C56" s="117"/>
      <c r="D56" s="117"/>
      <c r="E56" s="118"/>
      <c r="F56" s="119"/>
      <c r="G56" s="494" t="s">
        <v>17</v>
      </c>
      <c r="H56" s="495"/>
      <c r="I56" s="119" t="s">
        <v>21</v>
      </c>
      <c r="J56" s="496" t="s">
        <v>28</v>
      </c>
      <c r="K56" s="120"/>
      <c r="L56" s="121"/>
      <c r="M56" s="496" t="s">
        <v>31</v>
      </c>
    </row>
    <row r="57" spans="1:13" ht="20.100000000000001" customHeight="1" x14ac:dyDescent="0.5">
      <c r="A57" s="79" t="s">
        <v>22</v>
      </c>
      <c r="B57" s="499" t="s">
        <v>23</v>
      </c>
      <c r="C57" s="500"/>
      <c r="D57" s="500"/>
      <c r="E57" s="501"/>
      <c r="F57" s="80" t="s">
        <v>3</v>
      </c>
      <c r="G57" s="78" t="s">
        <v>25</v>
      </c>
      <c r="H57" s="81" t="s">
        <v>26</v>
      </c>
      <c r="I57" s="80" t="s">
        <v>27</v>
      </c>
      <c r="J57" s="497"/>
      <c r="K57" s="110" t="s">
        <v>29</v>
      </c>
      <c r="L57" s="80" t="s">
        <v>30</v>
      </c>
      <c r="M57" s="497"/>
    </row>
    <row r="58" spans="1:13" ht="20.100000000000001" customHeight="1" x14ac:dyDescent="0.5">
      <c r="A58" s="79"/>
      <c r="B58" s="82"/>
      <c r="C58" s="83"/>
      <c r="D58" s="83"/>
      <c r="E58" s="84"/>
      <c r="F58" s="85" t="s">
        <v>24</v>
      </c>
      <c r="G58" s="80" t="s">
        <v>32</v>
      </c>
      <c r="H58" s="81" t="s">
        <v>33</v>
      </c>
      <c r="I58" s="80" t="s">
        <v>34</v>
      </c>
      <c r="J58" s="497"/>
      <c r="K58" s="110" t="s">
        <v>35</v>
      </c>
      <c r="L58" s="80" t="s">
        <v>36</v>
      </c>
      <c r="M58" s="497"/>
    </row>
    <row r="59" spans="1:13" ht="20.100000000000001" customHeight="1" x14ac:dyDescent="0.5">
      <c r="A59" s="86"/>
      <c r="B59" s="87"/>
      <c r="C59" s="88"/>
      <c r="D59" s="88"/>
      <c r="E59" s="89"/>
      <c r="F59" s="86"/>
      <c r="G59" s="90" t="s">
        <v>37</v>
      </c>
      <c r="H59" s="91" t="s">
        <v>37</v>
      </c>
      <c r="I59" s="90" t="s">
        <v>38</v>
      </c>
      <c r="J59" s="498"/>
      <c r="K59" s="88"/>
      <c r="L59" s="86"/>
      <c r="M59" s="498"/>
    </row>
    <row r="60" spans="1:13" ht="20.100000000000001" customHeight="1" x14ac:dyDescent="0.5">
      <c r="A60" s="92"/>
      <c r="B60" s="503" t="s">
        <v>103</v>
      </c>
      <c r="C60" s="504"/>
      <c r="D60" s="504"/>
      <c r="E60" s="505"/>
      <c r="F60" s="98"/>
      <c r="G60" s="99"/>
      <c r="H60" s="66"/>
      <c r="I60" s="92"/>
      <c r="J60" s="101">
        <f>J42</f>
        <v>213600</v>
      </c>
      <c r="K60" s="95"/>
      <c r="L60" s="96"/>
      <c r="M60" s="97"/>
    </row>
    <row r="61" spans="1:13" ht="20.100000000000001" customHeight="1" x14ac:dyDescent="0.5">
      <c r="A61" s="98">
        <v>16</v>
      </c>
      <c r="B61" s="473" t="str">
        <f>ตารางแจงเงินรายบุคคล!B22</f>
        <v>นายศุภเดช เมืองเงิน</v>
      </c>
      <c r="C61" s="474"/>
      <c r="D61" s="474"/>
      <c r="E61" s="475"/>
      <c r="F61" s="98" t="s">
        <v>44</v>
      </c>
      <c r="G61" s="99"/>
      <c r="H61" s="93" t="s">
        <v>96</v>
      </c>
      <c r="I61" s="92">
        <f>ตารางแจงเงินรายบุคคล!O22</f>
        <v>60</v>
      </c>
      <c r="J61" s="192">
        <f>ตารางแจงเงินรายบุคคล!P22</f>
        <v>12000</v>
      </c>
      <c r="K61" s="95"/>
      <c r="L61" s="96"/>
      <c r="M61" s="99"/>
    </row>
    <row r="62" spans="1:13" ht="20.100000000000001" customHeight="1" x14ac:dyDescent="0.5">
      <c r="A62" s="98">
        <v>17</v>
      </c>
      <c r="B62" s="473" t="str">
        <f>ตารางแจงเงินรายบุคคล!B23</f>
        <v>นายณัฐพงศ์ จันทร์แดง</v>
      </c>
      <c r="C62" s="474"/>
      <c r="D62" s="474"/>
      <c r="E62" s="475"/>
      <c r="F62" s="98" t="s">
        <v>44</v>
      </c>
      <c r="G62" s="99"/>
      <c r="H62" s="93" t="s">
        <v>96</v>
      </c>
      <c r="I62" s="92">
        <f>ตารางแจงเงินรายบุคคล!O23</f>
        <v>60</v>
      </c>
      <c r="J62" s="192">
        <f>ตารางแจงเงินรายบุคคล!P23</f>
        <v>12000</v>
      </c>
      <c r="K62" s="95"/>
      <c r="L62" s="96"/>
      <c r="M62" s="99"/>
    </row>
    <row r="63" spans="1:13" ht="20.100000000000001" customHeight="1" x14ac:dyDescent="0.5">
      <c r="A63" s="98">
        <v>18</v>
      </c>
      <c r="B63" s="473" t="str">
        <f>ตารางแจงเงินรายบุคคล!B24</f>
        <v>นายมนตรี ทิมสุข</v>
      </c>
      <c r="C63" s="474"/>
      <c r="D63" s="474"/>
      <c r="E63" s="475"/>
      <c r="F63" s="98" t="s">
        <v>44</v>
      </c>
      <c r="G63" s="99"/>
      <c r="H63" s="93" t="s">
        <v>96</v>
      </c>
      <c r="I63" s="92">
        <f>ตารางแจงเงินรายบุคคล!O24</f>
        <v>60</v>
      </c>
      <c r="J63" s="192">
        <f>ตารางแจงเงินรายบุคคล!P24</f>
        <v>12000</v>
      </c>
      <c r="K63" s="100"/>
      <c r="L63" s="96"/>
      <c r="M63" s="99"/>
    </row>
    <row r="64" spans="1:13" ht="20.100000000000001" customHeight="1" x14ac:dyDescent="0.5">
      <c r="A64" s="98">
        <v>19</v>
      </c>
      <c r="B64" s="473" t="str">
        <f>ตารางแจงเงินรายบุคคล!B25</f>
        <v>นายสณปวริศร์ ชมพู</v>
      </c>
      <c r="C64" s="474"/>
      <c r="D64" s="474"/>
      <c r="E64" s="475"/>
      <c r="F64" s="98" t="s">
        <v>44</v>
      </c>
      <c r="G64" s="99"/>
      <c r="H64" s="93" t="s">
        <v>96</v>
      </c>
      <c r="I64" s="92">
        <f>ตารางแจงเงินรายบุคคล!O25</f>
        <v>60</v>
      </c>
      <c r="J64" s="192">
        <f>ตารางแจงเงินรายบุคคล!P25</f>
        <v>16200</v>
      </c>
      <c r="K64" s="100"/>
      <c r="L64" s="96"/>
      <c r="M64" s="99"/>
    </row>
    <row r="65" spans="1:13" ht="20.100000000000001" customHeight="1" x14ac:dyDescent="0.5">
      <c r="A65" s="98">
        <v>20</v>
      </c>
      <c r="B65" s="473" t="str">
        <f>ตารางแจงเงินรายบุคคล!B26</f>
        <v>นายสถาปนิก  คุ้มสะอาด</v>
      </c>
      <c r="C65" s="474"/>
      <c r="D65" s="474"/>
      <c r="E65" s="475"/>
      <c r="F65" s="99" t="s">
        <v>105</v>
      </c>
      <c r="G65" s="99"/>
      <c r="H65" s="93" t="s">
        <v>96</v>
      </c>
      <c r="I65" s="92">
        <f>ตารางแจงเงินรายบุคคล!O26</f>
        <v>60</v>
      </c>
      <c r="J65" s="192">
        <f>ตารางแจงเงินรายบุคคล!P26</f>
        <v>12000</v>
      </c>
      <c r="K65" s="100"/>
      <c r="L65" s="99"/>
      <c r="M65" s="99"/>
    </row>
    <row r="66" spans="1:13" ht="20.100000000000001" customHeight="1" x14ac:dyDescent="0.5">
      <c r="A66" s="98"/>
      <c r="B66" s="473"/>
      <c r="C66" s="474"/>
      <c r="D66" s="474"/>
      <c r="E66" s="475"/>
      <c r="F66" s="98"/>
      <c r="G66" s="93"/>
      <c r="H66" s="122"/>
      <c r="I66" s="98"/>
      <c r="J66" s="101"/>
      <c r="K66" s="100"/>
      <c r="L66" s="99"/>
      <c r="M66" s="99"/>
    </row>
    <row r="67" spans="1:13" ht="20.100000000000001" customHeight="1" x14ac:dyDescent="0.5">
      <c r="A67" s="102"/>
      <c r="B67" s="473"/>
      <c r="C67" s="474"/>
      <c r="D67" s="474"/>
      <c r="E67" s="475"/>
      <c r="F67" s="99"/>
      <c r="G67" s="93"/>
      <c r="H67" s="122"/>
      <c r="I67" s="98"/>
      <c r="J67" s="151"/>
      <c r="K67" s="103"/>
      <c r="L67" s="104"/>
      <c r="M67" s="104"/>
    </row>
    <row r="68" spans="1:13" ht="20.100000000000001" customHeight="1" thickBot="1" x14ac:dyDescent="0.55000000000000004">
      <c r="A68" s="105"/>
      <c r="B68" s="106"/>
      <c r="C68" s="106"/>
      <c r="D68" s="106"/>
      <c r="E68" s="471" t="s">
        <v>39</v>
      </c>
      <c r="F68" s="471"/>
      <c r="G68" s="471" t="str">
        <f>B71</f>
        <v>สองแสนเจ็ดหมื่นเจ็ดพันแปดร้อยบาทถ้วน</v>
      </c>
      <c r="H68" s="471"/>
      <c r="I68" s="472"/>
      <c r="J68" s="123">
        <f>SUM(J60:J67)</f>
        <v>277800</v>
      </c>
      <c r="K68" s="105"/>
      <c r="L68" s="106"/>
      <c r="M68" s="108"/>
    </row>
    <row r="69" spans="1:13" ht="20.100000000000001" customHeight="1" thickTop="1" x14ac:dyDescent="0.5">
      <c r="A69" s="109"/>
      <c r="B69" s="66"/>
      <c r="C69" s="66"/>
      <c r="D69" s="66"/>
      <c r="E69" s="111"/>
      <c r="F69" s="489" t="s">
        <v>209</v>
      </c>
      <c r="G69" s="490"/>
      <c r="H69" s="490"/>
      <c r="I69" s="491"/>
      <c r="J69" s="489" t="s">
        <v>40</v>
      </c>
      <c r="K69" s="490"/>
      <c r="L69" s="490"/>
      <c r="M69" s="491"/>
    </row>
    <row r="70" spans="1:13" ht="20.100000000000001" customHeight="1" x14ac:dyDescent="0.5">
      <c r="A70" s="483" t="s">
        <v>98</v>
      </c>
      <c r="B70" s="482"/>
      <c r="C70" s="124">
        <f>J68</f>
        <v>277800</v>
      </c>
      <c r="D70" s="110" t="s">
        <v>49</v>
      </c>
      <c r="E70" s="111"/>
      <c r="F70" s="483" t="s">
        <v>99</v>
      </c>
      <c r="G70" s="482"/>
      <c r="H70" s="482"/>
      <c r="I70" s="484"/>
      <c r="J70" s="492" t="s">
        <v>99</v>
      </c>
      <c r="K70" s="492"/>
      <c r="L70" s="492"/>
      <c r="M70" s="492"/>
    </row>
    <row r="71" spans="1:13" ht="20.100000000000001" customHeight="1" x14ac:dyDescent="0.5">
      <c r="A71" s="112" t="s">
        <v>42</v>
      </c>
      <c r="B71" s="482" t="str">
        <f>BAHTTEXT(C70)</f>
        <v>สองแสนเจ็ดหมื่นเจ็ดพันแปดร้อยบาทถ้วน</v>
      </c>
      <c r="C71" s="482"/>
      <c r="D71" s="482"/>
      <c r="E71" s="113" t="s">
        <v>43</v>
      </c>
      <c r="F71" s="492" t="s">
        <v>220</v>
      </c>
      <c r="G71" s="492"/>
      <c r="H71" s="492"/>
      <c r="I71" s="492"/>
      <c r="J71" s="492" t="s">
        <v>247</v>
      </c>
      <c r="K71" s="492"/>
      <c r="L71" s="492"/>
      <c r="M71" s="492"/>
    </row>
    <row r="72" spans="1:13" ht="20.100000000000001" customHeight="1" x14ac:dyDescent="0.5">
      <c r="A72" s="112"/>
      <c r="B72" s="66"/>
      <c r="C72" s="66"/>
      <c r="D72" s="66"/>
      <c r="E72" s="113"/>
      <c r="F72" s="492" t="s">
        <v>219</v>
      </c>
      <c r="G72" s="492"/>
      <c r="H72" s="492"/>
      <c r="I72" s="492"/>
      <c r="J72" s="492" t="s">
        <v>100</v>
      </c>
      <c r="K72" s="492"/>
      <c r="L72" s="492"/>
      <c r="M72" s="492"/>
    </row>
    <row r="73" spans="1:13" ht="20.100000000000001" customHeight="1" x14ac:dyDescent="0.5">
      <c r="A73" s="87"/>
      <c r="B73" s="88"/>
      <c r="C73" s="88"/>
      <c r="D73" s="88"/>
      <c r="E73" s="89"/>
      <c r="F73" s="479" t="s">
        <v>101</v>
      </c>
      <c r="G73" s="480"/>
      <c r="H73" s="480"/>
      <c r="I73" s="481"/>
      <c r="J73" s="488" t="s">
        <v>102</v>
      </c>
      <c r="K73" s="488"/>
      <c r="L73" s="488"/>
      <c r="M73" s="488"/>
    </row>
    <row r="74" spans="1:13" ht="20.100000000000001" customHeight="1" x14ac:dyDescent="0.5">
      <c r="A74" s="485" t="s">
        <v>15</v>
      </c>
      <c r="B74" s="486"/>
      <c r="C74" s="486"/>
      <c r="D74" s="486"/>
      <c r="E74" s="487"/>
      <c r="F74" s="485" t="s">
        <v>70</v>
      </c>
      <c r="G74" s="486"/>
      <c r="H74" s="486"/>
      <c r="I74" s="487"/>
      <c r="J74" s="485" t="s">
        <v>41</v>
      </c>
      <c r="K74" s="486"/>
      <c r="L74" s="486"/>
      <c r="M74" s="487"/>
    </row>
    <row r="75" spans="1:13" ht="20.100000000000001" customHeight="1" x14ac:dyDescent="0.5">
      <c r="A75" s="483" t="s">
        <v>47</v>
      </c>
      <c r="B75" s="482"/>
      <c r="C75" s="482"/>
      <c r="D75" s="482"/>
      <c r="E75" s="484"/>
      <c r="F75" s="483" t="s">
        <v>80</v>
      </c>
      <c r="G75" s="482"/>
      <c r="H75" s="482"/>
      <c r="I75" s="484"/>
      <c r="J75" s="483" t="s">
        <v>83</v>
      </c>
      <c r="K75" s="482"/>
      <c r="L75" s="482"/>
      <c r="M75" s="484"/>
    </row>
    <row r="76" spans="1:13" ht="20.100000000000001" customHeight="1" x14ac:dyDescent="0.5">
      <c r="A76" s="114"/>
      <c r="B76" s="482" t="s">
        <v>369</v>
      </c>
      <c r="C76" s="482"/>
      <c r="D76" s="110"/>
      <c r="E76" s="111"/>
      <c r="F76" s="72"/>
      <c r="G76" s="482" t="s">
        <v>210</v>
      </c>
      <c r="H76" s="482"/>
      <c r="I76" s="111"/>
      <c r="J76" s="110"/>
      <c r="K76" s="482" t="s">
        <v>244</v>
      </c>
      <c r="L76" s="482"/>
      <c r="M76" s="81"/>
    </row>
    <row r="77" spans="1:13" ht="20.100000000000001" customHeight="1" x14ac:dyDescent="0.5">
      <c r="A77" s="483" t="s">
        <v>78</v>
      </c>
      <c r="B77" s="482"/>
      <c r="C77" s="482"/>
      <c r="D77" s="482"/>
      <c r="E77" s="484"/>
      <c r="F77" s="483" t="s">
        <v>81</v>
      </c>
      <c r="G77" s="482"/>
      <c r="H77" s="482"/>
      <c r="I77" s="484"/>
      <c r="J77" s="483" t="s">
        <v>84</v>
      </c>
      <c r="K77" s="482"/>
      <c r="L77" s="482"/>
      <c r="M77" s="484"/>
    </row>
    <row r="78" spans="1:13" ht="22.5" customHeight="1" x14ac:dyDescent="0.5">
      <c r="A78" s="479" t="s">
        <v>79</v>
      </c>
      <c r="B78" s="480"/>
      <c r="C78" s="480"/>
      <c r="D78" s="480"/>
      <c r="E78" s="481"/>
      <c r="F78" s="479" t="s">
        <v>82</v>
      </c>
      <c r="G78" s="480"/>
      <c r="H78" s="480"/>
      <c r="I78" s="481"/>
      <c r="J78" s="479" t="s">
        <v>85</v>
      </c>
      <c r="K78" s="480"/>
      <c r="L78" s="480"/>
      <c r="M78" s="481"/>
    </row>
    <row r="79" spans="1:13" ht="28.5" customHeight="1" x14ac:dyDescent="0.6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20.100000000000001" customHeight="1" x14ac:dyDescent="0.6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20.100000000000001" customHeight="1" x14ac:dyDescent="0.6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20.100000000000001" customHeight="1" x14ac:dyDescent="0.6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20.100000000000001" customHeight="1" x14ac:dyDescent="0.6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20.100000000000001" customHeight="1" x14ac:dyDescent="0.6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20.100000000000001" customHeight="1" x14ac:dyDescent="0.6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20.100000000000001" customHeight="1" x14ac:dyDescent="0.6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20.100000000000001" customHeight="1" x14ac:dyDescent="0.6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20.100000000000001" customHeight="1" x14ac:dyDescent="0.6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20.100000000000001" customHeight="1" x14ac:dyDescent="0.6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20.100000000000001" customHeight="1" x14ac:dyDescent="0.6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20.100000000000001" customHeight="1" x14ac:dyDescent="0.6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20.100000000000001" customHeight="1" x14ac:dyDescent="0.6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20.100000000000001" customHeight="1" x14ac:dyDescent="0.6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20.100000000000001" customHeight="1" x14ac:dyDescent="0.6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20.100000000000001" customHeight="1" x14ac:dyDescent="0.6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20.100000000000001" customHeight="1" x14ac:dyDescent="0.6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20.100000000000001" customHeight="1" x14ac:dyDescent="0.6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20.100000000000001" customHeight="1" x14ac:dyDescent="0.6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20.100000000000001" customHeight="1" x14ac:dyDescent="0.6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20.100000000000001" customHeight="1" x14ac:dyDescent="0.6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20.100000000000001" customHeight="1" x14ac:dyDescent="0.6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20.100000000000001" customHeight="1" x14ac:dyDescent="0.6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20.100000000000001" customHeight="1" x14ac:dyDescent="0.6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20.100000000000001" customHeight="1" x14ac:dyDescent="0.6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23.4" x14ac:dyDescent="0.6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23.4" x14ac:dyDescent="0.6">
      <c r="A106"/>
      <c r="B106"/>
      <c r="C106"/>
      <c r="D106"/>
      <c r="E106"/>
      <c r="F106"/>
      <c r="G106"/>
      <c r="H106"/>
      <c r="I106"/>
      <c r="J106"/>
      <c r="K106"/>
      <c r="L106"/>
      <c r="M106"/>
    </row>
  </sheetData>
  <mergeCells count="138">
    <mergeCell ref="B35:E35"/>
    <mergeCell ref="B34:E34"/>
    <mergeCell ref="A27:M27"/>
    <mergeCell ref="G30:H30"/>
    <mergeCell ref="J30:J33"/>
    <mergeCell ref="M30:M33"/>
    <mergeCell ref="B31:E31"/>
    <mergeCell ref="A26:E26"/>
    <mergeCell ref="F26:I26"/>
    <mergeCell ref="J26:M26"/>
    <mergeCell ref="B28:G28"/>
    <mergeCell ref="I28:K28"/>
    <mergeCell ref="B8:E8"/>
    <mergeCell ref="B9:E9"/>
    <mergeCell ref="B10:E10"/>
    <mergeCell ref="B11:E11"/>
    <mergeCell ref="B12:E12"/>
    <mergeCell ref="B13:E13"/>
    <mergeCell ref="B14:E14"/>
    <mergeCell ref="B15:E15"/>
    <mergeCell ref="A25:E25"/>
    <mergeCell ref="A17:E17"/>
    <mergeCell ref="A18:B18"/>
    <mergeCell ref="F46:I46"/>
    <mergeCell ref="J46:M46"/>
    <mergeCell ref="A52:E52"/>
    <mergeCell ref="F52:I52"/>
    <mergeCell ref="J52:M52"/>
    <mergeCell ref="F47:I47"/>
    <mergeCell ref="J47:M47"/>
    <mergeCell ref="A48:E48"/>
    <mergeCell ref="F48:I48"/>
    <mergeCell ref="J48:M48"/>
    <mergeCell ref="A49:E49"/>
    <mergeCell ref="F49:I49"/>
    <mergeCell ref="J49:M49"/>
    <mergeCell ref="B50:C50"/>
    <mergeCell ref="G50:H50"/>
    <mergeCell ref="K50:L50"/>
    <mergeCell ref="A51:E51"/>
    <mergeCell ref="F51:I51"/>
    <mergeCell ref="J51:M51"/>
    <mergeCell ref="F43:I43"/>
    <mergeCell ref="J43:M43"/>
    <mergeCell ref="F44:I44"/>
    <mergeCell ref="J44:M44"/>
    <mergeCell ref="B38:E38"/>
    <mergeCell ref="B39:E39"/>
    <mergeCell ref="B40:E40"/>
    <mergeCell ref="B41:E41"/>
    <mergeCell ref="B45:D45"/>
    <mergeCell ref="F45:I45"/>
    <mergeCell ref="J45:M45"/>
    <mergeCell ref="E42:F42"/>
    <mergeCell ref="G42:I42"/>
    <mergeCell ref="A44:B44"/>
    <mergeCell ref="F25:I25"/>
    <mergeCell ref="J25:M25"/>
    <mergeCell ref="A21:E21"/>
    <mergeCell ref="F21:I21"/>
    <mergeCell ref="J21:M21"/>
    <mergeCell ref="A22:E22"/>
    <mergeCell ref="F22:I22"/>
    <mergeCell ref="J22:M22"/>
    <mergeCell ref="F23:I23"/>
    <mergeCell ref="J23:M23"/>
    <mergeCell ref="B24:C24"/>
    <mergeCell ref="G24:H24"/>
    <mergeCell ref="K24:L24"/>
    <mergeCell ref="A23:E23"/>
    <mergeCell ref="F17:I17"/>
    <mergeCell ref="J17:M17"/>
    <mergeCell ref="F18:I18"/>
    <mergeCell ref="J18:M18"/>
    <mergeCell ref="B19:D19"/>
    <mergeCell ref="F19:I19"/>
    <mergeCell ref="J19:M19"/>
    <mergeCell ref="A20:E20"/>
    <mergeCell ref="F20:I20"/>
    <mergeCell ref="J20:M20"/>
    <mergeCell ref="A1:M1"/>
    <mergeCell ref="G4:H4"/>
    <mergeCell ref="J4:J7"/>
    <mergeCell ref="K4:K7"/>
    <mergeCell ref="L4:L5"/>
    <mergeCell ref="M4:M7"/>
    <mergeCell ref="B5:E5"/>
    <mergeCell ref="L6:L7"/>
    <mergeCell ref="B2:G2"/>
    <mergeCell ref="I2:K2"/>
    <mergeCell ref="F72:I72"/>
    <mergeCell ref="A53:M53"/>
    <mergeCell ref="G56:H56"/>
    <mergeCell ref="J56:J59"/>
    <mergeCell ref="M56:M59"/>
    <mergeCell ref="B57:E57"/>
    <mergeCell ref="B65:E65"/>
    <mergeCell ref="B66:E66"/>
    <mergeCell ref="B67:E67"/>
    <mergeCell ref="J72:M72"/>
    <mergeCell ref="B54:G54"/>
    <mergeCell ref="I54:K54"/>
    <mergeCell ref="B71:D71"/>
    <mergeCell ref="F71:I71"/>
    <mergeCell ref="J71:M71"/>
    <mergeCell ref="A70:B70"/>
    <mergeCell ref="F69:I69"/>
    <mergeCell ref="B60:E60"/>
    <mergeCell ref="B61:E61"/>
    <mergeCell ref="B62:E62"/>
    <mergeCell ref="B63:E63"/>
    <mergeCell ref="B64:E64"/>
    <mergeCell ref="E68:F68"/>
    <mergeCell ref="G68:I68"/>
    <mergeCell ref="G16:I16"/>
    <mergeCell ref="E16:F16"/>
    <mergeCell ref="B36:E36"/>
    <mergeCell ref="B37:E37"/>
    <mergeCell ref="A78:E78"/>
    <mergeCell ref="F78:I78"/>
    <mergeCell ref="J78:M78"/>
    <mergeCell ref="B76:C76"/>
    <mergeCell ref="G76:H76"/>
    <mergeCell ref="K76:L76"/>
    <mergeCell ref="A77:E77"/>
    <mergeCell ref="F77:I77"/>
    <mergeCell ref="J77:M77"/>
    <mergeCell ref="A74:E74"/>
    <mergeCell ref="F74:I74"/>
    <mergeCell ref="J74:M74"/>
    <mergeCell ref="A75:E75"/>
    <mergeCell ref="F75:I75"/>
    <mergeCell ref="J75:M75"/>
    <mergeCell ref="F73:I73"/>
    <mergeCell ref="J73:M73"/>
    <mergeCell ref="J69:M69"/>
    <mergeCell ref="F70:I70"/>
    <mergeCell ref="J70:M70"/>
  </mergeCells>
  <phoneticPr fontId="0" type="noConversion"/>
  <printOptions horizontalCentered="1" verticalCentered="1"/>
  <pageMargins left="0.78740157480314965" right="0.27559055118110237" top="0" bottom="0" header="0" footer="0"/>
  <pageSetup paperSize="9" scale="89" orientation="landscape" horizontalDpi="4294967293" verticalDpi="360" r:id="rId1"/>
  <headerFooter alignWithMargins="0"/>
  <rowBreaks count="3" manualBreakCount="3">
    <brk id="26" max="12" man="1"/>
    <brk id="52" max="12" man="1"/>
    <brk id="78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1A6F-880D-4D67-842A-28E41F1C846E}">
  <sheetPr>
    <pageSetUpPr fitToPage="1"/>
  </sheetPr>
  <dimension ref="A2:J102"/>
  <sheetViews>
    <sheetView view="pageBreakPreview" zoomScale="60" zoomScaleNormal="100" workbookViewId="0">
      <selection activeCell="K18" sqref="K18"/>
    </sheetView>
  </sheetViews>
  <sheetFormatPr defaultColWidth="40.109375" defaultRowHeight="30.6" x14ac:dyDescent="0.55000000000000004"/>
  <cols>
    <col min="1" max="1" width="40.109375" style="266"/>
    <col min="2" max="2" width="25" style="266" customWidth="1"/>
    <col min="3" max="3" width="26.6640625" style="266" customWidth="1"/>
    <col min="4" max="4" width="35.44140625" style="266" customWidth="1"/>
    <col min="5" max="5" width="17.33203125" style="266" customWidth="1"/>
    <col min="6" max="6" width="22.33203125" style="266" customWidth="1"/>
    <col min="7" max="7" width="20.44140625" style="266" customWidth="1"/>
    <col min="8" max="8" width="32.33203125" style="266" customWidth="1"/>
    <col min="9" max="9" width="14.5546875" style="266" customWidth="1"/>
    <col min="10" max="10" width="13.6640625" style="266" customWidth="1"/>
    <col min="11" max="16384" width="40.109375" style="266"/>
  </cols>
  <sheetData>
    <row r="2" spans="1:10" x14ac:dyDescent="0.55000000000000004">
      <c r="A2" s="261" t="s">
        <v>421</v>
      </c>
      <c r="B2" s="262" t="s">
        <v>367</v>
      </c>
      <c r="C2" s="263" t="s">
        <v>422</v>
      </c>
      <c r="D2" s="263" t="s">
        <v>423</v>
      </c>
      <c r="E2" s="263" t="s">
        <v>370</v>
      </c>
      <c r="F2" s="263" t="s">
        <v>380</v>
      </c>
      <c r="G2" s="263" t="s">
        <v>375</v>
      </c>
      <c r="H2" s="264" t="s">
        <v>371</v>
      </c>
      <c r="I2" s="517" t="s">
        <v>379</v>
      </c>
      <c r="J2" s="265" t="s">
        <v>380</v>
      </c>
    </row>
    <row r="3" spans="1:10" x14ac:dyDescent="0.55000000000000004">
      <c r="A3" s="267"/>
      <c r="B3" s="268" t="s">
        <v>376</v>
      </c>
      <c r="C3" s="269" t="s">
        <v>424</v>
      </c>
      <c r="D3" s="277" t="s">
        <v>218</v>
      </c>
      <c r="E3" s="284" t="s">
        <v>373</v>
      </c>
      <c r="F3" s="516" t="s">
        <v>53</v>
      </c>
      <c r="G3" s="516"/>
      <c r="H3" s="270" t="s">
        <v>374</v>
      </c>
      <c r="I3" s="517"/>
      <c r="J3" s="265" t="s">
        <v>400</v>
      </c>
    </row>
    <row r="4" spans="1:10" x14ac:dyDescent="0.55000000000000004">
      <c r="A4" s="267"/>
      <c r="B4" s="268"/>
      <c r="C4" s="269"/>
      <c r="D4" s="277" t="s">
        <v>390</v>
      </c>
      <c r="E4" s="284" t="s">
        <v>373</v>
      </c>
      <c r="F4" s="516" t="s">
        <v>153</v>
      </c>
      <c r="G4" s="516"/>
      <c r="H4" s="270" t="s">
        <v>374</v>
      </c>
      <c r="I4" s="278"/>
      <c r="J4" s="276"/>
    </row>
    <row r="5" spans="1:10" x14ac:dyDescent="0.55000000000000004">
      <c r="A5" s="267"/>
      <c r="B5" s="279"/>
      <c r="C5" s="280"/>
      <c r="D5" s="286"/>
      <c r="E5" s="285"/>
      <c r="F5" s="515"/>
      <c r="G5" s="515"/>
      <c r="H5" s="274"/>
      <c r="I5" s="278"/>
      <c r="J5" s="276"/>
    </row>
    <row r="7" spans="1:10" x14ac:dyDescent="0.55000000000000004">
      <c r="A7" s="261" t="s">
        <v>233</v>
      </c>
      <c r="B7" s="262" t="s">
        <v>367</v>
      </c>
      <c r="C7" s="263" t="s">
        <v>409</v>
      </c>
      <c r="D7" s="263" t="s">
        <v>410</v>
      </c>
      <c r="E7" s="263" t="s">
        <v>370</v>
      </c>
      <c r="F7" s="263" t="s">
        <v>397</v>
      </c>
      <c r="G7" s="263" t="s">
        <v>375</v>
      </c>
      <c r="H7" s="264" t="s">
        <v>371</v>
      </c>
      <c r="I7" s="517" t="s">
        <v>379</v>
      </c>
      <c r="J7" s="265" t="s">
        <v>394</v>
      </c>
    </row>
    <row r="8" spans="1:10" x14ac:dyDescent="0.55000000000000004">
      <c r="A8" s="267"/>
      <c r="B8" s="268" t="s">
        <v>378</v>
      </c>
      <c r="C8" s="269" t="s">
        <v>411</v>
      </c>
      <c r="D8" s="277" t="s">
        <v>389</v>
      </c>
      <c r="E8" s="282" t="s">
        <v>373</v>
      </c>
      <c r="F8" s="516" t="s">
        <v>412</v>
      </c>
      <c r="G8" s="516"/>
      <c r="H8" s="270" t="s">
        <v>413</v>
      </c>
      <c r="I8" s="517"/>
      <c r="J8" s="265" t="s">
        <v>386</v>
      </c>
    </row>
    <row r="9" spans="1:10" x14ac:dyDescent="0.55000000000000004">
      <c r="A9" s="267"/>
      <c r="B9" s="268" t="s">
        <v>382</v>
      </c>
      <c r="C9" s="269" t="s">
        <v>414</v>
      </c>
      <c r="D9" s="277" t="s">
        <v>395</v>
      </c>
      <c r="E9" s="284" t="s">
        <v>373</v>
      </c>
      <c r="F9" s="516" t="s">
        <v>112</v>
      </c>
      <c r="G9" s="516"/>
      <c r="H9" s="270" t="s">
        <v>383</v>
      </c>
      <c r="I9" s="278"/>
      <c r="J9" s="276"/>
    </row>
    <row r="10" spans="1:10" x14ac:dyDescent="0.55000000000000004">
      <c r="A10" s="267"/>
      <c r="B10" s="268"/>
      <c r="C10" s="269"/>
      <c r="D10" s="277"/>
      <c r="E10" s="284"/>
      <c r="F10" s="516" t="s">
        <v>135</v>
      </c>
      <c r="G10" s="516"/>
      <c r="H10" s="270" t="s">
        <v>416</v>
      </c>
      <c r="I10" s="278"/>
      <c r="J10" s="276"/>
    </row>
    <row r="11" spans="1:10" x14ac:dyDescent="0.55000000000000004">
      <c r="A11" s="267"/>
      <c r="B11" s="268"/>
      <c r="C11" s="269"/>
      <c r="D11" s="277"/>
      <c r="E11" s="284"/>
      <c r="F11" s="516" t="s">
        <v>115</v>
      </c>
      <c r="G11" s="516"/>
      <c r="H11" s="270" t="s">
        <v>385</v>
      </c>
      <c r="I11" s="278"/>
      <c r="J11" s="276"/>
    </row>
    <row r="12" spans="1:10" x14ac:dyDescent="0.55000000000000004">
      <c r="A12" s="267"/>
      <c r="B12" s="268" t="s">
        <v>372</v>
      </c>
      <c r="C12" s="269" t="s">
        <v>417</v>
      </c>
      <c r="D12" s="277" t="s">
        <v>419</v>
      </c>
      <c r="E12" s="284" t="s">
        <v>373</v>
      </c>
      <c r="F12" s="516" t="s">
        <v>53</v>
      </c>
      <c r="G12" s="516"/>
      <c r="H12" s="270" t="s">
        <v>374</v>
      </c>
      <c r="I12" s="278"/>
      <c r="J12" s="276"/>
    </row>
    <row r="13" spans="1:10" x14ac:dyDescent="0.55000000000000004">
      <c r="A13" s="267"/>
      <c r="B13" s="268"/>
      <c r="C13" s="269"/>
      <c r="D13" s="277"/>
      <c r="E13" s="284"/>
      <c r="F13" s="516" t="s">
        <v>137</v>
      </c>
      <c r="G13" s="516"/>
      <c r="H13" s="270" t="s">
        <v>388</v>
      </c>
      <c r="I13" s="278"/>
      <c r="J13" s="276"/>
    </row>
    <row r="14" spans="1:10" x14ac:dyDescent="0.55000000000000004">
      <c r="A14" s="267"/>
      <c r="B14" s="268"/>
      <c r="C14" s="269"/>
      <c r="D14" s="277"/>
      <c r="E14" s="284"/>
      <c r="F14" s="516" t="s">
        <v>171</v>
      </c>
      <c r="G14" s="516"/>
      <c r="H14" s="270" t="s">
        <v>420</v>
      </c>
      <c r="I14" s="278"/>
      <c r="J14" s="276"/>
    </row>
    <row r="15" spans="1:10" x14ac:dyDescent="0.55000000000000004">
      <c r="A15" s="267"/>
      <c r="B15" s="268" t="s">
        <v>376</v>
      </c>
      <c r="C15" s="269" t="s">
        <v>418</v>
      </c>
      <c r="D15" s="277" t="s">
        <v>419</v>
      </c>
      <c r="E15" s="284" t="s">
        <v>373</v>
      </c>
      <c r="F15" s="516" t="s">
        <v>53</v>
      </c>
      <c r="G15" s="516"/>
      <c r="H15" s="270" t="s">
        <v>374</v>
      </c>
      <c r="I15" s="278"/>
      <c r="J15" s="276"/>
    </row>
    <row r="16" spans="1:10" x14ac:dyDescent="0.55000000000000004">
      <c r="A16" s="267"/>
      <c r="B16" s="268"/>
      <c r="C16" s="269"/>
      <c r="D16" s="277"/>
      <c r="E16" s="284"/>
      <c r="F16" s="516" t="s">
        <v>221</v>
      </c>
      <c r="G16" s="516"/>
      <c r="H16" s="270" t="s">
        <v>388</v>
      </c>
      <c r="I16" s="278"/>
      <c r="J16" s="276"/>
    </row>
    <row r="17" spans="1:10" x14ac:dyDescent="0.55000000000000004">
      <c r="A17" s="267"/>
      <c r="B17" s="271"/>
      <c r="C17" s="272"/>
      <c r="D17" s="273"/>
      <c r="E17" s="273"/>
      <c r="F17" s="515"/>
      <c r="G17" s="515"/>
      <c r="H17" s="274"/>
      <c r="I17" s="275"/>
      <c r="J17" s="276"/>
    </row>
    <row r="19" spans="1:10" x14ac:dyDescent="0.55000000000000004">
      <c r="A19" s="261" t="s">
        <v>233</v>
      </c>
      <c r="B19" s="262" t="s">
        <v>367</v>
      </c>
      <c r="C19" s="263" t="s">
        <v>422</v>
      </c>
      <c r="D19" s="263" t="s">
        <v>429</v>
      </c>
      <c r="E19" s="263" t="s">
        <v>370</v>
      </c>
      <c r="F19" s="263" t="s">
        <v>397</v>
      </c>
      <c r="G19" s="263" t="s">
        <v>375</v>
      </c>
      <c r="H19" s="264" t="s">
        <v>371</v>
      </c>
      <c r="I19" s="517" t="s">
        <v>379</v>
      </c>
      <c r="J19" s="265" t="s">
        <v>394</v>
      </c>
    </row>
    <row r="20" spans="1:10" x14ac:dyDescent="0.55000000000000004">
      <c r="A20" s="267"/>
      <c r="B20" s="268" t="s">
        <v>378</v>
      </c>
      <c r="C20" s="269" t="s">
        <v>426</v>
      </c>
      <c r="D20" s="277" t="s">
        <v>389</v>
      </c>
      <c r="E20" s="284" t="s">
        <v>373</v>
      </c>
      <c r="F20" s="516" t="s">
        <v>412</v>
      </c>
      <c r="G20" s="516"/>
      <c r="H20" s="270" t="s">
        <v>413</v>
      </c>
      <c r="I20" s="517"/>
      <c r="J20" s="265" t="s">
        <v>386</v>
      </c>
    </row>
    <row r="21" spans="1:10" x14ac:dyDescent="0.55000000000000004">
      <c r="A21" s="267"/>
      <c r="B21" s="268" t="s">
        <v>382</v>
      </c>
      <c r="C21" s="269" t="s">
        <v>427</v>
      </c>
      <c r="D21" s="277" t="s">
        <v>395</v>
      </c>
      <c r="E21" s="284" t="s">
        <v>373</v>
      </c>
      <c r="F21" s="516" t="s">
        <v>112</v>
      </c>
      <c r="G21" s="516"/>
      <c r="H21" s="270" t="s">
        <v>383</v>
      </c>
      <c r="I21" s="278"/>
      <c r="J21" s="276"/>
    </row>
    <row r="22" spans="1:10" x14ac:dyDescent="0.55000000000000004">
      <c r="A22" s="267"/>
      <c r="B22" s="268"/>
      <c r="C22" s="269"/>
      <c r="D22" s="277"/>
      <c r="E22" s="284"/>
      <c r="F22" s="516" t="s">
        <v>135</v>
      </c>
      <c r="G22" s="516"/>
      <c r="H22" s="270" t="s">
        <v>416</v>
      </c>
      <c r="I22" s="278"/>
      <c r="J22" s="276"/>
    </row>
    <row r="23" spans="1:10" x14ac:dyDescent="0.55000000000000004">
      <c r="A23" s="267"/>
      <c r="B23" s="268"/>
      <c r="C23" s="269"/>
      <c r="D23" s="277"/>
      <c r="E23" s="284"/>
      <c r="F23" s="516" t="s">
        <v>115</v>
      </c>
      <c r="G23" s="516"/>
      <c r="H23" s="270" t="s">
        <v>385</v>
      </c>
      <c r="I23" s="278"/>
      <c r="J23" s="276"/>
    </row>
    <row r="24" spans="1:10" x14ac:dyDescent="0.55000000000000004">
      <c r="A24" s="267"/>
      <c r="B24" s="268" t="s">
        <v>372</v>
      </c>
      <c r="C24" s="269" t="s">
        <v>428</v>
      </c>
      <c r="D24" s="277" t="s">
        <v>419</v>
      </c>
      <c r="E24" s="284" t="s">
        <v>373</v>
      </c>
      <c r="F24" s="516" t="s">
        <v>53</v>
      </c>
      <c r="G24" s="516"/>
      <c r="H24" s="270" t="s">
        <v>374</v>
      </c>
      <c r="I24" s="278"/>
      <c r="J24" s="276"/>
    </row>
    <row r="25" spans="1:10" x14ac:dyDescent="0.55000000000000004">
      <c r="A25" s="267"/>
      <c r="B25" s="268"/>
      <c r="C25" s="269"/>
      <c r="D25" s="277"/>
      <c r="E25" s="284"/>
      <c r="F25" s="516" t="s">
        <v>137</v>
      </c>
      <c r="G25" s="516"/>
      <c r="H25" s="270" t="s">
        <v>388</v>
      </c>
      <c r="I25" s="278"/>
      <c r="J25" s="276"/>
    </row>
    <row r="26" spans="1:10" x14ac:dyDescent="0.55000000000000004">
      <c r="A26" s="267"/>
      <c r="B26" s="268"/>
      <c r="C26" s="269"/>
      <c r="D26" s="277"/>
      <c r="E26" s="284"/>
      <c r="F26" s="516" t="s">
        <v>171</v>
      </c>
      <c r="G26" s="516"/>
      <c r="H26" s="270" t="s">
        <v>420</v>
      </c>
      <c r="I26" s="278"/>
      <c r="J26" s="276"/>
    </row>
    <row r="27" spans="1:10" x14ac:dyDescent="0.55000000000000004">
      <c r="A27" s="267"/>
      <c r="B27" s="268" t="s">
        <v>376</v>
      </c>
      <c r="C27" s="269" t="s">
        <v>424</v>
      </c>
      <c r="D27" s="277" t="s">
        <v>419</v>
      </c>
      <c r="E27" s="284" t="s">
        <v>373</v>
      </c>
      <c r="F27" s="516" t="s">
        <v>53</v>
      </c>
      <c r="G27" s="516"/>
      <c r="H27" s="270" t="s">
        <v>374</v>
      </c>
      <c r="I27" s="278"/>
      <c r="J27" s="276"/>
    </row>
    <row r="28" spans="1:10" x14ac:dyDescent="0.55000000000000004">
      <c r="A28" s="267"/>
      <c r="B28" s="268"/>
      <c r="C28" s="269"/>
      <c r="D28" s="277"/>
      <c r="E28" s="284"/>
      <c r="F28" s="516" t="s">
        <v>221</v>
      </c>
      <c r="G28" s="516"/>
      <c r="H28" s="270" t="s">
        <v>388</v>
      </c>
      <c r="I28" s="278"/>
      <c r="J28" s="276"/>
    </row>
    <row r="29" spans="1:10" x14ac:dyDescent="0.55000000000000004">
      <c r="A29" s="267"/>
      <c r="B29" s="271"/>
      <c r="C29" s="272"/>
      <c r="D29" s="273"/>
      <c r="E29" s="273"/>
      <c r="F29" s="515"/>
      <c r="G29" s="515"/>
      <c r="H29" s="274"/>
      <c r="I29" s="275"/>
      <c r="J29" s="276"/>
    </row>
    <row r="30" spans="1:10" ht="31.2" x14ac:dyDescent="0.6">
      <c r="A30"/>
      <c r="B30"/>
      <c r="C30"/>
      <c r="D30"/>
      <c r="E30"/>
      <c r="F30"/>
      <c r="G30"/>
      <c r="H30"/>
      <c r="I30"/>
      <c r="J30"/>
    </row>
    <row r="31" spans="1:10" x14ac:dyDescent="0.55000000000000004">
      <c r="A31" s="261" t="s">
        <v>393</v>
      </c>
      <c r="B31" s="262" t="s">
        <v>367</v>
      </c>
      <c r="C31" s="263" t="s">
        <v>422</v>
      </c>
      <c r="D31" s="263" t="s">
        <v>423</v>
      </c>
      <c r="E31" s="263" t="s">
        <v>370</v>
      </c>
      <c r="F31" s="263" t="s">
        <v>415</v>
      </c>
      <c r="G31" s="263" t="s">
        <v>375</v>
      </c>
      <c r="H31" s="264" t="s">
        <v>371</v>
      </c>
      <c r="I31" s="517" t="s">
        <v>379</v>
      </c>
      <c r="J31" s="265" t="s">
        <v>380</v>
      </c>
    </row>
    <row r="32" spans="1:10" x14ac:dyDescent="0.55000000000000004">
      <c r="A32" s="267"/>
      <c r="B32" s="268" t="s">
        <v>384</v>
      </c>
      <c r="C32" s="269" t="s">
        <v>425</v>
      </c>
      <c r="D32" s="277" t="s">
        <v>435</v>
      </c>
      <c r="E32" s="284" t="s">
        <v>373</v>
      </c>
      <c r="F32" s="516" t="s">
        <v>53</v>
      </c>
      <c r="G32" s="516"/>
      <c r="H32" s="270" t="s">
        <v>374</v>
      </c>
      <c r="I32" s="517"/>
      <c r="J32" s="265" t="s">
        <v>374</v>
      </c>
    </row>
    <row r="33" spans="1:10" x14ac:dyDescent="0.55000000000000004">
      <c r="A33" s="267"/>
      <c r="B33" s="268"/>
      <c r="C33" s="269"/>
      <c r="D33" s="277" t="s">
        <v>435</v>
      </c>
      <c r="E33" s="284" t="s">
        <v>373</v>
      </c>
      <c r="F33" s="516" t="s">
        <v>114</v>
      </c>
      <c r="G33" s="516"/>
      <c r="H33" s="270" t="s">
        <v>377</v>
      </c>
      <c r="I33" s="278"/>
      <c r="J33" s="276"/>
    </row>
    <row r="34" spans="1:10" x14ac:dyDescent="0.55000000000000004">
      <c r="A34" s="267"/>
      <c r="B34" s="279"/>
      <c r="C34" s="280"/>
      <c r="D34" s="286"/>
      <c r="E34" s="285"/>
      <c r="F34" s="515"/>
      <c r="G34" s="515"/>
      <c r="H34" s="274"/>
      <c r="I34" s="278"/>
      <c r="J34" s="276"/>
    </row>
    <row r="35" spans="1:10" ht="31.2" x14ac:dyDescent="0.6">
      <c r="A35"/>
      <c r="B35"/>
      <c r="C35"/>
      <c r="D35" s="283"/>
      <c r="E35"/>
      <c r="F35"/>
      <c r="G35"/>
      <c r="H35"/>
      <c r="I35"/>
      <c r="J35"/>
    </row>
    <row r="36" spans="1:10" x14ac:dyDescent="0.55000000000000004">
      <c r="A36" s="261" t="s">
        <v>239</v>
      </c>
      <c r="B36" s="262" t="s">
        <v>368</v>
      </c>
      <c r="C36" s="263" t="s">
        <v>430</v>
      </c>
      <c r="D36" s="263" t="s">
        <v>431</v>
      </c>
      <c r="E36" s="263" t="s">
        <v>370</v>
      </c>
      <c r="F36" s="263" t="s">
        <v>387</v>
      </c>
      <c r="G36" s="263" t="s">
        <v>375</v>
      </c>
      <c r="H36" s="264" t="s">
        <v>432</v>
      </c>
      <c r="I36" s="517" t="s">
        <v>379</v>
      </c>
      <c r="J36" s="265" t="s">
        <v>381</v>
      </c>
    </row>
    <row r="37" spans="1:10" x14ac:dyDescent="0.55000000000000004">
      <c r="A37" s="267"/>
      <c r="B37" s="268" t="s">
        <v>378</v>
      </c>
      <c r="C37" s="269" t="s">
        <v>433</v>
      </c>
      <c r="D37" s="277" t="s">
        <v>393</v>
      </c>
      <c r="E37" s="284" t="s">
        <v>373</v>
      </c>
      <c r="F37" s="516" t="s">
        <v>53</v>
      </c>
      <c r="G37" s="516"/>
      <c r="H37" s="270" t="s">
        <v>374</v>
      </c>
      <c r="I37" s="517"/>
      <c r="J37" s="265" t="s">
        <v>374</v>
      </c>
    </row>
    <row r="38" spans="1:10" x14ac:dyDescent="0.55000000000000004">
      <c r="A38" s="267"/>
      <c r="B38" s="268" t="s">
        <v>382</v>
      </c>
      <c r="C38" s="269" t="s">
        <v>434</v>
      </c>
      <c r="D38" s="277" t="s">
        <v>396</v>
      </c>
      <c r="E38" s="284" t="s">
        <v>373</v>
      </c>
      <c r="F38" s="516" t="s">
        <v>53</v>
      </c>
      <c r="G38" s="516"/>
      <c r="H38" s="270" t="s">
        <v>377</v>
      </c>
      <c r="I38" s="278"/>
      <c r="J38" s="276"/>
    </row>
    <row r="39" spans="1:10" x14ac:dyDescent="0.55000000000000004">
      <c r="A39" s="267"/>
      <c r="B39" s="268"/>
      <c r="C39" s="269"/>
      <c r="D39" s="277"/>
      <c r="E39" s="284"/>
      <c r="F39" s="516" t="s">
        <v>114</v>
      </c>
      <c r="G39" s="516"/>
      <c r="H39" s="270" t="s">
        <v>377</v>
      </c>
      <c r="I39" s="278"/>
      <c r="J39" s="276"/>
    </row>
    <row r="40" spans="1:10" x14ac:dyDescent="0.55000000000000004">
      <c r="A40" s="267"/>
      <c r="B40" s="279"/>
      <c r="C40" s="280"/>
      <c r="D40" s="286"/>
      <c r="E40" s="285"/>
      <c r="F40" s="515"/>
      <c r="G40" s="515"/>
      <c r="H40" s="274"/>
      <c r="I40" s="278"/>
      <c r="J40" s="276"/>
    </row>
    <row r="41" spans="1:10" ht="31.2" x14ac:dyDescent="0.6">
      <c r="A41"/>
      <c r="B41"/>
      <c r="C41"/>
      <c r="D41"/>
      <c r="E41"/>
      <c r="F41"/>
      <c r="G41"/>
      <c r="H41"/>
      <c r="I41"/>
      <c r="J41"/>
    </row>
    <row r="42" spans="1:10" ht="31.2" x14ac:dyDescent="0.6">
      <c r="A42"/>
      <c r="B42"/>
      <c r="C42"/>
      <c r="D42"/>
      <c r="E42"/>
      <c r="F42"/>
      <c r="G42"/>
      <c r="H42"/>
      <c r="I42"/>
      <c r="J42"/>
    </row>
    <row r="43" spans="1:10" ht="31.2" x14ac:dyDescent="0.6">
      <c r="A43"/>
      <c r="B43"/>
      <c r="C43"/>
      <c r="D43"/>
      <c r="E43"/>
      <c r="F43"/>
      <c r="G43"/>
      <c r="H43"/>
      <c r="I43"/>
      <c r="J43"/>
    </row>
    <row r="44" spans="1:10" ht="31.2" x14ac:dyDescent="0.6">
      <c r="A44"/>
      <c r="B44"/>
      <c r="C44"/>
      <c r="D44"/>
      <c r="E44"/>
      <c r="F44"/>
      <c r="G44"/>
      <c r="H44"/>
      <c r="I44"/>
      <c r="J44"/>
    </row>
    <row r="45" spans="1:10" ht="31.2" x14ac:dyDescent="0.6">
      <c r="A45"/>
      <c r="B45"/>
      <c r="C45"/>
      <c r="D45"/>
      <c r="E45"/>
      <c r="F45"/>
      <c r="G45"/>
      <c r="H45"/>
      <c r="I45"/>
      <c r="J45"/>
    </row>
    <row r="46" spans="1:10" ht="31.2" x14ac:dyDescent="0.6">
      <c r="A46"/>
      <c r="B46"/>
      <c r="C46"/>
      <c r="D46"/>
      <c r="E46"/>
      <c r="F46"/>
      <c r="G46"/>
      <c r="H46"/>
      <c r="I46"/>
      <c r="J46"/>
    </row>
    <row r="47" spans="1:10" ht="31.2" x14ac:dyDescent="0.6">
      <c r="A47"/>
      <c r="B47"/>
      <c r="C47"/>
      <c r="D47"/>
      <c r="E47"/>
      <c r="F47"/>
      <c r="G47"/>
      <c r="H47"/>
      <c r="I47"/>
      <c r="J47"/>
    </row>
    <row r="48" spans="1:10" ht="31.2" x14ac:dyDescent="0.6">
      <c r="A48"/>
      <c r="B48"/>
      <c r="C48"/>
      <c r="D48"/>
      <c r="E48"/>
      <c r="F48"/>
      <c r="G48"/>
      <c r="H48"/>
      <c r="I48"/>
      <c r="J48"/>
    </row>
    <row r="49" spans="1:10" ht="31.2" x14ac:dyDescent="0.6">
      <c r="A49"/>
      <c r="B49"/>
      <c r="C49"/>
      <c r="D49"/>
      <c r="E49"/>
      <c r="F49"/>
      <c r="G49"/>
      <c r="H49"/>
      <c r="I49"/>
      <c r="J49"/>
    </row>
    <row r="50" spans="1:10" ht="31.2" x14ac:dyDescent="0.6">
      <c r="A50"/>
      <c r="B50"/>
      <c r="C50"/>
      <c r="D50"/>
      <c r="E50"/>
      <c r="F50"/>
      <c r="G50"/>
      <c r="H50"/>
      <c r="I50"/>
      <c r="J50"/>
    </row>
    <row r="51" spans="1:10" ht="31.2" x14ac:dyDescent="0.6">
      <c r="A51"/>
      <c r="B51"/>
      <c r="C51"/>
      <c r="D51"/>
      <c r="E51"/>
      <c r="F51"/>
      <c r="G51"/>
      <c r="H51"/>
      <c r="I51"/>
      <c r="J51"/>
    </row>
    <row r="52" spans="1:10" ht="31.2" x14ac:dyDescent="0.6">
      <c r="A52"/>
      <c r="B52"/>
      <c r="C52"/>
      <c r="D52"/>
      <c r="E52"/>
      <c r="F52"/>
      <c r="G52"/>
      <c r="H52"/>
      <c r="I52"/>
      <c r="J52"/>
    </row>
    <row r="53" spans="1:10" ht="31.2" x14ac:dyDescent="0.6">
      <c r="A53"/>
      <c r="B53"/>
      <c r="C53"/>
      <c r="D53"/>
      <c r="E53"/>
      <c r="F53"/>
      <c r="G53"/>
      <c r="H53"/>
      <c r="I53"/>
      <c r="J53"/>
    </row>
    <row r="54" spans="1:10" ht="31.2" x14ac:dyDescent="0.6">
      <c r="A54"/>
      <c r="B54"/>
      <c r="C54"/>
      <c r="D54"/>
      <c r="E54"/>
      <c r="F54"/>
      <c r="G54"/>
      <c r="H54"/>
      <c r="I54"/>
      <c r="J54"/>
    </row>
    <row r="55" spans="1:10" ht="31.2" x14ac:dyDescent="0.6">
      <c r="A55"/>
      <c r="B55"/>
      <c r="C55"/>
      <c r="D55"/>
      <c r="E55"/>
      <c r="F55"/>
      <c r="G55"/>
      <c r="H55"/>
      <c r="I55"/>
      <c r="J55"/>
    </row>
    <row r="56" spans="1:10" ht="31.2" x14ac:dyDescent="0.6">
      <c r="A56"/>
      <c r="B56"/>
      <c r="C56"/>
      <c r="D56"/>
      <c r="E56"/>
      <c r="F56"/>
      <c r="G56"/>
      <c r="H56"/>
      <c r="I56"/>
      <c r="J56"/>
    </row>
    <row r="57" spans="1:10" ht="31.2" x14ac:dyDescent="0.6">
      <c r="A57"/>
      <c r="B57"/>
      <c r="C57"/>
      <c r="D57"/>
      <c r="E57"/>
      <c r="F57"/>
      <c r="G57"/>
      <c r="H57"/>
      <c r="I57"/>
      <c r="J57"/>
    </row>
    <row r="58" spans="1:10" ht="31.2" x14ac:dyDescent="0.6">
      <c r="A58"/>
      <c r="B58"/>
      <c r="C58"/>
      <c r="D58"/>
      <c r="E58"/>
      <c r="F58"/>
      <c r="G58"/>
      <c r="H58"/>
      <c r="I58"/>
      <c r="J58"/>
    </row>
    <row r="59" spans="1:10" ht="31.2" x14ac:dyDescent="0.6">
      <c r="A59"/>
      <c r="B59"/>
      <c r="C59"/>
      <c r="D59"/>
      <c r="E59"/>
      <c r="F59"/>
      <c r="G59"/>
      <c r="H59"/>
      <c r="I59"/>
      <c r="J59"/>
    </row>
    <row r="60" spans="1:10" ht="31.2" x14ac:dyDescent="0.6">
      <c r="A60"/>
      <c r="B60"/>
      <c r="C60"/>
      <c r="D60"/>
      <c r="E60"/>
      <c r="F60"/>
      <c r="G60"/>
      <c r="H60"/>
      <c r="I60"/>
      <c r="J60"/>
    </row>
    <row r="61" spans="1:10" ht="31.2" x14ac:dyDescent="0.6">
      <c r="A61"/>
      <c r="B61"/>
      <c r="C61"/>
      <c r="D61"/>
      <c r="E61"/>
      <c r="F61"/>
      <c r="G61"/>
      <c r="H61"/>
      <c r="I61"/>
      <c r="J61"/>
    </row>
    <row r="62" spans="1:10" ht="31.2" x14ac:dyDescent="0.6">
      <c r="A62"/>
      <c r="B62"/>
      <c r="C62"/>
      <c r="D62"/>
      <c r="E62"/>
      <c r="F62"/>
      <c r="G62"/>
      <c r="H62"/>
      <c r="I62"/>
      <c r="J62"/>
    </row>
    <row r="63" spans="1:10" ht="31.2" x14ac:dyDescent="0.6">
      <c r="A63"/>
      <c r="B63"/>
      <c r="C63"/>
      <c r="D63"/>
      <c r="E63"/>
      <c r="F63"/>
      <c r="G63"/>
      <c r="H63"/>
      <c r="I63"/>
      <c r="J63"/>
    </row>
    <row r="64" spans="1:10" ht="31.2" x14ac:dyDescent="0.6">
      <c r="A64"/>
      <c r="B64"/>
      <c r="C64"/>
      <c r="D64"/>
      <c r="E64"/>
      <c r="F64"/>
      <c r="G64"/>
      <c r="H64"/>
      <c r="I64"/>
      <c r="J64"/>
    </row>
    <row r="65" spans="1:10" ht="31.2" x14ac:dyDescent="0.6">
      <c r="A65"/>
      <c r="B65"/>
      <c r="C65"/>
      <c r="D65"/>
      <c r="E65"/>
      <c r="F65"/>
      <c r="G65"/>
      <c r="H65"/>
      <c r="I65"/>
      <c r="J65"/>
    </row>
    <row r="66" spans="1:10" ht="31.2" x14ac:dyDescent="0.6">
      <c r="A66"/>
      <c r="B66"/>
      <c r="C66"/>
      <c r="D66"/>
      <c r="E66"/>
      <c r="F66"/>
      <c r="G66"/>
      <c r="H66"/>
      <c r="I66"/>
      <c r="J66"/>
    </row>
    <row r="67" spans="1:10" ht="31.2" x14ac:dyDescent="0.6">
      <c r="A67"/>
      <c r="B67"/>
      <c r="C67"/>
      <c r="D67"/>
      <c r="E67"/>
      <c r="F67"/>
      <c r="G67"/>
      <c r="H67"/>
      <c r="I67"/>
      <c r="J67"/>
    </row>
    <row r="68" spans="1:10" ht="31.2" x14ac:dyDescent="0.6">
      <c r="A68"/>
      <c r="B68"/>
      <c r="C68"/>
      <c r="D68"/>
      <c r="E68"/>
      <c r="F68"/>
      <c r="G68"/>
      <c r="H68"/>
      <c r="I68"/>
      <c r="J68"/>
    </row>
    <row r="69" spans="1:10" ht="31.2" x14ac:dyDescent="0.6">
      <c r="A69"/>
      <c r="B69"/>
      <c r="C69"/>
      <c r="D69"/>
      <c r="E69"/>
      <c r="F69"/>
      <c r="G69"/>
      <c r="H69"/>
      <c r="I69"/>
      <c r="J69"/>
    </row>
    <row r="70" spans="1:10" ht="31.2" x14ac:dyDescent="0.6">
      <c r="A70"/>
      <c r="B70"/>
      <c r="C70"/>
      <c r="D70"/>
      <c r="E70"/>
      <c r="F70"/>
      <c r="G70"/>
      <c r="H70"/>
      <c r="I70"/>
      <c r="J70"/>
    </row>
    <row r="71" spans="1:10" ht="31.2" x14ac:dyDescent="0.6">
      <c r="A71"/>
      <c r="B71"/>
      <c r="C71"/>
      <c r="D71"/>
      <c r="E71"/>
      <c r="F71"/>
      <c r="G71"/>
      <c r="H71"/>
      <c r="I71"/>
      <c r="J71"/>
    </row>
    <row r="72" spans="1:10" ht="31.2" x14ac:dyDescent="0.6">
      <c r="A72"/>
      <c r="B72"/>
      <c r="C72"/>
      <c r="D72"/>
      <c r="E72"/>
      <c r="F72"/>
      <c r="G72"/>
      <c r="H72"/>
      <c r="I72"/>
      <c r="J72"/>
    </row>
    <row r="73" spans="1:10" ht="31.2" x14ac:dyDescent="0.6">
      <c r="A73"/>
      <c r="B73"/>
      <c r="C73"/>
      <c r="D73"/>
      <c r="E73"/>
      <c r="F73"/>
      <c r="G73"/>
      <c r="H73"/>
      <c r="I73"/>
      <c r="J73"/>
    </row>
    <row r="74" spans="1:10" ht="31.2" x14ac:dyDescent="0.6">
      <c r="A74"/>
      <c r="B74"/>
      <c r="C74"/>
      <c r="D74"/>
      <c r="E74"/>
      <c r="F74"/>
      <c r="G74"/>
      <c r="H74"/>
      <c r="I74"/>
      <c r="J74"/>
    </row>
    <row r="75" spans="1:10" ht="31.2" x14ac:dyDescent="0.6">
      <c r="A75"/>
      <c r="B75"/>
      <c r="C75"/>
      <c r="D75"/>
      <c r="E75"/>
      <c r="F75"/>
      <c r="G75"/>
      <c r="H75"/>
      <c r="I75"/>
      <c r="J75"/>
    </row>
    <row r="76" spans="1:10" ht="31.2" x14ac:dyDescent="0.6">
      <c r="A76"/>
      <c r="B76"/>
      <c r="C76"/>
      <c r="D76"/>
      <c r="E76"/>
      <c r="F76"/>
      <c r="G76"/>
      <c r="H76"/>
      <c r="I76"/>
      <c r="J76"/>
    </row>
    <row r="77" spans="1:10" ht="31.2" x14ac:dyDescent="0.6">
      <c r="A77"/>
      <c r="B77"/>
      <c r="C77"/>
      <c r="D77"/>
      <c r="E77"/>
      <c r="F77"/>
      <c r="G77"/>
      <c r="H77"/>
      <c r="I77"/>
      <c r="J77"/>
    </row>
    <row r="78" spans="1:10" ht="31.2" x14ac:dyDescent="0.6">
      <c r="A78"/>
      <c r="B78"/>
      <c r="C78"/>
      <c r="D78"/>
      <c r="E78"/>
      <c r="F78"/>
      <c r="G78"/>
      <c r="H78"/>
      <c r="I78"/>
      <c r="J78"/>
    </row>
    <row r="79" spans="1:10" ht="31.2" x14ac:dyDescent="0.6">
      <c r="A79"/>
      <c r="B79"/>
      <c r="C79"/>
      <c r="D79"/>
      <c r="E79"/>
      <c r="F79"/>
      <c r="G79"/>
      <c r="H79"/>
      <c r="I79"/>
      <c r="J79"/>
    </row>
    <row r="80" spans="1:10" ht="31.2" x14ac:dyDescent="0.6">
      <c r="A80"/>
      <c r="B80"/>
      <c r="C80"/>
      <c r="D80"/>
      <c r="E80"/>
      <c r="F80"/>
      <c r="G80"/>
      <c r="H80"/>
      <c r="I80"/>
      <c r="J80"/>
    </row>
    <row r="81" spans="1:10" ht="31.2" x14ac:dyDescent="0.6">
      <c r="A81"/>
      <c r="B81"/>
      <c r="C81"/>
      <c r="D81"/>
      <c r="E81"/>
      <c r="F81"/>
      <c r="G81"/>
      <c r="H81"/>
      <c r="I81"/>
      <c r="J81"/>
    </row>
    <row r="82" spans="1:10" ht="31.2" x14ac:dyDescent="0.6">
      <c r="A82"/>
      <c r="B82"/>
      <c r="C82"/>
      <c r="D82"/>
      <c r="E82"/>
      <c r="F82"/>
      <c r="G82"/>
      <c r="H82"/>
      <c r="I82"/>
      <c r="J82"/>
    </row>
    <row r="83" spans="1:10" ht="31.2" x14ac:dyDescent="0.6">
      <c r="A83"/>
      <c r="B83"/>
      <c r="C83"/>
      <c r="D83"/>
      <c r="E83"/>
      <c r="F83"/>
      <c r="G83"/>
      <c r="H83"/>
      <c r="I83"/>
      <c r="J83"/>
    </row>
    <row r="84" spans="1:10" ht="31.2" x14ac:dyDescent="0.6">
      <c r="A84"/>
      <c r="B84"/>
      <c r="C84"/>
      <c r="D84"/>
      <c r="E84"/>
      <c r="F84"/>
      <c r="G84"/>
      <c r="H84"/>
      <c r="I84"/>
      <c r="J84"/>
    </row>
    <row r="85" spans="1:10" ht="31.2" x14ac:dyDescent="0.6">
      <c r="A85"/>
      <c r="B85"/>
      <c r="C85"/>
      <c r="D85"/>
      <c r="E85"/>
      <c r="F85"/>
      <c r="G85"/>
      <c r="H85"/>
      <c r="I85"/>
      <c r="J85"/>
    </row>
    <row r="86" spans="1:10" ht="31.2" x14ac:dyDescent="0.6">
      <c r="A86"/>
      <c r="B86"/>
      <c r="C86"/>
      <c r="D86"/>
      <c r="E86"/>
      <c r="F86"/>
      <c r="G86"/>
      <c r="H86"/>
      <c r="I86"/>
      <c r="J86"/>
    </row>
    <row r="87" spans="1:10" ht="31.2" x14ac:dyDescent="0.6">
      <c r="A87"/>
      <c r="B87"/>
      <c r="C87"/>
      <c r="D87"/>
      <c r="E87"/>
      <c r="F87"/>
      <c r="G87"/>
      <c r="H87"/>
      <c r="I87"/>
      <c r="J87"/>
    </row>
    <row r="88" spans="1:10" ht="31.2" x14ac:dyDescent="0.6">
      <c r="A88"/>
      <c r="B88"/>
      <c r="C88"/>
      <c r="D88"/>
      <c r="E88"/>
      <c r="F88"/>
      <c r="G88"/>
      <c r="H88"/>
      <c r="I88"/>
      <c r="J88"/>
    </row>
    <row r="89" spans="1:10" ht="31.2" x14ac:dyDescent="0.6">
      <c r="A89"/>
      <c r="B89"/>
      <c r="C89"/>
      <c r="D89"/>
      <c r="E89"/>
      <c r="F89"/>
      <c r="G89"/>
      <c r="H89"/>
      <c r="I89"/>
      <c r="J89"/>
    </row>
    <row r="90" spans="1:10" ht="31.2" x14ac:dyDescent="0.6">
      <c r="A90"/>
      <c r="B90"/>
      <c r="C90"/>
      <c r="D90"/>
      <c r="E90"/>
      <c r="F90"/>
      <c r="G90"/>
      <c r="H90"/>
      <c r="I90"/>
      <c r="J90"/>
    </row>
    <row r="91" spans="1:10" ht="31.2" x14ac:dyDescent="0.6">
      <c r="A91"/>
      <c r="B91"/>
      <c r="C91"/>
      <c r="D91"/>
      <c r="E91"/>
      <c r="F91"/>
      <c r="G91"/>
      <c r="H91"/>
      <c r="I91"/>
      <c r="J91"/>
    </row>
    <row r="92" spans="1:10" ht="31.2" x14ac:dyDescent="0.6">
      <c r="A92"/>
      <c r="B92"/>
      <c r="C92"/>
      <c r="D92"/>
      <c r="E92"/>
      <c r="F92"/>
      <c r="G92"/>
      <c r="H92"/>
      <c r="I92"/>
      <c r="J92"/>
    </row>
    <row r="93" spans="1:10" ht="31.2" x14ac:dyDescent="0.6">
      <c r="A93"/>
      <c r="B93"/>
      <c r="C93"/>
      <c r="D93"/>
      <c r="E93"/>
      <c r="F93"/>
      <c r="G93"/>
      <c r="H93"/>
      <c r="I93"/>
      <c r="J93"/>
    </row>
    <row r="94" spans="1:10" ht="31.2" x14ac:dyDescent="0.6">
      <c r="A94"/>
      <c r="B94"/>
      <c r="C94"/>
      <c r="D94"/>
      <c r="E94"/>
      <c r="F94"/>
      <c r="G94"/>
      <c r="H94"/>
      <c r="I94"/>
      <c r="J94"/>
    </row>
    <row r="95" spans="1:10" ht="31.2" x14ac:dyDescent="0.6">
      <c r="A95"/>
      <c r="B95"/>
      <c r="C95"/>
      <c r="D95"/>
      <c r="E95"/>
      <c r="F95"/>
      <c r="G95"/>
      <c r="H95"/>
      <c r="I95"/>
      <c r="J95"/>
    </row>
    <row r="96" spans="1:10" ht="31.2" x14ac:dyDescent="0.6">
      <c r="A96"/>
      <c r="B96"/>
      <c r="C96"/>
      <c r="D96"/>
      <c r="E96"/>
      <c r="F96"/>
      <c r="G96"/>
      <c r="H96"/>
      <c r="I96"/>
      <c r="J96"/>
    </row>
    <row r="97" spans="1:10" ht="31.2" x14ac:dyDescent="0.6">
      <c r="A97"/>
      <c r="B97"/>
      <c r="C97"/>
      <c r="D97"/>
      <c r="E97"/>
      <c r="F97"/>
      <c r="G97"/>
      <c r="H97"/>
      <c r="I97"/>
      <c r="J97"/>
    </row>
    <row r="98" spans="1:10" ht="31.2" x14ac:dyDescent="0.6">
      <c r="A98"/>
      <c r="B98"/>
      <c r="C98"/>
      <c r="D98"/>
      <c r="E98"/>
      <c r="F98"/>
      <c r="G98"/>
      <c r="H98"/>
      <c r="I98"/>
      <c r="J98"/>
    </row>
    <row r="99" spans="1:10" ht="31.2" x14ac:dyDescent="0.6">
      <c r="A99"/>
      <c r="B99"/>
      <c r="C99"/>
      <c r="D99"/>
      <c r="E99"/>
      <c r="F99"/>
      <c r="G99"/>
      <c r="H99"/>
      <c r="I99"/>
      <c r="J99"/>
    </row>
    <row r="100" spans="1:10" ht="31.2" x14ac:dyDescent="0.6">
      <c r="A100"/>
      <c r="B100"/>
      <c r="C100"/>
      <c r="D100"/>
      <c r="E100"/>
      <c r="F100"/>
      <c r="G100"/>
      <c r="H100"/>
      <c r="I100"/>
      <c r="J100"/>
    </row>
    <row r="101" spans="1:10" ht="31.2" x14ac:dyDescent="0.6">
      <c r="A101"/>
      <c r="B101"/>
      <c r="C101"/>
      <c r="D101"/>
      <c r="E101"/>
      <c r="F101"/>
      <c r="G101"/>
      <c r="H101"/>
      <c r="I101"/>
      <c r="J101"/>
    </row>
    <row r="102" spans="1:10" ht="31.2" x14ac:dyDescent="0.6">
      <c r="A102"/>
      <c r="B102"/>
      <c r="C102"/>
      <c r="D102"/>
      <c r="E102"/>
      <c r="F102"/>
      <c r="G102"/>
      <c r="H102"/>
      <c r="I102"/>
      <c r="J102"/>
    </row>
  </sheetData>
  <mergeCells count="35">
    <mergeCell ref="F38:G38"/>
    <mergeCell ref="F39:G39"/>
    <mergeCell ref="F40:G40"/>
    <mergeCell ref="F33:G33"/>
    <mergeCell ref="F34:G34"/>
    <mergeCell ref="I36:I37"/>
    <mergeCell ref="F37:G37"/>
    <mergeCell ref="F25:G25"/>
    <mergeCell ref="F26:G26"/>
    <mergeCell ref="F29:G29"/>
    <mergeCell ref="I31:I32"/>
    <mergeCell ref="F32:G32"/>
    <mergeCell ref="F13:G13"/>
    <mergeCell ref="F14:G14"/>
    <mergeCell ref="F15:G15"/>
    <mergeCell ref="F16:G16"/>
    <mergeCell ref="I2:I3"/>
    <mergeCell ref="F3:G3"/>
    <mergeCell ref="F4:G4"/>
    <mergeCell ref="F5:G5"/>
    <mergeCell ref="I7:I8"/>
    <mergeCell ref="F8:G8"/>
    <mergeCell ref="F9:G9"/>
    <mergeCell ref="F10:G10"/>
    <mergeCell ref="F11:G11"/>
    <mergeCell ref="F12:G12"/>
    <mergeCell ref="F17:G17"/>
    <mergeCell ref="F21:G21"/>
    <mergeCell ref="F28:G28"/>
    <mergeCell ref="I19:I20"/>
    <mergeCell ref="F20:G20"/>
    <mergeCell ref="F24:G24"/>
    <mergeCell ref="F27:G27"/>
    <mergeCell ref="F22:G22"/>
    <mergeCell ref="F23:G23"/>
  </mergeCells>
  <phoneticPr fontId="45" type="noConversion"/>
  <pageMargins left="0.7" right="0.7" top="0.75" bottom="0.75" header="0.3" footer="0.3"/>
  <pageSetup paperSize="9" scale="56" fitToHeight="0" orientation="landscape" horizontalDpi="4294967293" verticalDpi="0" r:id="rId1"/>
  <rowBreaks count="4" manualBreakCount="4">
    <brk id="29" max="9" man="1"/>
    <brk id="59" max="9" man="1"/>
    <brk id="70" max="9" man="1"/>
    <brk id="9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8</vt:i4>
      </vt:variant>
    </vt:vector>
  </HeadingPairs>
  <TitlesOfParts>
    <vt:vector size="16" baseType="lpstr">
      <vt:lpstr>สัปดาห์ที่ 1</vt:lpstr>
      <vt:lpstr>สัปดาห์ที่ 2</vt:lpstr>
      <vt:lpstr>สัปดาห์ที่ 3</vt:lpstr>
      <vt:lpstr>สัปดาห์ที่ 4</vt:lpstr>
      <vt:lpstr>สัปดาห์ที่ 5</vt:lpstr>
      <vt:lpstr>ตารางแจงเงินรายบุคคล</vt:lpstr>
      <vt:lpstr>งบหน้ารวมครู</vt:lpstr>
      <vt:lpstr>สรุปลา </vt:lpstr>
      <vt:lpstr>งบหน้ารวมครู!Print_Area</vt:lpstr>
      <vt:lpstr>ตารางแจงเงินรายบุคคล!Print_Area</vt:lpstr>
      <vt:lpstr>'สรุปลา '!Print_Area</vt:lpstr>
      <vt:lpstr>'สัปดาห์ที่ 1'!Print_Area</vt:lpstr>
      <vt:lpstr>'สัปดาห์ที่ 2'!Print_Area</vt:lpstr>
      <vt:lpstr>'สัปดาห์ที่ 3'!Print_Area</vt:lpstr>
      <vt:lpstr>'สัปดาห์ที่ 4'!Print_Area</vt:lpstr>
      <vt:lpstr>'สัปดาห์ที่ 5'!Print_Area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POLLAKIT NOYKERD</cp:lastModifiedBy>
  <cp:lastPrinted>2025-03-14T06:48:16Z</cp:lastPrinted>
  <dcterms:created xsi:type="dcterms:W3CDTF">2008-10-14T09:19:58Z</dcterms:created>
  <dcterms:modified xsi:type="dcterms:W3CDTF">2026-09-12T14:16:03Z</dcterms:modified>
</cp:coreProperties>
</file>