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เวิร์กบุ๊กนี้"/>
  <mc:AlternateContent xmlns:mc="http://schemas.openxmlformats.org/markup-compatibility/2006">
    <mc:Choice Requires="x15">
      <x15ac:absPath xmlns:x15ac="http://schemas.microsoft.com/office/spreadsheetml/2010/11/ac" url="C:\Users\Legion\Desktop\รอบบ่าย\"/>
    </mc:Choice>
  </mc:AlternateContent>
  <xr:revisionPtr revIDLastSave="0" documentId="13_ncr:1_{DFADC4EA-BFC3-4158-A7C0-56303694C8AD}" xr6:coauthVersionLast="47" xr6:coauthVersionMax="47" xr10:uidLastSave="{00000000-0000-0000-0000-000000000000}"/>
  <bookViews>
    <workbookView xWindow="-108" yWindow="-108" windowWidth="23256" windowHeight="12720" tabRatio="688" activeTab="4" xr2:uid="{00000000-000D-0000-FFFF-FFFF00000000}"/>
  </bookViews>
  <sheets>
    <sheet name="สัปดาห์ที่ 1" sheetId="2272" r:id="rId1"/>
    <sheet name="สัปดาห์ที่ 2" sheetId="2278" r:id="rId2"/>
    <sheet name="สัปดาห์ที่ 3" sheetId="2279" r:id="rId3"/>
    <sheet name="สัปดาห์ที่ 4" sheetId="2280" r:id="rId4"/>
    <sheet name="ตารางแจงเงินรายบุคคล" sheetId="2215" r:id="rId5"/>
    <sheet name="งบหน้ารวมครู" sheetId="163" r:id="rId6"/>
  </sheets>
  <definedNames>
    <definedName name="_xlnm.Print_Area" localSheetId="5">งบหน้ารวมครู!$A$1:$M$104</definedName>
    <definedName name="_xlnm.Print_Area" localSheetId="4">ตารางแจงเงินรายบุคคล!$A$1:$P$92</definedName>
    <definedName name="_xlnm.Print_Area" localSheetId="0">'สัปดาห์ที่ 1'!$A$1:$AK$1243</definedName>
    <definedName name="_xlnm.Print_Area" localSheetId="1">'สัปดาห์ที่ 2'!$A$1:$AK$1243</definedName>
    <definedName name="_xlnm.Print_Area" localSheetId="2">'สัปดาห์ที่ 3'!$A$1:$AK$1243</definedName>
    <definedName name="_xlnm.Print_Area" localSheetId="3">'สัปดาห์ที่ 4'!$A$1:$AK$1243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9" i="163" l="1"/>
  <c r="I9" i="163"/>
  <c r="C7" i="2215"/>
  <c r="D7" i="2215"/>
  <c r="G7" i="2215"/>
  <c r="H7" i="2215"/>
  <c r="C8" i="2215"/>
  <c r="D8" i="2215"/>
  <c r="E8" i="2215"/>
  <c r="F8" i="2215"/>
  <c r="G8" i="2215"/>
  <c r="H8" i="2215"/>
  <c r="I8" i="2215"/>
  <c r="J8" i="2215"/>
  <c r="C9" i="2215"/>
  <c r="D9" i="2215"/>
  <c r="E9" i="2215"/>
  <c r="F9" i="2215"/>
  <c r="G9" i="2215"/>
  <c r="H9" i="2215"/>
  <c r="I9" i="2215"/>
  <c r="J9" i="2215"/>
  <c r="C10" i="2215"/>
  <c r="D10" i="2215"/>
  <c r="E10" i="2215"/>
  <c r="F10" i="2215"/>
  <c r="G10" i="2215"/>
  <c r="H10" i="2215"/>
  <c r="I10" i="2215"/>
  <c r="J10" i="2215"/>
  <c r="C11" i="2215"/>
  <c r="D11" i="2215"/>
  <c r="E11" i="2215"/>
  <c r="F11" i="2215"/>
  <c r="G11" i="2215"/>
  <c r="H11" i="2215"/>
  <c r="I11" i="2215"/>
  <c r="J11" i="2215"/>
  <c r="C12" i="2215"/>
  <c r="D12" i="2215"/>
  <c r="E12" i="2215"/>
  <c r="F12" i="2215"/>
  <c r="G12" i="2215"/>
  <c r="H12" i="2215"/>
  <c r="I12" i="2215"/>
  <c r="J12" i="2215"/>
  <c r="C13" i="2215"/>
  <c r="D13" i="2215"/>
  <c r="E13" i="2215"/>
  <c r="F13" i="2215"/>
  <c r="G13" i="2215"/>
  <c r="H13" i="2215"/>
  <c r="I13" i="2215"/>
  <c r="J13" i="2215"/>
  <c r="C14" i="2215"/>
  <c r="D14" i="2215"/>
  <c r="E14" i="2215"/>
  <c r="F14" i="2215"/>
  <c r="G14" i="2215"/>
  <c r="H14" i="2215"/>
  <c r="I14" i="2215"/>
  <c r="J14" i="2215"/>
  <c r="C15" i="2215"/>
  <c r="D15" i="2215"/>
  <c r="E15" i="2215"/>
  <c r="F15" i="2215"/>
  <c r="G15" i="2215"/>
  <c r="H15" i="2215"/>
  <c r="I15" i="2215"/>
  <c r="J15" i="2215"/>
  <c r="C16" i="2215"/>
  <c r="D16" i="2215"/>
  <c r="E16" i="2215"/>
  <c r="F16" i="2215"/>
  <c r="G16" i="2215"/>
  <c r="H16" i="2215"/>
  <c r="I16" i="2215"/>
  <c r="J16" i="2215"/>
  <c r="C17" i="2215"/>
  <c r="D17" i="2215"/>
  <c r="E17" i="2215"/>
  <c r="F17" i="2215"/>
  <c r="G17" i="2215"/>
  <c r="H17" i="2215"/>
  <c r="I17" i="2215"/>
  <c r="J17" i="2215"/>
  <c r="C18" i="2215"/>
  <c r="D18" i="2215"/>
  <c r="E18" i="2215"/>
  <c r="F18" i="2215"/>
  <c r="G18" i="2215"/>
  <c r="H18" i="2215"/>
  <c r="I18" i="2215"/>
  <c r="J18" i="2215"/>
  <c r="C19" i="2215"/>
  <c r="D19" i="2215"/>
  <c r="E19" i="2215"/>
  <c r="F19" i="2215"/>
  <c r="G19" i="2215"/>
  <c r="H19" i="2215"/>
  <c r="I19" i="2215"/>
  <c r="J19" i="2215"/>
  <c r="C20" i="2215"/>
  <c r="D20" i="2215"/>
  <c r="E20" i="2215"/>
  <c r="F20" i="2215"/>
  <c r="G20" i="2215"/>
  <c r="H20" i="2215"/>
  <c r="I20" i="2215"/>
  <c r="J20" i="2215"/>
  <c r="C21" i="2215"/>
  <c r="D21" i="2215"/>
  <c r="E21" i="2215"/>
  <c r="F21" i="2215"/>
  <c r="G21" i="2215"/>
  <c r="H21" i="2215"/>
  <c r="I21" i="2215"/>
  <c r="J21" i="2215"/>
  <c r="C22" i="2215"/>
  <c r="D22" i="2215"/>
  <c r="E22" i="2215"/>
  <c r="F22" i="2215"/>
  <c r="G22" i="2215"/>
  <c r="H22" i="2215"/>
  <c r="I22" i="2215"/>
  <c r="J22" i="2215"/>
  <c r="C23" i="2215"/>
  <c r="D23" i="2215"/>
  <c r="E23" i="2215"/>
  <c r="F23" i="2215"/>
  <c r="G23" i="2215"/>
  <c r="H23" i="2215"/>
  <c r="I23" i="2215"/>
  <c r="J23" i="2215"/>
  <c r="C24" i="2215"/>
  <c r="D24" i="2215"/>
  <c r="E24" i="2215"/>
  <c r="F24" i="2215"/>
  <c r="G24" i="2215"/>
  <c r="H24" i="2215"/>
  <c r="I24" i="2215"/>
  <c r="J24" i="2215"/>
  <c r="H6" i="2215"/>
  <c r="G6" i="2215"/>
  <c r="F6" i="2215"/>
  <c r="E6" i="2215"/>
  <c r="D6" i="2215"/>
  <c r="C6" i="2215"/>
  <c r="J1243" i="2280" l="1"/>
  <c r="A1243" i="2280"/>
  <c r="M1238" i="2280"/>
  <c r="H1238" i="2280"/>
  <c r="A1238" i="2280"/>
  <c r="B1236" i="2280"/>
  <c r="Q1232" i="2280"/>
  <c r="M1232" i="2280"/>
  <c r="H1233" i="2280" s="1"/>
  <c r="Q1229" i="2280"/>
  <c r="P1229" i="2280"/>
  <c r="P1230" i="2280" s="1"/>
  <c r="M1229" i="2280"/>
  <c r="L1230" i="2280" s="1"/>
  <c r="L1229" i="2280"/>
  <c r="S1228" i="2280"/>
  <c r="O1228" i="2280"/>
  <c r="S1227" i="2280"/>
  <c r="O1227" i="2280"/>
  <c r="S1226" i="2280"/>
  <c r="O1226" i="2280"/>
  <c r="S1225" i="2280"/>
  <c r="O1225" i="2280"/>
  <c r="S1224" i="2280"/>
  <c r="O1224" i="2280"/>
  <c r="S1223" i="2280"/>
  <c r="O1223" i="2280"/>
  <c r="S1222" i="2280"/>
  <c r="O1222" i="2280"/>
  <c r="S1221" i="2280"/>
  <c r="O1221" i="2280"/>
  <c r="S1220" i="2280"/>
  <c r="O1220" i="2280"/>
  <c r="S1219" i="2280"/>
  <c r="O1219" i="2280"/>
  <c r="S1218" i="2280"/>
  <c r="O1218" i="2280"/>
  <c r="S1217" i="2280"/>
  <c r="O1217" i="2280"/>
  <c r="S1216" i="2280"/>
  <c r="O1216" i="2280"/>
  <c r="S1215" i="2280"/>
  <c r="O1215" i="2280"/>
  <c r="S1214" i="2280"/>
  <c r="O1214" i="2280"/>
  <c r="S1213" i="2280"/>
  <c r="O1213" i="2280"/>
  <c r="S1212" i="2280"/>
  <c r="O1212" i="2280"/>
  <c r="S1211" i="2280"/>
  <c r="O1211" i="2280"/>
  <c r="S1210" i="2280"/>
  <c r="O1210" i="2280"/>
  <c r="O1232" i="2280" s="1"/>
  <c r="S1209" i="2280"/>
  <c r="O1209" i="2280"/>
  <c r="S1208" i="2280"/>
  <c r="O1208" i="2280"/>
  <c r="S1207" i="2280"/>
  <c r="O1207" i="2280"/>
  <c r="S1206" i="2280"/>
  <c r="O1206" i="2280"/>
  <c r="S1205" i="2280"/>
  <c r="O1205" i="2280"/>
  <c r="S1204" i="2280"/>
  <c r="S1232" i="2280" s="1"/>
  <c r="O1204" i="2280"/>
  <c r="F1204" i="2280"/>
  <c r="B1204" i="2280"/>
  <c r="N1199" i="2280"/>
  <c r="L1199" i="2280"/>
  <c r="J1199" i="2280"/>
  <c r="H1199" i="2280"/>
  <c r="F1199" i="2280"/>
  <c r="D1199" i="2280"/>
  <c r="A1198" i="2280"/>
  <c r="J1196" i="2280"/>
  <c r="A1196" i="2280"/>
  <c r="M1191" i="2280"/>
  <c r="H1191" i="2280"/>
  <c r="A1191" i="2280"/>
  <c r="Q1185" i="2280"/>
  <c r="M1185" i="2280"/>
  <c r="H1186" i="2280" s="1"/>
  <c r="AE28" i="2280" s="1"/>
  <c r="P1183" i="2280"/>
  <c r="Q1182" i="2280"/>
  <c r="P1182" i="2280"/>
  <c r="M1182" i="2280"/>
  <c r="L1182" i="2280"/>
  <c r="L1183" i="2280" s="1"/>
  <c r="S1181" i="2280"/>
  <c r="O1181" i="2280"/>
  <c r="S1180" i="2280"/>
  <c r="O1180" i="2280"/>
  <c r="S1179" i="2280"/>
  <c r="O1179" i="2280"/>
  <c r="S1178" i="2280"/>
  <c r="O1178" i="2280"/>
  <c r="S1177" i="2280"/>
  <c r="O1177" i="2280"/>
  <c r="S1176" i="2280"/>
  <c r="O1176" i="2280"/>
  <c r="S1175" i="2280"/>
  <c r="O1175" i="2280"/>
  <c r="S1174" i="2280"/>
  <c r="O1174" i="2280"/>
  <c r="S1173" i="2280"/>
  <c r="O1173" i="2280"/>
  <c r="S1172" i="2280"/>
  <c r="O1172" i="2280"/>
  <c r="S1171" i="2280"/>
  <c r="O1171" i="2280"/>
  <c r="S1170" i="2280"/>
  <c r="O1170" i="2280"/>
  <c r="S1169" i="2280"/>
  <c r="O1169" i="2280"/>
  <c r="S1168" i="2280"/>
  <c r="O1168" i="2280"/>
  <c r="S1167" i="2280"/>
  <c r="O1167" i="2280"/>
  <c r="S1166" i="2280"/>
  <c r="O1166" i="2280"/>
  <c r="S1165" i="2280"/>
  <c r="O1165" i="2280"/>
  <c r="S1164" i="2280"/>
  <c r="O1164" i="2280"/>
  <c r="S1163" i="2280"/>
  <c r="O1163" i="2280"/>
  <c r="S1162" i="2280"/>
  <c r="O1162" i="2280"/>
  <c r="S1161" i="2280"/>
  <c r="O1161" i="2280"/>
  <c r="S1160" i="2280"/>
  <c r="O1160" i="2280"/>
  <c r="S1159" i="2280"/>
  <c r="O1159" i="2280"/>
  <c r="S1158" i="2280"/>
  <c r="O1158" i="2280"/>
  <c r="S1157" i="2280"/>
  <c r="S1185" i="2280" s="1"/>
  <c r="P1186" i="2280" s="1"/>
  <c r="AH28" i="2280" s="1"/>
  <c r="O1157" i="2280"/>
  <c r="O1185" i="2280" s="1"/>
  <c r="F1157" i="2280"/>
  <c r="B1157" i="2280"/>
  <c r="B1189" i="2280" s="1"/>
  <c r="N1153" i="2280"/>
  <c r="L1153" i="2280"/>
  <c r="J1153" i="2280"/>
  <c r="H1153" i="2280"/>
  <c r="F1153" i="2280"/>
  <c r="D1153" i="2280"/>
  <c r="A1152" i="2280"/>
  <c r="J1150" i="2280"/>
  <c r="A1150" i="2280"/>
  <c r="M1145" i="2280"/>
  <c r="H1145" i="2280"/>
  <c r="A1145" i="2280"/>
  <c r="Q1139" i="2280"/>
  <c r="M1139" i="2280"/>
  <c r="H1140" i="2280" s="1"/>
  <c r="AE27" i="2280" s="1"/>
  <c r="P1137" i="2280"/>
  <c r="L1137" i="2280"/>
  <c r="Q1136" i="2280"/>
  <c r="P1136" i="2280"/>
  <c r="M1136" i="2280"/>
  <c r="L1136" i="2280"/>
  <c r="S1135" i="2280"/>
  <c r="O1135" i="2280"/>
  <c r="S1134" i="2280"/>
  <c r="O1134" i="2280"/>
  <c r="S1133" i="2280"/>
  <c r="O1133" i="2280"/>
  <c r="S1132" i="2280"/>
  <c r="O1132" i="2280"/>
  <c r="S1131" i="2280"/>
  <c r="O1131" i="2280"/>
  <c r="S1130" i="2280"/>
  <c r="O1130" i="2280"/>
  <c r="S1129" i="2280"/>
  <c r="O1129" i="2280"/>
  <c r="S1128" i="2280"/>
  <c r="O1128" i="2280"/>
  <c r="S1127" i="2280"/>
  <c r="O1127" i="2280"/>
  <c r="S1126" i="2280"/>
  <c r="O1126" i="2280"/>
  <c r="S1125" i="2280"/>
  <c r="O1125" i="2280"/>
  <c r="S1124" i="2280"/>
  <c r="O1124" i="2280"/>
  <c r="S1123" i="2280"/>
  <c r="O1123" i="2280"/>
  <c r="S1122" i="2280"/>
  <c r="O1122" i="2280"/>
  <c r="S1121" i="2280"/>
  <c r="O1121" i="2280"/>
  <c r="S1120" i="2280"/>
  <c r="O1120" i="2280"/>
  <c r="S1119" i="2280"/>
  <c r="O1119" i="2280"/>
  <c r="S1118" i="2280"/>
  <c r="O1118" i="2280"/>
  <c r="S1117" i="2280"/>
  <c r="O1117" i="2280"/>
  <c r="S1116" i="2280"/>
  <c r="O1116" i="2280"/>
  <c r="S1115" i="2280"/>
  <c r="O1115" i="2280"/>
  <c r="S1114" i="2280"/>
  <c r="O1114" i="2280"/>
  <c r="S1113" i="2280"/>
  <c r="O1113" i="2280"/>
  <c r="S1112" i="2280"/>
  <c r="O1112" i="2280"/>
  <c r="S1111" i="2280"/>
  <c r="S1139" i="2280" s="1"/>
  <c r="P1140" i="2280" s="1"/>
  <c r="AH27" i="2280" s="1"/>
  <c r="O1111" i="2280"/>
  <c r="O1139" i="2280" s="1"/>
  <c r="F1111" i="2280"/>
  <c r="B1111" i="2280"/>
  <c r="B1143" i="2280" s="1"/>
  <c r="N1107" i="2280"/>
  <c r="L1107" i="2280"/>
  <c r="J1107" i="2280"/>
  <c r="H1107" i="2280"/>
  <c r="F1107" i="2280"/>
  <c r="D1107" i="2280"/>
  <c r="A1106" i="2280"/>
  <c r="J1104" i="2280"/>
  <c r="A1104" i="2280"/>
  <c r="M1099" i="2280"/>
  <c r="H1099" i="2280"/>
  <c r="A1099" i="2280"/>
  <c r="Q1093" i="2280"/>
  <c r="M1093" i="2280"/>
  <c r="H1094" i="2280" s="1"/>
  <c r="AE26" i="2280" s="1"/>
  <c r="P1091" i="2280"/>
  <c r="L1091" i="2280"/>
  <c r="Q1090" i="2280"/>
  <c r="P1090" i="2280"/>
  <c r="M1090" i="2280"/>
  <c r="L1090" i="2280"/>
  <c r="S1089" i="2280"/>
  <c r="O1089" i="2280"/>
  <c r="S1088" i="2280"/>
  <c r="O1088" i="2280"/>
  <c r="S1087" i="2280"/>
  <c r="O1087" i="2280"/>
  <c r="S1086" i="2280"/>
  <c r="O1086" i="2280"/>
  <c r="S1085" i="2280"/>
  <c r="O1085" i="2280"/>
  <c r="S1084" i="2280"/>
  <c r="O1084" i="2280"/>
  <c r="S1083" i="2280"/>
  <c r="O1083" i="2280"/>
  <c r="S1082" i="2280"/>
  <c r="O1082" i="2280"/>
  <c r="S1081" i="2280"/>
  <c r="O1081" i="2280"/>
  <c r="S1080" i="2280"/>
  <c r="O1080" i="2280"/>
  <c r="S1079" i="2280"/>
  <c r="O1079" i="2280"/>
  <c r="S1078" i="2280"/>
  <c r="O1078" i="2280"/>
  <c r="S1077" i="2280"/>
  <c r="O1077" i="2280"/>
  <c r="S1076" i="2280"/>
  <c r="O1076" i="2280"/>
  <c r="S1075" i="2280"/>
  <c r="O1075" i="2280"/>
  <c r="S1074" i="2280"/>
  <c r="O1074" i="2280"/>
  <c r="S1073" i="2280"/>
  <c r="O1073" i="2280"/>
  <c r="S1072" i="2280"/>
  <c r="O1072" i="2280"/>
  <c r="S1071" i="2280"/>
  <c r="O1071" i="2280"/>
  <c r="S1070" i="2280"/>
  <c r="O1070" i="2280"/>
  <c r="S1069" i="2280"/>
  <c r="O1069" i="2280"/>
  <c r="S1068" i="2280"/>
  <c r="O1068" i="2280"/>
  <c r="S1067" i="2280"/>
  <c r="O1067" i="2280"/>
  <c r="S1066" i="2280"/>
  <c r="O1066" i="2280"/>
  <c r="S1065" i="2280"/>
  <c r="S1093" i="2280" s="1"/>
  <c r="P1094" i="2280" s="1"/>
  <c r="AH26" i="2280" s="1"/>
  <c r="O1065" i="2280"/>
  <c r="O1093" i="2280" s="1"/>
  <c r="F1065" i="2280"/>
  <c r="B1065" i="2280"/>
  <c r="B1097" i="2280" s="1"/>
  <c r="N1061" i="2280"/>
  <c r="L1061" i="2280"/>
  <c r="J1061" i="2280"/>
  <c r="H1061" i="2280"/>
  <c r="F1061" i="2280"/>
  <c r="D1061" i="2280"/>
  <c r="A1060" i="2280"/>
  <c r="J1058" i="2280"/>
  <c r="A1058" i="2280"/>
  <c r="M1053" i="2280"/>
  <c r="H1053" i="2280"/>
  <c r="A1053" i="2280"/>
  <c r="Q1047" i="2280"/>
  <c r="M1047" i="2280"/>
  <c r="H1048" i="2280" s="1"/>
  <c r="AE25" i="2280" s="1"/>
  <c r="L1045" i="2280"/>
  <c r="Q1044" i="2280"/>
  <c r="P1044" i="2280"/>
  <c r="P1045" i="2280" s="1"/>
  <c r="M1044" i="2280"/>
  <c r="L1044" i="2280"/>
  <c r="S1043" i="2280"/>
  <c r="O1043" i="2280"/>
  <c r="S1042" i="2280"/>
  <c r="O1042" i="2280"/>
  <c r="S1041" i="2280"/>
  <c r="O1041" i="2280"/>
  <c r="S1040" i="2280"/>
  <c r="O1040" i="2280"/>
  <c r="S1039" i="2280"/>
  <c r="O1039" i="2280"/>
  <c r="S1038" i="2280"/>
  <c r="O1038" i="2280"/>
  <c r="S1037" i="2280"/>
  <c r="O1037" i="2280"/>
  <c r="S1036" i="2280"/>
  <c r="O1036" i="2280"/>
  <c r="S1035" i="2280"/>
  <c r="O1035" i="2280"/>
  <c r="S1034" i="2280"/>
  <c r="O1034" i="2280"/>
  <c r="S1033" i="2280"/>
  <c r="O1033" i="2280"/>
  <c r="S1032" i="2280"/>
  <c r="O1032" i="2280"/>
  <c r="S1031" i="2280"/>
  <c r="O1031" i="2280"/>
  <c r="S1030" i="2280"/>
  <c r="O1030" i="2280"/>
  <c r="S1029" i="2280"/>
  <c r="O1029" i="2280"/>
  <c r="S1028" i="2280"/>
  <c r="O1028" i="2280"/>
  <c r="S1027" i="2280"/>
  <c r="O1027" i="2280"/>
  <c r="S1026" i="2280"/>
  <c r="O1026" i="2280"/>
  <c r="S1025" i="2280"/>
  <c r="O1025" i="2280"/>
  <c r="S1024" i="2280"/>
  <c r="O1024" i="2280"/>
  <c r="S1023" i="2280"/>
  <c r="O1023" i="2280"/>
  <c r="S1022" i="2280"/>
  <c r="O1022" i="2280"/>
  <c r="S1021" i="2280"/>
  <c r="O1021" i="2280"/>
  <c r="S1020" i="2280"/>
  <c r="O1020" i="2280"/>
  <c r="S1019" i="2280"/>
  <c r="S1047" i="2280" s="1"/>
  <c r="O1019" i="2280"/>
  <c r="O1047" i="2280" s="1"/>
  <c r="F1019" i="2280"/>
  <c r="B1019" i="2280"/>
  <c r="B1051" i="2280" s="1"/>
  <c r="N1015" i="2280"/>
  <c r="L1015" i="2280"/>
  <c r="J1015" i="2280"/>
  <c r="H1015" i="2280"/>
  <c r="F1015" i="2280"/>
  <c r="D1015" i="2280"/>
  <c r="A1014" i="2280"/>
  <c r="J1012" i="2280"/>
  <c r="A1012" i="2280"/>
  <c r="M1007" i="2280"/>
  <c r="H1007" i="2280"/>
  <c r="A1007" i="2280"/>
  <c r="Q1001" i="2280"/>
  <c r="M1001" i="2280"/>
  <c r="H1002" i="2280" s="1"/>
  <c r="AE24" i="2280" s="1"/>
  <c r="Q998" i="2280"/>
  <c r="P998" i="2280"/>
  <c r="P999" i="2280" s="1"/>
  <c r="M998" i="2280"/>
  <c r="L998" i="2280"/>
  <c r="L999" i="2280" s="1"/>
  <c r="S997" i="2280"/>
  <c r="O997" i="2280"/>
  <c r="S996" i="2280"/>
  <c r="O996" i="2280"/>
  <c r="S995" i="2280"/>
  <c r="O995" i="2280"/>
  <c r="S994" i="2280"/>
  <c r="O994" i="2280"/>
  <c r="S993" i="2280"/>
  <c r="O993" i="2280"/>
  <c r="S992" i="2280"/>
  <c r="O992" i="2280"/>
  <c r="S991" i="2280"/>
  <c r="O991" i="2280"/>
  <c r="S990" i="2280"/>
  <c r="O990" i="2280"/>
  <c r="S989" i="2280"/>
  <c r="O989" i="2280"/>
  <c r="S988" i="2280"/>
  <c r="O988" i="2280"/>
  <c r="S987" i="2280"/>
  <c r="O987" i="2280"/>
  <c r="S986" i="2280"/>
  <c r="O986" i="2280"/>
  <c r="S985" i="2280"/>
  <c r="O985" i="2280"/>
  <c r="S984" i="2280"/>
  <c r="O984" i="2280"/>
  <c r="S983" i="2280"/>
  <c r="O983" i="2280"/>
  <c r="S982" i="2280"/>
  <c r="O982" i="2280"/>
  <c r="S981" i="2280"/>
  <c r="O981" i="2280"/>
  <c r="S980" i="2280"/>
  <c r="O980" i="2280"/>
  <c r="S979" i="2280"/>
  <c r="O979" i="2280"/>
  <c r="S978" i="2280"/>
  <c r="O978" i="2280"/>
  <c r="S977" i="2280"/>
  <c r="O977" i="2280"/>
  <c r="S976" i="2280"/>
  <c r="O976" i="2280"/>
  <c r="S975" i="2280"/>
  <c r="O975" i="2280"/>
  <c r="S974" i="2280"/>
  <c r="O974" i="2280"/>
  <c r="S973" i="2280"/>
  <c r="S1001" i="2280" s="1"/>
  <c r="O973" i="2280"/>
  <c r="O1001" i="2280" s="1"/>
  <c r="F973" i="2280"/>
  <c r="B973" i="2280"/>
  <c r="B1005" i="2280" s="1"/>
  <c r="N969" i="2280"/>
  <c r="L969" i="2280"/>
  <c r="J969" i="2280"/>
  <c r="H969" i="2280"/>
  <c r="F969" i="2280"/>
  <c r="D969" i="2280"/>
  <c r="A968" i="2280"/>
  <c r="J966" i="2280"/>
  <c r="A966" i="2280"/>
  <c r="M961" i="2280"/>
  <c r="H961" i="2280"/>
  <c r="A961" i="2280"/>
  <c r="Q955" i="2280"/>
  <c r="M955" i="2280"/>
  <c r="H956" i="2280" s="1"/>
  <c r="AE23" i="2280" s="1"/>
  <c r="Q952" i="2280"/>
  <c r="P952" i="2280"/>
  <c r="P953" i="2280" s="1"/>
  <c r="M952" i="2280"/>
  <c r="L952" i="2280"/>
  <c r="L953" i="2280" s="1"/>
  <c r="S951" i="2280"/>
  <c r="O951" i="2280"/>
  <c r="S950" i="2280"/>
  <c r="O950" i="2280"/>
  <c r="S949" i="2280"/>
  <c r="O949" i="2280"/>
  <c r="S948" i="2280"/>
  <c r="O948" i="2280"/>
  <c r="S947" i="2280"/>
  <c r="O947" i="2280"/>
  <c r="S946" i="2280"/>
  <c r="O946" i="2280"/>
  <c r="S945" i="2280"/>
  <c r="O945" i="2280"/>
  <c r="S944" i="2280"/>
  <c r="O944" i="2280"/>
  <c r="S943" i="2280"/>
  <c r="O943" i="2280"/>
  <c r="S942" i="2280"/>
  <c r="O942" i="2280"/>
  <c r="S941" i="2280"/>
  <c r="O941" i="2280"/>
  <c r="S940" i="2280"/>
  <c r="O940" i="2280"/>
  <c r="S939" i="2280"/>
  <c r="O939" i="2280"/>
  <c r="S938" i="2280"/>
  <c r="O938" i="2280"/>
  <c r="S937" i="2280"/>
  <c r="O937" i="2280"/>
  <c r="S936" i="2280"/>
  <c r="O936" i="2280"/>
  <c r="S935" i="2280"/>
  <c r="O935" i="2280"/>
  <c r="S934" i="2280"/>
  <c r="O934" i="2280"/>
  <c r="S933" i="2280"/>
  <c r="O933" i="2280"/>
  <c r="S932" i="2280"/>
  <c r="O932" i="2280"/>
  <c r="S931" i="2280"/>
  <c r="O931" i="2280"/>
  <c r="S930" i="2280"/>
  <c r="O930" i="2280"/>
  <c r="S929" i="2280"/>
  <c r="O929" i="2280"/>
  <c r="S928" i="2280"/>
  <c r="O928" i="2280"/>
  <c r="S927" i="2280"/>
  <c r="S955" i="2280" s="1"/>
  <c r="O927" i="2280"/>
  <c r="O955" i="2280" s="1"/>
  <c r="F927" i="2280"/>
  <c r="B927" i="2280"/>
  <c r="B959" i="2280" s="1"/>
  <c r="N923" i="2280"/>
  <c r="L923" i="2280"/>
  <c r="J923" i="2280"/>
  <c r="H923" i="2280"/>
  <c r="F923" i="2280"/>
  <c r="D923" i="2280"/>
  <c r="A922" i="2280"/>
  <c r="J920" i="2280"/>
  <c r="A920" i="2280"/>
  <c r="M915" i="2280"/>
  <c r="H915" i="2280"/>
  <c r="A915" i="2280"/>
  <c r="B913" i="2280"/>
  <c r="Q909" i="2280"/>
  <c r="M909" i="2280"/>
  <c r="H910" i="2280" s="1"/>
  <c r="AE22" i="2280" s="1"/>
  <c r="Q906" i="2280"/>
  <c r="P906" i="2280"/>
  <c r="P907" i="2280" s="1"/>
  <c r="M906" i="2280"/>
  <c r="L906" i="2280"/>
  <c r="L907" i="2280" s="1"/>
  <c r="S905" i="2280"/>
  <c r="O905" i="2280"/>
  <c r="S904" i="2280"/>
  <c r="O904" i="2280"/>
  <c r="S903" i="2280"/>
  <c r="O903" i="2280"/>
  <c r="S902" i="2280"/>
  <c r="O902" i="2280"/>
  <c r="G902" i="2280"/>
  <c r="G948" i="2280" s="1"/>
  <c r="G994" i="2280" s="1"/>
  <c r="G1040" i="2280" s="1"/>
  <c r="G1086" i="2280" s="1"/>
  <c r="G1132" i="2280" s="1"/>
  <c r="G1178" i="2280" s="1"/>
  <c r="G1225" i="2280" s="1"/>
  <c r="S901" i="2280"/>
  <c r="O901" i="2280"/>
  <c r="S900" i="2280"/>
  <c r="O900" i="2280"/>
  <c r="S899" i="2280"/>
  <c r="O899" i="2280"/>
  <c r="S898" i="2280"/>
  <c r="O898" i="2280"/>
  <c r="S897" i="2280"/>
  <c r="O897" i="2280"/>
  <c r="G897" i="2280"/>
  <c r="G943" i="2280" s="1"/>
  <c r="G989" i="2280" s="1"/>
  <c r="G1035" i="2280" s="1"/>
  <c r="G1081" i="2280" s="1"/>
  <c r="G1127" i="2280" s="1"/>
  <c r="G1173" i="2280" s="1"/>
  <c r="G1220" i="2280" s="1"/>
  <c r="S896" i="2280"/>
  <c r="O896" i="2280"/>
  <c r="S895" i="2280"/>
  <c r="O895" i="2280"/>
  <c r="S894" i="2280"/>
  <c r="O894" i="2280"/>
  <c r="S893" i="2280"/>
  <c r="O893" i="2280"/>
  <c r="S892" i="2280"/>
  <c r="O892" i="2280"/>
  <c r="G892" i="2280"/>
  <c r="G938" i="2280" s="1"/>
  <c r="G984" i="2280" s="1"/>
  <c r="G1030" i="2280" s="1"/>
  <c r="G1076" i="2280" s="1"/>
  <c r="G1122" i="2280" s="1"/>
  <c r="G1168" i="2280" s="1"/>
  <c r="G1215" i="2280" s="1"/>
  <c r="S891" i="2280"/>
  <c r="O891" i="2280"/>
  <c r="S890" i="2280"/>
  <c r="O890" i="2280"/>
  <c r="S889" i="2280"/>
  <c r="O889" i="2280"/>
  <c r="S888" i="2280"/>
  <c r="O888" i="2280"/>
  <c r="S887" i="2280"/>
  <c r="O887" i="2280"/>
  <c r="G887" i="2280"/>
  <c r="G933" i="2280" s="1"/>
  <c r="G979" i="2280" s="1"/>
  <c r="G1025" i="2280" s="1"/>
  <c r="G1071" i="2280" s="1"/>
  <c r="G1117" i="2280" s="1"/>
  <c r="G1163" i="2280" s="1"/>
  <c r="G1210" i="2280" s="1"/>
  <c r="S886" i="2280"/>
  <c r="O886" i="2280"/>
  <c r="S885" i="2280"/>
  <c r="O885" i="2280"/>
  <c r="S884" i="2280"/>
  <c r="O884" i="2280"/>
  <c r="S883" i="2280"/>
  <c r="O883" i="2280"/>
  <c r="S882" i="2280"/>
  <c r="O882" i="2280"/>
  <c r="G882" i="2280"/>
  <c r="G928" i="2280" s="1"/>
  <c r="G974" i="2280" s="1"/>
  <c r="G1020" i="2280" s="1"/>
  <c r="G1066" i="2280" s="1"/>
  <c r="G1112" i="2280" s="1"/>
  <c r="G1158" i="2280" s="1"/>
  <c r="G1205" i="2280" s="1"/>
  <c r="S881" i="2280"/>
  <c r="S909" i="2280" s="1"/>
  <c r="O881" i="2280"/>
  <c r="O909" i="2280" s="1"/>
  <c r="F881" i="2280"/>
  <c r="B881" i="2280"/>
  <c r="N877" i="2280"/>
  <c r="L877" i="2280"/>
  <c r="J877" i="2280"/>
  <c r="H877" i="2280"/>
  <c r="F877" i="2280"/>
  <c r="D877" i="2280"/>
  <c r="A876" i="2280"/>
  <c r="J874" i="2280"/>
  <c r="A874" i="2280"/>
  <c r="M869" i="2280"/>
  <c r="H869" i="2280"/>
  <c r="A869" i="2280"/>
  <c r="Q863" i="2280"/>
  <c r="M863" i="2280"/>
  <c r="H864" i="2280" s="1"/>
  <c r="AE21" i="2280" s="1"/>
  <c r="Q860" i="2280"/>
  <c r="P860" i="2280"/>
  <c r="P861" i="2280" s="1"/>
  <c r="M860" i="2280"/>
  <c r="L860" i="2280"/>
  <c r="L861" i="2280" s="1"/>
  <c r="S859" i="2280"/>
  <c r="O859" i="2280"/>
  <c r="S858" i="2280"/>
  <c r="O858" i="2280"/>
  <c r="S857" i="2280"/>
  <c r="O857" i="2280"/>
  <c r="S856" i="2280"/>
  <c r="O856" i="2280"/>
  <c r="S855" i="2280"/>
  <c r="O855" i="2280"/>
  <c r="S854" i="2280"/>
  <c r="O854" i="2280"/>
  <c r="S853" i="2280"/>
  <c r="O853" i="2280"/>
  <c r="S852" i="2280"/>
  <c r="O852" i="2280"/>
  <c r="S851" i="2280"/>
  <c r="O851" i="2280"/>
  <c r="S850" i="2280"/>
  <c r="O850" i="2280"/>
  <c r="S849" i="2280"/>
  <c r="O849" i="2280"/>
  <c r="S848" i="2280"/>
  <c r="O848" i="2280"/>
  <c r="S847" i="2280"/>
  <c r="O847" i="2280"/>
  <c r="S846" i="2280"/>
  <c r="O846" i="2280"/>
  <c r="S845" i="2280"/>
  <c r="O845" i="2280"/>
  <c r="S844" i="2280"/>
  <c r="O844" i="2280"/>
  <c r="S843" i="2280"/>
  <c r="O843" i="2280"/>
  <c r="S842" i="2280"/>
  <c r="O842" i="2280"/>
  <c r="S841" i="2280"/>
  <c r="O841" i="2280"/>
  <c r="S840" i="2280"/>
  <c r="O840" i="2280"/>
  <c r="S839" i="2280"/>
  <c r="O839" i="2280"/>
  <c r="S838" i="2280"/>
  <c r="O838" i="2280"/>
  <c r="S837" i="2280"/>
  <c r="O837" i="2280"/>
  <c r="S836" i="2280"/>
  <c r="O836" i="2280"/>
  <c r="S835" i="2280"/>
  <c r="S863" i="2280" s="1"/>
  <c r="O835" i="2280"/>
  <c r="O863" i="2280" s="1"/>
  <c r="F835" i="2280"/>
  <c r="B835" i="2280"/>
  <c r="B867" i="2280" s="1"/>
  <c r="N831" i="2280"/>
  <c r="L831" i="2280"/>
  <c r="J831" i="2280"/>
  <c r="H831" i="2280"/>
  <c r="F831" i="2280"/>
  <c r="D831" i="2280"/>
  <c r="A830" i="2280"/>
  <c r="J828" i="2280"/>
  <c r="A828" i="2280"/>
  <c r="M823" i="2280"/>
  <c r="H823" i="2280"/>
  <c r="A823" i="2280"/>
  <c r="H818" i="2280"/>
  <c r="AE20" i="2280" s="1"/>
  <c r="Q817" i="2280"/>
  <c r="M817" i="2280"/>
  <c r="Q814" i="2280"/>
  <c r="P814" i="2280"/>
  <c r="P815" i="2280" s="1"/>
  <c r="M814" i="2280"/>
  <c r="L814" i="2280"/>
  <c r="L815" i="2280" s="1"/>
  <c r="S813" i="2280"/>
  <c r="O813" i="2280"/>
  <c r="S812" i="2280"/>
  <c r="O812" i="2280"/>
  <c r="S811" i="2280"/>
  <c r="O811" i="2280"/>
  <c r="S810" i="2280"/>
  <c r="O810" i="2280"/>
  <c r="S809" i="2280"/>
  <c r="O809" i="2280"/>
  <c r="S808" i="2280"/>
  <c r="O808" i="2280"/>
  <c r="S807" i="2280"/>
  <c r="O807" i="2280"/>
  <c r="S806" i="2280"/>
  <c r="O806" i="2280"/>
  <c r="S805" i="2280"/>
  <c r="O805" i="2280"/>
  <c r="S804" i="2280"/>
  <c r="O804" i="2280"/>
  <c r="S803" i="2280"/>
  <c r="O803" i="2280"/>
  <c r="S802" i="2280"/>
  <c r="O802" i="2280"/>
  <c r="S801" i="2280"/>
  <c r="O801" i="2280"/>
  <c r="S800" i="2280"/>
  <c r="O800" i="2280"/>
  <c r="S799" i="2280"/>
  <c r="O799" i="2280"/>
  <c r="S798" i="2280"/>
  <c r="O798" i="2280"/>
  <c r="S797" i="2280"/>
  <c r="O797" i="2280"/>
  <c r="S796" i="2280"/>
  <c r="O796" i="2280"/>
  <c r="S795" i="2280"/>
  <c r="O795" i="2280"/>
  <c r="S794" i="2280"/>
  <c r="O794" i="2280"/>
  <c r="S793" i="2280"/>
  <c r="O793" i="2280"/>
  <c r="S792" i="2280"/>
  <c r="O792" i="2280"/>
  <c r="S791" i="2280"/>
  <c r="O791" i="2280"/>
  <c r="S790" i="2280"/>
  <c r="O790" i="2280"/>
  <c r="S789" i="2280"/>
  <c r="S817" i="2280" s="1"/>
  <c r="O789" i="2280"/>
  <c r="O817" i="2280" s="1"/>
  <c r="F789" i="2280"/>
  <c r="B789" i="2280"/>
  <c r="B821" i="2280" s="1"/>
  <c r="N785" i="2280"/>
  <c r="L785" i="2280"/>
  <c r="J785" i="2280"/>
  <c r="H785" i="2280"/>
  <c r="F785" i="2280"/>
  <c r="D785" i="2280"/>
  <c r="A784" i="2280"/>
  <c r="H772" i="2280"/>
  <c r="Q771" i="2280"/>
  <c r="M771" i="2280"/>
  <c r="Q768" i="2280"/>
  <c r="P768" i="2280"/>
  <c r="P769" i="2280" s="1"/>
  <c r="M768" i="2280"/>
  <c r="L768" i="2280"/>
  <c r="L769" i="2280" s="1"/>
  <c r="S767" i="2280"/>
  <c r="O767" i="2280"/>
  <c r="S766" i="2280"/>
  <c r="O766" i="2280"/>
  <c r="S765" i="2280"/>
  <c r="O765" i="2280"/>
  <c r="S764" i="2280"/>
  <c r="O764" i="2280"/>
  <c r="S763" i="2280"/>
  <c r="O763" i="2280"/>
  <c r="S762" i="2280"/>
  <c r="O762" i="2280"/>
  <c r="S761" i="2280"/>
  <c r="O761" i="2280"/>
  <c r="S760" i="2280"/>
  <c r="O760" i="2280"/>
  <c r="S759" i="2280"/>
  <c r="O759" i="2280"/>
  <c r="S758" i="2280"/>
  <c r="O758" i="2280"/>
  <c r="S757" i="2280"/>
  <c r="O757" i="2280"/>
  <c r="S756" i="2280"/>
  <c r="O756" i="2280"/>
  <c r="S755" i="2280"/>
  <c r="O755" i="2280"/>
  <c r="S754" i="2280"/>
  <c r="O754" i="2280"/>
  <c r="S753" i="2280"/>
  <c r="O753" i="2280"/>
  <c r="S752" i="2280"/>
  <c r="O752" i="2280"/>
  <c r="S751" i="2280"/>
  <c r="O751" i="2280"/>
  <c r="S750" i="2280"/>
  <c r="O750" i="2280"/>
  <c r="S749" i="2280"/>
  <c r="O749" i="2280"/>
  <c r="S748" i="2280"/>
  <c r="O748" i="2280"/>
  <c r="S747" i="2280"/>
  <c r="O747" i="2280"/>
  <c r="S746" i="2280"/>
  <c r="O746" i="2280"/>
  <c r="S745" i="2280"/>
  <c r="O745" i="2280"/>
  <c r="S744" i="2280"/>
  <c r="S771" i="2280" s="1"/>
  <c r="P772" i="2280" s="1"/>
  <c r="AH19" i="2280" s="1"/>
  <c r="O744" i="2280"/>
  <c r="S743" i="2280"/>
  <c r="O743" i="2280"/>
  <c r="O771" i="2280" s="1"/>
  <c r="B743" i="2280"/>
  <c r="B775" i="2280" s="1"/>
  <c r="A738" i="2280"/>
  <c r="Q725" i="2280"/>
  <c r="M725" i="2280"/>
  <c r="H726" i="2280" s="1"/>
  <c r="AE18" i="2280" s="1"/>
  <c r="Q722" i="2280"/>
  <c r="P723" i="2280" s="1"/>
  <c r="P722" i="2280"/>
  <c r="M722" i="2280"/>
  <c r="L722" i="2280"/>
  <c r="L723" i="2280" s="1"/>
  <c r="S721" i="2280"/>
  <c r="O721" i="2280"/>
  <c r="S720" i="2280"/>
  <c r="O720" i="2280"/>
  <c r="S719" i="2280"/>
  <c r="O719" i="2280"/>
  <c r="S718" i="2280"/>
  <c r="O718" i="2280"/>
  <c r="S717" i="2280"/>
  <c r="O717" i="2280"/>
  <c r="S716" i="2280"/>
  <c r="O716" i="2280"/>
  <c r="S715" i="2280"/>
  <c r="O715" i="2280"/>
  <c r="S714" i="2280"/>
  <c r="O714" i="2280"/>
  <c r="S713" i="2280"/>
  <c r="O713" i="2280"/>
  <c r="S712" i="2280"/>
  <c r="O712" i="2280"/>
  <c r="S711" i="2280"/>
  <c r="O711" i="2280"/>
  <c r="S710" i="2280"/>
  <c r="O710" i="2280"/>
  <c r="S709" i="2280"/>
  <c r="O709" i="2280"/>
  <c r="S708" i="2280"/>
  <c r="O708" i="2280"/>
  <c r="S707" i="2280"/>
  <c r="O707" i="2280"/>
  <c r="S706" i="2280"/>
  <c r="O706" i="2280"/>
  <c r="S705" i="2280"/>
  <c r="O705" i="2280"/>
  <c r="S704" i="2280"/>
  <c r="O704" i="2280"/>
  <c r="S703" i="2280"/>
  <c r="O703" i="2280"/>
  <c r="S702" i="2280"/>
  <c r="O702" i="2280"/>
  <c r="S701" i="2280"/>
  <c r="O701" i="2280"/>
  <c r="S700" i="2280"/>
  <c r="O700" i="2280"/>
  <c r="S699" i="2280"/>
  <c r="O699" i="2280"/>
  <c r="S698" i="2280"/>
  <c r="O698" i="2280"/>
  <c r="S697" i="2280"/>
  <c r="S725" i="2280" s="1"/>
  <c r="P726" i="2280" s="1"/>
  <c r="AH18" i="2280" s="1"/>
  <c r="O697" i="2280"/>
  <c r="O725" i="2280" s="1"/>
  <c r="B697" i="2280"/>
  <c r="B729" i="2280" s="1"/>
  <c r="A692" i="2280"/>
  <c r="Q679" i="2280"/>
  <c r="H680" i="2280" s="1"/>
  <c r="AE17" i="2280" s="1"/>
  <c r="M679" i="2280"/>
  <c r="Q676" i="2280"/>
  <c r="P677" i="2280" s="1"/>
  <c r="P676" i="2280"/>
  <c r="M676" i="2280"/>
  <c r="L676" i="2280"/>
  <c r="L677" i="2280" s="1"/>
  <c r="S675" i="2280"/>
  <c r="O675" i="2280"/>
  <c r="S674" i="2280"/>
  <c r="O674" i="2280"/>
  <c r="S673" i="2280"/>
  <c r="O673" i="2280"/>
  <c r="S672" i="2280"/>
  <c r="O672" i="2280"/>
  <c r="S671" i="2280"/>
  <c r="O671" i="2280"/>
  <c r="S670" i="2280"/>
  <c r="O670" i="2280"/>
  <c r="S669" i="2280"/>
  <c r="O669" i="2280"/>
  <c r="S668" i="2280"/>
  <c r="O668" i="2280"/>
  <c r="S667" i="2280"/>
  <c r="O667" i="2280"/>
  <c r="S666" i="2280"/>
  <c r="O666" i="2280"/>
  <c r="S665" i="2280"/>
  <c r="O665" i="2280"/>
  <c r="S664" i="2280"/>
  <c r="O664" i="2280"/>
  <c r="S663" i="2280"/>
  <c r="O663" i="2280"/>
  <c r="S662" i="2280"/>
  <c r="O662" i="2280"/>
  <c r="S661" i="2280"/>
  <c r="O661" i="2280"/>
  <c r="S660" i="2280"/>
  <c r="O660" i="2280"/>
  <c r="S659" i="2280"/>
  <c r="O659" i="2280"/>
  <c r="S658" i="2280"/>
  <c r="O658" i="2280"/>
  <c r="S657" i="2280"/>
  <c r="O657" i="2280"/>
  <c r="O679" i="2280" s="1"/>
  <c r="S656" i="2280"/>
  <c r="O656" i="2280"/>
  <c r="S655" i="2280"/>
  <c r="O655" i="2280"/>
  <c r="S654" i="2280"/>
  <c r="O654" i="2280"/>
  <c r="S653" i="2280"/>
  <c r="O653" i="2280"/>
  <c r="S652" i="2280"/>
  <c r="O652" i="2280"/>
  <c r="S651" i="2280"/>
  <c r="S679" i="2280" s="1"/>
  <c r="O651" i="2280"/>
  <c r="B651" i="2280"/>
  <c r="B683" i="2280" s="1"/>
  <c r="A646" i="2280"/>
  <c r="Q633" i="2280"/>
  <c r="M633" i="2280"/>
  <c r="H634" i="2280" s="1"/>
  <c r="AE16" i="2280" s="1"/>
  <c r="L631" i="2280"/>
  <c r="Q630" i="2280"/>
  <c r="P630" i="2280"/>
  <c r="P631" i="2280" s="1"/>
  <c r="M630" i="2280"/>
  <c r="L630" i="2280"/>
  <c r="S629" i="2280"/>
  <c r="O629" i="2280"/>
  <c r="S628" i="2280"/>
  <c r="O628" i="2280"/>
  <c r="S627" i="2280"/>
  <c r="O627" i="2280"/>
  <c r="S626" i="2280"/>
  <c r="O626" i="2280"/>
  <c r="S625" i="2280"/>
  <c r="O625" i="2280"/>
  <c r="S624" i="2280"/>
  <c r="O624" i="2280"/>
  <c r="S623" i="2280"/>
  <c r="O623" i="2280"/>
  <c r="S622" i="2280"/>
  <c r="O622" i="2280"/>
  <c r="S621" i="2280"/>
  <c r="O621" i="2280"/>
  <c r="S620" i="2280"/>
  <c r="O620" i="2280"/>
  <c r="S619" i="2280"/>
  <c r="O619" i="2280"/>
  <c r="S618" i="2280"/>
  <c r="O618" i="2280"/>
  <c r="S617" i="2280"/>
  <c r="O617" i="2280"/>
  <c r="S616" i="2280"/>
  <c r="O616" i="2280"/>
  <c r="S615" i="2280"/>
  <c r="O615" i="2280"/>
  <c r="S614" i="2280"/>
  <c r="O614" i="2280"/>
  <c r="S613" i="2280"/>
  <c r="O613" i="2280"/>
  <c r="S612" i="2280"/>
  <c r="O612" i="2280"/>
  <c r="S611" i="2280"/>
  <c r="O611" i="2280"/>
  <c r="S610" i="2280"/>
  <c r="O610" i="2280"/>
  <c r="S609" i="2280"/>
  <c r="O609" i="2280"/>
  <c r="S608" i="2280"/>
  <c r="O608" i="2280"/>
  <c r="S607" i="2280"/>
  <c r="O607" i="2280"/>
  <c r="O633" i="2280" s="1"/>
  <c r="S606" i="2280"/>
  <c r="O606" i="2280"/>
  <c r="S605" i="2280"/>
  <c r="S633" i="2280" s="1"/>
  <c r="P634" i="2280" s="1"/>
  <c r="AH16" i="2280" s="1"/>
  <c r="O605" i="2280"/>
  <c r="F605" i="2280"/>
  <c r="B605" i="2280"/>
  <c r="B637" i="2280" s="1"/>
  <c r="A600" i="2280"/>
  <c r="J598" i="2280"/>
  <c r="A598" i="2280"/>
  <c r="M593" i="2280"/>
  <c r="H593" i="2280"/>
  <c r="A593" i="2280"/>
  <c r="Q587" i="2280"/>
  <c r="M587" i="2280"/>
  <c r="H588" i="2280" s="1"/>
  <c r="AE15" i="2280" s="1"/>
  <c r="P585" i="2280"/>
  <c r="Q584" i="2280"/>
  <c r="P584" i="2280"/>
  <c r="M584" i="2280"/>
  <c r="L584" i="2280"/>
  <c r="L585" i="2280" s="1"/>
  <c r="S583" i="2280"/>
  <c r="O583" i="2280"/>
  <c r="S582" i="2280"/>
  <c r="O582" i="2280"/>
  <c r="S581" i="2280"/>
  <c r="O581" i="2280"/>
  <c r="S580" i="2280"/>
  <c r="O580" i="2280"/>
  <c r="S579" i="2280"/>
  <c r="O579" i="2280"/>
  <c r="S578" i="2280"/>
  <c r="O578" i="2280"/>
  <c r="S577" i="2280"/>
  <c r="O577" i="2280"/>
  <c r="S576" i="2280"/>
  <c r="O576" i="2280"/>
  <c r="S575" i="2280"/>
  <c r="O575" i="2280"/>
  <c r="S574" i="2280"/>
  <c r="O574" i="2280"/>
  <c r="S573" i="2280"/>
  <c r="O573" i="2280"/>
  <c r="S572" i="2280"/>
  <c r="O572" i="2280"/>
  <c r="S571" i="2280"/>
  <c r="O571" i="2280"/>
  <c r="S570" i="2280"/>
  <c r="O570" i="2280"/>
  <c r="S569" i="2280"/>
  <c r="O569" i="2280"/>
  <c r="S568" i="2280"/>
  <c r="O568" i="2280"/>
  <c r="S567" i="2280"/>
  <c r="O567" i="2280"/>
  <c r="S566" i="2280"/>
  <c r="O566" i="2280"/>
  <c r="S565" i="2280"/>
  <c r="O565" i="2280"/>
  <c r="S564" i="2280"/>
  <c r="O564" i="2280"/>
  <c r="S563" i="2280"/>
  <c r="O563" i="2280"/>
  <c r="S562" i="2280"/>
  <c r="O562" i="2280"/>
  <c r="S561" i="2280"/>
  <c r="O561" i="2280"/>
  <c r="S560" i="2280"/>
  <c r="O560" i="2280"/>
  <c r="S559" i="2280"/>
  <c r="S587" i="2280" s="1"/>
  <c r="O559" i="2280"/>
  <c r="O587" i="2280" s="1"/>
  <c r="F559" i="2280"/>
  <c r="B559" i="2280"/>
  <c r="B591" i="2280" s="1"/>
  <c r="N555" i="2280"/>
  <c r="L555" i="2280"/>
  <c r="J555" i="2280"/>
  <c r="H555" i="2280"/>
  <c r="F555" i="2280"/>
  <c r="D555" i="2280"/>
  <c r="A554" i="2280"/>
  <c r="Q541" i="2280"/>
  <c r="M541" i="2280"/>
  <c r="H542" i="2280" s="1"/>
  <c r="AE14" i="2280" s="1"/>
  <c r="P539" i="2280"/>
  <c r="L539" i="2280"/>
  <c r="Q538" i="2280"/>
  <c r="P538" i="2280"/>
  <c r="M538" i="2280"/>
  <c r="L538" i="2280"/>
  <c r="S537" i="2280"/>
  <c r="O537" i="2280"/>
  <c r="S536" i="2280"/>
  <c r="O536" i="2280"/>
  <c r="S535" i="2280"/>
  <c r="O535" i="2280"/>
  <c r="S534" i="2280"/>
  <c r="O534" i="2280"/>
  <c r="S533" i="2280"/>
  <c r="O533" i="2280"/>
  <c r="S532" i="2280"/>
  <c r="O532" i="2280"/>
  <c r="S531" i="2280"/>
  <c r="O531" i="2280"/>
  <c r="S530" i="2280"/>
  <c r="O530" i="2280"/>
  <c r="S529" i="2280"/>
  <c r="O529" i="2280"/>
  <c r="S528" i="2280"/>
  <c r="O528" i="2280"/>
  <c r="S527" i="2280"/>
  <c r="O527" i="2280"/>
  <c r="S526" i="2280"/>
  <c r="O526" i="2280"/>
  <c r="S525" i="2280"/>
  <c r="O525" i="2280"/>
  <c r="S524" i="2280"/>
  <c r="O524" i="2280"/>
  <c r="S523" i="2280"/>
  <c r="O523" i="2280"/>
  <c r="S522" i="2280"/>
  <c r="O522" i="2280"/>
  <c r="S521" i="2280"/>
  <c r="O521" i="2280"/>
  <c r="S520" i="2280"/>
  <c r="O520" i="2280"/>
  <c r="S519" i="2280"/>
  <c r="O519" i="2280"/>
  <c r="S518" i="2280"/>
  <c r="O518" i="2280"/>
  <c r="S517" i="2280"/>
  <c r="O517" i="2280"/>
  <c r="S516" i="2280"/>
  <c r="O516" i="2280"/>
  <c r="S515" i="2280"/>
  <c r="O515" i="2280"/>
  <c r="S514" i="2280"/>
  <c r="O514" i="2280"/>
  <c r="S513" i="2280"/>
  <c r="S541" i="2280" s="1"/>
  <c r="P542" i="2280" s="1"/>
  <c r="AH14" i="2280" s="1"/>
  <c r="O513" i="2280"/>
  <c r="O541" i="2280" s="1"/>
  <c r="F513" i="2280"/>
  <c r="B513" i="2280"/>
  <c r="B545" i="2280" s="1"/>
  <c r="N509" i="2280"/>
  <c r="L509" i="2280"/>
  <c r="J509" i="2280"/>
  <c r="H509" i="2280"/>
  <c r="F509" i="2280"/>
  <c r="D509" i="2280"/>
  <c r="A508" i="2280"/>
  <c r="J506" i="2280"/>
  <c r="A506" i="2280"/>
  <c r="M501" i="2280"/>
  <c r="H501" i="2280"/>
  <c r="A501" i="2280"/>
  <c r="Q495" i="2280"/>
  <c r="M495" i="2280"/>
  <c r="H496" i="2280" s="1"/>
  <c r="AE13" i="2280" s="1"/>
  <c r="L493" i="2280"/>
  <c r="Q492" i="2280"/>
  <c r="P492" i="2280"/>
  <c r="P493" i="2280" s="1"/>
  <c r="M492" i="2280"/>
  <c r="L492" i="2280"/>
  <c r="S491" i="2280"/>
  <c r="O491" i="2280"/>
  <c r="S490" i="2280"/>
  <c r="O490" i="2280"/>
  <c r="S489" i="2280"/>
  <c r="O489" i="2280"/>
  <c r="S488" i="2280"/>
  <c r="O488" i="2280"/>
  <c r="S487" i="2280"/>
  <c r="O487" i="2280"/>
  <c r="S486" i="2280"/>
  <c r="O486" i="2280"/>
  <c r="S485" i="2280"/>
  <c r="O485" i="2280"/>
  <c r="S484" i="2280"/>
  <c r="O484" i="2280"/>
  <c r="S483" i="2280"/>
  <c r="O483" i="2280"/>
  <c r="S482" i="2280"/>
  <c r="O482" i="2280"/>
  <c r="S481" i="2280"/>
  <c r="O481" i="2280"/>
  <c r="S480" i="2280"/>
  <c r="O480" i="2280"/>
  <c r="S479" i="2280"/>
  <c r="O479" i="2280"/>
  <c r="S478" i="2280"/>
  <c r="O478" i="2280"/>
  <c r="S477" i="2280"/>
  <c r="O477" i="2280"/>
  <c r="S476" i="2280"/>
  <c r="O476" i="2280"/>
  <c r="S475" i="2280"/>
  <c r="O475" i="2280"/>
  <c r="S474" i="2280"/>
  <c r="O474" i="2280"/>
  <c r="S473" i="2280"/>
  <c r="O473" i="2280"/>
  <c r="S472" i="2280"/>
  <c r="O472" i="2280"/>
  <c r="S471" i="2280"/>
  <c r="O471" i="2280"/>
  <c r="S470" i="2280"/>
  <c r="O470" i="2280"/>
  <c r="S469" i="2280"/>
  <c r="O469" i="2280"/>
  <c r="S468" i="2280"/>
  <c r="O468" i="2280"/>
  <c r="S467" i="2280"/>
  <c r="S495" i="2280" s="1"/>
  <c r="O467" i="2280"/>
  <c r="O495" i="2280" s="1"/>
  <c r="F467" i="2280"/>
  <c r="B467" i="2280"/>
  <c r="B499" i="2280" s="1"/>
  <c r="N463" i="2280"/>
  <c r="L463" i="2280"/>
  <c r="J463" i="2280"/>
  <c r="H463" i="2280"/>
  <c r="F463" i="2280"/>
  <c r="D463" i="2280"/>
  <c r="A462" i="2280"/>
  <c r="J460" i="2280"/>
  <c r="A460" i="2280"/>
  <c r="M455" i="2280"/>
  <c r="H455" i="2280"/>
  <c r="A455" i="2280"/>
  <c r="Q449" i="2280"/>
  <c r="M449" i="2280"/>
  <c r="H450" i="2280" s="1"/>
  <c r="AE12" i="2280" s="1"/>
  <c r="Q446" i="2280"/>
  <c r="P446" i="2280"/>
  <c r="P447" i="2280" s="1"/>
  <c r="M446" i="2280"/>
  <c r="L446" i="2280"/>
  <c r="L447" i="2280" s="1"/>
  <c r="S445" i="2280"/>
  <c r="O445" i="2280"/>
  <c r="S444" i="2280"/>
  <c r="O444" i="2280"/>
  <c r="S443" i="2280"/>
  <c r="O443" i="2280"/>
  <c r="S442" i="2280"/>
  <c r="O442" i="2280"/>
  <c r="S441" i="2280"/>
  <c r="O441" i="2280"/>
  <c r="S440" i="2280"/>
  <c r="O440" i="2280"/>
  <c r="S439" i="2280"/>
  <c r="O439" i="2280"/>
  <c r="S438" i="2280"/>
  <c r="O438" i="2280"/>
  <c r="S437" i="2280"/>
  <c r="O437" i="2280"/>
  <c r="S436" i="2280"/>
  <c r="O436" i="2280"/>
  <c r="S435" i="2280"/>
  <c r="O435" i="2280"/>
  <c r="S434" i="2280"/>
  <c r="O434" i="2280"/>
  <c r="S433" i="2280"/>
  <c r="O433" i="2280"/>
  <c r="S432" i="2280"/>
  <c r="O432" i="2280"/>
  <c r="S431" i="2280"/>
  <c r="O431" i="2280"/>
  <c r="S430" i="2280"/>
  <c r="O430" i="2280"/>
  <c r="S429" i="2280"/>
  <c r="O429" i="2280"/>
  <c r="S428" i="2280"/>
  <c r="O428" i="2280"/>
  <c r="S427" i="2280"/>
  <c r="O427" i="2280"/>
  <c r="S426" i="2280"/>
  <c r="O426" i="2280"/>
  <c r="S425" i="2280"/>
  <c r="O425" i="2280"/>
  <c r="S424" i="2280"/>
  <c r="O424" i="2280"/>
  <c r="S423" i="2280"/>
  <c r="O423" i="2280"/>
  <c r="S422" i="2280"/>
  <c r="O422" i="2280"/>
  <c r="S421" i="2280"/>
  <c r="S449" i="2280" s="1"/>
  <c r="O421" i="2280"/>
  <c r="O449" i="2280" s="1"/>
  <c r="F421" i="2280"/>
  <c r="B421" i="2280"/>
  <c r="B453" i="2280" s="1"/>
  <c r="N417" i="2280"/>
  <c r="L417" i="2280"/>
  <c r="J417" i="2280"/>
  <c r="H417" i="2280"/>
  <c r="F417" i="2280"/>
  <c r="D417" i="2280"/>
  <c r="A416" i="2280"/>
  <c r="J414" i="2280"/>
  <c r="A414" i="2280"/>
  <c r="M409" i="2280"/>
  <c r="H409" i="2280"/>
  <c r="A409" i="2280"/>
  <c r="Q403" i="2280"/>
  <c r="M403" i="2280"/>
  <c r="H404" i="2280" s="1"/>
  <c r="AE11" i="2280" s="1"/>
  <c r="P401" i="2280"/>
  <c r="Q400" i="2280"/>
  <c r="P400" i="2280"/>
  <c r="M400" i="2280"/>
  <c r="L401" i="2280" s="1"/>
  <c r="L400" i="2280"/>
  <c r="S399" i="2280"/>
  <c r="O399" i="2280"/>
  <c r="S398" i="2280"/>
  <c r="O398" i="2280"/>
  <c r="S397" i="2280"/>
  <c r="O397" i="2280"/>
  <c r="S396" i="2280"/>
  <c r="O396" i="2280"/>
  <c r="S395" i="2280"/>
  <c r="O395" i="2280"/>
  <c r="S394" i="2280"/>
  <c r="O394" i="2280"/>
  <c r="S393" i="2280"/>
  <c r="O393" i="2280"/>
  <c r="S392" i="2280"/>
  <c r="O392" i="2280"/>
  <c r="S391" i="2280"/>
  <c r="O391" i="2280"/>
  <c r="S390" i="2280"/>
  <c r="O390" i="2280"/>
  <c r="S389" i="2280"/>
  <c r="O389" i="2280"/>
  <c r="S388" i="2280"/>
  <c r="O388" i="2280"/>
  <c r="S387" i="2280"/>
  <c r="O387" i="2280"/>
  <c r="S386" i="2280"/>
  <c r="O386" i="2280"/>
  <c r="S385" i="2280"/>
  <c r="O385" i="2280"/>
  <c r="S384" i="2280"/>
  <c r="O384" i="2280"/>
  <c r="S383" i="2280"/>
  <c r="O383" i="2280"/>
  <c r="S382" i="2280"/>
  <c r="O382" i="2280"/>
  <c r="S381" i="2280"/>
  <c r="O381" i="2280"/>
  <c r="S380" i="2280"/>
  <c r="O380" i="2280"/>
  <c r="S379" i="2280"/>
  <c r="O379" i="2280"/>
  <c r="S378" i="2280"/>
  <c r="O378" i="2280"/>
  <c r="S377" i="2280"/>
  <c r="O377" i="2280"/>
  <c r="S376" i="2280"/>
  <c r="O376" i="2280"/>
  <c r="S375" i="2280"/>
  <c r="S403" i="2280" s="1"/>
  <c r="O375" i="2280"/>
  <c r="O403" i="2280" s="1"/>
  <c r="F375" i="2280"/>
  <c r="B375" i="2280"/>
  <c r="B407" i="2280" s="1"/>
  <c r="N371" i="2280"/>
  <c r="L371" i="2280"/>
  <c r="J371" i="2280"/>
  <c r="H371" i="2280"/>
  <c r="F371" i="2280"/>
  <c r="D371" i="2280"/>
  <c r="A370" i="2280"/>
  <c r="J368" i="2280"/>
  <c r="A368" i="2280"/>
  <c r="M363" i="2280"/>
  <c r="H363" i="2280"/>
  <c r="A363" i="2280"/>
  <c r="B361" i="2280"/>
  <c r="Q357" i="2280"/>
  <c r="M357" i="2280"/>
  <c r="H358" i="2280" s="1"/>
  <c r="AE10" i="2280" s="1"/>
  <c r="Q354" i="2280"/>
  <c r="P354" i="2280"/>
  <c r="P355" i="2280" s="1"/>
  <c r="M354" i="2280"/>
  <c r="L354" i="2280"/>
  <c r="L355" i="2280" s="1"/>
  <c r="S353" i="2280"/>
  <c r="O353" i="2280"/>
  <c r="S352" i="2280"/>
  <c r="O352" i="2280"/>
  <c r="S351" i="2280"/>
  <c r="O351" i="2280"/>
  <c r="S350" i="2280"/>
  <c r="O350" i="2280"/>
  <c r="S349" i="2280"/>
  <c r="O349" i="2280"/>
  <c r="S348" i="2280"/>
  <c r="O348" i="2280"/>
  <c r="S347" i="2280"/>
  <c r="O347" i="2280"/>
  <c r="S346" i="2280"/>
  <c r="O346" i="2280"/>
  <c r="S345" i="2280"/>
  <c r="O345" i="2280"/>
  <c r="S344" i="2280"/>
  <c r="O344" i="2280"/>
  <c r="S343" i="2280"/>
  <c r="O343" i="2280"/>
  <c r="S342" i="2280"/>
  <c r="O342" i="2280"/>
  <c r="S341" i="2280"/>
  <c r="O341" i="2280"/>
  <c r="S340" i="2280"/>
  <c r="O340" i="2280"/>
  <c r="S339" i="2280"/>
  <c r="O339" i="2280"/>
  <c r="S338" i="2280"/>
  <c r="O338" i="2280"/>
  <c r="S337" i="2280"/>
  <c r="O337" i="2280"/>
  <c r="S336" i="2280"/>
  <c r="O336" i="2280"/>
  <c r="S335" i="2280"/>
  <c r="O335" i="2280"/>
  <c r="S334" i="2280"/>
  <c r="O334" i="2280"/>
  <c r="S333" i="2280"/>
  <c r="O333" i="2280"/>
  <c r="S332" i="2280"/>
  <c r="O332" i="2280"/>
  <c r="S331" i="2280"/>
  <c r="O331" i="2280"/>
  <c r="S330" i="2280"/>
  <c r="O330" i="2280"/>
  <c r="S329" i="2280"/>
  <c r="S357" i="2280" s="1"/>
  <c r="O329" i="2280"/>
  <c r="O357" i="2280" s="1"/>
  <c r="F329" i="2280"/>
  <c r="B329" i="2280"/>
  <c r="N325" i="2280"/>
  <c r="L325" i="2280"/>
  <c r="J325" i="2280"/>
  <c r="H325" i="2280"/>
  <c r="F325" i="2280"/>
  <c r="D325" i="2280"/>
  <c r="A324" i="2280"/>
  <c r="J322" i="2280"/>
  <c r="A322" i="2280"/>
  <c r="M317" i="2280"/>
  <c r="H317" i="2280"/>
  <c r="A317" i="2280"/>
  <c r="Q311" i="2280"/>
  <c r="M311" i="2280"/>
  <c r="H312" i="2280" s="1"/>
  <c r="AE9" i="2280" s="1"/>
  <c r="Q308" i="2280"/>
  <c r="P308" i="2280"/>
  <c r="P309" i="2280" s="1"/>
  <c r="M308" i="2280"/>
  <c r="L308" i="2280"/>
  <c r="L309" i="2280" s="1"/>
  <c r="S307" i="2280"/>
  <c r="O307" i="2280"/>
  <c r="S306" i="2280"/>
  <c r="O306" i="2280"/>
  <c r="S305" i="2280"/>
  <c r="O305" i="2280"/>
  <c r="S304" i="2280"/>
  <c r="O304" i="2280"/>
  <c r="S303" i="2280"/>
  <c r="O303" i="2280"/>
  <c r="S302" i="2280"/>
  <c r="O302" i="2280"/>
  <c r="S301" i="2280"/>
  <c r="O301" i="2280"/>
  <c r="S300" i="2280"/>
  <c r="O300" i="2280"/>
  <c r="S299" i="2280"/>
  <c r="O299" i="2280"/>
  <c r="S298" i="2280"/>
  <c r="O298" i="2280"/>
  <c r="S297" i="2280"/>
  <c r="O297" i="2280"/>
  <c r="S296" i="2280"/>
  <c r="O296" i="2280"/>
  <c r="S295" i="2280"/>
  <c r="O295" i="2280"/>
  <c r="S294" i="2280"/>
  <c r="O294" i="2280"/>
  <c r="S293" i="2280"/>
  <c r="O293" i="2280"/>
  <c r="S292" i="2280"/>
  <c r="O292" i="2280"/>
  <c r="S291" i="2280"/>
  <c r="O291" i="2280"/>
  <c r="S290" i="2280"/>
  <c r="O290" i="2280"/>
  <c r="S289" i="2280"/>
  <c r="O289" i="2280"/>
  <c r="S288" i="2280"/>
  <c r="O288" i="2280"/>
  <c r="S287" i="2280"/>
  <c r="O287" i="2280"/>
  <c r="S286" i="2280"/>
  <c r="O286" i="2280"/>
  <c r="S285" i="2280"/>
  <c r="O285" i="2280"/>
  <c r="S284" i="2280"/>
  <c r="O284" i="2280"/>
  <c r="S283" i="2280"/>
  <c r="S311" i="2280" s="1"/>
  <c r="P312" i="2280" s="1"/>
  <c r="AH9" i="2280" s="1"/>
  <c r="O283" i="2280"/>
  <c r="O311" i="2280" s="1"/>
  <c r="F283" i="2280"/>
  <c r="B283" i="2280"/>
  <c r="B315" i="2280" s="1"/>
  <c r="N279" i="2280"/>
  <c r="L279" i="2280"/>
  <c r="J279" i="2280"/>
  <c r="H279" i="2280"/>
  <c r="F279" i="2280"/>
  <c r="D279" i="2280"/>
  <c r="A278" i="2280"/>
  <c r="J276" i="2280"/>
  <c r="A276" i="2280"/>
  <c r="M271" i="2280"/>
  <c r="H271" i="2280"/>
  <c r="A271" i="2280"/>
  <c r="H266" i="2280"/>
  <c r="AE8" i="2280" s="1"/>
  <c r="Q265" i="2280"/>
  <c r="M265" i="2280"/>
  <c r="Q262" i="2280"/>
  <c r="P262" i="2280"/>
  <c r="P263" i="2280" s="1"/>
  <c r="M262" i="2280"/>
  <c r="L262" i="2280"/>
  <c r="L263" i="2280" s="1"/>
  <c r="S261" i="2280"/>
  <c r="O261" i="2280"/>
  <c r="S260" i="2280"/>
  <c r="O260" i="2280"/>
  <c r="S259" i="2280"/>
  <c r="O259" i="2280"/>
  <c r="S258" i="2280"/>
  <c r="O258" i="2280"/>
  <c r="S257" i="2280"/>
  <c r="O257" i="2280"/>
  <c r="S256" i="2280"/>
  <c r="O256" i="2280"/>
  <c r="S255" i="2280"/>
  <c r="O255" i="2280"/>
  <c r="S254" i="2280"/>
  <c r="O254" i="2280"/>
  <c r="S253" i="2280"/>
  <c r="O253" i="2280"/>
  <c r="S252" i="2280"/>
  <c r="O252" i="2280"/>
  <c r="S251" i="2280"/>
  <c r="O251" i="2280"/>
  <c r="S250" i="2280"/>
  <c r="O250" i="2280"/>
  <c r="S249" i="2280"/>
  <c r="O249" i="2280"/>
  <c r="S248" i="2280"/>
  <c r="O248" i="2280"/>
  <c r="S247" i="2280"/>
  <c r="O247" i="2280"/>
  <c r="S246" i="2280"/>
  <c r="O246" i="2280"/>
  <c r="S245" i="2280"/>
  <c r="O245" i="2280"/>
  <c r="S244" i="2280"/>
  <c r="O244" i="2280"/>
  <c r="S243" i="2280"/>
  <c r="O243" i="2280"/>
  <c r="S242" i="2280"/>
  <c r="O242" i="2280"/>
  <c r="S241" i="2280"/>
  <c r="O241" i="2280"/>
  <c r="S240" i="2280"/>
  <c r="O240" i="2280"/>
  <c r="S239" i="2280"/>
  <c r="O239" i="2280"/>
  <c r="S238" i="2280"/>
  <c r="O238" i="2280"/>
  <c r="S237" i="2280"/>
  <c r="S265" i="2280" s="1"/>
  <c r="O237" i="2280"/>
  <c r="O265" i="2280" s="1"/>
  <c r="F237" i="2280"/>
  <c r="B237" i="2280"/>
  <c r="B269" i="2280" s="1"/>
  <c r="N233" i="2280"/>
  <c r="L233" i="2280"/>
  <c r="J233" i="2280"/>
  <c r="H233" i="2280"/>
  <c r="F233" i="2280"/>
  <c r="D233" i="2280"/>
  <c r="A232" i="2280"/>
  <c r="J230" i="2280"/>
  <c r="A230" i="2280"/>
  <c r="M225" i="2280"/>
  <c r="H225" i="2280"/>
  <c r="A225" i="2280"/>
  <c r="S219" i="2280"/>
  <c r="P220" i="2280" s="1"/>
  <c r="AH7" i="2280" s="1"/>
  <c r="Q219" i="2280"/>
  <c r="M219" i="2280"/>
  <c r="H220" i="2280" s="1"/>
  <c r="AE7" i="2280" s="1"/>
  <c r="Q216" i="2280"/>
  <c r="P216" i="2280"/>
  <c r="P217" i="2280" s="1"/>
  <c r="M216" i="2280"/>
  <c r="L216" i="2280"/>
  <c r="L217" i="2280" s="1"/>
  <c r="S215" i="2280"/>
  <c r="O215" i="2280"/>
  <c r="S214" i="2280"/>
  <c r="O214" i="2280"/>
  <c r="S213" i="2280"/>
  <c r="O213" i="2280"/>
  <c r="S212" i="2280"/>
  <c r="O212" i="2280"/>
  <c r="S211" i="2280"/>
  <c r="O211" i="2280"/>
  <c r="S210" i="2280"/>
  <c r="O210" i="2280"/>
  <c r="S209" i="2280"/>
  <c r="O209" i="2280"/>
  <c r="S208" i="2280"/>
  <c r="O208" i="2280"/>
  <c r="S207" i="2280"/>
  <c r="O207" i="2280"/>
  <c r="S206" i="2280"/>
  <c r="O206" i="2280"/>
  <c r="S205" i="2280"/>
  <c r="O205" i="2280"/>
  <c r="S204" i="2280"/>
  <c r="O204" i="2280"/>
  <c r="S203" i="2280"/>
  <c r="O203" i="2280"/>
  <c r="S202" i="2280"/>
  <c r="O202" i="2280"/>
  <c r="S201" i="2280"/>
  <c r="O201" i="2280"/>
  <c r="S200" i="2280"/>
  <c r="O200" i="2280"/>
  <c r="S199" i="2280"/>
  <c r="O199" i="2280"/>
  <c r="S198" i="2280"/>
  <c r="O198" i="2280"/>
  <c r="S197" i="2280"/>
  <c r="O197" i="2280"/>
  <c r="S196" i="2280"/>
  <c r="O196" i="2280"/>
  <c r="S195" i="2280"/>
  <c r="O195" i="2280"/>
  <c r="S194" i="2280"/>
  <c r="O194" i="2280"/>
  <c r="S193" i="2280"/>
  <c r="O193" i="2280"/>
  <c r="S192" i="2280"/>
  <c r="O192" i="2280"/>
  <c r="S191" i="2280"/>
  <c r="O191" i="2280"/>
  <c r="O219" i="2280" s="1"/>
  <c r="F191" i="2280"/>
  <c r="B191" i="2280"/>
  <c r="B223" i="2280" s="1"/>
  <c r="N187" i="2280"/>
  <c r="L187" i="2280"/>
  <c r="J187" i="2280"/>
  <c r="H187" i="2280"/>
  <c r="F187" i="2280"/>
  <c r="D187" i="2280"/>
  <c r="A186" i="2280"/>
  <c r="J184" i="2280"/>
  <c r="A184" i="2280"/>
  <c r="M179" i="2280"/>
  <c r="H179" i="2280"/>
  <c r="A179" i="2280"/>
  <c r="J782" i="2280" s="1"/>
  <c r="Q173" i="2280"/>
  <c r="M173" i="2280"/>
  <c r="H174" i="2280" s="1"/>
  <c r="AE6" i="2280" s="1"/>
  <c r="Q170" i="2280"/>
  <c r="P170" i="2280"/>
  <c r="P171" i="2280" s="1"/>
  <c r="M170" i="2280"/>
  <c r="L170" i="2280"/>
  <c r="L171" i="2280" s="1"/>
  <c r="S169" i="2280"/>
  <c r="O169" i="2280"/>
  <c r="S168" i="2280"/>
  <c r="O168" i="2280"/>
  <c r="S167" i="2280"/>
  <c r="O167" i="2280"/>
  <c r="S166" i="2280"/>
  <c r="O166" i="2280"/>
  <c r="S165" i="2280"/>
  <c r="O165" i="2280"/>
  <c r="S164" i="2280"/>
  <c r="O164" i="2280"/>
  <c r="S163" i="2280"/>
  <c r="O163" i="2280"/>
  <c r="S162" i="2280"/>
  <c r="O162" i="2280"/>
  <c r="S161" i="2280"/>
  <c r="O161" i="2280"/>
  <c r="S160" i="2280"/>
  <c r="O160" i="2280"/>
  <c r="S159" i="2280"/>
  <c r="O159" i="2280"/>
  <c r="S158" i="2280"/>
  <c r="O158" i="2280"/>
  <c r="S157" i="2280"/>
  <c r="O157" i="2280"/>
  <c r="S156" i="2280"/>
  <c r="O156" i="2280"/>
  <c r="S155" i="2280"/>
  <c r="O155" i="2280"/>
  <c r="S154" i="2280"/>
  <c r="O154" i="2280"/>
  <c r="S153" i="2280"/>
  <c r="O153" i="2280"/>
  <c r="S152" i="2280"/>
  <c r="O152" i="2280"/>
  <c r="S151" i="2280"/>
  <c r="O151" i="2280"/>
  <c r="S150" i="2280"/>
  <c r="O150" i="2280"/>
  <c r="S149" i="2280"/>
  <c r="O149" i="2280"/>
  <c r="S148" i="2280"/>
  <c r="O148" i="2280"/>
  <c r="S147" i="2280"/>
  <c r="O147" i="2280"/>
  <c r="S146" i="2280"/>
  <c r="O146" i="2280"/>
  <c r="S145" i="2280"/>
  <c r="S173" i="2280" s="1"/>
  <c r="P174" i="2280" s="1"/>
  <c r="AH6" i="2280" s="1"/>
  <c r="O145" i="2280"/>
  <c r="O173" i="2280" s="1"/>
  <c r="F145" i="2280"/>
  <c r="F743" i="2280" s="1"/>
  <c r="B145" i="2280"/>
  <c r="B177" i="2280" s="1"/>
  <c r="N141" i="2280"/>
  <c r="N739" i="2280" s="1"/>
  <c r="L141" i="2280"/>
  <c r="L739" i="2280" s="1"/>
  <c r="J141" i="2280"/>
  <c r="J739" i="2280" s="1"/>
  <c r="H141" i="2280"/>
  <c r="H739" i="2280" s="1"/>
  <c r="F141" i="2280"/>
  <c r="F739" i="2280" s="1"/>
  <c r="D141" i="2280"/>
  <c r="D739" i="2280" s="1"/>
  <c r="A140" i="2280"/>
  <c r="J138" i="2280"/>
  <c r="A138" i="2280"/>
  <c r="M133" i="2280"/>
  <c r="H133" i="2280"/>
  <c r="A133" i="2280"/>
  <c r="J736" i="2280" s="1"/>
  <c r="Q127" i="2280"/>
  <c r="H128" i="2280" s="1"/>
  <c r="AE5" i="2280" s="1"/>
  <c r="O127" i="2280"/>
  <c r="M127" i="2280"/>
  <c r="P125" i="2280"/>
  <c r="Q124" i="2280"/>
  <c r="P124" i="2280"/>
  <c r="M124" i="2280"/>
  <c r="L124" i="2280"/>
  <c r="L125" i="2280" s="1"/>
  <c r="S123" i="2280"/>
  <c r="O123" i="2280"/>
  <c r="S122" i="2280"/>
  <c r="O122" i="2280"/>
  <c r="S121" i="2280"/>
  <c r="O121" i="2280"/>
  <c r="S120" i="2280"/>
  <c r="O120" i="2280"/>
  <c r="S119" i="2280"/>
  <c r="O119" i="2280"/>
  <c r="S118" i="2280"/>
  <c r="O118" i="2280"/>
  <c r="S117" i="2280"/>
  <c r="O117" i="2280"/>
  <c r="S116" i="2280"/>
  <c r="O116" i="2280"/>
  <c r="S115" i="2280"/>
  <c r="O115" i="2280"/>
  <c r="S114" i="2280"/>
  <c r="O114" i="2280"/>
  <c r="S113" i="2280"/>
  <c r="O113" i="2280"/>
  <c r="S112" i="2280"/>
  <c r="O112" i="2280"/>
  <c r="S111" i="2280"/>
  <c r="O111" i="2280"/>
  <c r="S110" i="2280"/>
  <c r="O110" i="2280"/>
  <c r="S109" i="2280"/>
  <c r="O109" i="2280"/>
  <c r="S108" i="2280"/>
  <c r="O108" i="2280"/>
  <c r="S107" i="2280"/>
  <c r="O107" i="2280"/>
  <c r="S106" i="2280"/>
  <c r="O106" i="2280"/>
  <c r="S105" i="2280"/>
  <c r="O105" i="2280"/>
  <c r="S104" i="2280"/>
  <c r="O104" i="2280"/>
  <c r="S103" i="2280"/>
  <c r="O103" i="2280"/>
  <c r="S102" i="2280"/>
  <c r="O102" i="2280"/>
  <c r="S101" i="2280"/>
  <c r="O101" i="2280"/>
  <c r="S100" i="2280"/>
  <c r="O100" i="2280"/>
  <c r="G100" i="2280"/>
  <c r="G146" i="2280" s="1"/>
  <c r="G192" i="2280" s="1"/>
  <c r="G238" i="2280" s="1"/>
  <c r="G284" i="2280" s="1"/>
  <c r="G330" i="2280" s="1"/>
  <c r="G376" i="2280" s="1"/>
  <c r="G422" i="2280" s="1"/>
  <c r="G468" i="2280" s="1"/>
  <c r="S99" i="2280"/>
  <c r="S127" i="2280" s="1"/>
  <c r="P128" i="2280" s="1"/>
  <c r="AH5" i="2280" s="1"/>
  <c r="O99" i="2280"/>
  <c r="F99" i="2280"/>
  <c r="F697" i="2280" s="1"/>
  <c r="B99" i="2280"/>
  <c r="B131" i="2280" s="1"/>
  <c r="N95" i="2280"/>
  <c r="N693" i="2280" s="1"/>
  <c r="L95" i="2280"/>
  <c r="L693" i="2280" s="1"/>
  <c r="J95" i="2280"/>
  <c r="J693" i="2280" s="1"/>
  <c r="H95" i="2280"/>
  <c r="H693" i="2280" s="1"/>
  <c r="F95" i="2280"/>
  <c r="F693" i="2280" s="1"/>
  <c r="D95" i="2280"/>
  <c r="D693" i="2280" s="1"/>
  <c r="A94" i="2280"/>
  <c r="M87" i="2280"/>
  <c r="H87" i="2280"/>
  <c r="A87" i="2280"/>
  <c r="A690" i="2280" s="1"/>
  <c r="I85" i="2280"/>
  <c r="I131" i="2280" s="1"/>
  <c r="I177" i="2280" s="1"/>
  <c r="I223" i="2280" s="1"/>
  <c r="I269" i="2280" s="1"/>
  <c r="I315" i="2280" s="1"/>
  <c r="I361" i="2280" s="1"/>
  <c r="I407" i="2280" s="1"/>
  <c r="I453" i="2280" s="1"/>
  <c r="I499" i="2280" s="1"/>
  <c r="I545" i="2280" s="1"/>
  <c r="I591" i="2280" s="1"/>
  <c r="Q81" i="2280"/>
  <c r="M81" i="2280"/>
  <c r="Q78" i="2280"/>
  <c r="P78" i="2280"/>
  <c r="P79" i="2280" s="1"/>
  <c r="M78" i="2280"/>
  <c r="L78" i="2280"/>
  <c r="S77" i="2280"/>
  <c r="O77" i="2280"/>
  <c r="S76" i="2280"/>
  <c r="O76" i="2280"/>
  <c r="S75" i="2280"/>
  <c r="O75" i="2280"/>
  <c r="S74" i="2280"/>
  <c r="O74" i="2280"/>
  <c r="G74" i="2280"/>
  <c r="G120" i="2280" s="1"/>
  <c r="G166" i="2280" s="1"/>
  <c r="G212" i="2280" s="1"/>
  <c r="G258" i="2280" s="1"/>
  <c r="G304" i="2280" s="1"/>
  <c r="G350" i="2280" s="1"/>
  <c r="G396" i="2280" s="1"/>
  <c r="G442" i="2280" s="1"/>
  <c r="G488" i="2280" s="1"/>
  <c r="S73" i="2280"/>
  <c r="O73" i="2280"/>
  <c r="S72" i="2280"/>
  <c r="O72" i="2280"/>
  <c r="S71" i="2280"/>
  <c r="O71" i="2280"/>
  <c r="S70" i="2280"/>
  <c r="O70" i="2280"/>
  <c r="S69" i="2280"/>
  <c r="O69" i="2280"/>
  <c r="G69" i="2280"/>
  <c r="G115" i="2280" s="1"/>
  <c r="G161" i="2280" s="1"/>
  <c r="G207" i="2280" s="1"/>
  <c r="G253" i="2280" s="1"/>
  <c r="G299" i="2280" s="1"/>
  <c r="G345" i="2280" s="1"/>
  <c r="G391" i="2280" s="1"/>
  <c r="G437" i="2280" s="1"/>
  <c r="G483" i="2280" s="1"/>
  <c r="S68" i="2280"/>
  <c r="O68" i="2280"/>
  <c r="S67" i="2280"/>
  <c r="O67" i="2280"/>
  <c r="S66" i="2280"/>
  <c r="O66" i="2280"/>
  <c r="S65" i="2280"/>
  <c r="O65" i="2280"/>
  <c r="S64" i="2280"/>
  <c r="O64" i="2280"/>
  <c r="G64" i="2280"/>
  <c r="G110" i="2280" s="1"/>
  <c r="G156" i="2280" s="1"/>
  <c r="G202" i="2280" s="1"/>
  <c r="G248" i="2280" s="1"/>
  <c r="G294" i="2280" s="1"/>
  <c r="G340" i="2280" s="1"/>
  <c r="G386" i="2280" s="1"/>
  <c r="G432" i="2280" s="1"/>
  <c r="G478" i="2280" s="1"/>
  <c r="S63" i="2280"/>
  <c r="O63" i="2280"/>
  <c r="S62" i="2280"/>
  <c r="O62" i="2280"/>
  <c r="S61" i="2280"/>
  <c r="O61" i="2280"/>
  <c r="S60" i="2280"/>
  <c r="O60" i="2280"/>
  <c r="S59" i="2280"/>
  <c r="O59" i="2280"/>
  <c r="G59" i="2280"/>
  <c r="G105" i="2280" s="1"/>
  <c r="G151" i="2280" s="1"/>
  <c r="G197" i="2280" s="1"/>
  <c r="G243" i="2280" s="1"/>
  <c r="G289" i="2280" s="1"/>
  <c r="G335" i="2280" s="1"/>
  <c r="G381" i="2280" s="1"/>
  <c r="G427" i="2280" s="1"/>
  <c r="G473" i="2280" s="1"/>
  <c r="S58" i="2280"/>
  <c r="O58" i="2280"/>
  <c r="S57" i="2280"/>
  <c r="O57" i="2280"/>
  <c r="S56" i="2280"/>
  <c r="O56" i="2280"/>
  <c r="S55" i="2280"/>
  <c r="O55" i="2280"/>
  <c r="S54" i="2280"/>
  <c r="O54" i="2280"/>
  <c r="G54" i="2280"/>
  <c r="S53" i="2280"/>
  <c r="S81" i="2280" s="1"/>
  <c r="O53" i="2280"/>
  <c r="F53" i="2280"/>
  <c r="F651" i="2280" s="1"/>
  <c r="B53" i="2280"/>
  <c r="B85" i="2280" s="1"/>
  <c r="N49" i="2280"/>
  <c r="N601" i="2280" s="1"/>
  <c r="L49" i="2280"/>
  <c r="L601" i="2280" s="1"/>
  <c r="J49" i="2280"/>
  <c r="J601" i="2280" s="1"/>
  <c r="H49" i="2280"/>
  <c r="H601" i="2280" s="1"/>
  <c r="F49" i="2280"/>
  <c r="F601" i="2280" s="1"/>
  <c r="D49" i="2280"/>
  <c r="D601" i="2280" s="1"/>
  <c r="A48" i="2280"/>
  <c r="M41" i="2280"/>
  <c r="H41" i="2280"/>
  <c r="Q35" i="2280"/>
  <c r="M35" i="2280"/>
  <c r="Q32" i="2280"/>
  <c r="P32" i="2280"/>
  <c r="M32" i="2280"/>
  <c r="L32" i="2280"/>
  <c r="L33" i="2280" s="1"/>
  <c r="S31" i="2280"/>
  <c r="O31" i="2280"/>
  <c r="S30" i="2280"/>
  <c r="O30" i="2280"/>
  <c r="AH29" i="2280"/>
  <c r="AE29" i="2280"/>
  <c r="S29" i="2280"/>
  <c r="O29" i="2280"/>
  <c r="S28" i="2280"/>
  <c r="O28" i="2280"/>
  <c r="S27" i="2280"/>
  <c r="O27" i="2280"/>
  <c r="S26" i="2280"/>
  <c r="O26" i="2280"/>
  <c r="S25" i="2280"/>
  <c r="O25" i="2280"/>
  <c r="S24" i="2280"/>
  <c r="O24" i="2280"/>
  <c r="S23" i="2280"/>
  <c r="O23" i="2280"/>
  <c r="S22" i="2280"/>
  <c r="O22" i="2280"/>
  <c r="S21" i="2280"/>
  <c r="O21" i="2280"/>
  <c r="S20" i="2280"/>
  <c r="O20" i="2280"/>
  <c r="AE19" i="2280"/>
  <c r="S19" i="2280"/>
  <c r="O19" i="2280"/>
  <c r="S18" i="2280"/>
  <c r="O18" i="2280"/>
  <c r="S17" i="2280"/>
  <c r="O17" i="2280"/>
  <c r="S16" i="2280"/>
  <c r="O16" i="2280"/>
  <c r="S15" i="2280"/>
  <c r="O15" i="2280"/>
  <c r="S14" i="2280"/>
  <c r="O14" i="2280"/>
  <c r="S13" i="2280"/>
  <c r="O13" i="2280"/>
  <c r="S12" i="2280"/>
  <c r="O12" i="2280"/>
  <c r="S11" i="2280"/>
  <c r="O11" i="2280"/>
  <c r="S10" i="2280"/>
  <c r="O10" i="2280"/>
  <c r="S9" i="2280"/>
  <c r="O9" i="2280"/>
  <c r="S8" i="2280"/>
  <c r="O8" i="2280"/>
  <c r="S7" i="2280"/>
  <c r="S35" i="2280" s="1"/>
  <c r="O7" i="2280"/>
  <c r="O35" i="2280" s="1"/>
  <c r="B7" i="2280"/>
  <c r="B39" i="2280" s="1"/>
  <c r="J1243" i="2279"/>
  <c r="A1243" i="2279"/>
  <c r="M1238" i="2279"/>
  <c r="H1238" i="2279"/>
  <c r="A1238" i="2279"/>
  <c r="B1236" i="2279"/>
  <c r="Q1232" i="2279"/>
  <c r="M1232" i="2279"/>
  <c r="H1233" i="2279" s="1"/>
  <c r="L1230" i="2279"/>
  <c r="Q1229" i="2279"/>
  <c r="P1229" i="2279"/>
  <c r="P1230" i="2279" s="1"/>
  <c r="M1229" i="2279"/>
  <c r="L1229" i="2279"/>
  <c r="S1228" i="2279"/>
  <c r="O1228" i="2279"/>
  <c r="S1227" i="2279"/>
  <c r="O1227" i="2279"/>
  <c r="S1226" i="2279"/>
  <c r="O1226" i="2279"/>
  <c r="S1225" i="2279"/>
  <c r="O1225" i="2279"/>
  <c r="S1224" i="2279"/>
  <c r="O1224" i="2279"/>
  <c r="S1223" i="2279"/>
  <c r="O1223" i="2279"/>
  <c r="S1222" i="2279"/>
  <c r="O1222" i="2279"/>
  <c r="S1221" i="2279"/>
  <c r="O1221" i="2279"/>
  <c r="S1220" i="2279"/>
  <c r="O1220" i="2279"/>
  <c r="S1219" i="2279"/>
  <c r="O1219" i="2279"/>
  <c r="S1218" i="2279"/>
  <c r="O1218" i="2279"/>
  <c r="S1217" i="2279"/>
  <c r="O1217" i="2279"/>
  <c r="S1216" i="2279"/>
  <c r="O1216" i="2279"/>
  <c r="S1215" i="2279"/>
  <c r="O1215" i="2279"/>
  <c r="S1214" i="2279"/>
  <c r="O1214" i="2279"/>
  <c r="S1213" i="2279"/>
  <c r="O1213" i="2279"/>
  <c r="S1212" i="2279"/>
  <c r="O1212" i="2279"/>
  <c r="S1211" i="2279"/>
  <c r="O1211" i="2279"/>
  <c r="S1210" i="2279"/>
  <c r="O1210" i="2279"/>
  <c r="O1232" i="2279" s="1"/>
  <c r="S1209" i="2279"/>
  <c r="O1209" i="2279"/>
  <c r="S1208" i="2279"/>
  <c r="O1208" i="2279"/>
  <c r="S1207" i="2279"/>
  <c r="O1207" i="2279"/>
  <c r="S1206" i="2279"/>
  <c r="O1206" i="2279"/>
  <c r="S1205" i="2279"/>
  <c r="O1205" i="2279"/>
  <c r="S1204" i="2279"/>
  <c r="S1232" i="2279" s="1"/>
  <c r="P1233" i="2279" s="1"/>
  <c r="O1204" i="2279"/>
  <c r="F1204" i="2279"/>
  <c r="B1204" i="2279"/>
  <c r="N1199" i="2279"/>
  <c r="L1199" i="2279"/>
  <c r="J1199" i="2279"/>
  <c r="H1199" i="2279"/>
  <c r="F1199" i="2279"/>
  <c r="D1199" i="2279"/>
  <c r="A1198" i="2279"/>
  <c r="J1196" i="2279"/>
  <c r="A1196" i="2279"/>
  <c r="M1191" i="2279"/>
  <c r="H1191" i="2279"/>
  <c r="A1191" i="2279"/>
  <c r="Q1185" i="2279"/>
  <c r="M1185" i="2279"/>
  <c r="H1186" i="2279" s="1"/>
  <c r="AE28" i="2279" s="1"/>
  <c r="Q1182" i="2279"/>
  <c r="P1183" i="2279" s="1"/>
  <c r="P1182" i="2279"/>
  <c r="M1182" i="2279"/>
  <c r="L1182" i="2279"/>
  <c r="L1183" i="2279" s="1"/>
  <c r="S1181" i="2279"/>
  <c r="O1181" i="2279"/>
  <c r="S1180" i="2279"/>
  <c r="O1180" i="2279"/>
  <c r="S1179" i="2279"/>
  <c r="O1179" i="2279"/>
  <c r="S1178" i="2279"/>
  <c r="O1178" i="2279"/>
  <c r="S1177" i="2279"/>
  <c r="O1177" i="2279"/>
  <c r="S1176" i="2279"/>
  <c r="O1176" i="2279"/>
  <c r="S1175" i="2279"/>
  <c r="O1175" i="2279"/>
  <c r="S1174" i="2279"/>
  <c r="O1174" i="2279"/>
  <c r="S1173" i="2279"/>
  <c r="O1173" i="2279"/>
  <c r="S1172" i="2279"/>
  <c r="O1172" i="2279"/>
  <c r="S1171" i="2279"/>
  <c r="O1171" i="2279"/>
  <c r="S1170" i="2279"/>
  <c r="O1170" i="2279"/>
  <c r="S1169" i="2279"/>
  <c r="O1169" i="2279"/>
  <c r="S1168" i="2279"/>
  <c r="O1168" i="2279"/>
  <c r="O1185" i="2279" s="1"/>
  <c r="S1167" i="2279"/>
  <c r="O1167" i="2279"/>
  <c r="S1166" i="2279"/>
  <c r="O1166" i="2279"/>
  <c r="S1165" i="2279"/>
  <c r="O1165" i="2279"/>
  <c r="S1164" i="2279"/>
  <c r="O1164" i="2279"/>
  <c r="S1163" i="2279"/>
  <c r="O1163" i="2279"/>
  <c r="S1162" i="2279"/>
  <c r="O1162" i="2279"/>
  <c r="S1161" i="2279"/>
  <c r="O1161" i="2279"/>
  <c r="S1160" i="2279"/>
  <c r="O1160" i="2279"/>
  <c r="S1159" i="2279"/>
  <c r="O1159" i="2279"/>
  <c r="S1158" i="2279"/>
  <c r="O1158" i="2279"/>
  <c r="S1157" i="2279"/>
  <c r="S1185" i="2279" s="1"/>
  <c r="P1186" i="2279" s="1"/>
  <c r="AH28" i="2279" s="1"/>
  <c r="O1157" i="2279"/>
  <c r="F1157" i="2279"/>
  <c r="B1157" i="2279"/>
  <c r="B1189" i="2279" s="1"/>
  <c r="N1153" i="2279"/>
  <c r="L1153" i="2279"/>
  <c r="J1153" i="2279"/>
  <c r="H1153" i="2279"/>
  <c r="F1153" i="2279"/>
  <c r="D1153" i="2279"/>
  <c r="A1152" i="2279"/>
  <c r="J1150" i="2279"/>
  <c r="A1150" i="2279"/>
  <c r="M1145" i="2279"/>
  <c r="H1145" i="2279"/>
  <c r="A1145" i="2279"/>
  <c r="Q1139" i="2279"/>
  <c r="M1139" i="2279"/>
  <c r="H1140" i="2279" s="1"/>
  <c r="AE27" i="2279" s="1"/>
  <c r="P1137" i="2279"/>
  <c r="L1137" i="2279"/>
  <c r="Q1136" i="2279"/>
  <c r="P1136" i="2279"/>
  <c r="M1136" i="2279"/>
  <c r="L1136" i="2279"/>
  <c r="S1135" i="2279"/>
  <c r="O1135" i="2279"/>
  <c r="S1134" i="2279"/>
  <c r="O1134" i="2279"/>
  <c r="S1133" i="2279"/>
  <c r="O1133" i="2279"/>
  <c r="S1132" i="2279"/>
  <c r="O1132" i="2279"/>
  <c r="S1131" i="2279"/>
  <c r="O1131" i="2279"/>
  <c r="S1130" i="2279"/>
  <c r="O1130" i="2279"/>
  <c r="S1129" i="2279"/>
  <c r="O1129" i="2279"/>
  <c r="S1128" i="2279"/>
  <c r="O1128" i="2279"/>
  <c r="S1127" i="2279"/>
  <c r="O1127" i="2279"/>
  <c r="S1126" i="2279"/>
  <c r="O1126" i="2279"/>
  <c r="S1125" i="2279"/>
  <c r="O1125" i="2279"/>
  <c r="S1124" i="2279"/>
  <c r="O1124" i="2279"/>
  <c r="S1123" i="2279"/>
  <c r="O1123" i="2279"/>
  <c r="S1122" i="2279"/>
  <c r="O1122" i="2279"/>
  <c r="S1121" i="2279"/>
  <c r="O1121" i="2279"/>
  <c r="S1120" i="2279"/>
  <c r="O1120" i="2279"/>
  <c r="S1119" i="2279"/>
  <c r="O1119" i="2279"/>
  <c r="S1118" i="2279"/>
  <c r="O1118" i="2279"/>
  <c r="S1117" i="2279"/>
  <c r="O1117" i="2279"/>
  <c r="S1116" i="2279"/>
  <c r="O1116" i="2279"/>
  <c r="S1115" i="2279"/>
  <c r="O1115" i="2279"/>
  <c r="S1114" i="2279"/>
  <c r="O1114" i="2279"/>
  <c r="S1113" i="2279"/>
  <c r="O1113" i="2279"/>
  <c r="S1112" i="2279"/>
  <c r="O1112" i="2279"/>
  <c r="S1111" i="2279"/>
  <c r="S1139" i="2279" s="1"/>
  <c r="P1140" i="2279" s="1"/>
  <c r="AH27" i="2279" s="1"/>
  <c r="O1111" i="2279"/>
  <c r="O1139" i="2279" s="1"/>
  <c r="F1111" i="2279"/>
  <c r="B1111" i="2279"/>
  <c r="B1143" i="2279" s="1"/>
  <c r="N1107" i="2279"/>
  <c r="L1107" i="2279"/>
  <c r="J1107" i="2279"/>
  <c r="H1107" i="2279"/>
  <c r="F1107" i="2279"/>
  <c r="D1107" i="2279"/>
  <c r="A1106" i="2279"/>
  <c r="J1104" i="2279"/>
  <c r="A1104" i="2279"/>
  <c r="M1099" i="2279"/>
  <c r="H1099" i="2279"/>
  <c r="A1099" i="2279"/>
  <c r="Q1093" i="2279"/>
  <c r="M1093" i="2279"/>
  <c r="H1094" i="2279" s="1"/>
  <c r="AE26" i="2279" s="1"/>
  <c r="P1091" i="2279"/>
  <c r="L1091" i="2279"/>
  <c r="Q1090" i="2279"/>
  <c r="P1090" i="2279"/>
  <c r="M1090" i="2279"/>
  <c r="L1090" i="2279"/>
  <c r="S1089" i="2279"/>
  <c r="O1089" i="2279"/>
  <c r="S1088" i="2279"/>
  <c r="O1088" i="2279"/>
  <c r="S1087" i="2279"/>
  <c r="O1087" i="2279"/>
  <c r="S1086" i="2279"/>
  <c r="O1086" i="2279"/>
  <c r="S1085" i="2279"/>
  <c r="O1085" i="2279"/>
  <c r="S1084" i="2279"/>
  <c r="O1084" i="2279"/>
  <c r="S1083" i="2279"/>
  <c r="O1083" i="2279"/>
  <c r="S1082" i="2279"/>
  <c r="O1082" i="2279"/>
  <c r="S1081" i="2279"/>
  <c r="O1081" i="2279"/>
  <c r="S1080" i="2279"/>
  <c r="O1080" i="2279"/>
  <c r="S1079" i="2279"/>
  <c r="O1079" i="2279"/>
  <c r="S1078" i="2279"/>
  <c r="O1078" i="2279"/>
  <c r="S1077" i="2279"/>
  <c r="O1077" i="2279"/>
  <c r="S1076" i="2279"/>
  <c r="O1076" i="2279"/>
  <c r="S1075" i="2279"/>
  <c r="O1075" i="2279"/>
  <c r="S1074" i="2279"/>
  <c r="O1074" i="2279"/>
  <c r="S1073" i="2279"/>
  <c r="O1073" i="2279"/>
  <c r="S1072" i="2279"/>
  <c r="O1072" i="2279"/>
  <c r="S1071" i="2279"/>
  <c r="O1071" i="2279"/>
  <c r="S1070" i="2279"/>
  <c r="O1070" i="2279"/>
  <c r="S1069" i="2279"/>
  <c r="O1069" i="2279"/>
  <c r="S1068" i="2279"/>
  <c r="O1068" i="2279"/>
  <c r="S1067" i="2279"/>
  <c r="O1067" i="2279"/>
  <c r="S1066" i="2279"/>
  <c r="O1066" i="2279"/>
  <c r="S1065" i="2279"/>
  <c r="S1093" i="2279" s="1"/>
  <c r="P1094" i="2279" s="1"/>
  <c r="AH26" i="2279" s="1"/>
  <c r="O1065" i="2279"/>
  <c r="O1093" i="2279" s="1"/>
  <c r="F1065" i="2279"/>
  <c r="B1065" i="2279"/>
  <c r="B1097" i="2279" s="1"/>
  <c r="N1061" i="2279"/>
  <c r="L1061" i="2279"/>
  <c r="J1061" i="2279"/>
  <c r="H1061" i="2279"/>
  <c r="F1061" i="2279"/>
  <c r="D1061" i="2279"/>
  <c r="A1060" i="2279"/>
  <c r="J1058" i="2279"/>
  <c r="A1058" i="2279"/>
  <c r="M1053" i="2279"/>
  <c r="H1053" i="2279"/>
  <c r="A1053" i="2279"/>
  <c r="Q1047" i="2279"/>
  <c r="M1047" i="2279"/>
  <c r="H1048" i="2279" s="1"/>
  <c r="AE25" i="2279" s="1"/>
  <c r="L1045" i="2279"/>
  <c r="Q1044" i="2279"/>
  <c r="P1045" i="2279" s="1"/>
  <c r="P1044" i="2279"/>
  <c r="M1044" i="2279"/>
  <c r="L1044" i="2279"/>
  <c r="S1043" i="2279"/>
  <c r="O1043" i="2279"/>
  <c r="S1042" i="2279"/>
  <c r="O1042" i="2279"/>
  <c r="S1041" i="2279"/>
  <c r="O1041" i="2279"/>
  <c r="S1040" i="2279"/>
  <c r="O1040" i="2279"/>
  <c r="S1039" i="2279"/>
  <c r="O1039" i="2279"/>
  <c r="S1038" i="2279"/>
  <c r="O1038" i="2279"/>
  <c r="S1037" i="2279"/>
  <c r="O1037" i="2279"/>
  <c r="S1036" i="2279"/>
  <c r="O1036" i="2279"/>
  <c r="S1035" i="2279"/>
  <c r="O1035" i="2279"/>
  <c r="S1034" i="2279"/>
  <c r="O1034" i="2279"/>
  <c r="S1033" i="2279"/>
  <c r="O1033" i="2279"/>
  <c r="S1032" i="2279"/>
  <c r="O1032" i="2279"/>
  <c r="S1031" i="2279"/>
  <c r="O1031" i="2279"/>
  <c r="S1030" i="2279"/>
  <c r="O1030" i="2279"/>
  <c r="S1029" i="2279"/>
  <c r="O1029" i="2279"/>
  <c r="S1028" i="2279"/>
  <c r="O1028" i="2279"/>
  <c r="S1027" i="2279"/>
  <c r="O1027" i="2279"/>
  <c r="S1026" i="2279"/>
  <c r="O1026" i="2279"/>
  <c r="S1025" i="2279"/>
  <c r="O1025" i="2279"/>
  <c r="S1024" i="2279"/>
  <c r="O1024" i="2279"/>
  <c r="S1023" i="2279"/>
  <c r="O1023" i="2279"/>
  <c r="S1022" i="2279"/>
  <c r="O1022" i="2279"/>
  <c r="S1021" i="2279"/>
  <c r="O1021" i="2279"/>
  <c r="S1020" i="2279"/>
  <c r="O1020" i="2279"/>
  <c r="S1019" i="2279"/>
  <c r="S1047" i="2279" s="1"/>
  <c r="P1048" i="2279" s="1"/>
  <c r="AH25" i="2279" s="1"/>
  <c r="O1019" i="2279"/>
  <c r="O1047" i="2279" s="1"/>
  <c r="F1019" i="2279"/>
  <c r="B1019" i="2279"/>
  <c r="B1051" i="2279" s="1"/>
  <c r="N1015" i="2279"/>
  <c r="L1015" i="2279"/>
  <c r="J1015" i="2279"/>
  <c r="H1015" i="2279"/>
  <c r="F1015" i="2279"/>
  <c r="D1015" i="2279"/>
  <c r="A1014" i="2279"/>
  <c r="J1012" i="2279"/>
  <c r="A1012" i="2279"/>
  <c r="M1007" i="2279"/>
  <c r="H1007" i="2279"/>
  <c r="A1007" i="2279"/>
  <c r="Q1001" i="2279"/>
  <c r="M1001" i="2279"/>
  <c r="H1002" i="2279" s="1"/>
  <c r="AE24" i="2279" s="1"/>
  <c r="L999" i="2279"/>
  <c r="Q998" i="2279"/>
  <c r="P998" i="2279"/>
  <c r="P999" i="2279" s="1"/>
  <c r="M998" i="2279"/>
  <c r="L998" i="2279"/>
  <c r="S997" i="2279"/>
  <c r="O997" i="2279"/>
  <c r="S996" i="2279"/>
  <c r="O996" i="2279"/>
  <c r="S995" i="2279"/>
  <c r="O995" i="2279"/>
  <c r="S994" i="2279"/>
  <c r="O994" i="2279"/>
  <c r="S993" i="2279"/>
  <c r="O993" i="2279"/>
  <c r="S992" i="2279"/>
  <c r="O992" i="2279"/>
  <c r="S991" i="2279"/>
  <c r="O991" i="2279"/>
  <c r="S990" i="2279"/>
  <c r="O990" i="2279"/>
  <c r="S989" i="2279"/>
  <c r="O989" i="2279"/>
  <c r="S988" i="2279"/>
  <c r="O988" i="2279"/>
  <c r="S987" i="2279"/>
  <c r="O987" i="2279"/>
  <c r="S986" i="2279"/>
  <c r="O986" i="2279"/>
  <c r="S985" i="2279"/>
  <c r="O985" i="2279"/>
  <c r="S984" i="2279"/>
  <c r="O984" i="2279"/>
  <c r="S983" i="2279"/>
  <c r="O983" i="2279"/>
  <c r="S982" i="2279"/>
  <c r="O982" i="2279"/>
  <c r="S981" i="2279"/>
  <c r="O981" i="2279"/>
  <c r="S980" i="2279"/>
  <c r="O980" i="2279"/>
  <c r="S979" i="2279"/>
  <c r="O979" i="2279"/>
  <c r="S978" i="2279"/>
  <c r="O978" i="2279"/>
  <c r="S977" i="2279"/>
  <c r="O977" i="2279"/>
  <c r="S976" i="2279"/>
  <c r="O976" i="2279"/>
  <c r="S975" i="2279"/>
  <c r="O975" i="2279"/>
  <c r="S974" i="2279"/>
  <c r="O974" i="2279"/>
  <c r="S973" i="2279"/>
  <c r="S1001" i="2279" s="1"/>
  <c r="O973" i="2279"/>
  <c r="O1001" i="2279" s="1"/>
  <c r="F973" i="2279"/>
  <c r="B973" i="2279"/>
  <c r="B1005" i="2279" s="1"/>
  <c r="N969" i="2279"/>
  <c r="L969" i="2279"/>
  <c r="J969" i="2279"/>
  <c r="H969" i="2279"/>
  <c r="F969" i="2279"/>
  <c r="D969" i="2279"/>
  <c r="A968" i="2279"/>
  <c r="J966" i="2279"/>
  <c r="A966" i="2279"/>
  <c r="M961" i="2279"/>
  <c r="H961" i="2279"/>
  <c r="A961" i="2279"/>
  <c r="Q955" i="2279"/>
  <c r="M955" i="2279"/>
  <c r="H956" i="2279" s="1"/>
  <c r="AE23" i="2279" s="1"/>
  <c r="Q952" i="2279"/>
  <c r="P952" i="2279"/>
  <c r="P953" i="2279" s="1"/>
  <c r="M952" i="2279"/>
  <c r="L953" i="2279" s="1"/>
  <c r="L952" i="2279"/>
  <c r="S951" i="2279"/>
  <c r="O951" i="2279"/>
  <c r="S950" i="2279"/>
  <c r="O950" i="2279"/>
  <c r="S949" i="2279"/>
  <c r="O949" i="2279"/>
  <c r="S948" i="2279"/>
  <c r="O948" i="2279"/>
  <c r="S947" i="2279"/>
  <c r="O947" i="2279"/>
  <c r="S946" i="2279"/>
  <c r="O946" i="2279"/>
  <c r="S945" i="2279"/>
  <c r="O945" i="2279"/>
  <c r="S944" i="2279"/>
  <c r="O944" i="2279"/>
  <c r="S943" i="2279"/>
  <c r="O943" i="2279"/>
  <c r="S942" i="2279"/>
  <c r="O942" i="2279"/>
  <c r="S941" i="2279"/>
  <c r="O941" i="2279"/>
  <c r="S940" i="2279"/>
  <c r="O940" i="2279"/>
  <c r="S939" i="2279"/>
  <c r="O939" i="2279"/>
  <c r="S938" i="2279"/>
  <c r="O938" i="2279"/>
  <c r="S937" i="2279"/>
  <c r="O937" i="2279"/>
  <c r="S936" i="2279"/>
  <c r="O936" i="2279"/>
  <c r="S935" i="2279"/>
  <c r="O935" i="2279"/>
  <c r="S934" i="2279"/>
  <c r="O934" i="2279"/>
  <c r="S933" i="2279"/>
  <c r="O933" i="2279"/>
  <c r="S932" i="2279"/>
  <c r="O932" i="2279"/>
  <c r="S931" i="2279"/>
  <c r="O931" i="2279"/>
  <c r="S930" i="2279"/>
  <c r="O930" i="2279"/>
  <c r="S929" i="2279"/>
  <c r="O929" i="2279"/>
  <c r="S928" i="2279"/>
  <c r="O928" i="2279"/>
  <c r="S927" i="2279"/>
  <c r="S955" i="2279" s="1"/>
  <c r="O927" i="2279"/>
  <c r="O955" i="2279" s="1"/>
  <c r="F927" i="2279"/>
  <c r="B927" i="2279"/>
  <c r="B959" i="2279" s="1"/>
  <c r="N923" i="2279"/>
  <c r="L923" i="2279"/>
  <c r="J923" i="2279"/>
  <c r="H923" i="2279"/>
  <c r="F923" i="2279"/>
  <c r="D923" i="2279"/>
  <c r="A922" i="2279"/>
  <c r="J920" i="2279"/>
  <c r="A920" i="2279"/>
  <c r="M915" i="2279"/>
  <c r="H915" i="2279"/>
  <c r="A915" i="2279"/>
  <c r="B913" i="2279"/>
  <c r="Q909" i="2279"/>
  <c r="M909" i="2279"/>
  <c r="H910" i="2279" s="1"/>
  <c r="AE22" i="2279" s="1"/>
  <c r="Q906" i="2279"/>
  <c r="P906" i="2279"/>
  <c r="P907" i="2279" s="1"/>
  <c r="M906" i="2279"/>
  <c r="L906" i="2279"/>
  <c r="L907" i="2279" s="1"/>
  <c r="S905" i="2279"/>
  <c r="O905" i="2279"/>
  <c r="S904" i="2279"/>
  <c r="O904" i="2279"/>
  <c r="S903" i="2279"/>
  <c r="O903" i="2279"/>
  <c r="S902" i="2279"/>
  <c r="O902" i="2279"/>
  <c r="G902" i="2279"/>
  <c r="G948" i="2279" s="1"/>
  <c r="G994" i="2279" s="1"/>
  <c r="G1040" i="2279" s="1"/>
  <c r="G1086" i="2279" s="1"/>
  <c r="G1132" i="2279" s="1"/>
  <c r="G1178" i="2279" s="1"/>
  <c r="G1225" i="2279" s="1"/>
  <c r="S901" i="2279"/>
  <c r="O901" i="2279"/>
  <c r="S900" i="2279"/>
  <c r="O900" i="2279"/>
  <c r="S899" i="2279"/>
  <c r="O899" i="2279"/>
  <c r="S898" i="2279"/>
  <c r="O898" i="2279"/>
  <c r="S897" i="2279"/>
  <c r="O897" i="2279"/>
  <c r="G897" i="2279"/>
  <c r="G943" i="2279" s="1"/>
  <c r="G989" i="2279" s="1"/>
  <c r="G1035" i="2279" s="1"/>
  <c r="G1081" i="2279" s="1"/>
  <c r="G1127" i="2279" s="1"/>
  <c r="G1173" i="2279" s="1"/>
  <c r="G1220" i="2279" s="1"/>
  <c r="S896" i="2279"/>
  <c r="O896" i="2279"/>
  <c r="S895" i="2279"/>
  <c r="O895" i="2279"/>
  <c r="S894" i="2279"/>
  <c r="O894" i="2279"/>
  <c r="S893" i="2279"/>
  <c r="O893" i="2279"/>
  <c r="S892" i="2279"/>
  <c r="O892" i="2279"/>
  <c r="G892" i="2279"/>
  <c r="G938" i="2279" s="1"/>
  <c r="G984" i="2279" s="1"/>
  <c r="G1030" i="2279" s="1"/>
  <c r="G1076" i="2279" s="1"/>
  <c r="G1122" i="2279" s="1"/>
  <c r="G1168" i="2279" s="1"/>
  <c r="G1215" i="2279" s="1"/>
  <c r="S891" i="2279"/>
  <c r="O891" i="2279"/>
  <c r="S890" i="2279"/>
  <c r="O890" i="2279"/>
  <c r="S889" i="2279"/>
  <c r="O889" i="2279"/>
  <c r="S888" i="2279"/>
  <c r="O888" i="2279"/>
  <c r="S887" i="2279"/>
  <c r="O887" i="2279"/>
  <c r="G887" i="2279"/>
  <c r="G933" i="2279" s="1"/>
  <c r="G979" i="2279" s="1"/>
  <c r="G1025" i="2279" s="1"/>
  <c r="G1071" i="2279" s="1"/>
  <c r="G1117" i="2279" s="1"/>
  <c r="G1163" i="2279" s="1"/>
  <c r="G1210" i="2279" s="1"/>
  <c r="S886" i="2279"/>
  <c r="O886" i="2279"/>
  <c r="S885" i="2279"/>
  <c r="O885" i="2279"/>
  <c r="S884" i="2279"/>
  <c r="O884" i="2279"/>
  <c r="S883" i="2279"/>
  <c r="O883" i="2279"/>
  <c r="S882" i="2279"/>
  <c r="O882" i="2279"/>
  <c r="G882" i="2279"/>
  <c r="G928" i="2279" s="1"/>
  <c r="G974" i="2279" s="1"/>
  <c r="G1020" i="2279" s="1"/>
  <c r="G1066" i="2279" s="1"/>
  <c r="G1112" i="2279" s="1"/>
  <c r="G1158" i="2279" s="1"/>
  <c r="G1205" i="2279" s="1"/>
  <c r="S881" i="2279"/>
  <c r="S909" i="2279" s="1"/>
  <c r="P910" i="2279" s="1"/>
  <c r="AH22" i="2279" s="1"/>
  <c r="O881" i="2279"/>
  <c r="O909" i="2279" s="1"/>
  <c r="F881" i="2279"/>
  <c r="B881" i="2279"/>
  <c r="N877" i="2279"/>
  <c r="L877" i="2279"/>
  <c r="J877" i="2279"/>
  <c r="H877" i="2279"/>
  <c r="F877" i="2279"/>
  <c r="D877" i="2279"/>
  <c r="A876" i="2279"/>
  <c r="J874" i="2279"/>
  <c r="A874" i="2279"/>
  <c r="M869" i="2279"/>
  <c r="H869" i="2279"/>
  <c r="A869" i="2279"/>
  <c r="B867" i="2279"/>
  <c r="Q863" i="2279"/>
  <c r="M863" i="2279"/>
  <c r="H864" i="2279" s="1"/>
  <c r="AE21" i="2279" s="1"/>
  <c r="Q860" i="2279"/>
  <c r="P860" i="2279"/>
  <c r="P861" i="2279" s="1"/>
  <c r="M860" i="2279"/>
  <c r="L860" i="2279"/>
  <c r="L861" i="2279" s="1"/>
  <c r="S859" i="2279"/>
  <c r="O859" i="2279"/>
  <c r="S858" i="2279"/>
  <c r="O858" i="2279"/>
  <c r="S857" i="2279"/>
  <c r="O857" i="2279"/>
  <c r="S856" i="2279"/>
  <c r="O856" i="2279"/>
  <c r="S855" i="2279"/>
  <c r="O855" i="2279"/>
  <c r="S854" i="2279"/>
  <c r="O854" i="2279"/>
  <c r="S853" i="2279"/>
  <c r="O853" i="2279"/>
  <c r="S852" i="2279"/>
  <c r="O852" i="2279"/>
  <c r="S851" i="2279"/>
  <c r="O851" i="2279"/>
  <c r="S850" i="2279"/>
  <c r="O850" i="2279"/>
  <c r="S849" i="2279"/>
  <c r="O849" i="2279"/>
  <c r="S848" i="2279"/>
  <c r="O848" i="2279"/>
  <c r="S847" i="2279"/>
  <c r="O847" i="2279"/>
  <c r="S846" i="2279"/>
  <c r="O846" i="2279"/>
  <c r="S845" i="2279"/>
  <c r="O845" i="2279"/>
  <c r="S844" i="2279"/>
  <c r="O844" i="2279"/>
  <c r="S843" i="2279"/>
  <c r="O843" i="2279"/>
  <c r="S842" i="2279"/>
  <c r="O842" i="2279"/>
  <c r="S841" i="2279"/>
  <c r="O841" i="2279"/>
  <c r="S840" i="2279"/>
  <c r="O840" i="2279"/>
  <c r="S839" i="2279"/>
  <c r="O839" i="2279"/>
  <c r="S838" i="2279"/>
  <c r="O838" i="2279"/>
  <c r="S837" i="2279"/>
  <c r="O837" i="2279"/>
  <c r="S836" i="2279"/>
  <c r="O836" i="2279"/>
  <c r="S835" i="2279"/>
  <c r="S863" i="2279" s="1"/>
  <c r="P864" i="2279" s="1"/>
  <c r="AH21" i="2279" s="1"/>
  <c r="O835" i="2279"/>
  <c r="O863" i="2279" s="1"/>
  <c r="F835" i="2279"/>
  <c r="B835" i="2279"/>
  <c r="N831" i="2279"/>
  <c r="L831" i="2279"/>
  <c r="J831" i="2279"/>
  <c r="H831" i="2279"/>
  <c r="F831" i="2279"/>
  <c r="D831" i="2279"/>
  <c r="A830" i="2279"/>
  <c r="J828" i="2279"/>
  <c r="A828" i="2279"/>
  <c r="M823" i="2279"/>
  <c r="H823" i="2279"/>
  <c r="A823" i="2279"/>
  <c r="H818" i="2279"/>
  <c r="AE20" i="2279" s="1"/>
  <c r="Q817" i="2279"/>
  <c r="M817" i="2279"/>
  <c r="Q814" i="2279"/>
  <c r="P814" i="2279"/>
  <c r="P815" i="2279" s="1"/>
  <c r="M814" i="2279"/>
  <c r="L814" i="2279"/>
  <c r="L815" i="2279" s="1"/>
  <c r="S813" i="2279"/>
  <c r="O813" i="2279"/>
  <c r="S812" i="2279"/>
  <c r="O812" i="2279"/>
  <c r="S811" i="2279"/>
  <c r="O811" i="2279"/>
  <c r="S810" i="2279"/>
  <c r="O810" i="2279"/>
  <c r="S809" i="2279"/>
  <c r="O809" i="2279"/>
  <c r="S808" i="2279"/>
  <c r="O808" i="2279"/>
  <c r="S807" i="2279"/>
  <c r="O807" i="2279"/>
  <c r="S806" i="2279"/>
  <c r="O806" i="2279"/>
  <c r="S805" i="2279"/>
  <c r="O805" i="2279"/>
  <c r="S804" i="2279"/>
  <c r="O804" i="2279"/>
  <c r="S803" i="2279"/>
  <c r="O803" i="2279"/>
  <c r="S802" i="2279"/>
  <c r="O802" i="2279"/>
  <c r="S801" i="2279"/>
  <c r="O801" i="2279"/>
  <c r="S800" i="2279"/>
  <c r="O800" i="2279"/>
  <c r="S799" i="2279"/>
  <c r="O799" i="2279"/>
  <c r="S798" i="2279"/>
  <c r="O798" i="2279"/>
  <c r="S797" i="2279"/>
  <c r="O797" i="2279"/>
  <c r="S796" i="2279"/>
  <c r="O796" i="2279"/>
  <c r="S795" i="2279"/>
  <c r="O795" i="2279"/>
  <c r="S794" i="2279"/>
  <c r="O794" i="2279"/>
  <c r="S793" i="2279"/>
  <c r="O793" i="2279"/>
  <c r="S792" i="2279"/>
  <c r="O792" i="2279"/>
  <c r="S791" i="2279"/>
  <c r="O791" i="2279"/>
  <c r="S790" i="2279"/>
  <c r="O790" i="2279"/>
  <c r="S789" i="2279"/>
  <c r="S817" i="2279" s="1"/>
  <c r="O789" i="2279"/>
  <c r="O817" i="2279" s="1"/>
  <c r="F789" i="2279"/>
  <c r="B789" i="2279"/>
  <c r="B821" i="2279" s="1"/>
  <c r="N785" i="2279"/>
  <c r="L785" i="2279"/>
  <c r="J785" i="2279"/>
  <c r="H785" i="2279"/>
  <c r="F785" i="2279"/>
  <c r="D785" i="2279"/>
  <c r="A784" i="2279"/>
  <c r="H772" i="2279"/>
  <c r="AE19" i="2279" s="1"/>
  <c r="Q771" i="2279"/>
  <c r="M771" i="2279"/>
  <c r="Q768" i="2279"/>
  <c r="P768" i="2279"/>
  <c r="P769" i="2279" s="1"/>
  <c r="M768" i="2279"/>
  <c r="L768" i="2279"/>
  <c r="L769" i="2279" s="1"/>
  <c r="S767" i="2279"/>
  <c r="O767" i="2279"/>
  <c r="S766" i="2279"/>
  <c r="O766" i="2279"/>
  <c r="S765" i="2279"/>
  <c r="O765" i="2279"/>
  <c r="S764" i="2279"/>
  <c r="O764" i="2279"/>
  <c r="S763" i="2279"/>
  <c r="O763" i="2279"/>
  <c r="S762" i="2279"/>
  <c r="O762" i="2279"/>
  <c r="S761" i="2279"/>
  <c r="O761" i="2279"/>
  <c r="S760" i="2279"/>
  <c r="O760" i="2279"/>
  <c r="S759" i="2279"/>
  <c r="O759" i="2279"/>
  <c r="S758" i="2279"/>
  <c r="O758" i="2279"/>
  <c r="S757" i="2279"/>
  <c r="O757" i="2279"/>
  <c r="S756" i="2279"/>
  <c r="O756" i="2279"/>
  <c r="S755" i="2279"/>
  <c r="O755" i="2279"/>
  <c r="S754" i="2279"/>
  <c r="O754" i="2279"/>
  <c r="S753" i="2279"/>
  <c r="O753" i="2279"/>
  <c r="S752" i="2279"/>
  <c r="O752" i="2279"/>
  <c r="S751" i="2279"/>
  <c r="O751" i="2279"/>
  <c r="S750" i="2279"/>
  <c r="O750" i="2279"/>
  <c r="S749" i="2279"/>
  <c r="O749" i="2279"/>
  <c r="S748" i="2279"/>
  <c r="O748" i="2279"/>
  <c r="S747" i="2279"/>
  <c r="O747" i="2279"/>
  <c r="S746" i="2279"/>
  <c r="O746" i="2279"/>
  <c r="S745" i="2279"/>
  <c r="O745" i="2279"/>
  <c r="S744" i="2279"/>
  <c r="S771" i="2279" s="1"/>
  <c r="P772" i="2279" s="1"/>
  <c r="AH19" i="2279" s="1"/>
  <c r="O744" i="2279"/>
  <c r="S743" i="2279"/>
  <c r="O743" i="2279"/>
  <c r="O771" i="2279" s="1"/>
  <c r="B743" i="2279"/>
  <c r="B775" i="2279" s="1"/>
  <c r="F739" i="2279"/>
  <c r="A738" i="2279"/>
  <c r="Q725" i="2279"/>
  <c r="M725" i="2279"/>
  <c r="H726" i="2279" s="1"/>
  <c r="AE18" i="2279" s="1"/>
  <c r="Q722" i="2279"/>
  <c r="P722" i="2279"/>
  <c r="P723" i="2279" s="1"/>
  <c r="M722" i="2279"/>
  <c r="L722" i="2279"/>
  <c r="L723" i="2279" s="1"/>
  <c r="S721" i="2279"/>
  <c r="O721" i="2279"/>
  <c r="S720" i="2279"/>
  <c r="O720" i="2279"/>
  <c r="S719" i="2279"/>
  <c r="O719" i="2279"/>
  <c r="S718" i="2279"/>
  <c r="O718" i="2279"/>
  <c r="S717" i="2279"/>
  <c r="O717" i="2279"/>
  <c r="S716" i="2279"/>
  <c r="O716" i="2279"/>
  <c r="S715" i="2279"/>
  <c r="O715" i="2279"/>
  <c r="S714" i="2279"/>
  <c r="O714" i="2279"/>
  <c r="S713" i="2279"/>
  <c r="O713" i="2279"/>
  <c r="S712" i="2279"/>
  <c r="O712" i="2279"/>
  <c r="S711" i="2279"/>
  <c r="O711" i="2279"/>
  <c r="S710" i="2279"/>
  <c r="O710" i="2279"/>
  <c r="S709" i="2279"/>
  <c r="O709" i="2279"/>
  <c r="S708" i="2279"/>
  <c r="O708" i="2279"/>
  <c r="S707" i="2279"/>
  <c r="O707" i="2279"/>
  <c r="S706" i="2279"/>
  <c r="O706" i="2279"/>
  <c r="S705" i="2279"/>
  <c r="O705" i="2279"/>
  <c r="S704" i="2279"/>
  <c r="O704" i="2279"/>
  <c r="S703" i="2279"/>
  <c r="O703" i="2279"/>
  <c r="S702" i="2279"/>
  <c r="O702" i="2279"/>
  <c r="S701" i="2279"/>
  <c r="O701" i="2279"/>
  <c r="S700" i="2279"/>
  <c r="O700" i="2279"/>
  <c r="S699" i="2279"/>
  <c r="O699" i="2279"/>
  <c r="S698" i="2279"/>
  <c r="S725" i="2279" s="1"/>
  <c r="P726" i="2279" s="1"/>
  <c r="AH18" i="2279" s="1"/>
  <c r="O698" i="2279"/>
  <c r="S697" i="2279"/>
  <c r="O697" i="2279"/>
  <c r="O725" i="2279" s="1"/>
  <c r="B697" i="2279"/>
  <c r="B729" i="2279" s="1"/>
  <c r="D693" i="2279"/>
  <c r="A692" i="2279"/>
  <c r="Q679" i="2279"/>
  <c r="H680" i="2279" s="1"/>
  <c r="AE17" i="2279" s="1"/>
  <c r="M679" i="2279"/>
  <c r="Q676" i="2279"/>
  <c r="P677" i="2279" s="1"/>
  <c r="P676" i="2279"/>
  <c r="M676" i="2279"/>
  <c r="L676" i="2279"/>
  <c r="L677" i="2279" s="1"/>
  <c r="S675" i="2279"/>
  <c r="O675" i="2279"/>
  <c r="S674" i="2279"/>
  <c r="O674" i="2279"/>
  <c r="S673" i="2279"/>
  <c r="O673" i="2279"/>
  <c r="S672" i="2279"/>
  <c r="O672" i="2279"/>
  <c r="S671" i="2279"/>
  <c r="O671" i="2279"/>
  <c r="S670" i="2279"/>
  <c r="O670" i="2279"/>
  <c r="S669" i="2279"/>
  <c r="O669" i="2279"/>
  <c r="S668" i="2279"/>
  <c r="O668" i="2279"/>
  <c r="S667" i="2279"/>
  <c r="O667" i="2279"/>
  <c r="S666" i="2279"/>
  <c r="O666" i="2279"/>
  <c r="S665" i="2279"/>
  <c r="O665" i="2279"/>
  <c r="S664" i="2279"/>
  <c r="O664" i="2279"/>
  <c r="S663" i="2279"/>
  <c r="O663" i="2279"/>
  <c r="S662" i="2279"/>
  <c r="O662" i="2279"/>
  <c r="S661" i="2279"/>
  <c r="O661" i="2279"/>
  <c r="S660" i="2279"/>
  <c r="O660" i="2279"/>
  <c r="S659" i="2279"/>
  <c r="O659" i="2279"/>
  <c r="S658" i="2279"/>
  <c r="O658" i="2279"/>
  <c r="S657" i="2279"/>
  <c r="O657" i="2279"/>
  <c r="O679" i="2279" s="1"/>
  <c r="S656" i="2279"/>
  <c r="O656" i="2279"/>
  <c r="S655" i="2279"/>
  <c r="O655" i="2279"/>
  <c r="S654" i="2279"/>
  <c r="O654" i="2279"/>
  <c r="S653" i="2279"/>
  <c r="O653" i="2279"/>
  <c r="S652" i="2279"/>
  <c r="O652" i="2279"/>
  <c r="S651" i="2279"/>
  <c r="S679" i="2279" s="1"/>
  <c r="P680" i="2279" s="1"/>
  <c r="AH17" i="2279" s="1"/>
  <c r="O651" i="2279"/>
  <c r="B651" i="2279"/>
  <c r="B683" i="2279" s="1"/>
  <c r="A646" i="2279"/>
  <c r="Q633" i="2279"/>
  <c r="M633" i="2279"/>
  <c r="H634" i="2279" s="1"/>
  <c r="AE16" i="2279" s="1"/>
  <c r="Q630" i="2279"/>
  <c r="P630" i="2279"/>
  <c r="P631" i="2279" s="1"/>
  <c r="M630" i="2279"/>
  <c r="L630" i="2279"/>
  <c r="L631" i="2279" s="1"/>
  <c r="S629" i="2279"/>
  <c r="O629" i="2279"/>
  <c r="S628" i="2279"/>
  <c r="O628" i="2279"/>
  <c r="S627" i="2279"/>
  <c r="O627" i="2279"/>
  <c r="S626" i="2279"/>
  <c r="O626" i="2279"/>
  <c r="S625" i="2279"/>
  <c r="O625" i="2279"/>
  <c r="S624" i="2279"/>
  <c r="O624" i="2279"/>
  <c r="S623" i="2279"/>
  <c r="O623" i="2279"/>
  <c r="S622" i="2279"/>
  <c r="O622" i="2279"/>
  <c r="S621" i="2279"/>
  <c r="O621" i="2279"/>
  <c r="S620" i="2279"/>
  <c r="O620" i="2279"/>
  <c r="S619" i="2279"/>
  <c r="O619" i="2279"/>
  <c r="S618" i="2279"/>
  <c r="O618" i="2279"/>
  <c r="S617" i="2279"/>
  <c r="O617" i="2279"/>
  <c r="S616" i="2279"/>
  <c r="O616" i="2279"/>
  <c r="S615" i="2279"/>
  <c r="O615" i="2279"/>
  <c r="S614" i="2279"/>
  <c r="O614" i="2279"/>
  <c r="S613" i="2279"/>
  <c r="O613" i="2279"/>
  <c r="S612" i="2279"/>
  <c r="O612" i="2279"/>
  <c r="S611" i="2279"/>
  <c r="O611" i="2279"/>
  <c r="O633" i="2279" s="1"/>
  <c r="S610" i="2279"/>
  <c r="O610" i="2279"/>
  <c r="S609" i="2279"/>
  <c r="O609" i="2279"/>
  <c r="S608" i="2279"/>
  <c r="O608" i="2279"/>
  <c r="S607" i="2279"/>
  <c r="O607" i="2279"/>
  <c r="S606" i="2279"/>
  <c r="O606" i="2279"/>
  <c r="S605" i="2279"/>
  <c r="S633" i="2279" s="1"/>
  <c r="P634" i="2279" s="1"/>
  <c r="AH16" i="2279" s="1"/>
  <c r="O605" i="2279"/>
  <c r="F605" i="2279"/>
  <c r="B605" i="2279"/>
  <c r="B637" i="2279" s="1"/>
  <c r="A600" i="2279"/>
  <c r="J598" i="2279"/>
  <c r="A598" i="2279"/>
  <c r="M593" i="2279"/>
  <c r="H593" i="2279"/>
  <c r="A593" i="2279"/>
  <c r="Q587" i="2279"/>
  <c r="M587" i="2279"/>
  <c r="H588" i="2279" s="1"/>
  <c r="AE15" i="2279" s="1"/>
  <c r="P585" i="2279"/>
  <c r="Q584" i="2279"/>
  <c r="P584" i="2279"/>
  <c r="M584" i="2279"/>
  <c r="L584" i="2279"/>
  <c r="L585" i="2279" s="1"/>
  <c r="S583" i="2279"/>
  <c r="O583" i="2279"/>
  <c r="S582" i="2279"/>
  <c r="O582" i="2279"/>
  <c r="S581" i="2279"/>
  <c r="O581" i="2279"/>
  <c r="S580" i="2279"/>
  <c r="O580" i="2279"/>
  <c r="S579" i="2279"/>
  <c r="O579" i="2279"/>
  <c r="S578" i="2279"/>
  <c r="O578" i="2279"/>
  <c r="S577" i="2279"/>
  <c r="O577" i="2279"/>
  <c r="S576" i="2279"/>
  <c r="O576" i="2279"/>
  <c r="S575" i="2279"/>
  <c r="O575" i="2279"/>
  <c r="S574" i="2279"/>
  <c r="O574" i="2279"/>
  <c r="S573" i="2279"/>
  <c r="O573" i="2279"/>
  <c r="S572" i="2279"/>
  <c r="O572" i="2279"/>
  <c r="S571" i="2279"/>
  <c r="O571" i="2279"/>
  <c r="S570" i="2279"/>
  <c r="O570" i="2279"/>
  <c r="S569" i="2279"/>
  <c r="O569" i="2279"/>
  <c r="S568" i="2279"/>
  <c r="O568" i="2279"/>
  <c r="S567" i="2279"/>
  <c r="O567" i="2279"/>
  <c r="S566" i="2279"/>
  <c r="O566" i="2279"/>
  <c r="S565" i="2279"/>
  <c r="O565" i="2279"/>
  <c r="S564" i="2279"/>
  <c r="O564" i="2279"/>
  <c r="S563" i="2279"/>
  <c r="O563" i="2279"/>
  <c r="S562" i="2279"/>
  <c r="O562" i="2279"/>
  <c r="S561" i="2279"/>
  <c r="O561" i="2279"/>
  <c r="S560" i="2279"/>
  <c r="O560" i="2279"/>
  <c r="S559" i="2279"/>
  <c r="S587" i="2279" s="1"/>
  <c r="P588" i="2279" s="1"/>
  <c r="AH15" i="2279" s="1"/>
  <c r="O559" i="2279"/>
  <c r="O587" i="2279" s="1"/>
  <c r="F559" i="2279"/>
  <c r="B559" i="2279"/>
  <c r="B591" i="2279" s="1"/>
  <c r="N555" i="2279"/>
  <c r="L555" i="2279"/>
  <c r="J555" i="2279"/>
  <c r="H555" i="2279"/>
  <c r="F555" i="2279"/>
  <c r="D555" i="2279"/>
  <c r="A554" i="2279"/>
  <c r="Q541" i="2279"/>
  <c r="M541" i="2279"/>
  <c r="H542" i="2279" s="1"/>
  <c r="AE14" i="2279" s="1"/>
  <c r="P539" i="2279"/>
  <c r="L539" i="2279"/>
  <c r="Q538" i="2279"/>
  <c r="P538" i="2279"/>
  <c r="M538" i="2279"/>
  <c r="L538" i="2279"/>
  <c r="S537" i="2279"/>
  <c r="O537" i="2279"/>
  <c r="S536" i="2279"/>
  <c r="O536" i="2279"/>
  <c r="S535" i="2279"/>
  <c r="O535" i="2279"/>
  <c r="S534" i="2279"/>
  <c r="O534" i="2279"/>
  <c r="S533" i="2279"/>
  <c r="O533" i="2279"/>
  <c r="S532" i="2279"/>
  <c r="O532" i="2279"/>
  <c r="S531" i="2279"/>
  <c r="O531" i="2279"/>
  <c r="S530" i="2279"/>
  <c r="O530" i="2279"/>
  <c r="S529" i="2279"/>
  <c r="O529" i="2279"/>
  <c r="S528" i="2279"/>
  <c r="O528" i="2279"/>
  <c r="S527" i="2279"/>
  <c r="O527" i="2279"/>
  <c r="S526" i="2279"/>
  <c r="O526" i="2279"/>
  <c r="S525" i="2279"/>
  <c r="O525" i="2279"/>
  <c r="S524" i="2279"/>
  <c r="O524" i="2279"/>
  <c r="S523" i="2279"/>
  <c r="O523" i="2279"/>
  <c r="S522" i="2279"/>
  <c r="O522" i="2279"/>
  <c r="S521" i="2279"/>
  <c r="O521" i="2279"/>
  <c r="S520" i="2279"/>
  <c r="O520" i="2279"/>
  <c r="S519" i="2279"/>
  <c r="O519" i="2279"/>
  <c r="S518" i="2279"/>
  <c r="O518" i="2279"/>
  <c r="S517" i="2279"/>
  <c r="O517" i="2279"/>
  <c r="S516" i="2279"/>
  <c r="O516" i="2279"/>
  <c r="S515" i="2279"/>
  <c r="O515" i="2279"/>
  <c r="S514" i="2279"/>
  <c r="O514" i="2279"/>
  <c r="S513" i="2279"/>
  <c r="S541" i="2279" s="1"/>
  <c r="P542" i="2279" s="1"/>
  <c r="AH14" i="2279" s="1"/>
  <c r="O513" i="2279"/>
  <c r="O541" i="2279" s="1"/>
  <c r="F513" i="2279"/>
  <c r="B513" i="2279"/>
  <c r="B545" i="2279" s="1"/>
  <c r="N509" i="2279"/>
  <c r="L509" i="2279"/>
  <c r="J509" i="2279"/>
  <c r="H509" i="2279"/>
  <c r="F509" i="2279"/>
  <c r="D509" i="2279"/>
  <c r="A508" i="2279"/>
  <c r="J506" i="2279"/>
  <c r="A506" i="2279"/>
  <c r="M501" i="2279"/>
  <c r="H501" i="2279"/>
  <c r="A501" i="2279"/>
  <c r="Q495" i="2279"/>
  <c r="M495" i="2279"/>
  <c r="H496" i="2279" s="1"/>
  <c r="AE13" i="2279" s="1"/>
  <c r="L493" i="2279"/>
  <c r="Q492" i="2279"/>
  <c r="P493" i="2279" s="1"/>
  <c r="P492" i="2279"/>
  <c r="M492" i="2279"/>
  <c r="L492" i="2279"/>
  <c r="S491" i="2279"/>
  <c r="O491" i="2279"/>
  <c r="S490" i="2279"/>
  <c r="O490" i="2279"/>
  <c r="S489" i="2279"/>
  <c r="O489" i="2279"/>
  <c r="S488" i="2279"/>
  <c r="O488" i="2279"/>
  <c r="S487" i="2279"/>
  <c r="O487" i="2279"/>
  <c r="S486" i="2279"/>
  <c r="O486" i="2279"/>
  <c r="S485" i="2279"/>
  <c r="O485" i="2279"/>
  <c r="S484" i="2279"/>
  <c r="O484" i="2279"/>
  <c r="S483" i="2279"/>
  <c r="O483" i="2279"/>
  <c r="S482" i="2279"/>
  <c r="O482" i="2279"/>
  <c r="S481" i="2279"/>
  <c r="O481" i="2279"/>
  <c r="S480" i="2279"/>
  <c r="O480" i="2279"/>
  <c r="S479" i="2279"/>
  <c r="O479" i="2279"/>
  <c r="S478" i="2279"/>
  <c r="O478" i="2279"/>
  <c r="S477" i="2279"/>
  <c r="O477" i="2279"/>
  <c r="S476" i="2279"/>
  <c r="O476" i="2279"/>
  <c r="S475" i="2279"/>
  <c r="O475" i="2279"/>
  <c r="S474" i="2279"/>
  <c r="O474" i="2279"/>
  <c r="S473" i="2279"/>
  <c r="O473" i="2279"/>
  <c r="S472" i="2279"/>
  <c r="O472" i="2279"/>
  <c r="S471" i="2279"/>
  <c r="O471" i="2279"/>
  <c r="S470" i="2279"/>
  <c r="O470" i="2279"/>
  <c r="S469" i="2279"/>
  <c r="O469" i="2279"/>
  <c r="S468" i="2279"/>
  <c r="O468" i="2279"/>
  <c r="S467" i="2279"/>
  <c r="S495" i="2279" s="1"/>
  <c r="P496" i="2279" s="1"/>
  <c r="AH13" i="2279" s="1"/>
  <c r="O467" i="2279"/>
  <c r="O495" i="2279" s="1"/>
  <c r="F467" i="2279"/>
  <c r="B467" i="2279"/>
  <c r="B499" i="2279" s="1"/>
  <c r="N463" i="2279"/>
  <c r="L463" i="2279"/>
  <c r="J463" i="2279"/>
  <c r="H463" i="2279"/>
  <c r="F463" i="2279"/>
  <c r="D463" i="2279"/>
  <c r="A462" i="2279"/>
  <c r="J460" i="2279"/>
  <c r="A460" i="2279"/>
  <c r="M455" i="2279"/>
  <c r="H455" i="2279"/>
  <c r="A455" i="2279"/>
  <c r="Q449" i="2279"/>
  <c r="M449" i="2279"/>
  <c r="H450" i="2279" s="1"/>
  <c r="AE12" i="2279" s="1"/>
  <c r="Q446" i="2279"/>
  <c r="P446" i="2279"/>
  <c r="P447" i="2279" s="1"/>
  <c r="M446" i="2279"/>
  <c r="L446" i="2279"/>
  <c r="L447" i="2279" s="1"/>
  <c r="S445" i="2279"/>
  <c r="O445" i="2279"/>
  <c r="S444" i="2279"/>
  <c r="O444" i="2279"/>
  <c r="S443" i="2279"/>
  <c r="O443" i="2279"/>
  <c r="S442" i="2279"/>
  <c r="O442" i="2279"/>
  <c r="S441" i="2279"/>
  <c r="O441" i="2279"/>
  <c r="S440" i="2279"/>
  <c r="O440" i="2279"/>
  <c r="S439" i="2279"/>
  <c r="O439" i="2279"/>
  <c r="S438" i="2279"/>
  <c r="O438" i="2279"/>
  <c r="S437" i="2279"/>
  <c r="O437" i="2279"/>
  <c r="S436" i="2279"/>
  <c r="O436" i="2279"/>
  <c r="S435" i="2279"/>
  <c r="O435" i="2279"/>
  <c r="S434" i="2279"/>
  <c r="O434" i="2279"/>
  <c r="S433" i="2279"/>
  <c r="O433" i="2279"/>
  <c r="S432" i="2279"/>
  <c r="O432" i="2279"/>
  <c r="S431" i="2279"/>
  <c r="O431" i="2279"/>
  <c r="S430" i="2279"/>
  <c r="O430" i="2279"/>
  <c r="S429" i="2279"/>
  <c r="O429" i="2279"/>
  <c r="S428" i="2279"/>
  <c r="O428" i="2279"/>
  <c r="S427" i="2279"/>
  <c r="O427" i="2279"/>
  <c r="S426" i="2279"/>
  <c r="O426" i="2279"/>
  <c r="S425" i="2279"/>
  <c r="O425" i="2279"/>
  <c r="S424" i="2279"/>
  <c r="O424" i="2279"/>
  <c r="S423" i="2279"/>
  <c r="O423" i="2279"/>
  <c r="S422" i="2279"/>
  <c r="O422" i="2279"/>
  <c r="S421" i="2279"/>
  <c r="S449" i="2279" s="1"/>
  <c r="O421" i="2279"/>
  <c r="O449" i="2279" s="1"/>
  <c r="F421" i="2279"/>
  <c r="B421" i="2279"/>
  <c r="B453" i="2279" s="1"/>
  <c r="N417" i="2279"/>
  <c r="L417" i="2279"/>
  <c r="J417" i="2279"/>
  <c r="H417" i="2279"/>
  <c r="F417" i="2279"/>
  <c r="D417" i="2279"/>
  <c r="A416" i="2279"/>
  <c r="J414" i="2279"/>
  <c r="A414" i="2279"/>
  <c r="M409" i="2279"/>
  <c r="H409" i="2279"/>
  <c r="A409" i="2279"/>
  <c r="Q403" i="2279"/>
  <c r="M403" i="2279"/>
  <c r="H404" i="2279" s="1"/>
  <c r="AE11" i="2279" s="1"/>
  <c r="Q400" i="2279"/>
  <c r="P400" i="2279"/>
  <c r="P401" i="2279" s="1"/>
  <c r="M400" i="2279"/>
  <c r="L401" i="2279" s="1"/>
  <c r="L400" i="2279"/>
  <c r="S399" i="2279"/>
  <c r="O399" i="2279"/>
  <c r="S398" i="2279"/>
  <c r="O398" i="2279"/>
  <c r="S397" i="2279"/>
  <c r="O397" i="2279"/>
  <c r="S396" i="2279"/>
  <c r="O396" i="2279"/>
  <c r="S395" i="2279"/>
  <c r="O395" i="2279"/>
  <c r="S394" i="2279"/>
  <c r="O394" i="2279"/>
  <c r="S393" i="2279"/>
  <c r="O393" i="2279"/>
  <c r="S392" i="2279"/>
  <c r="O392" i="2279"/>
  <c r="S391" i="2279"/>
  <c r="O391" i="2279"/>
  <c r="S390" i="2279"/>
  <c r="O390" i="2279"/>
  <c r="S389" i="2279"/>
  <c r="O389" i="2279"/>
  <c r="S388" i="2279"/>
  <c r="O388" i="2279"/>
  <c r="S387" i="2279"/>
  <c r="O387" i="2279"/>
  <c r="S386" i="2279"/>
  <c r="O386" i="2279"/>
  <c r="S385" i="2279"/>
  <c r="O385" i="2279"/>
  <c r="S384" i="2279"/>
  <c r="O384" i="2279"/>
  <c r="S383" i="2279"/>
  <c r="O383" i="2279"/>
  <c r="S382" i="2279"/>
  <c r="O382" i="2279"/>
  <c r="S381" i="2279"/>
  <c r="O381" i="2279"/>
  <c r="S380" i="2279"/>
  <c r="O380" i="2279"/>
  <c r="S379" i="2279"/>
  <c r="O379" i="2279"/>
  <c r="S378" i="2279"/>
  <c r="O378" i="2279"/>
  <c r="S377" i="2279"/>
  <c r="O377" i="2279"/>
  <c r="S376" i="2279"/>
  <c r="O376" i="2279"/>
  <c r="S375" i="2279"/>
  <c r="S403" i="2279" s="1"/>
  <c r="P404" i="2279" s="1"/>
  <c r="AH11" i="2279" s="1"/>
  <c r="O375" i="2279"/>
  <c r="O403" i="2279" s="1"/>
  <c r="F375" i="2279"/>
  <c r="B375" i="2279"/>
  <c r="B407" i="2279" s="1"/>
  <c r="N371" i="2279"/>
  <c r="L371" i="2279"/>
  <c r="J371" i="2279"/>
  <c r="H371" i="2279"/>
  <c r="F371" i="2279"/>
  <c r="D371" i="2279"/>
  <c r="A370" i="2279"/>
  <c r="J368" i="2279"/>
  <c r="A368" i="2279"/>
  <c r="M363" i="2279"/>
  <c r="H363" i="2279"/>
  <c r="A363" i="2279"/>
  <c r="B361" i="2279"/>
  <c r="Q357" i="2279"/>
  <c r="M357" i="2279"/>
  <c r="H358" i="2279" s="1"/>
  <c r="AE10" i="2279" s="1"/>
  <c r="P355" i="2279"/>
  <c r="Q354" i="2279"/>
  <c r="P354" i="2279"/>
  <c r="M354" i="2279"/>
  <c r="L354" i="2279"/>
  <c r="L355" i="2279" s="1"/>
  <c r="S353" i="2279"/>
  <c r="O353" i="2279"/>
  <c r="S352" i="2279"/>
  <c r="O352" i="2279"/>
  <c r="S351" i="2279"/>
  <c r="O351" i="2279"/>
  <c r="S350" i="2279"/>
  <c r="O350" i="2279"/>
  <c r="S349" i="2279"/>
  <c r="O349" i="2279"/>
  <c r="S348" i="2279"/>
  <c r="O348" i="2279"/>
  <c r="S347" i="2279"/>
  <c r="O347" i="2279"/>
  <c r="S346" i="2279"/>
  <c r="O346" i="2279"/>
  <c r="S345" i="2279"/>
  <c r="O345" i="2279"/>
  <c r="S344" i="2279"/>
  <c r="O344" i="2279"/>
  <c r="S343" i="2279"/>
  <c r="O343" i="2279"/>
  <c r="S342" i="2279"/>
  <c r="O342" i="2279"/>
  <c r="S341" i="2279"/>
  <c r="O341" i="2279"/>
  <c r="S340" i="2279"/>
  <c r="O340" i="2279"/>
  <c r="S339" i="2279"/>
  <c r="O339" i="2279"/>
  <c r="S338" i="2279"/>
  <c r="O338" i="2279"/>
  <c r="S337" i="2279"/>
  <c r="O337" i="2279"/>
  <c r="S336" i="2279"/>
  <c r="O336" i="2279"/>
  <c r="S335" i="2279"/>
  <c r="O335" i="2279"/>
  <c r="S334" i="2279"/>
  <c r="O334" i="2279"/>
  <c r="S333" i="2279"/>
  <c r="O333" i="2279"/>
  <c r="S332" i="2279"/>
  <c r="O332" i="2279"/>
  <c r="S331" i="2279"/>
  <c r="O331" i="2279"/>
  <c r="S330" i="2279"/>
  <c r="O330" i="2279"/>
  <c r="S329" i="2279"/>
  <c r="S357" i="2279" s="1"/>
  <c r="P358" i="2279" s="1"/>
  <c r="AH10" i="2279" s="1"/>
  <c r="O329" i="2279"/>
  <c r="O357" i="2279" s="1"/>
  <c r="F329" i="2279"/>
  <c r="B329" i="2279"/>
  <c r="N325" i="2279"/>
  <c r="L325" i="2279"/>
  <c r="J325" i="2279"/>
  <c r="H325" i="2279"/>
  <c r="F325" i="2279"/>
  <c r="D325" i="2279"/>
  <c r="A324" i="2279"/>
  <c r="J322" i="2279"/>
  <c r="A322" i="2279"/>
  <c r="M317" i="2279"/>
  <c r="H317" i="2279"/>
  <c r="A317" i="2279"/>
  <c r="B315" i="2279"/>
  <c r="Q311" i="2279"/>
  <c r="M311" i="2279"/>
  <c r="H312" i="2279" s="1"/>
  <c r="AE9" i="2279" s="1"/>
  <c r="Q308" i="2279"/>
  <c r="P308" i="2279"/>
  <c r="P309" i="2279" s="1"/>
  <c r="M308" i="2279"/>
  <c r="L308" i="2279"/>
  <c r="L309" i="2279" s="1"/>
  <c r="S307" i="2279"/>
  <c r="O307" i="2279"/>
  <c r="S306" i="2279"/>
  <c r="O306" i="2279"/>
  <c r="S305" i="2279"/>
  <c r="O305" i="2279"/>
  <c r="S304" i="2279"/>
  <c r="O304" i="2279"/>
  <c r="S303" i="2279"/>
  <c r="O303" i="2279"/>
  <c r="S302" i="2279"/>
  <c r="O302" i="2279"/>
  <c r="S301" i="2279"/>
  <c r="O301" i="2279"/>
  <c r="S300" i="2279"/>
  <c r="O300" i="2279"/>
  <c r="S299" i="2279"/>
  <c r="O299" i="2279"/>
  <c r="S298" i="2279"/>
  <c r="O298" i="2279"/>
  <c r="S297" i="2279"/>
  <c r="O297" i="2279"/>
  <c r="S296" i="2279"/>
  <c r="O296" i="2279"/>
  <c r="S295" i="2279"/>
  <c r="O295" i="2279"/>
  <c r="S294" i="2279"/>
  <c r="O294" i="2279"/>
  <c r="S293" i="2279"/>
  <c r="O293" i="2279"/>
  <c r="S292" i="2279"/>
  <c r="O292" i="2279"/>
  <c r="S291" i="2279"/>
  <c r="O291" i="2279"/>
  <c r="S290" i="2279"/>
  <c r="O290" i="2279"/>
  <c r="S289" i="2279"/>
  <c r="O289" i="2279"/>
  <c r="S288" i="2279"/>
  <c r="O288" i="2279"/>
  <c r="S287" i="2279"/>
  <c r="O287" i="2279"/>
  <c r="S286" i="2279"/>
  <c r="O286" i="2279"/>
  <c r="S285" i="2279"/>
  <c r="O285" i="2279"/>
  <c r="S284" i="2279"/>
  <c r="O284" i="2279"/>
  <c r="S283" i="2279"/>
  <c r="S311" i="2279" s="1"/>
  <c r="O283" i="2279"/>
  <c r="O311" i="2279" s="1"/>
  <c r="F283" i="2279"/>
  <c r="B283" i="2279"/>
  <c r="N279" i="2279"/>
  <c r="L279" i="2279"/>
  <c r="J279" i="2279"/>
  <c r="H279" i="2279"/>
  <c r="F279" i="2279"/>
  <c r="D279" i="2279"/>
  <c r="A278" i="2279"/>
  <c r="J276" i="2279"/>
  <c r="A276" i="2279"/>
  <c r="M271" i="2279"/>
  <c r="H271" i="2279"/>
  <c r="A271" i="2279"/>
  <c r="H266" i="2279"/>
  <c r="AE8" i="2279" s="1"/>
  <c r="Q265" i="2279"/>
  <c r="M265" i="2279"/>
  <c r="L263" i="2279"/>
  <c r="Q262" i="2279"/>
  <c r="P262" i="2279"/>
  <c r="P263" i="2279" s="1"/>
  <c r="M262" i="2279"/>
  <c r="L262" i="2279"/>
  <c r="S261" i="2279"/>
  <c r="O261" i="2279"/>
  <c r="S260" i="2279"/>
  <c r="O260" i="2279"/>
  <c r="S259" i="2279"/>
  <c r="O259" i="2279"/>
  <c r="S258" i="2279"/>
  <c r="O258" i="2279"/>
  <c r="S257" i="2279"/>
  <c r="O257" i="2279"/>
  <c r="S256" i="2279"/>
  <c r="O256" i="2279"/>
  <c r="S255" i="2279"/>
  <c r="O255" i="2279"/>
  <c r="S254" i="2279"/>
  <c r="O254" i="2279"/>
  <c r="S253" i="2279"/>
  <c r="O253" i="2279"/>
  <c r="S252" i="2279"/>
  <c r="O252" i="2279"/>
  <c r="S251" i="2279"/>
  <c r="O251" i="2279"/>
  <c r="S250" i="2279"/>
  <c r="O250" i="2279"/>
  <c r="S249" i="2279"/>
  <c r="O249" i="2279"/>
  <c r="S248" i="2279"/>
  <c r="O248" i="2279"/>
  <c r="S247" i="2279"/>
  <c r="O247" i="2279"/>
  <c r="S246" i="2279"/>
  <c r="O246" i="2279"/>
  <c r="S245" i="2279"/>
  <c r="O245" i="2279"/>
  <c r="S244" i="2279"/>
  <c r="O244" i="2279"/>
  <c r="S243" i="2279"/>
  <c r="O243" i="2279"/>
  <c r="S242" i="2279"/>
  <c r="O242" i="2279"/>
  <c r="S241" i="2279"/>
  <c r="O241" i="2279"/>
  <c r="S240" i="2279"/>
  <c r="O240" i="2279"/>
  <c r="S239" i="2279"/>
  <c r="O239" i="2279"/>
  <c r="S238" i="2279"/>
  <c r="O238" i="2279"/>
  <c r="S237" i="2279"/>
  <c r="S265" i="2279" s="1"/>
  <c r="O237" i="2279"/>
  <c r="O265" i="2279" s="1"/>
  <c r="F237" i="2279"/>
  <c r="B237" i="2279"/>
  <c r="B269" i="2279" s="1"/>
  <c r="N233" i="2279"/>
  <c r="L233" i="2279"/>
  <c r="J233" i="2279"/>
  <c r="H233" i="2279"/>
  <c r="F233" i="2279"/>
  <c r="D233" i="2279"/>
  <c r="A232" i="2279"/>
  <c r="J230" i="2279"/>
  <c r="A230" i="2279"/>
  <c r="M225" i="2279"/>
  <c r="H225" i="2279"/>
  <c r="A225" i="2279"/>
  <c r="H220" i="2279"/>
  <c r="AE7" i="2279" s="1"/>
  <c r="Q219" i="2279"/>
  <c r="M219" i="2279"/>
  <c r="Q216" i="2279"/>
  <c r="P217" i="2279" s="1"/>
  <c r="P216" i="2279"/>
  <c r="M216" i="2279"/>
  <c r="L216" i="2279"/>
  <c r="L217" i="2279" s="1"/>
  <c r="S215" i="2279"/>
  <c r="O215" i="2279"/>
  <c r="S214" i="2279"/>
  <c r="O214" i="2279"/>
  <c r="S213" i="2279"/>
  <c r="O213" i="2279"/>
  <c r="S212" i="2279"/>
  <c r="O212" i="2279"/>
  <c r="S211" i="2279"/>
  <c r="O211" i="2279"/>
  <c r="S210" i="2279"/>
  <c r="O210" i="2279"/>
  <c r="S209" i="2279"/>
  <c r="O209" i="2279"/>
  <c r="S208" i="2279"/>
  <c r="O208" i="2279"/>
  <c r="S207" i="2279"/>
  <c r="O207" i="2279"/>
  <c r="S206" i="2279"/>
  <c r="O206" i="2279"/>
  <c r="S205" i="2279"/>
  <c r="O205" i="2279"/>
  <c r="S204" i="2279"/>
  <c r="O204" i="2279"/>
  <c r="S203" i="2279"/>
  <c r="O203" i="2279"/>
  <c r="S202" i="2279"/>
  <c r="O202" i="2279"/>
  <c r="S201" i="2279"/>
  <c r="O201" i="2279"/>
  <c r="S200" i="2279"/>
  <c r="O200" i="2279"/>
  <c r="S199" i="2279"/>
  <c r="O199" i="2279"/>
  <c r="S198" i="2279"/>
  <c r="O198" i="2279"/>
  <c r="S197" i="2279"/>
  <c r="O197" i="2279"/>
  <c r="S196" i="2279"/>
  <c r="O196" i="2279"/>
  <c r="S195" i="2279"/>
  <c r="O195" i="2279"/>
  <c r="S194" i="2279"/>
  <c r="O194" i="2279"/>
  <c r="S193" i="2279"/>
  <c r="O193" i="2279"/>
  <c r="S192" i="2279"/>
  <c r="S219" i="2279" s="1"/>
  <c r="O192" i="2279"/>
  <c r="S191" i="2279"/>
  <c r="O191" i="2279"/>
  <c r="O219" i="2279" s="1"/>
  <c r="F191" i="2279"/>
  <c r="B191" i="2279"/>
  <c r="B223" i="2279" s="1"/>
  <c r="N187" i="2279"/>
  <c r="L187" i="2279"/>
  <c r="J187" i="2279"/>
  <c r="H187" i="2279"/>
  <c r="F187" i="2279"/>
  <c r="D187" i="2279"/>
  <c r="A186" i="2279"/>
  <c r="J184" i="2279"/>
  <c r="A184" i="2279"/>
  <c r="M179" i="2279"/>
  <c r="H179" i="2279"/>
  <c r="A179" i="2279"/>
  <c r="J782" i="2279" s="1"/>
  <c r="Q173" i="2279"/>
  <c r="M173" i="2279"/>
  <c r="H174" i="2279" s="1"/>
  <c r="AE6" i="2279" s="1"/>
  <c r="L171" i="2279"/>
  <c r="Q170" i="2279"/>
  <c r="P170" i="2279"/>
  <c r="P171" i="2279" s="1"/>
  <c r="M170" i="2279"/>
  <c r="L170" i="2279"/>
  <c r="S169" i="2279"/>
  <c r="O169" i="2279"/>
  <c r="S168" i="2279"/>
  <c r="O168" i="2279"/>
  <c r="S167" i="2279"/>
  <c r="O167" i="2279"/>
  <c r="S166" i="2279"/>
  <c r="O166" i="2279"/>
  <c r="S165" i="2279"/>
  <c r="O165" i="2279"/>
  <c r="S164" i="2279"/>
  <c r="O164" i="2279"/>
  <c r="S163" i="2279"/>
  <c r="O163" i="2279"/>
  <c r="S162" i="2279"/>
  <c r="O162" i="2279"/>
  <c r="S161" i="2279"/>
  <c r="O161" i="2279"/>
  <c r="S160" i="2279"/>
  <c r="O160" i="2279"/>
  <c r="S159" i="2279"/>
  <c r="O159" i="2279"/>
  <c r="S158" i="2279"/>
  <c r="O158" i="2279"/>
  <c r="S157" i="2279"/>
  <c r="O157" i="2279"/>
  <c r="S156" i="2279"/>
  <c r="O156" i="2279"/>
  <c r="S155" i="2279"/>
  <c r="O155" i="2279"/>
  <c r="S154" i="2279"/>
  <c r="O154" i="2279"/>
  <c r="S153" i="2279"/>
  <c r="O153" i="2279"/>
  <c r="S152" i="2279"/>
  <c r="O152" i="2279"/>
  <c r="S151" i="2279"/>
  <c r="O151" i="2279"/>
  <c r="S150" i="2279"/>
  <c r="O150" i="2279"/>
  <c r="S149" i="2279"/>
  <c r="O149" i="2279"/>
  <c r="S148" i="2279"/>
  <c r="O148" i="2279"/>
  <c r="S147" i="2279"/>
  <c r="O147" i="2279"/>
  <c r="S146" i="2279"/>
  <c r="S173" i="2279" s="1"/>
  <c r="O146" i="2279"/>
  <c r="S145" i="2279"/>
  <c r="O145" i="2279"/>
  <c r="O173" i="2279" s="1"/>
  <c r="F145" i="2279"/>
  <c r="F743" i="2279" s="1"/>
  <c r="B145" i="2279"/>
  <c r="B177" i="2279" s="1"/>
  <c r="N141" i="2279"/>
  <c r="N739" i="2279" s="1"/>
  <c r="L141" i="2279"/>
  <c r="L739" i="2279" s="1"/>
  <c r="J141" i="2279"/>
  <c r="J739" i="2279" s="1"/>
  <c r="H141" i="2279"/>
  <c r="H739" i="2279" s="1"/>
  <c r="F141" i="2279"/>
  <c r="D141" i="2279"/>
  <c r="D739" i="2279" s="1"/>
  <c r="A140" i="2279"/>
  <c r="J138" i="2279"/>
  <c r="A138" i="2279"/>
  <c r="M133" i="2279"/>
  <c r="H133" i="2279"/>
  <c r="A133" i="2279"/>
  <c r="J736" i="2279" s="1"/>
  <c r="Q127" i="2279"/>
  <c r="H128" i="2279" s="1"/>
  <c r="AE5" i="2279" s="1"/>
  <c r="M127" i="2279"/>
  <c r="Q124" i="2279"/>
  <c r="P125" i="2279" s="1"/>
  <c r="P124" i="2279"/>
  <c r="M124" i="2279"/>
  <c r="L124" i="2279"/>
  <c r="L125" i="2279" s="1"/>
  <c r="S123" i="2279"/>
  <c r="O123" i="2279"/>
  <c r="S122" i="2279"/>
  <c r="O122" i="2279"/>
  <c r="S121" i="2279"/>
  <c r="O121" i="2279"/>
  <c r="S120" i="2279"/>
  <c r="O120" i="2279"/>
  <c r="S119" i="2279"/>
  <c r="O119" i="2279"/>
  <c r="S118" i="2279"/>
  <c r="O118" i="2279"/>
  <c r="S117" i="2279"/>
  <c r="O117" i="2279"/>
  <c r="S116" i="2279"/>
  <c r="O116" i="2279"/>
  <c r="S115" i="2279"/>
  <c r="O115" i="2279"/>
  <c r="S114" i="2279"/>
  <c r="O114" i="2279"/>
  <c r="S113" i="2279"/>
  <c r="O113" i="2279"/>
  <c r="S112" i="2279"/>
  <c r="O112" i="2279"/>
  <c r="S111" i="2279"/>
  <c r="O111" i="2279"/>
  <c r="S110" i="2279"/>
  <c r="O110" i="2279"/>
  <c r="S109" i="2279"/>
  <c r="O109" i="2279"/>
  <c r="S108" i="2279"/>
  <c r="O108" i="2279"/>
  <c r="S107" i="2279"/>
  <c r="O107" i="2279"/>
  <c r="S106" i="2279"/>
  <c r="O106" i="2279"/>
  <c r="S105" i="2279"/>
  <c r="O105" i="2279"/>
  <c r="O127" i="2279" s="1"/>
  <c r="S104" i="2279"/>
  <c r="O104" i="2279"/>
  <c r="S103" i="2279"/>
  <c r="O103" i="2279"/>
  <c r="S102" i="2279"/>
  <c r="O102" i="2279"/>
  <c r="S101" i="2279"/>
  <c r="O101" i="2279"/>
  <c r="S100" i="2279"/>
  <c r="O100" i="2279"/>
  <c r="S99" i="2279"/>
  <c r="S127" i="2279" s="1"/>
  <c r="P128" i="2279" s="1"/>
  <c r="AH5" i="2279" s="1"/>
  <c r="O99" i="2279"/>
  <c r="F99" i="2279"/>
  <c r="F697" i="2279" s="1"/>
  <c r="B99" i="2279"/>
  <c r="B131" i="2279" s="1"/>
  <c r="N95" i="2279"/>
  <c r="N693" i="2279" s="1"/>
  <c r="L95" i="2279"/>
  <c r="L693" i="2279" s="1"/>
  <c r="J95" i="2279"/>
  <c r="J693" i="2279" s="1"/>
  <c r="H95" i="2279"/>
  <c r="H693" i="2279" s="1"/>
  <c r="F95" i="2279"/>
  <c r="F693" i="2279" s="1"/>
  <c r="D95" i="2279"/>
  <c r="A94" i="2279"/>
  <c r="M87" i="2279"/>
  <c r="H87" i="2279"/>
  <c r="A87" i="2279"/>
  <c r="A690" i="2279" s="1"/>
  <c r="I85" i="2279"/>
  <c r="I131" i="2279" s="1"/>
  <c r="I177" i="2279" s="1"/>
  <c r="I223" i="2279" s="1"/>
  <c r="I269" i="2279" s="1"/>
  <c r="I315" i="2279" s="1"/>
  <c r="I361" i="2279" s="1"/>
  <c r="I407" i="2279" s="1"/>
  <c r="I453" i="2279" s="1"/>
  <c r="I499" i="2279" s="1"/>
  <c r="I545" i="2279" s="1"/>
  <c r="I591" i="2279" s="1"/>
  <c r="H82" i="2279"/>
  <c r="Q81" i="2279"/>
  <c r="M81" i="2279"/>
  <c r="P79" i="2279"/>
  <c r="L79" i="2279"/>
  <c r="Q78" i="2279"/>
  <c r="P78" i="2279"/>
  <c r="M78" i="2279"/>
  <c r="L78" i="2279"/>
  <c r="S77" i="2279"/>
  <c r="O77" i="2279"/>
  <c r="S76" i="2279"/>
  <c r="O76" i="2279"/>
  <c r="S75" i="2279"/>
  <c r="O75" i="2279"/>
  <c r="S74" i="2279"/>
  <c r="O74" i="2279"/>
  <c r="G74" i="2279"/>
  <c r="G120" i="2279" s="1"/>
  <c r="G166" i="2279" s="1"/>
  <c r="G212" i="2279" s="1"/>
  <c r="G258" i="2279" s="1"/>
  <c r="G304" i="2279" s="1"/>
  <c r="G350" i="2279" s="1"/>
  <c r="G396" i="2279" s="1"/>
  <c r="G442" i="2279" s="1"/>
  <c r="G488" i="2279" s="1"/>
  <c r="S73" i="2279"/>
  <c r="O73" i="2279"/>
  <c r="S72" i="2279"/>
  <c r="O72" i="2279"/>
  <c r="S71" i="2279"/>
  <c r="O71" i="2279"/>
  <c r="S70" i="2279"/>
  <c r="O70" i="2279"/>
  <c r="S69" i="2279"/>
  <c r="O69" i="2279"/>
  <c r="G69" i="2279"/>
  <c r="G115" i="2279" s="1"/>
  <c r="G161" i="2279" s="1"/>
  <c r="G207" i="2279" s="1"/>
  <c r="G253" i="2279" s="1"/>
  <c r="G299" i="2279" s="1"/>
  <c r="G345" i="2279" s="1"/>
  <c r="G391" i="2279" s="1"/>
  <c r="G437" i="2279" s="1"/>
  <c r="G483" i="2279" s="1"/>
  <c r="S68" i="2279"/>
  <c r="O68" i="2279"/>
  <c r="S67" i="2279"/>
  <c r="O67" i="2279"/>
  <c r="S66" i="2279"/>
  <c r="O66" i="2279"/>
  <c r="S65" i="2279"/>
  <c r="O65" i="2279"/>
  <c r="S64" i="2279"/>
  <c r="O64" i="2279"/>
  <c r="G64" i="2279"/>
  <c r="G110" i="2279" s="1"/>
  <c r="G156" i="2279" s="1"/>
  <c r="G202" i="2279" s="1"/>
  <c r="G248" i="2279" s="1"/>
  <c r="G294" i="2279" s="1"/>
  <c r="G340" i="2279" s="1"/>
  <c r="G386" i="2279" s="1"/>
  <c r="G432" i="2279" s="1"/>
  <c r="G478" i="2279" s="1"/>
  <c r="S63" i="2279"/>
  <c r="O63" i="2279"/>
  <c r="S62" i="2279"/>
  <c r="O62" i="2279"/>
  <c r="S61" i="2279"/>
  <c r="O61" i="2279"/>
  <c r="S60" i="2279"/>
  <c r="O60" i="2279"/>
  <c r="S59" i="2279"/>
  <c r="O59" i="2279"/>
  <c r="G59" i="2279"/>
  <c r="G105" i="2279" s="1"/>
  <c r="G151" i="2279" s="1"/>
  <c r="G197" i="2279" s="1"/>
  <c r="G243" i="2279" s="1"/>
  <c r="G289" i="2279" s="1"/>
  <c r="G335" i="2279" s="1"/>
  <c r="G381" i="2279" s="1"/>
  <c r="G427" i="2279" s="1"/>
  <c r="G473" i="2279" s="1"/>
  <c r="S58" i="2279"/>
  <c r="O58" i="2279"/>
  <c r="S57" i="2279"/>
  <c r="O57" i="2279"/>
  <c r="S56" i="2279"/>
  <c r="O56" i="2279"/>
  <c r="S55" i="2279"/>
  <c r="O55" i="2279"/>
  <c r="S54" i="2279"/>
  <c r="O54" i="2279"/>
  <c r="G54" i="2279"/>
  <c r="G100" i="2279" s="1"/>
  <c r="G146" i="2279" s="1"/>
  <c r="G192" i="2279" s="1"/>
  <c r="G238" i="2279" s="1"/>
  <c r="G284" i="2279" s="1"/>
  <c r="G330" i="2279" s="1"/>
  <c r="G376" i="2279" s="1"/>
  <c r="G422" i="2279" s="1"/>
  <c r="G468" i="2279" s="1"/>
  <c r="S53" i="2279"/>
  <c r="S81" i="2279" s="1"/>
  <c r="P82" i="2279" s="1"/>
  <c r="AH4" i="2279" s="1"/>
  <c r="O53" i="2279"/>
  <c r="O81" i="2279" s="1"/>
  <c r="F53" i="2279"/>
  <c r="F651" i="2279" s="1"/>
  <c r="B53" i="2279"/>
  <c r="B85" i="2279" s="1"/>
  <c r="N49" i="2279"/>
  <c r="N601" i="2279" s="1"/>
  <c r="L49" i="2279"/>
  <c r="L601" i="2279" s="1"/>
  <c r="J49" i="2279"/>
  <c r="J601" i="2279" s="1"/>
  <c r="H49" i="2279"/>
  <c r="H601" i="2279" s="1"/>
  <c r="F49" i="2279"/>
  <c r="F601" i="2279" s="1"/>
  <c r="D49" i="2279"/>
  <c r="D601" i="2279" s="1"/>
  <c r="A48" i="2279"/>
  <c r="M41" i="2279"/>
  <c r="H41" i="2279"/>
  <c r="Q35" i="2279"/>
  <c r="H36" i="2279" s="1"/>
  <c r="AE3" i="2279" s="1"/>
  <c r="M35" i="2279"/>
  <c r="Q32" i="2279"/>
  <c r="P33" i="2279" s="1"/>
  <c r="P32" i="2279"/>
  <c r="M32" i="2279"/>
  <c r="L32" i="2279"/>
  <c r="L33" i="2279" s="1"/>
  <c r="S31" i="2279"/>
  <c r="O31" i="2279"/>
  <c r="S30" i="2279"/>
  <c r="O30" i="2279"/>
  <c r="AH29" i="2279"/>
  <c r="AE29" i="2279"/>
  <c r="S29" i="2279"/>
  <c r="O29" i="2279"/>
  <c r="S28" i="2279"/>
  <c r="O28" i="2279"/>
  <c r="S27" i="2279"/>
  <c r="O27" i="2279"/>
  <c r="S26" i="2279"/>
  <c r="O26" i="2279"/>
  <c r="S25" i="2279"/>
  <c r="O25" i="2279"/>
  <c r="S24" i="2279"/>
  <c r="O24" i="2279"/>
  <c r="S23" i="2279"/>
  <c r="O23" i="2279"/>
  <c r="S22" i="2279"/>
  <c r="O22" i="2279"/>
  <c r="S21" i="2279"/>
  <c r="O21" i="2279"/>
  <c r="S20" i="2279"/>
  <c r="O20" i="2279"/>
  <c r="S19" i="2279"/>
  <c r="O19" i="2279"/>
  <c r="S18" i="2279"/>
  <c r="O18" i="2279"/>
  <c r="S17" i="2279"/>
  <c r="O17" i="2279"/>
  <c r="S16" i="2279"/>
  <c r="O16" i="2279"/>
  <c r="S15" i="2279"/>
  <c r="O15" i="2279"/>
  <c r="S14" i="2279"/>
  <c r="O14" i="2279"/>
  <c r="S13" i="2279"/>
  <c r="O13" i="2279"/>
  <c r="S12" i="2279"/>
  <c r="O12" i="2279"/>
  <c r="S11" i="2279"/>
  <c r="O11" i="2279"/>
  <c r="S10" i="2279"/>
  <c r="O10" i="2279"/>
  <c r="S9" i="2279"/>
  <c r="O9" i="2279"/>
  <c r="S8" i="2279"/>
  <c r="O8" i="2279"/>
  <c r="S7" i="2279"/>
  <c r="S35" i="2279" s="1"/>
  <c r="O7" i="2279"/>
  <c r="O35" i="2279" s="1"/>
  <c r="B7" i="2279"/>
  <c r="B39" i="2279" s="1"/>
  <c r="AE4" i="2279"/>
  <c r="Q81" i="2272"/>
  <c r="M81" i="2272"/>
  <c r="Q78" i="2272"/>
  <c r="P78" i="2272"/>
  <c r="P79" i="2272" s="1"/>
  <c r="M78" i="2272"/>
  <c r="L78" i="2272"/>
  <c r="O77" i="2272"/>
  <c r="O76" i="2272"/>
  <c r="O75" i="2272"/>
  <c r="O74" i="2272"/>
  <c r="G74" i="2272"/>
  <c r="O73" i="2272"/>
  <c r="O72" i="2272"/>
  <c r="O71" i="2272"/>
  <c r="O70" i="2272"/>
  <c r="O69" i="2272"/>
  <c r="G69" i="2272"/>
  <c r="O68" i="2272"/>
  <c r="O67" i="2272"/>
  <c r="O66" i="2272"/>
  <c r="O65" i="2272"/>
  <c r="O64" i="2272"/>
  <c r="G64" i="2272"/>
  <c r="O63" i="2272"/>
  <c r="O62" i="2272"/>
  <c r="O61" i="2272"/>
  <c r="O60" i="2272"/>
  <c r="O59" i="2272"/>
  <c r="G59" i="2272"/>
  <c r="O58" i="2272"/>
  <c r="O57" i="2272"/>
  <c r="O56" i="2272"/>
  <c r="O55" i="2272"/>
  <c r="O54" i="2272"/>
  <c r="G54" i="2272"/>
  <c r="O53" i="2272"/>
  <c r="F53" i="2272"/>
  <c r="J1243" i="2278"/>
  <c r="A1243" i="2278"/>
  <c r="M1238" i="2278"/>
  <c r="H1238" i="2278"/>
  <c r="A1238" i="2278"/>
  <c r="B1236" i="2278"/>
  <c r="Q1232" i="2278"/>
  <c r="O1232" i="2278"/>
  <c r="M1232" i="2278"/>
  <c r="H1233" i="2278" s="1"/>
  <c r="L1230" i="2278"/>
  <c r="Q1229" i="2278"/>
  <c r="P1229" i="2278"/>
  <c r="P1230" i="2278" s="1"/>
  <c r="M1229" i="2278"/>
  <c r="L1229" i="2278"/>
  <c r="S1228" i="2278"/>
  <c r="O1228" i="2278"/>
  <c r="S1227" i="2278"/>
  <c r="O1227" i="2278"/>
  <c r="S1226" i="2278"/>
  <c r="O1226" i="2278"/>
  <c r="S1225" i="2278"/>
  <c r="O1225" i="2278"/>
  <c r="S1224" i="2278"/>
  <c r="O1224" i="2278"/>
  <c r="S1223" i="2278"/>
  <c r="O1223" i="2278"/>
  <c r="S1222" i="2278"/>
  <c r="O1222" i="2278"/>
  <c r="S1221" i="2278"/>
  <c r="O1221" i="2278"/>
  <c r="S1220" i="2278"/>
  <c r="O1220" i="2278"/>
  <c r="S1219" i="2278"/>
  <c r="O1219" i="2278"/>
  <c r="S1218" i="2278"/>
  <c r="O1218" i="2278"/>
  <c r="S1217" i="2278"/>
  <c r="O1217" i="2278"/>
  <c r="S1216" i="2278"/>
  <c r="O1216" i="2278"/>
  <c r="S1215" i="2278"/>
  <c r="O1215" i="2278"/>
  <c r="S1214" i="2278"/>
  <c r="O1214" i="2278"/>
  <c r="S1213" i="2278"/>
  <c r="O1213" i="2278"/>
  <c r="S1212" i="2278"/>
  <c r="O1212" i="2278"/>
  <c r="S1211" i="2278"/>
  <c r="O1211" i="2278"/>
  <c r="S1210" i="2278"/>
  <c r="O1210" i="2278"/>
  <c r="S1209" i="2278"/>
  <c r="O1209" i="2278"/>
  <c r="S1208" i="2278"/>
  <c r="O1208" i="2278"/>
  <c r="S1207" i="2278"/>
  <c r="O1207" i="2278"/>
  <c r="S1206" i="2278"/>
  <c r="O1206" i="2278"/>
  <c r="S1205" i="2278"/>
  <c r="O1205" i="2278"/>
  <c r="S1204" i="2278"/>
  <c r="S1232" i="2278" s="1"/>
  <c r="P1233" i="2278" s="1"/>
  <c r="O1204" i="2278"/>
  <c r="F1204" i="2278"/>
  <c r="B1204" i="2278"/>
  <c r="N1199" i="2278"/>
  <c r="L1199" i="2278"/>
  <c r="J1199" i="2278"/>
  <c r="H1199" i="2278"/>
  <c r="F1199" i="2278"/>
  <c r="D1199" i="2278"/>
  <c r="A1198" i="2278"/>
  <c r="J1196" i="2278"/>
  <c r="A1196" i="2278"/>
  <c r="M1191" i="2278"/>
  <c r="H1191" i="2278"/>
  <c r="A1191" i="2278"/>
  <c r="Q1185" i="2278"/>
  <c r="M1185" i="2278"/>
  <c r="H1186" i="2278" s="1"/>
  <c r="AE28" i="2278" s="1"/>
  <c r="Q1182" i="2278"/>
  <c r="P1183" i="2278" s="1"/>
  <c r="P1182" i="2278"/>
  <c r="M1182" i="2278"/>
  <c r="L1182" i="2278"/>
  <c r="L1183" i="2278" s="1"/>
  <c r="S1181" i="2278"/>
  <c r="O1181" i="2278"/>
  <c r="S1180" i="2278"/>
  <c r="O1180" i="2278"/>
  <c r="S1179" i="2278"/>
  <c r="O1179" i="2278"/>
  <c r="S1178" i="2278"/>
  <c r="O1178" i="2278"/>
  <c r="S1177" i="2278"/>
  <c r="O1177" i="2278"/>
  <c r="S1176" i="2278"/>
  <c r="O1176" i="2278"/>
  <c r="S1175" i="2278"/>
  <c r="O1175" i="2278"/>
  <c r="S1174" i="2278"/>
  <c r="O1174" i="2278"/>
  <c r="S1173" i="2278"/>
  <c r="O1173" i="2278"/>
  <c r="S1172" i="2278"/>
  <c r="O1172" i="2278"/>
  <c r="S1171" i="2278"/>
  <c r="O1171" i="2278"/>
  <c r="S1170" i="2278"/>
  <c r="O1170" i="2278"/>
  <c r="S1169" i="2278"/>
  <c r="O1169" i="2278"/>
  <c r="S1168" i="2278"/>
  <c r="O1168" i="2278"/>
  <c r="S1167" i="2278"/>
  <c r="O1167" i="2278"/>
  <c r="S1166" i="2278"/>
  <c r="O1166" i="2278"/>
  <c r="S1165" i="2278"/>
  <c r="O1165" i="2278"/>
  <c r="S1164" i="2278"/>
  <c r="O1164" i="2278"/>
  <c r="S1163" i="2278"/>
  <c r="O1163" i="2278"/>
  <c r="S1162" i="2278"/>
  <c r="O1162" i="2278"/>
  <c r="S1161" i="2278"/>
  <c r="O1161" i="2278"/>
  <c r="S1160" i="2278"/>
  <c r="O1160" i="2278"/>
  <c r="S1159" i="2278"/>
  <c r="O1159" i="2278"/>
  <c r="S1158" i="2278"/>
  <c r="O1158" i="2278"/>
  <c r="S1157" i="2278"/>
  <c r="S1185" i="2278" s="1"/>
  <c r="O1157" i="2278"/>
  <c r="O1185" i="2278" s="1"/>
  <c r="F1157" i="2278"/>
  <c r="B1157" i="2278"/>
  <c r="B1189" i="2278" s="1"/>
  <c r="N1153" i="2278"/>
  <c r="L1153" i="2278"/>
  <c r="J1153" i="2278"/>
  <c r="H1153" i="2278"/>
  <c r="F1153" i="2278"/>
  <c r="D1153" i="2278"/>
  <c r="A1152" i="2278"/>
  <c r="J1150" i="2278"/>
  <c r="A1150" i="2278"/>
  <c r="M1145" i="2278"/>
  <c r="H1145" i="2278"/>
  <c r="A1145" i="2278"/>
  <c r="B1143" i="2278"/>
  <c r="Q1139" i="2278"/>
  <c r="M1139" i="2278"/>
  <c r="H1140" i="2278" s="1"/>
  <c r="AE27" i="2278" s="1"/>
  <c r="P1137" i="2278"/>
  <c r="Q1136" i="2278"/>
  <c r="P1136" i="2278"/>
  <c r="M1136" i="2278"/>
  <c r="L1136" i="2278"/>
  <c r="L1137" i="2278" s="1"/>
  <c r="S1135" i="2278"/>
  <c r="O1135" i="2278"/>
  <c r="S1134" i="2278"/>
  <c r="O1134" i="2278"/>
  <c r="S1133" i="2278"/>
  <c r="O1133" i="2278"/>
  <c r="S1132" i="2278"/>
  <c r="O1132" i="2278"/>
  <c r="S1131" i="2278"/>
  <c r="O1131" i="2278"/>
  <c r="S1130" i="2278"/>
  <c r="O1130" i="2278"/>
  <c r="S1129" i="2278"/>
  <c r="O1129" i="2278"/>
  <c r="S1128" i="2278"/>
  <c r="O1128" i="2278"/>
  <c r="S1127" i="2278"/>
  <c r="O1127" i="2278"/>
  <c r="S1126" i="2278"/>
  <c r="O1126" i="2278"/>
  <c r="S1125" i="2278"/>
  <c r="O1125" i="2278"/>
  <c r="S1124" i="2278"/>
  <c r="O1124" i="2278"/>
  <c r="S1123" i="2278"/>
  <c r="O1123" i="2278"/>
  <c r="S1122" i="2278"/>
  <c r="O1122" i="2278"/>
  <c r="S1121" i="2278"/>
  <c r="O1121" i="2278"/>
  <c r="S1120" i="2278"/>
  <c r="O1120" i="2278"/>
  <c r="S1119" i="2278"/>
  <c r="O1119" i="2278"/>
  <c r="S1118" i="2278"/>
  <c r="O1118" i="2278"/>
  <c r="S1117" i="2278"/>
  <c r="O1117" i="2278"/>
  <c r="S1116" i="2278"/>
  <c r="O1116" i="2278"/>
  <c r="S1115" i="2278"/>
  <c r="O1115" i="2278"/>
  <c r="S1114" i="2278"/>
  <c r="O1114" i="2278"/>
  <c r="S1113" i="2278"/>
  <c r="O1113" i="2278"/>
  <c r="S1112" i="2278"/>
  <c r="O1112" i="2278"/>
  <c r="S1111" i="2278"/>
  <c r="S1139" i="2278" s="1"/>
  <c r="O1111" i="2278"/>
  <c r="O1139" i="2278" s="1"/>
  <c r="F1111" i="2278"/>
  <c r="B1111" i="2278"/>
  <c r="N1107" i="2278"/>
  <c r="L1107" i="2278"/>
  <c r="J1107" i="2278"/>
  <c r="H1107" i="2278"/>
  <c r="F1107" i="2278"/>
  <c r="D1107" i="2278"/>
  <c r="A1106" i="2278"/>
  <c r="J1104" i="2278"/>
  <c r="A1104" i="2278"/>
  <c r="M1099" i="2278"/>
  <c r="H1099" i="2278"/>
  <c r="A1099" i="2278"/>
  <c r="Q1093" i="2278"/>
  <c r="M1093" i="2278"/>
  <c r="H1094" i="2278" s="1"/>
  <c r="AE26" i="2278" s="1"/>
  <c r="P1091" i="2278"/>
  <c r="L1091" i="2278"/>
  <c r="Q1090" i="2278"/>
  <c r="P1090" i="2278"/>
  <c r="M1090" i="2278"/>
  <c r="L1090" i="2278"/>
  <c r="S1089" i="2278"/>
  <c r="O1089" i="2278"/>
  <c r="S1088" i="2278"/>
  <c r="O1088" i="2278"/>
  <c r="S1087" i="2278"/>
  <c r="O1087" i="2278"/>
  <c r="S1086" i="2278"/>
  <c r="O1086" i="2278"/>
  <c r="S1085" i="2278"/>
  <c r="O1085" i="2278"/>
  <c r="S1084" i="2278"/>
  <c r="O1084" i="2278"/>
  <c r="S1083" i="2278"/>
  <c r="O1083" i="2278"/>
  <c r="S1082" i="2278"/>
  <c r="O1082" i="2278"/>
  <c r="S1081" i="2278"/>
  <c r="O1081" i="2278"/>
  <c r="S1080" i="2278"/>
  <c r="O1080" i="2278"/>
  <c r="S1079" i="2278"/>
  <c r="O1079" i="2278"/>
  <c r="S1078" i="2278"/>
  <c r="O1078" i="2278"/>
  <c r="S1077" i="2278"/>
  <c r="O1077" i="2278"/>
  <c r="S1076" i="2278"/>
  <c r="O1076" i="2278"/>
  <c r="S1075" i="2278"/>
  <c r="O1075" i="2278"/>
  <c r="S1074" i="2278"/>
  <c r="O1074" i="2278"/>
  <c r="S1073" i="2278"/>
  <c r="O1073" i="2278"/>
  <c r="S1072" i="2278"/>
  <c r="O1072" i="2278"/>
  <c r="S1071" i="2278"/>
  <c r="O1071" i="2278"/>
  <c r="S1070" i="2278"/>
  <c r="O1070" i="2278"/>
  <c r="S1069" i="2278"/>
  <c r="O1069" i="2278"/>
  <c r="S1068" i="2278"/>
  <c r="O1068" i="2278"/>
  <c r="S1067" i="2278"/>
  <c r="O1067" i="2278"/>
  <c r="S1066" i="2278"/>
  <c r="O1066" i="2278"/>
  <c r="S1065" i="2278"/>
  <c r="S1093" i="2278" s="1"/>
  <c r="O1065" i="2278"/>
  <c r="O1093" i="2278" s="1"/>
  <c r="F1065" i="2278"/>
  <c r="B1065" i="2278"/>
  <c r="B1097" i="2278" s="1"/>
  <c r="N1061" i="2278"/>
  <c r="L1061" i="2278"/>
  <c r="J1061" i="2278"/>
  <c r="H1061" i="2278"/>
  <c r="F1061" i="2278"/>
  <c r="D1061" i="2278"/>
  <c r="A1060" i="2278"/>
  <c r="J1058" i="2278"/>
  <c r="A1058" i="2278"/>
  <c r="M1053" i="2278"/>
  <c r="H1053" i="2278"/>
  <c r="A1053" i="2278"/>
  <c r="Q1047" i="2278"/>
  <c r="M1047" i="2278"/>
  <c r="H1048" i="2278" s="1"/>
  <c r="AE25" i="2278" s="1"/>
  <c r="Q1044" i="2278"/>
  <c r="P1045" i="2278" s="1"/>
  <c r="P1044" i="2278"/>
  <c r="M1044" i="2278"/>
  <c r="L1044" i="2278"/>
  <c r="L1045" i="2278" s="1"/>
  <c r="S1043" i="2278"/>
  <c r="O1043" i="2278"/>
  <c r="S1042" i="2278"/>
  <c r="O1042" i="2278"/>
  <c r="S1041" i="2278"/>
  <c r="O1041" i="2278"/>
  <c r="S1040" i="2278"/>
  <c r="O1040" i="2278"/>
  <c r="S1039" i="2278"/>
  <c r="O1039" i="2278"/>
  <c r="S1038" i="2278"/>
  <c r="O1038" i="2278"/>
  <c r="S1037" i="2278"/>
  <c r="O1037" i="2278"/>
  <c r="S1036" i="2278"/>
  <c r="O1036" i="2278"/>
  <c r="S1035" i="2278"/>
  <c r="O1035" i="2278"/>
  <c r="S1034" i="2278"/>
  <c r="O1034" i="2278"/>
  <c r="S1033" i="2278"/>
  <c r="O1033" i="2278"/>
  <c r="S1032" i="2278"/>
  <c r="O1032" i="2278"/>
  <c r="S1031" i="2278"/>
  <c r="O1031" i="2278"/>
  <c r="S1030" i="2278"/>
  <c r="O1030" i="2278"/>
  <c r="S1029" i="2278"/>
  <c r="O1029" i="2278"/>
  <c r="S1028" i="2278"/>
  <c r="O1028" i="2278"/>
  <c r="S1027" i="2278"/>
  <c r="O1027" i="2278"/>
  <c r="S1026" i="2278"/>
  <c r="O1026" i="2278"/>
  <c r="S1025" i="2278"/>
  <c r="O1025" i="2278"/>
  <c r="S1024" i="2278"/>
  <c r="O1024" i="2278"/>
  <c r="S1023" i="2278"/>
  <c r="O1023" i="2278"/>
  <c r="S1022" i="2278"/>
  <c r="O1022" i="2278"/>
  <c r="S1021" i="2278"/>
  <c r="O1021" i="2278"/>
  <c r="S1020" i="2278"/>
  <c r="O1020" i="2278"/>
  <c r="S1019" i="2278"/>
  <c r="S1047" i="2278" s="1"/>
  <c r="P1048" i="2278" s="1"/>
  <c r="AH25" i="2278" s="1"/>
  <c r="O1019" i="2278"/>
  <c r="O1047" i="2278" s="1"/>
  <c r="F1019" i="2278"/>
  <c r="B1019" i="2278"/>
  <c r="B1051" i="2278" s="1"/>
  <c r="N1015" i="2278"/>
  <c r="L1015" i="2278"/>
  <c r="J1015" i="2278"/>
  <c r="H1015" i="2278"/>
  <c r="F1015" i="2278"/>
  <c r="D1015" i="2278"/>
  <c r="A1014" i="2278"/>
  <c r="J1012" i="2278"/>
  <c r="A1012" i="2278"/>
  <c r="M1007" i="2278"/>
  <c r="H1007" i="2278"/>
  <c r="A1007" i="2278"/>
  <c r="Q1001" i="2278"/>
  <c r="M1001" i="2278"/>
  <c r="H1002" i="2278" s="1"/>
  <c r="AE24" i="2278" s="1"/>
  <c r="Q998" i="2278"/>
  <c r="P998" i="2278"/>
  <c r="P999" i="2278" s="1"/>
  <c r="M998" i="2278"/>
  <c r="L998" i="2278"/>
  <c r="L999" i="2278" s="1"/>
  <c r="S997" i="2278"/>
  <c r="O997" i="2278"/>
  <c r="S996" i="2278"/>
  <c r="O996" i="2278"/>
  <c r="S995" i="2278"/>
  <c r="O995" i="2278"/>
  <c r="S994" i="2278"/>
  <c r="O994" i="2278"/>
  <c r="S993" i="2278"/>
  <c r="O993" i="2278"/>
  <c r="S992" i="2278"/>
  <c r="O992" i="2278"/>
  <c r="S991" i="2278"/>
  <c r="O991" i="2278"/>
  <c r="S990" i="2278"/>
  <c r="O990" i="2278"/>
  <c r="S989" i="2278"/>
  <c r="O989" i="2278"/>
  <c r="S988" i="2278"/>
  <c r="O988" i="2278"/>
  <c r="S987" i="2278"/>
  <c r="O987" i="2278"/>
  <c r="S986" i="2278"/>
  <c r="O986" i="2278"/>
  <c r="S985" i="2278"/>
  <c r="O985" i="2278"/>
  <c r="S984" i="2278"/>
  <c r="O984" i="2278"/>
  <c r="S983" i="2278"/>
  <c r="O983" i="2278"/>
  <c r="S982" i="2278"/>
  <c r="O982" i="2278"/>
  <c r="S981" i="2278"/>
  <c r="O981" i="2278"/>
  <c r="S980" i="2278"/>
  <c r="O980" i="2278"/>
  <c r="S979" i="2278"/>
  <c r="O979" i="2278"/>
  <c r="S978" i="2278"/>
  <c r="O978" i="2278"/>
  <c r="S977" i="2278"/>
  <c r="O977" i="2278"/>
  <c r="S976" i="2278"/>
  <c r="O976" i="2278"/>
  <c r="S975" i="2278"/>
  <c r="O975" i="2278"/>
  <c r="S974" i="2278"/>
  <c r="O974" i="2278"/>
  <c r="S973" i="2278"/>
  <c r="S1001" i="2278" s="1"/>
  <c r="O973" i="2278"/>
  <c r="O1001" i="2278" s="1"/>
  <c r="F973" i="2278"/>
  <c r="B973" i="2278"/>
  <c r="B1005" i="2278" s="1"/>
  <c r="N969" i="2278"/>
  <c r="L969" i="2278"/>
  <c r="J969" i="2278"/>
  <c r="H969" i="2278"/>
  <c r="F969" i="2278"/>
  <c r="D969" i="2278"/>
  <c r="A968" i="2278"/>
  <c r="J966" i="2278"/>
  <c r="A966" i="2278"/>
  <c r="M961" i="2278"/>
  <c r="H961" i="2278"/>
  <c r="A961" i="2278"/>
  <c r="Q955" i="2278"/>
  <c r="M955" i="2278"/>
  <c r="H956" i="2278" s="1"/>
  <c r="AE23" i="2278" s="1"/>
  <c r="P953" i="2278"/>
  <c r="Q952" i="2278"/>
  <c r="P952" i="2278"/>
  <c r="M952" i="2278"/>
  <c r="L953" i="2278" s="1"/>
  <c r="L952" i="2278"/>
  <c r="S951" i="2278"/>
  <c r="O951" i="2278"/>
  <c r="S950" i="2278"/>
  <c r="O950" i="2278"/>
  <c r="S949" i="2278"/>
  <c r="O949" i="2278"/>
  <c r="S948" i="2278"/>
  <c r="O948" i="2278"/>
  <c r="S947" i="2278"/>
  <c r="O947" i="2278"/>
  <c r="S946" i="2278"/>
  <c r="O946" i="2278"/>
  <c r="S945" i="2278"/>
  <c r="O945" i="2278"/>
  <c r="S944" i="2278"/>
  <c r="O944" i="2278"/>
  <c r="S943" i="2278"/>
  <c r="O943" i="2278"/>
  <c r="S942" i="2278"/>
  <c r="O942" i="2278"/>
  <c r="S941" i="2278"/>
  <c r="O941" i="2278"/>
  <c r="S940" i="2278"/>
  <c r="O940" i="2278"/>
  <c r="S939" i="2278"/>
  <c r="O939" i="2278"/>
  <c r="S938" i="2278"/>
  <c r="O938" i="2278"/>
  <c r="S937" i="2278"/>
  <c r="O937" i="2278"/>
  <c r="S936" i="2278"/>
  <c r="O936" i="2278"/>
  <c r="S935" i="2278"/>
  <c r="O935" i="2278"/>
  <c r="S934" i="2278"/>
  <c r="O934" i="2278"/>
  <c r="S933" i="2278"/>
  <c r="O933" i="2278"/>
  <c r="S932" i="2278"/>
  <c r="O932" i="2278"/>
  <c r="S931" i="2278"/>
  <c r="O931" i="2278"/>
  <c r="S930" i="2278"/>
  <c r="O930" i="2278"/>
  <c r="S929" i="2278"/>
  <c r="O929" i="2278"/>
  <c r="S928" i="2278"/>
  <c r="O928" i="2278"/>
  <c r="S927" i="2278"/>
  <c r="S955" i="2278" s="1"/>
  <c r="O927" i="2278"/>
  <c r="O955" i="2278" s="1"/>
  <c r="F927" i="2278"/>
  <c r="B927" i="2278"/>
  <c r="B959" i="2278" s="1"/>
  <c r="N923" i="2278"/>
  <c r="L923" i="2278"/>
  <c r="J923" i="2278"/>
  <c r="H923" i="2278"/>
  <c r="F923" i="2278"/>
  <c r="D923" i="2278"/>
  <c r="A922" i="2278"/>
  <c r="J920" i="2278"/>
  <c r="A920" i="2278"/>
  <c r="M915" i="2278"/>
  <c r="H915" i="2278"/>
  <c r="A915" i="2278"/>
  <c r="B913" i="2278"/>
  <c r="H910" i="2278"/>
  <c r="Q909" i="2278"/>
  <c r="M909" i="2278"/>
  <c r="P907" i="2278"/>
  <c r="Q906" i="2278"/>
  <c r="P906" i="2278"/>
  <c r="M906" i="2278"/>
  <c r="L906" i="2278"/>
  <c r="L907" i="2278" s="1"/>
  <c r="S905" i="2278"/>
  <c r="O905" i="2278"/>
  <c r="S904" i="2278"/>
  <c r="O904" i="2278"/>
  <c r="S903" i="2278"/>
  <c r="O903" i="2278"/>
  <c r="S902" i="2278"/>
  <c r="O902" i="2278"/>
  <c r="G902" i="2278"/>
  <c r="G948" i="2278" s="1"/>
  <c r="G994" i="2278" s="1"/>
  <c r="G1040" i="2278" s="1"/>
  <c r="G1086" i="2278" s="1"/>
  <c r="G1132" i="2278" s="1"/>
  <c r="G1178" i="2278" s="1"/>
  <c r="G1225" i="2278" s="1"/>
  <c r="S901" i="2278"/>
  <c r="O901" i="2278"/>
  <c r="S900" i="2278"/>
  <c r="O900" i="2278"/>
  <c r="S899" i="2278"/>
  <c r="O899" i="2278"/>
  <c r="S898" i="2278"/>
  <c r="O898" i="2278"/>
  <c r="S897" i="2278"/>
  <c r="O897" i="2278"/>
  <c r="G897" i="2278"/>
  <c r="G943" i="2278" s="1"/>
  <c r="G989" i="2278" s="1"/>
  <c r="G1035" i="2278" s="1"/>
  <c r="G1081" i="2278" s="1"/>
  <c r="G1127" i="2278" s="1"/>
  <c r="G1173" i="2278" s="1"/>
  <c r="G1220" i="2278" s="1"/>
  <c r="S896" i="2278"/>
  <c r="O896" i="2278"/>
  <c r="S895" i="2278"/>
  <c r="O895" i="2278"/>
  <c r="S894" i="2278"/>
  <c r="O894" i="2278"/>
  <c r="S893" i="2278"/>
  <c r="O893" i="2278"/>
  <c r="S892" i="2278"/>
  <c r="O892" i="2278"/>
  <c r="G892" i="2278"/>
  <c r="G938" i="2278" s="1"/>
  <c r="G984" i="2278" s="1"/>
  <c r="G1030" i="2278" s="1"/>
  <c r="G1076" i="2278" s="1"/>
  <c r="G1122" i="2278" s="1"/>
  <c r="G1168" i="2278" s="1"/>
  <c r="G1215" i="2278" s="1"/>
  <c r="S891" i="2278"/>
  <c r="O891" i="2278"/>
  <c r="S890" i="2278"/>
  <c r="O890" i="2278"/>
  <c r="S889" i="2278"/>
  <c r="O889" i="2278"/>
  <c r="S888" i="2278"/>
  <c r="O888" i="2278"/>
  <c r="S887" i="2278"/>
  <c r="O887" i="2278"/>
  <c r="G887" i="2278"/>
  <c r="G933" i="2278" s="1"/>
  <c r="G979" i="2278" s="1"/>
  <c r="G1025" i="2278" s="1"/>
  <c r="G1071" i="2278" s="1"/>
  <c r="G1117" i="2278" s="1"/>
  <c r="G1163" i="2278" s="1"/>
  <c r="G1210" i="2278" s="1"/>
  <c r="S886" i="2278"/>
  <c r="O886" i="2278"/>
  <c r="S885" i="2278"/>
  <c r="O885" i="2278"/>
  <c r="S884" i="2278"/>
  <c r="O884" i="2278"/>
  <c r="S883" i="2278"/>
  <c r="O883" i="2278"/>
  <c r="S882" i="2278"/>
  <c r="O882" i="2278"/>
  <c r="G882" i="2278"/>
  <c r="G928" i="2278" s="1"/>
  <c r="G974" i="2278" s="1"/>
  <c r="G1020" i="2278" s="1"/>
  <c r="G1066" i="2278" s="1"/>
  <c r="G1112" i="2278" s="1"/>
  <c r="G1158" i="2278" s="1"/>
  <c r="G1205" i="2278" s="1"/>
  <c r="S881" i="2278"/>
  <c r="S909" i="2278" s="1"/>
  <c r="P910" i="2278" s="1"/>
  <c r="AH22" i="2278" s="1"/>
  <c r="O881" i="2278"/>
  <c r="O909" i="2278" s="1"/>
  <c r="F881" i="2278"/>
  <c r="B881" i="2278"/>
  <c r="N877" i="2278"/>
  <c r="L877" i="2278"/>
  <c r="J877" i="2278"/>
  <c r="H877" i="2278"/>
  <c r="F877" i="2278"/>
  <c r="D877" i="2278"/>
  <c r="A876" i="2278"/>
  <c r="J874" i="2278"/>
  <c r="A874" i="2278"/>
  <c r="M869" i="2278"/>
  <c r="H869" i="2278"/>
  <c r="A869" i="2278"/>
  <c r="Q863" i="2278"/>
  <c r="M863" i="2278"/>
  <c r="H864" i="2278" s="1"/>
  <c r="AE21" i="2278" s="1"/>
  <c r="Q860" i="2278"/>
  <c r="P860" i="2278"/>
  <c r="P861" i="2278" s="1"/>
  <c r="M860" i="2278"/>
  <c r="L861" i="2278" s="1"/>
  <c r="L860" i="2278"/>
  <c r="S859" i="2278"/>
  <c r="O859" i="2278"/>
  <c r="S858" i="2278"/>
  <c r="O858" i="2278"/>
  <c r="S857" i="2278"/>
  <c r="O857" i="2278"/>
  <c r="S856" i="2278"/>
  <c r="O856" i="2278"/>
  <c r="S855" i="2278"/>
  <c r="O855" i="2278"/>
  <c r="S854" i="2278"/>
  <c r="O854" i="2278"/>
  <c r="S853" i="2278"/>
  <c r="O853" i="2278"/>
  <c r="S852" i="2278"/>
  <c r="O852" i="2278"/>
  <c r="S851" i="2278"/>
  <c r="O851" i="2278"/>
  <c r="S850" i="2278"/>
  <c r="O850" i="2278"/>
  <c r="S849" i="2278"/>
  <c r="O849" i="2278"/>
  <c r="S848" i="2278"/>
  <c r="O848" i="2278"/>
  <c r="S847" i="2278"/>
  <c r="O847" i="2278"/>
  <c r="S846" i="2278"/>
  <c r="O846" i="2278"/>
  <c r="S845" i="2278"/>
  <c r="O845" i="2278"/>
  <c r="S844" i="2278"/>
  <c r="O844" i="2278"/>
  <c r="S843" i="2278"/>
  <c r="O843" i="2278"/>
  <c r="S842" i="2278"/>
  <c r="O842" i="2278"/>
  <c r="S841" i="2278"/>
  <c r="O841" i="2278"/>
  <c r="S840" i="2278"/>
  <c r="O840" i="2278"/>
  <c r="S839" i="2278"/>
  <c r="O839" i="2278"/>
  <c r="S838" i="2278"/>
  <c r="O838" i="2278"/>
  <c r="S837" i="2278"/>
  <c r="O837" i="2278"/>
  <c r="S836" i="2278"/>
  <c r="O836" i="2278"/>
  <c r="S835" i="2278"/>
  <c r="S863" i="2278" s="1"/>
  <c r="P864" i="2278" s="1"/>
  <c r="AH21" i="2278" s="1"/>
  <c r="O835" i="2278"/>
  <c r="O863" i="2278" s="1"/>
  <c r="F835" i="2278"/>
  <c r="B835" i="2278"/>
  <c r="B867" i="2278" s="1"/>
  <c r="N831" i="2278"/>
  <c r="L831" i="2278"/>
  <c r="J831" i="2278"/>
  <c r="H831" i="2278"/>
  <c r="F831" i="2278"/>
  <c r="D831" i="2278"/>
  <c r="A830" i="2278"/>
  <c r="J828" i="2278"/>
  <c r="A828" i="2278"/>
  <c r="M823" i="2278"/>
  <c r="H823" i="2278"/>
  <c r="A823" i="2278"/>
  <c r="H818" i="2278"/>
  <c r="AE20" i="2278" s="1"/>
  <c r="Q817" i="2278"/>
  <c r="M817" i="2278"/>
  <c r="Q814" i="2278"/>
  <c r="P814" i="2278"/>
  <c r="P815" i="2278" s="1"/>
  <c r="M814" i="2278"/>
  <c r="L814" i="2278"/>
  <c r="L815" i="2278" s="1"/>
  <c r="S813" i="2278"/>
  <c r="O813" i="2278"/>
  <c r="S812" i="2278"/>
  <c r="O812" i="2278"/>
  <c r="S811" i="2278"/>
  <c r="O811" i="2278"/>
  <c r="S810" i="2278"/>
  <c r="O810" i="2278"/>
  <c r="S809" i="2278"/>
  <c r="O809" i="2278"/>
  <c r="S808" i="2278"/>
  <c r="O808" i="2278"/>
  <c r="S807" i="2278"/>
  <c r="O807" i="2278"/>
  <c r="S806" i="2278"/>
  <c r="O806" i="2278"/>
  <c r="S805" i="2278"/>
  <c r="O805" i="2278"/>
  <c r="S804" i="2278"/>
  <c r="O804" i="2278"/>
  <c r="S803" i="2278"/>
  <c r="O803" i="2278"/>
  <c r="S802" i="2278"/>
  <c r="O802" i="2278"/>
  <c r="S801" i="2278"/>
  <c r="O801" i="2278"/>
  <c r="S800" i="2278"/>
  <c r="O800" i="2278"/>
  <c r="S799" i="2278"/>
  <c r="O799" i="2278"/>
  <c r="S798" i="2278"/>
  <c r="O798" i="2278"/>
  <c r="S797" i="2278"/>
  <c r="O797" i="2278"/>
  <c r="S796" i="2278"/>
  <c r="O796" i="2278"/>
  <c r="S795" i="2278"/>
  <c r="O795" i="2278"/>
  <c r="S794" i="2278"/>
  <c r="O794" i="2278"/>
  <c r="S793" i="2278"/>
  <c r="O793" i="2278"/>
  <c r="S792" i="2278"/>
  <c r="O792" i="2278"/>
  <c r="S791" i="2278"/>
  <c r="O791" i="2278"/>
  <c r="S790" i="2278"/>
  <c r="O790" i="2278"/>
  <c r="S789" i="2278"/>
  <c r="S817" i="2278" s="1"/>
  <c r="P818" i="2278" s="1"/>
  <c r="AH20" i="2278" s="1"/>
  <c r="O789" i="2278"/>
  <c r="O817" i="2278" s="1"/>
  <c r="F789" i="2278"/>
  <c r="B789" i="2278"/>
  <c r="B821" i="2278" s="1"/>
  <c r="N785" i="2278"/>
  <c r="L785" i="2278"/>
  <c r="J785" i="2278"/>
  <c r="H785" i="2278"/>
  <c r="F785" i="2278"/>
  <c r="D785" i="2278"/>
  <c r="A784" i="2278"/>
  <c r="Q771" i="2278"/>
  <c r="M771" i="2278"/>
  <c r="H772" i="2278" s="1"/>
  <c r="AE19" i="2278" s="1"/>
  <c r="Q768" i="2278"/>
  <c r="P768" i="2278"/>
  <c r="P769" i="2278" s="1"/>
  <c r="M768" i="2278"/>
  <c r="L769" i="2278" s="1"/>
  <c r="L768" i="2278"/>
  <c r="S767" i="2278"/>
  <c r="O767" i="2278"/>
  <c r="S766" i="2278"/>
  <c r="O766" i="2278"/>
  <c r="S765" i="2278"/>
  <c r="O765" i="2278"/>
  <c r="S764" i="2278"/>
  <c r="O764" i="2278"/>
  <c r="S763" i="2278"/>
  <c r="O763" i="2278"/>
  <c r="S762" i="2278"/>
  <c r="O762" i="2278"/>
  <c r="S761" i="2278"/>
  <c r="O761" i="2278"/>
  <c r="S760" i="2278"/>
  <c r="O760" i="2278"/>
  <c r="S759" i="2278"/>
  <c r="O759" i="2278"/>
  <c r="S758" i="2278"/>
  <c r="O758" i="2278"/>
  <c r="S757" i="2278"/>
  <c r="O757" i="2278"/>
  <c r="S756" i="2278"/>
  <c r="O756" i="2278"/>
  <c r="S755" i="2278"/>
  <c r="O755" i="2278"/>
  <c r="S754" i="2278"/>
  <c r="O754" i="2278"/>
  <c r="S753" i="2278"/>
  <c r="O753" i="2278"/>
  <c r="S752" i="2278"/>
  <c r="O752" i="2278"/>
  <c r="S751" i="2278"/>
  <c r="O751" i="2278"/>
  <c r="S750" i="2278"/>
  <c r="O750" i="2278"/>
  <c r="S749" i="2278"/>
  <c r="O749" i="2278"/>
  <c r="S748" i="2278"/>
  <c r="O748" i="2278"/>
  <c r="S747" i="2278"/>
  <c r="O747" i="2278"/>
  <c r="S746" i="2278"/>
  <c r="O746" i="2278"/>
  <c r="S745" i="2278"/>
  <c r="O745" i="2278"/>
  <c r="S744" i="2278"/>
  <c r="S771" i="2278" s="1"/>
  <c r="O744" i="2278"/>
  <c r="S743" i="2278"/>
  <c r="O743" i="2278"/>
  <c r="O771" i="2278" s="1"/>
  <c r="B743" i="2278"/>
  <c r="B775" i="2278" s="1"/>
  <c r="A738" i="2278"/>
  <c r="Q725" i="2278"/>
  <c r="M725" i="2278"/>
  <c r="H726" i="2278" s="1"/>
  <c r="AE18" i="2278" s="1"/>
  <c r="Q722" i="2278"/>
  <c r="P723" i="2278" s="1"/>
  <c r="P722" i="2278"/>
  <c r="M722" i="2278"/>
  <c r="L722" i="2278"/>
  <c r="L723" i="2278" s="1"/>
  <c r="S721" i="2278"/>
  <c r="O721" i="2278"/>
  <c r="S720" i="2278"/>
  <c r="O720" i="2278"/>
  <c r="S719" i="2278"/>
  <c r="O719" i="2278"/>
  <c r="S718" i="2278"/>
  <c r="O718" i="2278"/>
  <c r="S717" i="2278"/>
  <c r="O717" i="2278"/>
  <c r="S716" i="2278"/>
  <c r="O716" i="2278"/>
  <c r="S715" i="2278"/>
  <c r="O715" i="2278"/>
  <c r="S714" i="2278"/>
  <c r="O714" i="2278"/>
  <c r="S713" i="2278"/>
  <c r="O713" i="2278"/>
  <c r="S712" i="2278"/>
  <c r="O712" i="2278"/>
  <c r="S711" i="2278"/>
  <c r="O711" i="2278"/>
  <c r="S710" i="2278"/>
  <c r="O710" i="2278"/>
  <c r="S709" i="2278"/>
  <c r="O709" i="2278"/>
  <c r="S708" i="2278"/>
  <c r="O708" i="2278"/>
  <c r="S707" i="2278"/>
  <c r="O707" i="2278"/>
  <c r="S706" i="2278"/>
  <c r="O706" i="2278"/>
  <c r="S705" i="2278"/>
  <c r="O705" i="2278"/>
  <c r="S704" i="2278"/>
  <c r="O704" i="2278"/>
  <c r="S703" i="2278"/>
  <c r="O703" i="2278"/>
  <c r="S702" i="2278"/>
  <c r="O702" i="2278"/>
  <c r="S701" i="2278"/>
  <c r="O701" i="2278"/>
  <c r="S700" i="2278"/>
  <c r="O700" i="2278"/>
  <c r="S699" i="2278"/>
  <c r="O699" i="2278"/>
  <c r="S698" i="2278"/>
  <c r="O698" i="2278"/>
  <c r="S697" i="2278"/>
  <c r="S725" i="2278" s="1"/>
  <c r="O697" i="2278"/>
  <c r="O725" i="2278" s="1"/>
  <c r="B697" i="2278"/>
  <c r="B729" i="2278" s="1"/>
  <c r="A692" i="2278"/>
  <c r="Q679" i="2278"/>
  <c r="H680" i="2278" s="1"/>
  <c r="AE17" i="2278" s="1"/>
  <c r="M679" i="2278"/>
  <c r="Q676" i="2278"/>
  <c r="P676" i="2278"/>
  <c r="P677" i="2278" s="1"/>
  <c r="M676" i="2278"/>
  <c r="L676" i="2278"/>
  <c r="L677" i="2278" s="1"/>
  <c r="S675" i="2278"/>
  <c r="O675" i="2278"/>
  <c r="S674" i="2278"/>
  <c r="O674" i="2278"/>
  <c r="S673" i="2278"/>
  <c r="O673" i="2278"/>
  <c r="S672" i="2278"/>
  <c r="O672" i="2278"/>
  <c r="S671" i="2278"/>
  <c r="O671" i="2278"/>
  <c r="S670" i="2278"/>
  <c r="O670" i="2278"/>
  <c r="S669" i="2278"/>
  <c r="O669" i="2278"/>
  <c r="S668" i="2278"/>
  <c r="O668" i="2278"/>
  <c r="S667" i="2278"/>
  <c r="O667" i="2278"/>
  <c r="S666" i="2278"/>
  <c r="O666" i="2278"/>
  <c r="S665" i="2278"/>
  <c r="O665" i="2278"/>
  <c r="S664" i="2278"/>
  <c r="O664" i="2278"/>
  <c r="S663" i="2278"/>
  <c r="O663" i="2278"/>
  <c r="S662" i="2278"/>
  <c r="O662" i="2278"/>
  <c r="S661" i="2278"/>
  <c r="O661" i="2278"/>
  <c r="S660" i="2278"/>
  <c r="O660" i="2278"/>
  <c r="S659" i="2278"/>
  <c r="O659" i="2278"/>
  <c r="S658" i="2278"/>
  <c r="O658" i="2278"/>
  <c r="S657" i="2278"/>
  <c r="O657" i="2278"/>
  <c r="O679" i="2278" s="1"/>
  <c r="S656" i="2278"/>
  <c r="O656" i="2278"/>
  <c r="S655" i="2278"/>
  <c r="O655" i="2278"/>
  <c r="S654" i="2278"/>
  <c r="O654" i="2278"/>
  <c r="S653" i="2278"/>
  <c r="O653" i="2278"/>
  <c r="S652" i="2278"/>
  <c r="O652" i="2278"/>
  <c r="S651" i="2278"/>
  <c r="S679" i="2278" s="1"/>
  <c r="O651" i="2278"/>
  <c r="B651" i="2278"/>
  <c r="B683" i="2278" s="1"/>
  <c r="A646" i="2278"/>
  <c r="Q633" i="2278"/>
  <c r="M633" i="2278"/>
  <c r="H634" i="2278" s="1"/>
  <c r="AE16" i="2278" s="1"/>
  <c r="Q630" i="2278"/>
  <c r="P630" i="2278"/>
  <c r="P631" i="2278" s="1"/>
  <c r="M630" i="2278"/>
  <c r="L631" i="2278" s="1"/>
  <c r="L630" i="2278"/>
  <c r="S629" i="2278"/>
  <c r="O629" i="2278"/>
  <c r="S628" i="2278"/>
  <c r="O628" i="2278"/>
  <c r="S627" i="2278"/>
  <c r="O627" i="2278"/>
  <c r="S626" i="2278"/>
  <c r="O626" i="2278"/>
  <c r="S625" i="2278"/>
  <c r="O625" i="2278"/>
  <c r="S624" i="2278"/>
  <c r="O624" i="2278"/>
  <c r="S623" i="2278"/>
  <c r="O623" i="2278"/>
  <c r="S622" i="2278"/>
  <c r="O622" i="2278"/>
  <c r="S621" i="2278"/>
  <c r="O621" i="2278"/>
  <c r="S620" i="2278"/>
  <c r="O620" i="2278"/>
  <c r="S619" i="2278"/>
  <c r="O619" i="2278"/>
  <c r="S618" i="2278"/>
  <c r="O618" i="2278"/>
  <c r="S617" i="2278"/>
  <c r="O617" i="2278"/>
  <c r="S616" i="2278"/>
  <c r="O616" i="2278"/>
  <c r="S615" i="2278"/>
  <c r="O615" i="2278"/>
  <c r="S614" i="2278"/>
  <c r="O614" i="2278"/>
  <c r="S613" i="2278"/>
  <c r="O613" i="2278"/>
  <c r="S612" i="2278"/>
  <c r="O612" i="2278"/>
  <c r="S611" i="2278"/>
  <c r="O611" i="2278"/>
  <c r="S610" i="2278"/>
  <c r="O610" i="2278"/>
  <c r="S609" i="2278"/>
  <c r="O609" i="2278"/>
  <c r="S608" i="2278"/>
  <c r="O608" i="2278"/>
  <c r="S607" i="2278"/>
  <c r="O607" i="2278"/>
  <c r="S606" i="2278"/>
  <c r="O606" i="2278"/>
  <c r="S605" i="2278"/>
  <c r="S633" i="2278" s="1"/>
  <c r="P634" i="2278" s="1"/>
  <c r="AH16" i="2278" s="1"/>
  <c r="O605" i="2278"/>
  <c r="O633" i="2278" s="1"/>
  <c r="F605" i="2278"/>
  <c r="B605" i="2278"/>
  <c r="B637" i="2278" s="1"/>
  <c r="A600" i="2278"/>
  <c r="J598" i="2278"/>
  <c r="A598" i="2278"/>
  <c r="M593" i="2278"/>
  <c r="H593" i="2278"/>
  <c r="A593" i="2278"/>
  <c r="Q587" i="2278"/>
  <c r="M587" i="2278"/>
  <c r="H588" i="2278" s="1"/>
  <c r="AE15" i="2278" s="1"/>
  <c r="P585" i="2278"/>
  <c r="Q584" i="2278"/>
  <c r="P584" i="2278"/>
  <c r="M584" i="2278"/>
  <c r="L584" i="2278"/>
  <c r="L585" i="2278" s="1"/>
  <c r="S583" i="2278"/>
  <c r="O583" i="2278"/>
  <c r="S582" i="2278"/>
  <c r="O582" i="2278"/>
  <c r="S581" i="2278"/>
  <c r="O581" i="2278"/>
  <c r="S580" i="2278"/>
  <c r="O580" i="2278"/>
  <c r="S579" i="2278"/>
  <c r="O579" i="2278"/>
  <c r="S578" i="2278"/>
  <c r="O578" i="2278"/>
  <c r="S577" i="2278"/>
  <c r="O577" i="2278"/>
  <c r="S576" i="2278"/>
  <c r="O576" i="2278"/>
  <c r="S575" i="2278"/>
  <c r="O575" i="2278"/>
  <c r="S574" i="2278"/>
  <c r="O574" i="2278"/>
  <c r="S573" i="2278"/>
  <c r="O573" i="2278"/>
  <c r="S572" i="2278"/>
  <c r="O572" i="2278"/>
  <c r="S571" i="2278"/>
  <c r="O571" i="2278"/>
  <c r="S570" i="2278"/>
  <c r="O570" i="2278"/>
  <c r="S569" i="2278"/>
  <c r="O569" i="2278"/>
  <c r="S568" i="2278"/>
  <c r="O568" i="2278"/>
  <c r="S567" i="2278"/>
  <c r="O567" i="2278"/>
  <c r="S566" i="2278"/>
  <c r="O566" i="2278"/>
  <c r="S565" i="2278"/>
  <c r="O565" i="2278"/>
  <c r="S564" i="2278"/>
  <c r="O564" i="2278"/>
  <c r="S563" i="2278"/>
  <c r="O563" i="2278"/>
  <c r="S562" i="2278"/>
  <c r="O562" i="2278"/>
  <c r="S561" i="2278"/>
  <c r="O561" i="2278"/>
  <c r="S560" i="2278"/>
  <c r="O560" i="2278"/>
  <c r="S559" i="2278"/>
  <c r="S587" i="2278" s="1"/>
  <c r="P588" i="2278" s="1"/>
  <c r="AH15" i="2278" s="1"/>
  <c r="O559" i="2278"/>
  <c r="O587" i="2278" s="1"/>
  <c r="F559" i="2278"/>
  <c r="B559" i="2278"/>
  <c r="B591" i="2278" s="1"/>
  <c r="N555" i="2278"/>
  <c r="L555" i="2278"/>
  <c r="J555" i="2278"/>
  <c r="H555" i="2278"/>
  <c r="F555" i="2278"/>
  <c r="D555" i="2278"/>
  <c r="A554" i="2278"/>
  <c r="B545" i="2278"/>
  <c r="Q541" i="2278"/>
  <c r="M541" i="2278"/>
  <c r="H542" i="2278" s="1"/>
  <c r="AE14" i="2278" s="1"/>
  <c r="L539" i="2278"/>
  <c r="Q538" i="2278"/>
  <c r="P538" i="2278"/>
  <c r="P539" i="2278" s="1"/>
  <c r="M538" i="2278"/>
  <c r="L538" i="2278"/>
  <c r="S537" i="2278"/>
  <c r="O537" i="2278"/>
  <c r="S536" i="2278"/>
  <c r="O536" i="2278"/>
  <c r="S535" i="2278"/>
  <c r="O535" i="2278"/>
  <c r="S534" i="2278"/>
  <c r="O534" i="2278"/>
  <c r="S533" i="2278"/>
  <c r="O533" i="2278"/>
  <c r="S532" i="2278"/>
  <c r="O532" i="2278"/>
  <c r="S531" i="2278"/>
  <c r="O531" i="2278"/>
  <c r="S530" i="2278"/>
  <c r="O530" i="2278"/>
  <c r="S529" i="2278"/>
  <c r="O529" i="2278"/>
  <c r="S528" i="2278"/>
  <c r="O528" i="2278"/>
  <c r="S527" i="2278"/>
  <c r="O527" i="2278"/>
  <c r="S526" i="2278"/>
  <c r="O526" i="2278"/>
  <c r="S525" i="2278"/>
  <c r="O525" i="2278"/>
  <c r="S524" i="2278"/>
  <c r="O524" i="2278"/>
  <c r="S523" i="2278"/>
  <c r="O523" i="2278"/>
  <c r="S522" i="2278"/>
  <c r="O522" i="2278"/>
  <c r="S521" i="2278"/>
  <c r="O521" i="2278"/>
  <c r="S520" i="2278"/>
  <c r="O520" i="2278"/>
  <c r="S519" i="2278"/>
  <c r="O519" i="2278"/>
  <c r="S518" i="2278"/>
  <c r="O518" i="2278"/>
  <c r="S517" i="2278"/>
  <c r="O517" i="2278"/>
  <c r="S516" i="2278"/>
  <c r="O516" i="2278"/>
  <c r="S515" i="2278"/>
  <c r="O515" i="2278"/>
  <c r="S514" i="2278"/>
  <c r="O514" i="2278"/>
  <c r="S513" i="2278"/>
  <c r="S541" i="2278" s="1"/>
  <c r="O513" i="2278"/>
  <c r="O541" i="2278" s="1"/>
  <c r="F513" i="2278"/>
  <c r="B513" i="2278"/>
  <c r="N509" i="2278"/>
  <c r="L509" i="2278"/>
  <c r="J509" i="2278"/>
  <c r="H509" i="2278"/>
  <c r="F509" i="2278"/>
  <c r="D509" i="2278"/>
  <c r="A508" i="2278"/>
  <c r="J506" i="2278"/>
  <c r="A506" i="2278"/>
  <c r="M501" i="2278"/>
  <c r="H501" i="2278"/>
  <c r="A501" i="2278"/>
  <c r="Q495" i="2278"/>
  <c r="M495" i="2278"/>
  <c r="H496" i="2278" s="1"/>
  <c r="AE13" i="2278" s="1"/>
  <c r="Q492" i="2278"/>
  <c r="P493" i="2278" s="1"/>
  <c r="P492" i="2278"/>
  <c r="M492" i="2278"/>
  <c r="L492" i="2278"/>
  <c r="L493" i="2278" s="1"/>
  <c r="S491" i="2278"/>
  <c r="O491" i="2278"/>
  <c r="S490" i="2278"/>
  <c r="O490" i="2278"/>
  <c r="S489" i="2278"/>
  <c r="O489" i="2278"/>
  <c r="S488" i="2278"/>
  <c r="O488" i="2278"/>
  <c r="S487" i="2278"/>
  <c r="O487" i="2278"/>
  <c r="S486" i="2278"/>
  <c r="O486" i="2278"/>
  <c r="S485" i="2278"/>
  <c r="O485" i="2278"/>
  <c r="S484" i="2278"/>
  <c r="O484" i="2278"/>
  <c r="S483" i="2278"/>
  <c r="O483" i="2278"/>
  <c r="S482" i="2278"/>
  <c r="O482" i="2278"/>
  <c r="S481" i="2278"/>
  <c r="O481" i="2278"/>
  <c r="S480" i="2278"/>
  <c r="O480" i="2278"/>
  <c r="S479" i="2278"/>
  <c r="O479" i="2278"/>
  <c r="S478" i="2278"/>
  <c r="O478" i="2278"/>
  <c r="S477" i="2278"/>
  <c r="O477" i="2278"/>
  <c r="S476" i="2278"/>
  <c r="O476" i="2278"/>
  <c r="S475" i="2278"/>
  <c r="O475" i="2278"/>
  <c r="S474" i="2278"/>
  <c r="O474" i="2278"/>
  <c r="S473" i="2278"/>
  <c r="O473" i="2278"/>
  <c r="S472" i="2278"/>
  <c r="O472" i="2278"/>
  <c r="S471" i="2278"/>
  <c r="O471" i="2278"/>
  <c r="S470" i="2278"/>
  <c r="O470" i="2278"/>
  <c r="S469" i="2278"/>
  <c r="O469" i="2278"/>
  <c r="S468" i="2278"/>
  <c r="O468" i="2278"/>
  <c r="S467" i="2278"/>
  <c r="S495" i="2278" s="1"/>
  <c r="P496" i="2278" s="1"/>
  <c r="AH13" i="2278" s="1"/>
  <c r="O467" i="2278"/>
  <c r="O495" i="2278" s="1"/>
  <c r="F467" i="2278"/>
  <c r="B467" i="2278"/>
  <c r="B499" i="2278" s="1"/>
  <c r="N463" i="2278"/>
  <c r="L463" i="2278"/>
  <c r="J463" i="2278"/>
  <c r="H463" i="2278"/>
  <c r="F463" i="2278"/>
  <c r="D463" i="2278"/>
  <c r="A462" i="2278"/>
  <c r="J460" i="2278"/>
  <c r="A460" i="2278"/>
  <c r="M455" i="2278"/>
  <c r="H455" i="2278"/>
  <c r="A455" i="2278"/>
  <c r="Q449" i="2278"/>
  <c r="M449" i="2278"/>
  <c r="H450" i="2278" s="1"/>
  <c r="AE12" i="2278" s="1"/>
  <c r="Q446" i="2278"/>
  <c r="P446" i="2278"/>
  <c r="P447" i="2278" s="1"/>
  <c r="M446" i="2278"/>
  <c r="L446" i="2278"/>
  <c r="L447" i="2278" s="1"/>
  <c r="S445" i="2278"/>
  <c r="O445" i="2278"/>
  <c r="S444" i="2278"/>
  <c r="O444" i="2278"/>
  <c r="S443" i="2278"/>
  <c r="O443" i="2278"/>
  <c r="S442" i="2278"/>
  <c r="O442" i="2278"/>
  <c r="S441" i="2278"/>
  <c r="O441" i="2278"/>
  <c r="S440" i="2278"/>
  <c r="O440" i="2278"/>
  <c r="S439" i="2278"/>
  <c r="O439" i="2278"/>
  <c r="S438" i="2278"/>
  <c r="O438" i="2278"/>
  <c r="S437" i="2278"/>
  <c r="O437" i="2278"/>
  <c r="S436" i="2278"/>
  <c r="O436" i="2278"/>
  <c r="S435" i="2278"/>
  <c r="O435" i="2278"/>
  <c r="S434" i="2278"/>
  <c r="O434" i="2278"/>
  <c r="S433" i="2278"/>
  <c r="O433" i="2278"/>
  <c r="S432" i="2278"/>
  <c r="O432" i="2278"/>
  <c r="S431" i="2278"/>
  <c r="O431" i="2278"/>
  <c r="S430" i="2278"/>
  <c r="O430" i="2278"/>
  <c r="S429" i="2278"/>
  <c r="O429" i="2278"/>
  <c r="S428" i="2278"/>
  <c r="O428" i="2278"/>
  <c r="S427" i="2278"/>
  <c r="O427" i="2278"/>
  <c r="S426" i="2278"/>
  <c r="O426" i="2278"/>
  <c r="S425" i="2278"/>
  <c r="O425" i="2278"/>
  <c r="S424" i="2278"/>
  <c r="O424" i="2278"/>
  <c r="S423" i="2278"/>
  <c r="O423" i="2278"/>
  <c r="S422" i="2278"/>
  <c r="O422" i="2278"/>
  <c r="S421" i="2278"/>
  <c r="S449" i="2278" s="1"/>
  <c r="O421" i="2278"/>
  <c r="O449" i="2278" s="1"/>
  <c r="F421" i="2278"/>
  <c r="B421" i="2278"/>
  <c r="B453" i="2278" s="1"/>
  <c r="N417" i="2278"/>
  <c r="L417" i="2278"/>
  <c r="J417" i="2278"/>
  <c r="H417" i="2278"/>
  <c r="F417" i="2278"/>
  <c r="D417" i="2278"/>
  <c r="A416" i="2278"/>
  <c r="J414" i="2278"/>
  <c r="A414" i="2278"/>
  <c r="M409" i="2278"/>
  <c r="H409" i="2278"/>
  <c r="A409" i="2278"/>
  <c r="Q403" i="2278"/>
  <c r="M403" i="2278"/>
  <c r="H404" i="2278" s="1"/>
  <c r="AE11" i="2278" s="1"/>
  <c r="Q400" i="2278"/>
  <c r="P400" i="2278"/>
  <c r="P401" i="2278" s="1"/>
  <c r="M400" i="2278"/>
  <c r="L401" i="2278" s="1"/>
  <c r="L400" i="2278"/>
  <c r="S399" i="2278"/>
  <c r="O399" i="2278"/>
  <c r="S398" i="2278"/>
  <c r="O398" i="2278"/>
  <c r="S397" i="2278"/>
  <c r="O397" i="2278"/>
  <c r="S396" i="2278"/>
  <c r="O396" i="2278"/>
  <c r="S395" i="2278"/>
  <c r="O395" i="2278"/>
  <c r="S394" i="2278"/>
  <c r="O394" i="2278"/>
  <c r="S393" i="2278"/>
  <c r="O393" i="2278"/>
  <c r="S392" i="2278"/>
  <c r="O392" i="2278"/>
  <c r="S391" i="2278"/>
  <c r="O391" i="2278"/>
  <c r="S390" i="2278"/>
  <c r="O390" i="2278"/>
  <c r="S389" i="2278"/>
  <c r="O389" i="2278"/>
  <c r="S388" i="2278"/>
  <c r="O388" i="2278"/>
  <c r="S387" i="2278"/>
  <c r="O387" i="2278"/>
  <c r="S386" i="2278"/>
  <c r="O386" i="2278"/>
  <c r="S385" i="2278"/>
  <c r="O385" i="2278"/>
  <c r="S384" i="2278"/>
  <c r="O384" i="2278"/>
  <c r="S383" i="2278"/>
  <c r="O383" i="2278"/>
  <c r="S382" i="2278"/>
  <c r="O382" i="2278"/>
  <c r="S381" i="2278"/>
  <c r="O381" i="2278"/>
  <c r="S380" i="2278"/>
  <c r="O380" i="2278"/>
  <c r="S379" i="2278"/>
  <c r="O379" i="2278"/>
  <c r="S378" i="2278"/>
  <c r="O378" i="2278"/>
  <c r="S377" i="2278"/>
  <c r="O377" i="2278"/>
  <c r="S376" i="2278"/>
  <c r="O376" i="2278"/>
  <c r="S375" i="2278"/>
  <c r="S403" i="2278" s="1"/>
  <c r="O375" i="2278"/>
  <c r="O403" i="2278" s="1"/>
  <c r="F375" i="2278"/>
  <c r="B375" i="2278"/>
  <c r="B407" i="2278" s="1"/>
  <c r="N371" i="2278"/>
  <c r="L371" i="2278"/>
  <c r="J371" i="2278"/>
  <c r="H371" i="2278"/>
  <c r="F371" i="2278"/>
  <c r="D371" i="2278"/>
  <c r="A370" i="2278"/>
  <c r="J368" i="2278"/>
  <c r="A368" i="2278"/>
  <c r="M363" i="2278"/>
  <c r="H363" i="2278"/>
  <c r="A363" i="2278"/>
  <c r="B361" i="2278"/>
  <c r="Q357" i="2278"/>
  <c r="M357" i="2278"/>
  <c r="H358" i="2278" s="1"/>
  <c r="AE10" i="2278" s="1"/>
  <c r="Q354" i="2278"/>
  <c r="P354" i="2278"/>
  <c r="P355" i="2278" s="1"/>
  <c r="M354" i="2278"/>
  <c r="L354" i="2278"/>
  <c r="L355" i="2278" s="1"/>
  <c r="S353" i="2278"/>
  <c r="O353" i="2278"/>
  <c r="S352" i="2278"/>
  <c r="O352" i="2278"/>
  <c r="S351" i="2278"/>
  <c r="O351" i="2278"/>
  <c r="S350" i="2278"/>
  <c r="O350" i="2278"/>
  <c r="S349" i="2278"/>
  <c r="O349" i="2278"/>
  <c r="S348" i="2278"/>
  <c r="O348" i="2278"/>
  <c r="S347" i="2278"/>
  <c r="O347" i="2278"/>
  <c r="S346" i="2278"/>
  <c r="O346" i="2278"/>
  <c r="S345" i="2278"/>
  <c r="O345" i="2278"/>
  <c r="S344" i="2278"/>
  <c r="O344" i="2278"/>
  <c r="S343" i="2278"/>
  <c r="O343" i="2278"/>
  <c r="S342" i="2278"/>
  <c r="O342" i="2278"/>
  <c r="S341" i="2278"/>
  <c r="O341" i="2278"/>
  <c r="S340" i="2278"/>
  <c r="O340" i="2278"/>
  <c r="S339" i="2278"/>
  <c r="O339" i="2278"/>
  <c r="S338" i="2278"/>
  <c r="O338" i="2278"/>
  <c r="S337" i="2278"/>
  <c r="O337" i="2278"/>
  <c r="S336" i="2278"/>
  <c r="O336" i="2278"/>
  <c r="S335" i="2278"/>
  <c r="O335" i="2278"/>
  <c r="S334" i="2278"/>
  <c r="O334" i="2278"/>
  <c r="S333" i="2278"/>
  <c r="O333" i="2278"/>
  <c r="S332" i="2278"/>
  <c r="O332" i="2278"/>
  <c r="S331" i="2278"/>
  <c r="O331" i="2278"/>
  <c r="S330" i="2278"/>
  <c r="O330" i="2278"/>
  <c r="S329" i="2278"/>
  <c r="S357" i="2278" s="1"/>
  <c r="P358" i="2278" s="1"/>
  <c r="AH10" i="2278" s="1"/>
  <c r="O329" i="2278"/>
  <c r="O357" i="2278" s="1"/>
  <c r="F329" i="2278"/>
  <c r="B329" i="2278"/>
  <c r="N325" i="2278"/>
  <c r="L325" i="2278"/>
  <c r="J325" i="2278"/>
  <c r="H325" i="2278"/>
  <c r="F325" i="2278"/>
  <c r="D325" i="2278"/>
  <c r="A324" i="2278"/>
  <c r="J322" i="2278"/>
  <c r="A322" i="2278"/>
  <c r="M317" i="2278"/>
  <c r="H317" i="2278"/>
  <c r="A317" i="2278"/>
  <c r="Q311" i="2278"/>
  <c r="M311" i="2278"/>
  <c r="H312" i="2278" s="1"/>
  <c r="AE9" i="2278" s="1"/>
  <c r="Q308" i="2278"/>
  <c r="P308" i="2278"/>
  <c r="P309" i="2278" s="1"/>
  <c r="M308" i="2278"/>
  <c r="L309" i="2278" s="1"/>
  <c r="L308" i="2278"/>
  <c r="S307" i="2278"/>
  <c r="O307" i="2278"/>
  <c r="S306" i="2278"/>
  <c r="O306" i="2278"/>
  <c r="S305" i="2278"/>
  <c r="O305" i="2278"/>
  <c r="S304" i="2278"/>
  <c r="O304" i="2278"/>
  <c r="S303" i="2278"/>
  <c r="O303" i="2278"/>
  <c r="S302" i="2278"/>
  <c r="O302" i="2278"/>
  <c r="S301" i="2278"/>
  <c r="O301" i="2278"/>
  <c r="S300" i="2278"/>
  <c r="O300" i="2278"/>
  <c r="S299" i="2278"/>
  <c r="O299" i="2278"/>
  <c r="S298" i="2278"/>
  <c r="O298" i="2278"/>
  <c r="S297" i="2278"/>
  <c r="O297" i="2278"/>
  <c r="S296" i="2278"/>
  <c r="O296" i="2278"/>
  <c r="S295" i="2278"/>
  <c r="O295" i="2278"/>
  <c r="S294" i="2278"/>
  <c r="O294" i="2278"/>
  <c r="S293" i="2278"/>
  <c r="O293" i="2278"/>
  <c r="S292" i="2278"/>
  <c r="O292" i="2278"/>
  <c r="S291" i="2278"/>
  <c r="O291" i="2278"/>
  <c r="S290" i="2278"/>
  <c r="O290" i="2278"/>
  <c r="S289" i="2278"/>
  <c r="O289" i="2278"/>
  <c r="S288" i="2278"/>
  <c r="O288" i="2278"/>
  <c r="S287" i="2278"/>
  <c r="O287" i="2278"/>
  <c r="S286" i="2278"/>
  <c r="O286" i="2278"/>
  <c r="S285" i="2278"/>
  <c r="O285" i="2278"/>
  <c r="S284" i="2278"/>
  <c r="O284" i="2278"/>
  <c r="S283" i="2278"/>
  <c r="S311" i="2278" s="1"/>
  <c r="O283" i="2278"/>
  <c r="O311" i="2278" s="1"/>
  <c r="F283" i="2278"/>
  <c r="B283" i="2278"/>
  <c r="B315" i="2278" s="1"/>
  <c r="N279" i="2278"/>
  <c r="L279" i="2278"/>
  <c r="J279" i="2278"/>
  <c r="H279" i="2278"/>
  <c r="F279" i="2278"/>
  <c r="D279" i="2278"/>
  <c r="A278" i="2278"/>
  <c r="J276" i="2278"/>
  <c r="A276" i="2278"/>
  <c r="M271" i="2278"/>
  <c r="H271" i="2278"/>
  <c r="A271" i="2278"/>
  <c r="H266" i="2278"/>
  <c r="AE8" i="2278" s="1"/>
  <c r="Q265" i="2278"/>
  <c r="M265" i="2278"/>
  <c r="Q262" i="2278"/>
  <c r="P262" i="2278"/>
  <c r="P263" i="2278" s="1"/>
  <c r="M262" i="2278"/>
  <c r="L262" i="2278"/>
  <c r="L263" i="2278" s="1"/>
  <c r="S261" i="2278"/>
  <c r="O261" i="2278"/>
  <c r="S260" i="2278"/>
  <c r="O260" i="2278"/>
  <c r="S259" i="2278"/>
  <c r="O259" i="2278"/>
  <c r="S258" i="2278"/>
  <c r="O258" i="2278"/>
  <c r="S257" i="2278"/>
  <c r="O257" i="2278"/>
  <c r="S256" i="2278"/>
  <c r="O256" i="2278"/>
  <c r="S255" i="2278"/>
  <c r="O255" i="2278"/>
  <c r="S254" i="2278"/>
  <c r="O254" i="2278"/>
  <c r="S253" i="2278"/>
  <c r="O253" i="2278"/>
  <c r="S252" i="2278"/>
  <c r="O252" i="2278"/>
  <c r="S251" i="2278"/>
  <c r="O251" i="2278"/>
  <c r="S250" i="2278"/>
  <c r="O250" i="2278"/>
  <c r="S249" i="2278"/>
  <c r="O249" i="2278"/>
  <c r="S248" i="2278"/>
  <c r="O248" i="2278"/>
  <c r="S247" i="2278"/>
  <c r="O247" i="2278"/>
  <c r="S246" i="2278"/>
  <c r="O246" i="2278"/>
  <c r="S245" i="2278"/>
  <c r="O245" i="2278"/>
  <c r="S244" i="2278"/>
  <c r="O244" i="2278"/>
  <c r="S243" i="2278"/>
  <c r="O243" i="2278"/>
  <c r="S242" i="2278"/>
  <c r="O242" i="2278"/>
  <c r="S241" i="2278"/>
  <c r="O241" i="2278"/>
  <c r="S240" i="2278"/>
  <c r="O240" i="2278"/>
  <c r="S239" i="2278"/>
  <c r="O239" i="2278"/>
  <c r="S238" i="2278"/>
  <c r="O238" i="2278"/>
  <c r="S237" i="2278"/>
  <c r="S265" i="2278" s="1"/>
  <c r="O237" i="2278"/>
  <c r="O265" i="2278" s="1"/>
  <c r="F237" i="2278"/>
  <c r="B237" i="2278"/>
  <c r="B269" i="2278" s="1"/>
  <c r="N233" i="2278"/>
  <c r="L233" i="2278"/>
  <c r="J233" i="2278"/>
  <c r="H233" i="2278"/>
  <c r="F233" i="2278"/>
  <c r="D233" i="2278"/>
  <c r="A232" i="2278"/>
  <c r="J230" i="2278"/>
  <c r="A230" i="2278"/>
  <c r="M225" i="2278"/>
  <c r="H225" i="2278"/>
  <c r="A225" i="2278"/>
  <c r="Q219" i="2278"/>
  <c r="M219" i="2278"/>
  <c r="H220" i="2278" s="1"/>
  <c r="AE7" i="2278" s="1"/>
  <c r="Q216" i="2278"/>
  <c r="P216" i="2278"/>
  <c r="P217" i="2278" s="1"/>
  <c r="M216" i="2278"/>
  <c r="L216" i="2278"/>
  <c r="L217" i="2278" s="1"/>
  <c r="S215" i="2278"/>
  <c r="O215" i="2278"/>
  <c r="S214" i="2278"/>
  <c r="O214" i="2278"/>
  <c r="S213" i="2278"/>
  <c r="O213" i="2278"/>
  <c r="S212" i="2278"/>
  <c r="O212" i="2278"/>
  <c r="S211" i="2278"/>
  <c r="O211" i="2278"/>
  <c r="S210" i="2278"/>
  <c r="O210" i="2278"/>
  <c r="S209" i="2278"/>
  <c r="O209" i="2278"/>
  <c r="S208" i="2278"/>
  <c r="O208" i="2278"/>
  <c r="S207" i="2278"/>
  <c r="O207" i="2278"/>
  <c r="S206" i="2278"/>
  <c r="O206" i="2278"/>
  <c r="S205" i="2278"/>
  <c r="O205" i="2278"/>
  <c r="S204" i="2278"/>
  <c r="O204" i="2278"/>
  <c r="S203" i="2278"/>
  <c r="O203" i="2278"/>
  <c r="S202" i="2278"/>
  <c r="O202" i="2278"/>
  <c r="S201" i="2278"/>
  <c r="O201" i="2278"/>
  <c r="S200" i="2278"/>
  <c r="O200" i="2278"/>
  <c r="S199" i="2278"/>
  <c r="O199" i="2278"/>
  <c r="S198" i="2278"/>
  <c r="O198" i="2278"/>
  <c r="S197" i="2278"/>
  <c r="O197" i="2278"/>
  <c r="S196" i="2278"/>
  <c r="O196" i="2278"/>
  <c r="S195" i="2278"/>
  <c r="O195" i="2278"/>
  <c r="S194" i="2278"/>
  <c r="O194" i="2278"/>
  <c r="S193" i="2278"/>
  <c r="O193" i="2278"/>
  <c r="S192" i="2278"/>
  <c r="S219" i="2278" s="1"/>
  <c r="P220" i="2278" s="1"/>
  <c r="AH7" i="2278" s="1"/>
  <c r="O192" i="2278"/>
  <c r="S191" i="2278"/>
  <c r="O191" i="2278"/>
  <c r="O219" i="2278" s="1"/>
  <c r="F191" i="2278"/>
  <c r="B191" i="2278"/>
  <c r="B223" i="2278" s="1"/>
  <c r="N187" i="2278"/>
  <c r="L187" i="2278"/>
  <c r="J187" i="2278"/>
  <c r="H187" i="2278"/>
  <c r="F187" i="2278"/>
  <c r="D187" i="2278"/>
  <c r="A186" i="2278"/>
  <c r="J184" i="2278"/>
  <c r="A184" i="2278"/>
  <c r="M179" i="2278"/>
  <c r="H179" i="2278"/>
  <c r="A179" i="2278"/>
  <c r="J782" i="2278" s="1"/>
  <c r="Q173" i="2278"/>
  <c r="M173" i="2278"/>
  <c r="H174" i="2278" s="1"/>
  <c r="AE6" i="2278" s="1"/>
  <c r="P171" i="2278"/>
  <c r="Q170" i="2278"/>
  <c r="P170" i="2278"/>
  <c r="M170" i="2278"/>
  <c r="L171" i="2278" s="1"/>
  <c r="L170" i="2278"/>
  <c r="S169" i="2278"/>
  <c r="O169" i="2278"/>
  <c r="S168" i="2278"/>
  <c r="O168" i="2278"/>
  <c r="S167" i="2278"/>
  <c r="O167" i="2278"/>
  <c r="S166" i="2278"/>
  <c r="O166" i="2278"/>
  <c r="S165" i="2278"/>
  <c r="O165" i="2278"/>
  <c r="S164" i="2278"/>
  <c r="O164" i="2278"/>
  <c r="S163" i="2278"/>
  <c r="O163" i="2278"/>
  <c r="S162" i="2278"/>
  <c r="O162" i="2278"/>
  <c r="S161" i="2278"/>
  <c r="O161" i="2278"/>
  <c r="S160" i="2278"/>
  <c r="O160" i="2278"/>
  <c r="S159" i="2278"/>
  <c r="O159" i="2278"/>
  <c r="S158" i="2278"/>
  <c r="O158" i="2278"/>
  <c r="S157" i="2278"/>
  <c r="O157" i="2278"/>
  <c r="S156" i="2278"/>
  <c r="O156" i="2278"/>
  <c r="S155" i="2278"/>
  <c r="O155" i="2278"/>
  <c r="S154" i="2278"/>
  <c r="O154" i="2278"/>
  <c r="S153" i="2278"/>
  <c r="O153" i="2278"/>
  <c r="S152" i="2278"/>
  <c r="O152" i="2278"/>
  <c r="S151" i="2278"/>
  <c r="O151" i="2278"/>
  <c r="S150" i="2278"/>
  <c r="O150" i="2278"/>
  <c r="S149" i="2278"/>
  <c r="O149" i="2278"/>
  <c r="S148" i="2278"/>
  <c r="O148" i="2278"/>
  <c r="S147" i="2278"/>
  <c r="O147" i="2278"/>
  <c r="S146" i="2278"/>
  <c r="O146" i="2278"/>
  <c r="S145" i="2278"/>
  <c r="S173" i="2278" s="1"/>
  <c r="P174" i="2278" s="1"/>
  <c r="AH6" i="2278" s="1"/>
  <c r="O145" i="2278"/>
  <c r="O173" i="2278" s="1"/>
  <c r="F145" i="2278"/>
  <c r="F743" i="2278" s="1"/>
  <c r="B145" i="2278"/>
  <c r="B177" i="2278" s="1"/>
  <c r="N141" i="2278"/>
  <c r="N739" i="2278" s="1"/>
  <c r="L141" i="2278"/>
  <c r="L739" i="2278" s="1"/>
  <c r="J141" i="2278"/>
  <c r="J739" i="2278" s="1"/>
  <c r="H141" i="2278"/>
  <c r="H739" i="2278" s="1"/>
  <c r="F141" i="2278"/>
  <c r="F739" i="2278" s="1"/>
  <c r="D141" i="2278"/>
  <c r="D739" i="2278" s="1"/>
  <c r="A140" i="2278"/>
  <c r="J138" i="2278"/>
  <c r="A138" i="2278"/>
  <c r="M133" i="2278"/>
  <c r="H133" i="2278"/>
  <c r="A133" i="2278"/>
  <c r="J736" i="2278" s="1"/>
  <c r="H128" i="2278"/>
  <c r="Q127" i="2278"/>
  <c r="O127" i="2278"/>
  <c r="M127" i="2278"/>
  <c r="L125" i="2278"/>
  <c r="Q124" i="2278"/>
  <c r="P124" i="2278"/>
  <c r="P125" i="2278" s="1"/>
  <c r="M124" i="2278"/>
  <c r="L124" i="2278"/>
  <c r="S123" i="2278"/>
  <c r="O123" i="2278"/>
  <c r="S122" i="2278"/>
  <c r="O122" i="2278"/>
  <c r="S121" i="2278"/>
  <c r="O121" i="2278"/>
  <c r="S120" i="2278"/>
  <c r="O120" i="2278"/>
  <c r="S119" i="2278"/>
  <c r="O119" i="2278"/>
  <c r="S118" i="2278"/>
  <c r="O118" i="2278"/>
  <c r="S117" i="2278"/>
  <c r="O117" i="2278"/>
  <c r="S116" i="2278"/>
  <c r="O116" i="2278"/>
  <c r="S115" i="2278"/>
  <c r="O115" i="2278"/>
  <c r="S114" i="2278"/>
  <c r="O114" i="2278"/>
  <c r="S113" i="2278"/>
  <c r="O113" i="2278"/>
  <c r="S112" i="2278"/>
  <c r="O112" i="2278"/>
  <c r="S111" i="2278"/>
  <c r="O111" i="2278"/>
  <c r="S110" i="2278"/>
  <c r="O110" i="2278"/>
  <c r="S109" i="2278"/>
  <c r="O109" i="2278"/>
  <c r="S108" i="2278"/>
  <c r="O108" i="2278"/>
  <c r="S107" i="2278"/>
  <c r="O107" i="2278"/>
  <c r="S106" i="2278"/>
  <c r="O106" i="2278"/>
  <c r="S105" i="2278"/>
  <c r="O105" i="2278"/>
  <c r="S104" i="2278"/>
  <c r="O104" i="2278"/>
  <c r="S103" i="2278"/>
  <c r="O103" i="2278"/>
  <c r="S102" i="2278"/>
  <c r="O102" i="2278"/>
  <c r="S101" i="2278"/>
  <c r="O101" i="2278"/>
  <c r="S100" i="2278"/>
  <c r="O100" i="2278"/>
  <c r="G100" i="2278"/>
  <c r="G146" i="2278" s="1"/>
  <c r="G192" i="2278" s="1"/>
  <c r="G238" i="2278" s="1"/>
  <c r="G284" i="2278" s="1"/>
  <c r="G330" i="2278" s="1"/>
  <c r="G376" i="2278" s="1"/>
  <c r="G422" i="2278" s="1"/>
  <c r="G468" i="2278" s="1"/>
  <c r="S99" i="2278"/>
  <c r="S127" i="2278" s="1"/>
  <c r="P128" i="2278" s="1"/>
  <c r="AH5" i="2278" s="1"/>
  <c r="O99" i="2278"/>
  <c r="F99" i="2278"/>
  <c r="F697" i="2278" s="1"/>
  <c r="B99" i="2278"/>
  <c r="B131" i="2278" s="1"/>
  <c r="N95" i="2278"/>
  <c r="N693" i="2278" s="1"/>
  <c r="L95" i="2278"/>
  <c r="L693" i="2278" s="1"/>
  <c r="J95" i="2278"/>
  <c r="J693" i="2278" s="1"/>
  <c r="H95" i="2278"/>
  <c r="H693" i="2278" s="1"/>
  <c r="F95" i="2278"/>
  <c r="F693" i="2278" s="1"/>
  <c r="D95" i="2278"/>
  <c r="D693" i="2278" s="1"/>
  <c r="A94" i="2278"/>
  <c r="M87" i="2278"/>
  <c r="H87" i="2278"/>
  <c r="A87" i="2278"/>
  <c r="A690" i="2278" s="1"/>
  <c r="I85" i="2278"/>
  <c r="I131" i="2278" s="1"/>
  <c r="I177" i="2278" s="1"/>
  <c r="I223" i="2278" s="1"/>
  <c r="I269" i="2278" s="1"/>
  <c r="I315" i="2278" s="1"/>
  <c r="I361" i="2278" s="1"/>
  <c r="I407" i="2278" s="1"/>
  <c r="I453" i="2278" s="1"/>
  <c r="I499" i="2278" s="1"/>
  <c r="I545" i="2278" s="1"/>
  <c r="I591" i="2278" s="1"/>
  <c r="Q81" i="2278"/>
  <c r="M81" i="2278"/>
  <c r="H82" i="2278" s="1"/>
  <c r="AE4" i="2278" s="1"/>
  <c r="Q78" i="2278"/>
  <c r="P78" i="2278"/>
  <c r="P79" i="2278" s="1"/>
  <c r="M78" i="2278"/>
  <c r="L78" i="2278"/>
  <c r="S77" i="2278"/>
  <c r="O77" i="2278"/>
  <c r="S76" i="2278"/>
  <c r="O76" i="2278"/>
  <c r="S75" i="2278"/>
  <c r="O75" i="2278"/>
  <c r="S74" i="2278"/>
  <c r="O74" i="2278"/>
  <c r="G74" i="2278"/>
  <c r="G120" i="2278" s="1"/>
  <c r="G166" i="2278" s="1"/>
  <c r="G212" i="2278" s="1"/>
  <c r="G258" i="2278" s="1"/>
  <c r="G304" i="2278" s="1"/>
  <c r="G350" i="2278" s="1"/>
  <c r="G396" i="2278" s="1"/>
  <c r="G442" i="2278" s="1"/>
  <c r="G488" i="2278" s="1"/>
  <c r="S73" i="2278"/>
  <c r="O73" i="2278"/>
  <c r="S72" i="2278"/>
  <c r="O72" i="2278"/>
  <c r="S71" i="2278"/>
  <c r="O71" i="2278"/>
  <c r="S70" i="2278"/>
  <c r="O70" i="2278"/>
  <c r="S69" i="2278"/>
  <c r="O69" i="2278"/>
  <c r="G69" i="2278"/>
  <c r="G115" i="2278" s="1"/>
  <c r="G161" i="2278" s="1"/>
  <c r="G207" i="2278" s="1"/>
  <c r="G253" i="2278" s="1"/>
  <c r="G299" i="2278" s="1"/>
  <c r="G345" i="2278" s="1"/>
  <c r="G391" i="2278" s="1"/>
  <c r="G437" i="2278" s="1"/>
  <c r="G483" i="2278" s="1"/>
  <c r="S68" i="2278"/>
  <c r="O68" i="2278"/>
  <c r="S67" i="2278"/>
  <c r="O67" i="2278"/>
  <c r="S66" i="2278"/>
  <c r="O66" i="2278"/>
  <c r="S65" i="2278"/>
  <c r="O65" i="2278"/>
  <c r="S64" i="2278"/>
  <c r="O64" i="2278"/>
  <c r="G64" i="2278"/>
  <c r="G110" i="2278" s="1"/>
  <c r="G156" i="2278" s="1"/>
  <c r="G202" i="2278" s="1"/>
  <c r="G248" i="2278" s="1"/>
  <c r="G294" i="2278" s="1"/>
  <c r="G340" i="2278" s="1"/>
  <c r="G386" i="2278" s="1"/>
  <c r="G432" i="2278" s="1"/>
  <c r="G478" i="2278" s="1"/>
  <c r="S63" i="2278"/>
  <c r="O63" i="2278"/>
  <c r="S62" i="2278"/>
  <c r="O62" i="2278"/>
  <c r="S61" i="2278"/>
  <c r="O61" i="2278"/>
  <c r="S60" i="2278"/>
  <c r="O60" i="2278"/>
  <c r="S59" i="2278"/>
  <c r="O59" i="2278"/>
  <c r="G59" i="2278"/>
  <c r="G105" i="2278" s="1"/>
  <c r="G151" i="2278" s="1"/>
  <c r="G197" i="2278" s="1"/>
  <c r="G243" i="2278" s="1"/>
  <c r="G289" i="2278" s="1"/>
  <c r="G335" i="2278" s="1"/>
  <c r="G381" i="2278" s="1"/>
  <c r="G427" i="2278" s="1"/>
  <c r="G473" i="2278" s="1"/>
  <c r="S58" i="2278"/>
  <c r="O58" i="2278"/>
  <c r="S57" i="2278"/>
  <c r="O57" i="2278"/>
  <c r="S56" i="2278"/>
  <c r="O56" i="2278"/>
  <c r="S55" i="2278"/>
  <c r="O55" i="2278"/>
  <c r="S54" i="2278"/>
  <c r="O54" i="2278"/>
  <c r="G54" i="2278"/>
  <c r="S53" i="2278"/>
  <c r="S81" i="2278" s="1"/>
  <c r="O53" i="2278"/>
  <c r="F53" i="2278"/>
  <c r="F651" i="2278" s="1"/>
  <c r="B53" i="2278"/>
  <c r="B85" i="2278" s="1"/>
  <c r="N49" i="2278"/>
  <c r="N601" i="2278" s="1"/>
  <c r="L49" i="2278"/>
  <c r="L601" i="2278" s="1"/>
  <c r="J49" i="2278"/>
  <c r="J601" i="2278" s="1"/>
  <c r="H49" i="2278"/>
  <c r="H601" i="2278" s="1"/>
  <c r="F49" i="2278"/>
  <c r="F601" i="2278" s="1"/>
  <c r="D49" i="2278"/>
  <c r="D601" i="2278" s="1"/>
  <c r="A48" i="2278"/>
  <c r="M41" i="2278"/>
  <c r="H41" i="2278"/>
  <c r="Q35" i="2278"/>
  <c r="H36" i="2278" s="1"/>
  <c r="AE3" i="2278" s="1"/>
  <c r="M35" i="2278"/>
  <c r="Q32" i="2278"/>
  <c r="P32" i="2278"/>
  <c r="P33" i="2278" s="1"/>
  <c r="M32" i="2278"/>
  <c r="L32" i="2278"/>
  <c r="L33" i="2278" s="1"/>
  <c r="S31" i="2278"/>
  <c r="O31" i="2278"/>
  <c r="S30" i="2278"/>
  <c r="O30" i="2278"/>
  <c r="AH29" i="2278"/>
  <c r="AE29" i="2278"/>
  <c r="S29" i="2278"/>
  <c r="O29" i="2278"/>
  <c r="S28" i="2278"/>
  <c r="O28" i="2278"/>
  <c r="S27" i="2278"/>
  <c r="O27" i="2278"/>
  <c r="S26" i="2278"/>
  <c r="O26" i="2278"/>
  <c r="S25" i="2278"/>
  <c r="O25" i="2278"/>
  <c r="S24" i="2278"/>
  <c r="O24" i="2278"/>
  <c r="S23" i="2278"/>
  <c r="O23" i="2278"/>
  <c r="AE22" i="2278"/>
  <c r="S22" i="2278"/>
  <c r="O22" i="2278"/>
  <c r="S21" i="2278"/>
  <c r="O21" i="2278"/>
  <c r="S20" i="2278"/>
  <c r="O20" i="2278"/>
  <c r="S19" i="2278"/>
  <c r="O19" i="2278"/>
  <c r="S18" i="2278"/>
  <c r="O18" i="2278"/>
  <c r="S17" i="2278"/>
  <c r="O17" i="2278"/>
  <c r="S16" i="2278"/>
  <c r="O16" i="2278"/>
  <c r="S15" i="2278"/>
  <c r="O15" i="2278"/>
  <c r="S14" i="2278"/>
  <c r="O14" i="2278"/>
  <c r="S13" i="2278"/>
  <c r="O13" i="2278"/>
  <c r="S12" i="2278"/>
  <c r="O12" i="2278"/>
  <c r="S11" i="2278"/>
  <c r="O11" i="2278"/>
  <c r="S10" i="2278"/>
  <c r="O10" i="2278"/>
  <c r="S9" i="2278"/>
  <c r="O9" i="2278"/>
  <c r="S8" i="2278"/>
  <c r="O8" i="2278"/>
  <c r="S7" i="2278"/>
  <c r="S35" i="2278" s="1"/>
  <c r="P36" i="2278" s="1"/>
  <c r="AH3" i="2278" s="1"/>
  <c r="O7" i="2278"/>
  <c r="O35" i="2278" s="1"/>
  <c r="B7" i="2278"/>
  <c r="B39" i="2278" s="1"/>
  <c r="AE5" i="2278"/>
  <c r="O81" i="2280" l="1"/>
  <c r="P33" i="2280"/>
  <c r="H36" i="2280"/>
  <c r="AE3" i="2280" s="1"/>
  <c r="I6" i="2215" s="1"/>
  <c r="L79" i="2280"/>
  <c r="H82" i="2280"/>
  <c r="AE4" i="2280" s="1"/>
  <c r="I7" i="2215" s="1"/>
  <c r="P82" i="2280"/>
  <c r="AH4" i="2280" s="1"/>
  <c r="J7" i="2215" s="1"/>
  <c r="E7" i="2215"/>
  <c r="O81" i="2278"/>
  <c r="P82" i="2278"/>
  <c r="AH4" i="2278" s="1"/>
  <c r="L79" i="2278"/>
  <c r="M547" i="2280"/>
  <c r="J644" i="2280"/>
  <c r="P496" i="2280"/>
  <c r="AH13" i="2280" s="1"/>
  <c r="P680" i="2280"/>
  <c r="AH17" i="2280" s="1"/>
  <c r="P910" i="2280"/>
  <c r="AH22" i="2280" s="1"/>
  <c r="P1048" i="2280"/>
  <c r="AH25" i="2280" s="1"/>
  <c r="P450" i="2280"/>
  <c r="AH12" i="2280" s="1"/>
  <c r="P864" i="2280"/>
  <c r="AH21" i="2280" s="1"/>
  <c r="P1002" i="2280"/>
  <c r="AH24" i="2280" s="1"/>
  <c r="G580" i="2280"/>
  <c r="G534" i="2280"/>
  <c r="G626" i="2280" s="1"/>
  <c r="G718" i="2280" s="1"/>
  <c r="P404" i="2280"/>
  <c r="AH11" i="2280" s="1"/>
  <c r="P818" i="2280"/>
  <c r="AH20" i="2280" s="1"/>
  <c r="G529" i="2280"/>
  <c r="G621" i="2280" s="1"/>
  <c r="G713" i="2280" s="1"/>
  <c r="G575" i="2280"/>
  <c r="P358" i="2280"/>
  <c r="AH10" i="2280" s="1"/>
  <c r="P956" i="2280"/>
  <c r="AH23" i="2280" s="1"/>
  <c r="G570" i="2280"/>
  <c r="G524" i="2280"/>
  <c r="G616" i="2280" s="1"/>
  <c r="G708" i="2280" s="1"/>
  <c r="G519" i="2280"/>
  <c r="G611" i="2280" s="1"/>
  <c r="G703" i="2280" s="1"/>
  <c r="G565" i="2280"/>
  <c r="I637" i="2280"/>
  <c r="I683" i="2280" s="1"/>
  <c r="I729" i="2280" s="1"/>
  <c r="I775" i="2280" s="1"/>
  <c r="I821" i="2280"/>
  <c r="I867" i="2280" s="1"/>
  <c r="I913" i="2280" s="1"/>
  <c r="I959" i="2280" s="1"/>
  <c r="I1005" i="2280" s="1"/>
  <c r="I1051" i="2280" s="1"/>
  <c r="I1097" i="2280" s="1"/>
  <c r="I1143" i="2280" s="1"/>
  <c r="I1189" i="2280" s="1"/>
  <c r="P266" i="2280"/>
  <c r="AH8" i="2280" s="1"/>
  <c r="P588" i="2280"/>
  <c r="AH15" i="2280" s="1"/>
  <c r="P36" i="2280"/>
  <c r="AH3" i="2280" s="1"/>
  <c r="J6" i="2215" s="1"/>
  <c r="G514" i="2280"/>
  <c r="G606" i="2280" s="1"/>
  <c r="G698" i="2280" s="1"/>
  <c r="G560" i="2280"/>
  <c r="P1233" i="2280"/>
  <c r="H547" i="2280"/>
  <c r="A644" i="2280"/>
  <c r="J690" i="2280"/>
  <c r="A552" i="2280"/>
  <c r="J552" i="2280"/>
  <c r="D647" i="2280"/>
  <c r="F647" i="2280"/>
  <c r="H647" i="2280"/>
  <c r="J647" i="2280"/>
  <c r="A777" i="2280"/>
  <c r="L647" i="2280"/>
  <c r="A731" i="2280"/>
  <c r="H777" i="2280"/>
  <c r="N647" i="2280"/>
  <c r="A685" i="2280"/>
  <c r="H731" i="2280"/>
  <c r="M777" i="2280"/>
  <c r="A639" i="2280"/>
  <c r="H685" i="2280"/>
  <c r="M731" i="2280"/>
  <c r="A782" i="2280"/>
  <c r="H639" i="2280"/>
  <c r="M685" i="2280"/>
  <c r="A736" i="2280"/>
  <c r="A547" i="2280"/>
  <c r="M639" i="2280"/>
  <c r="M547" i="2279"/>
  <c r="J644" i="2279"/>
  <c r="A552" i="2279"/>
  <c r="G565" i="2279"/>
  <c r="G519" i="2279"/>
  <c r="G611" i="2279" s="1"/>
  <c r="G703" i="2279" s="1"/>
  <c r="I637" i="2279"/>
  <c r="I683" i="2279" s="1"/>
  <c r="I729" i="2279" s="1"/>
  <c r="I775" i="2279" s="1"/>
  <c r="I821" i="2279"/>
  <c r="I867" i="2279" s="1"/>
  <c r="I913" i="2279" s="1"/>
  <c r="I959" i="2279" s="1"/>
  <c r="I1005" i="2279" s="1"/>
  <c r="I1051" i="2279" s="1"/>
  <c r="I1097" i="2279" s="1"/>
  <c r="I1143" i="2279" s="1"/>
  <c r="I1189" i="2279" s="1"/>
  <c r="P266" i="2279"/>
  <c r="AH8" i="2279" s="1"/>
  <c r="P36" i="2279"/>
  <c r="AH3" i="2279" s="1"/>
  <c r="P956" i="2279"/>
  <c r="AH23" i="2279" s="1"/>
  <c r="P1002" i="2279"/>
  <c r="AH24" i="2279" s="1"/>
  <c r="P220" i="2279"/>
  <c r="AH7" i="2279" s="1"/>
  <c r="P312" i="2279"/>
  <c r="AH9" i="2279" s="1"/>
  <c r="G514" i="2279"/>
  <c r="G606" i="2279" s="1"/>
  <c r="G698" i="2279" s="1"/>
  <c r="G560" i="2279"/>
  <c r="P174" i="2279"/>
  <c r="AH6" i="2279" s="1"/>
  <c r="P818" i="2279"/>
  <c r="AH20" i="2279" s="1"/>
  <c r="G580" i="2279"/>
  <c r="G534" i="2279"/>
  <c r="G626" i="2279" s="1"/>
  <c r="G718" i="2279" s="1"/>
  <c r="G575" i="2279"/>
  <c r="G529" i="2279"/>
  <c r="G621" i="2279" s="1"/>
  <c r="G713" i="2279" s="1"/>
  <c r="G524" i="2279"/>
  <c r="G616" i="2279" s="1"/>
  <c r="G708" i="2279" s="1"/>
  <c r="G570" i="2279"/>
  <c r="P450" i="2279"/>
  <c r="AH12" i="2279" s="1"/>
  <c r="H547" i="2279"/>
  <c r="A644" i="2279"/>
  <c r="J690" i="2279"/>
  <c r="J552" i="2279"/>
  <c r="D647" i="2279"/>
  <c r="F647" i="2279"/>
  <c r="H647" i="2279"/>
  <c r="J647" i="2279"/>
  <c r="A777" i="2279"/>
  <c r="L647" i="2279"/>
  <c r="A731" i="2279"/>
  <c r="H777" i="2279"/>
  <c r="N647" i="2279"/>
  <c r="A685" i="2279"/>
  <c r="H731" i="2279"/>
  <c r="M777" i="2279"/>
  <c r="A639" i="2279"/>
  <c r="H685" i="2279"/>
  <c r="M731" i="2279"/>
  <c r="A782" i="2279"/>
  <c r="H639" i="2279"/>
  <c r="M685" i="2279"/>
  <c r="A736" i="2279"/>
  <c r="A547" i="2279"/>
  <c r="M639" i="2279"/>
  <c r="J644" i="2278"/>
  <c r="M547" i="2278"/>
  <c r="O81" i="2272"/>
  <c r="L79" i="2272"/>
  <c r="G580" i="2278"/>
  <c r="G534" i="2278"/>
  <c r="G626" i="2278" s="1"/>
  <c r="G718" i="2278" s="1"/>
  <c r="P450" i="2278"/>
  <c r="AH12" i="2278" s="1"/>
  <c r="P1002" i="2278"/>
  <c r="AH24" i="2278" s="1"/>
  <c r="G529" i="2278"/>
  <c r="G621" i="2278" s="1"/>
  <c r="G713" i="2278" s="1"/>
  <c r="G575" i="2278"/>
  <c r="P956" i="2278"/>
  <c r="AH23" i="2278" s="1"/>
  <c r="G570" i="2278"/>
  <c r="G524" i="2278"/>
  <c r="G616" i="2278" s="1"/>
  <c r="G708" i="2278" s="1"/>
  <c r="P404" i="2278"/>
  <c r="AH11" i="2278" s="1"/>
  <c r="I637" i="2278"/>
  <c r="I683" i="2278" s="1"/>
  <c r="I729" i="2278" s="1"/>
  <c r="I775" i="2278" s="1"/>
  <c r="I821" i="2278"/>
  <c r="I867" i="2278" s="1"/>
  <c r="I913" i="2278" s="1"/>
  <c r="I959" i="2278" s="1"/>
  <c r="I1005" i="2278" s="1"/>
  <c r="I1051" i="2278" s="1"/>
  <c r="I1097" i="2278" s="1"/>
  <c r="I1143" i="2278" s="1"/>
  <c r="I1189" i="2278" s="1"/>
  <c r="P312" i="2278"/>
  <c r="AH9" i="2278" s="1"/>
  <c r="P266" i="2278"/>
  <c r="AH8" i="2278" s="1"/>
  <c r="P726" i="2278"/>
  <c r="AH18" i="2278" s="1"/>
  <c r="G519" i="2278"/>
  <c r="G611" i="2278" s="1"/>
  <c r="G703" i="2278" s="1"/>
  <c r="G565" i="2278"/>
  <c r="P772" i="2278"/>
  <c r="AH19" i="2278" s="1"/>
  <c r="G514" i="2278"/>
  <c r="G606" i="2278" s="1"/>
  <c r="G698" i="2278" s="1"/>
  <c r="G560" i="2278"/>
  <c r="P542" i="2278"/>
  <c r="AH14" i="2278" s="1"/>
  <c r="P680" i="2278"/>
  <c r="AH17" i="2278" s="1"/>
  <c r="P1094" i="2278"/>
  <c r="AH26" i="2278" s="1"/>
  <c r="P1140" i="2278"/>
  <c r="AH27" i="2278" s="1"/>
  <c r="P1186" i="2278"/>
  <c r="AH28" i="2278" s="1"/>
  <c r="H547" i="2278"/>
  <c r="A644" i="2278"/>
  <c r="J690" i="2278"/>
  <c r="A552" i="2278"/>
  <c r="J552" i="2278"/>
  <c r="D647" i="2278"/>
  <c r="F647" i="2278"/>
  <c r="H647" i="2278"/>
  <c r="J647" i="2278"/>
  <c r="A777" i="2278"/>
  <c r="L647" i="2278"/>
  <c r="A731" i="2278"/>
  <c r="H777" i="2278"/>
  <c r="N647" i="2278"/>
  <c r="A685" i="2278"/>
  <c r="H731" i="2278"/>
  <c r="M777" i="2278"/>
  <c r="A639" i="2278"/>
  <c r="H685" i="2278"/>
  <c r="M731" i="2278"/>
  <c r="A782" i="2278"/>
  <c r="H639" i="2278"/>
  <c r="M685" i="2278"/>
  <c r="A736" i="2278"/>
  <c r="A547" i="2278"/>
  <c r="M639" i="2278"/>
  <c r="F7" i="2215" l="1"/>
  <c r="G672" i="2280"/>
  <c r="G764" i="2280" s="1"/>
  <c r="G810" i="2280"/>
  <c r="G856" i="2280" s="1"/>
  <c r="G795" i="2280"/>
  <c r="G841" i="2280" s="1"/>
  <c r="G657" i="2280"/>
  <c r="G749" i="2280" s="1"/>
  <c r="G662" i="2280"/>
  <c r="G754" i="2280" s="1"/>
  <c r="G800" i="2280"/>
  <c r="G846" i="2280" s="1"/>
  <c r="G790" i="2280"/>
  <c r="G836" i="2280" s="1"/>
  <c r="G652" i="2280"/>
  <c r="G744" i="2280" s="1"/>
  <c r="G667" i="2280"/>
  <c r="G759" i="2280" s="1"/>
  <c r="G805" i="2280"/>
  <c r="G851" i="2280" s="1"/>
  <c r="G662" i="2279"/>
  <c r="G754" i="2279" s="1"/>
  <c r="G800" i="2279"/>
  <c r="G846" i="2279" s="1"/>
  <c r="G667" i="2279"/>
  <c r="G759" i="2279" s="1"/>
  <c r="G805" i="2279"/>
  <c r="G851" i="2279" s="1"/>
  <c r="G672" i="2279"/>
  <c r="G764" i="2279" s="1"/>
  <c r="G810" i="2279"/>
  <c r="G856" i="2279" s="1"/>
  <c r="G790" i="2279"/>
  <c r="G836" i="2279" s="1"/>
  <c r="G652" i="2279"/>
  <c r="G744" i="2279" s="1"/>
  <c r="G795" i="2279"/>
  <c r="G841" i="2279" s="1"/>
  <c r="G657" i="2279"/>
  <c r="G749" i="2279" s="1"/>
  <c r="G790" i="2278"/>
  <c r="G836" i="2278" s="1"/>
  <c r="G652" i="2278"/>
  <c r="G744" i="2278" s="1"/>
  <c r="G662" i="2278"/>
  <c r="G754" i="2278" s="1"/>
  <c r="G800" i="2278"/>
  <c r="G846" i="2278" s="1"/>
  <c r="G667" i="2278"/>
  <c r="G759" i="2278" s="1"/>
  <c r="G805" i="2278"/>
  <c r="G851" i="2278" s="1"/>
  <c r="G795" i="2278"/>
  <c r="G841" i="2278" s="1"/>
  <c r="G657" i="2278"/>
  <c r="G749" i="2278" s="1"/>
  <c r="G672" i="2278"/>
  <c r="G764" i="2278" s="1"/>
  <c r="G810" i="2278"/>
  <c r="G856" i="2278" s="1"/>
  <c r="B39" i="2272" l="1"/>
  <c r="O13" i="2215" l="1"/>
  <c r="J1243" i="2272"/>
  <c r="A1243" i="2272"/>
  <c r="M1238" i="2272"/>
  <c r="H1238" i="2272"/>
  <c r="A1238" i="2272"/>
  <c r="B1236" i="2272"/>
  <c r="Q1232" i="2272"/>
  <c r="M1232" i="2272"/>
  <c r="H1233" i="2272" s="1"/>
  <c r="L1230" i="2272"/>
  <c r="Q1229" i="2272"/>
  <c r="P1229" i="2272"/>
  <c r="P1230" i="2272" s="1"/>
  <c r="M1229" i="2272"/>
  <c r="L1229" i="2272"/>
  <c r="S1228" i="2272"/>
  <c r="O1228" i="2272"/>
  <c r="S1227" i="2272"/>
  <c r="O1227" i="2272"/>
  <c r="S1226" i="2272"/>
  <c r="O1226" i="2272"/>
  <c r="S1225" i="2272"/>
  <c r="O1225" i="2272"/>
  <c r="S1224" i="2272"/>
  <c r="O1224" i="2272"/>
  <c r="S1223" i="2272"/>
  <c r="O1223" i="2272"/>
  <c r="S1222" i="2272"/>
  <c r="O1222" i="2272"/>
  <c r="S1221" i="2272"/>
  <c r="O1221" i="2272"/>
  <c r="S1220" i="2272"/>
  <c r="O1220" i="2272"/>
  <c r="S1219" i="2272"/>
  <c r="O1219" i="2272"/>
  <c r="S1218" i="2272"/>
  <c r="O1218" i="2272"/>
  <c r="S1217" i="2272"/>
  <c r="O1217" i="2272"/>
  <c r="S1216" i="2272"/>
  <c r="O1216" i="2272"/>
  <c r="S1215" i="2272"/>
  <c r="O1215" i="2272"/>
  <c r="S1214" i="2272"/>
  <c r="O1214" i="2272"/>
  <c r="S1213" i="2272"/>
  <c r="O1213" i="2272"/>
  <c r="S1212" i="2272"/>
  <c r="O1212" i="2272"/>
  <c r="S1211" i="2272"/>
  <c r="O1211" i="2272"/>
  <c r="S1210" i="2272"/>
  <c r="O1210" i="2272"/>
  <c r="O1232" i="2272" s="1"/>
  <c r="S1209" i="2272"/>
  <c r="O1209" i="2272"/>
  <c r="S1208" i="2272"/>
  <c r="O1208" i="2272"/>
  <c r="S1207" i="2272"/>
  <c r="O1207" i="2272"/>
  <c r="S1206" i="2272"/>
  <c r="O1206" i="2272"/>
  <c r="S1205" i="2272"/>
  <c r="O1205" i="2272"/>
  <c r="S1204" i="2272"/>
  <c r="S1232" i="2272" s="1"/>
  <c r="O1204" i="2272"/>
  <c r="F1204" i="2272"/>
  <c r="B1204" i="2272"/>
  <c r="N1199" i="2272"/>
  <c r="L1199" i="2272"/>
  <c r="J1199" i="2272"/>
  <c r="H1199" i="2272"/>
  <c r="F1199" i="2272"/>
  <c r="D1199" i="2272"/>
  <c r="A1198" i="2272"/>
  <c r="J1196" i="2272"/>
  <c r="A1196" i="2272"/>
  <c r="M1191" i="2272"/>
  <c r="H1191" i="2272"/>
  <c r="A1191" i="2272"/>
  <c r="Q1185" i="2272"/>
  <c r="M1185" i="2272"/>
  <c r="H1186" i="2272" s="1"/>
  <c r="AE28" i="2272" s="1"/>
  <c r="L1183" i="2272"/>
  <c r="Q1182" i="2272"/>
  <c r="P1182" i="2272"/>
  <c r="P1183" i="2272" s="1"/>
  <c r="M1182" i="2272"/>
  <c r="L1182" i="2272"/>
  <c r="S1181" i="2272"/>
  <c r="O1181" i="2272"/>
  <c r="S1180" i="2272"/>
  <c r="O1180" i="2272"/>
  <c r="S1179" i="2272"/>
  <c r="O1179" i="2272"/>
  <c r="S1178" i="2272"/>
  <c r="O1178" i="2272"/>
  <c r="S1177" i="2272"/>
  <c r="O1177" i="2272"/>
  <c r="S1176" i="2272"/>
  <c r="O1176" i="2272"/>
  <c r="S1175" i="2272"/>
  <c r="O1175" i="2272"/>
  <c r="S1174" i="2272"/>
  <c r="O1174" i="2272"/>
  <c r="S1173" i="2272"/>
  <c r="O1173" i="2272"/>
  <c r="S1172" i="2272"/>
  <c r="O1172" i="2272"/>
  <c r="S1171" i="2272"/>
  <c r="O1171" i="2272"/>
  <c r="S1170" i="2272"/>
  <c r="O1170" i="2272"/>
  <c r="S1169" i="2272"/>
  <c r="O1169" i="2272"/>
  <c r="S1168" i="2272"/>
  <c r="O1168" i="2272"/>
  <c r="S1167" i="2272"/>
  <c r="O1167" i="2272"/>
  <c r="S1166" i="2272"/>
  <c r="O1166" i="2272"/>
  <c r="S1165" i="2272"/>
  <c r="O1165" i="2272"/>
  <c r="S1164" i="2272"/>
  <c r="O1164" i="2272"/>
  <c r="S1163" i="2272"/>
  <c r="O1163" i="2272"/>
  <c r="O1185" i="2272" s="1"/>
  <c r="S1162" i="2272"/>
  <c r="O1162" i="2272"/>
  <c r="S1161" i="2272"/>
  <c r="O1161" i="2272"/>
  <c r="S1160" i="2272"/>
  <c r="O1160" i="2272"/>
  <c r="S1159" i="2272"/>
  <c r="O1159" i="2272"/>
  <c r="S1158" i="2272"/>
  <c r="O1158" i="2272"/>
  <c r="S1157" i="2272"/>
  <c r="S1185" i="2272" s="1"/>
  <c r="O1157" i="2272"/>
  <c r="F1157" i="2272"/>
  <c r="B1157" i="2272"/>
  <c r="B1189" i="2272" s="1"/>
  <c r="N1153" i="2272"/>
  <c r="L1153" i="2272"/>
  <c r="J1153" i="2272"/>
  <c r="H1153" i="2272"/>
  <c r="F1153" i="2272"/>
  <c r="D1153" i="2272"/>
  <c r="A1152" i="2272"/>
  <c r="J1150" i="2272"/>
  <c r="A1150" i="2272"/>
  <c r="M1145" i="2272"/>
  <c r="H1145" i="2272"/>
  <c r="A1145" i="2272"/>
  <c r="Q1139" i="2272"/>
  <c r="M1139" i="2272"/>
  <c r="H1140" i="2272" s="1"/>
  <c r="AE27" i="2272" s="1"/>
  <c r="P1137" i="2272"/>
  <c r="Q1136" i="2272"/>
  <c r="P1136" i="2272"/>
  <c r="M1136" i="2272"/>
  <c r="L1136" i="2272"/>
  <c r="L1137" i="2272" s="1"/>
  <c r="S1135" i="2272"/>
  <c r="O1135" i="2272"/>
  <c r="S1134" i="2272"/>
  <c r="O1134" i="2272"/>
  <c r="S1133" i="2272"/>
  <c r="O1133" i="2272"/>
  <c r="S1132" i="2272"/>
  <c r="O1132" i="2272"/>
  <c r="S1131" i="2272"/>
  <c r="O1131" i="2272"/>
  <c r="S1130" i="2272"/>
  <c r="O1130" i="2272"/>
  <c r="S1129" i="2272"/>
  <c r="O1129" i="2272"/>
  <c r="S1128" i="2272"/>
  <c r="O1128" i="2272"/>
  <c r="S1127" i="2272"/>
  <c r="O1127" i="2272"/>
  <c r="S1126" i="2272"/>
  <c r="O1126" i="2272"/>
  <c r="S1125" i="2272"/>
  <c r="O1125" i="2272"/>
  <c r="S1124" i="2272"/>
  <c r="O1124" i="2272"/>
  <c r="S1123" i="2272"/>
  <c r="O1123" i="2272"/>
  <c r="S1122" i="2272"/>
  <c r="O1122" i="2272"/>
  <c r="S1121" i="2272"/>
  <c r="O1121" i="2272"/>
  <c r="S1120" i="2272"/>
  <c r="O1120" i="2272"/>
  <c r="S1119" i="2272"/>
  <c r="O1119" i="2272"/>
  <c r="S1118" i="2272"/>
  <c r="O1118" i="2272"/>
  <c r="S1117" i="2272"/>
  <c r="O1117" i="2272"/>
  <c r="S1116" i="2272"/>
  <c r="O1116" i="2272"/>
  <c r="S1115" i="2272"/>
  <c r="O1115" i="2272"/>
  <c r="S1114" i="2272"/>
  <c r="O1114" i="2272"/>
  <c r="S1113" i="2272"/>
  <c r="O1113" i="2272"/>
  <c r="S1112" i="2272"/>
  <c r="O1112" i="2272"/>
  <c r="S1111" i="2272"/>
  <c r="S1139" i="2272" s="1"/>
  <c r="P1140" i="2272" s="1"/>
  <c r="AH27" i="2272" s="1"/>
  <c r="O1111" i="2272"/>
  <c r="O1139" i="2272" s="1"/>
  <c r="F1111" i="2272"/>
  <c r="B1111" i="2272"/>
  <c r="B1143" i="2272" s="1"/>
  <c r="N1107" i="2272"/>
  <c r="L1107" i="2272"/>
  <c r="J1107" i="2272"/>
  <c r="H1107" i="2272"/>
  <c r="F1107" i="2272"/>
  <c r="D1107" i="2272"/>
  <c r="A1106" i="2272"/>
  <c r="J1104" i="2272"/>
  <c r="A1104" i="2272"/>
  <c r="M1099" i="2272"/>
  <c r="H1099" i="2272"/>
  <c r="A1099" i="2272"/>
  <c r="Q1093" i="2272"/>
  <c r="M1093" i="2272"/>
  <c r="H1094" i="2272" s="1"/>
  <c r="AE26" i="2272" s="1"/>
  <c r="P1091" i="2272"/>
  <c r="L1091" i="2272"/>
  <c r="Q1090" i="2272"/>
  <c r="P1090" i="2272"/>
  <c r="M1090" i="2272"/>
  <c r="L1090" i="2272"/>
  <c r="S1089" i="2272"/>
  <c r="O1089" i="2272"/>
  <c r="S1088" i="2272"/>
  <c r="O1088" i="2272"/>
  <c r="S1087" i="2272"/>
  <c r="O1087" i="2272"/>
  <c r="S1086" i="2272"/>
  <c r="O1086" i="2272"/>
  <c r="S1085" i="2272"/>
  <c r="O1085" i="2272"/>
  <c r="S1084" i="2272"/>
  <c r="O1084" i="2272"/>
  <c r="S1083" i="2272"/>
  <c r="O1083" i="2272"/>
  <c r="S1082" i="2272"/>
  <c r="O1082" i="2272"/>
  <c r="S1081" i="2272"/>
  <c r="O1081" i="2272"/>
  <c r="S1080" i="2272"/>
  <c r="O1080" i="2272"/>
  <c r="S1079" i="2272"/>
  <c r="O1079" i="2272"/>
  <c r="S1078" i="2272"/>
  <c r="O1078" i="2272"/>
  <c r="S1077" i="2272"/>
  <c r="O1077" i="2272"/>
  <c r="S1076" i="2272"/>
  <c r="O1076" i="2272"/>
  <c r="S1075" i="2272"/>
  <c r="O1075" i="2272"/>
  <c r="S1074" i="2272"/>
  <c r="O1074" i="2272"/>
  <c r="S1073" i="2272"/>
  <c r="O1073" i="2272"/>
  <c r="S1072" i="2272"/>
  <c r="O1072" i="2272"/>
  <c r="S1071" i="2272"/>
  <c r="O1071" i="2272"/>
  <c r="S1070" i="2272"/>
  <c r="O1070" i="2272"/>
  <c r="S1069" i="2272"/>
  <c r="O1069" i="2272"/>
  <c r="S1068" i="2272"/>
  <c r="O1068" i="2272"/>
  <c r="S1067" i="2272"/>
  <c r="O1067" i="2272"/>
  <c r="S1066" i="2272"/>
  <c r="O1066" i="2272"/>
  <c r="S1065" i="2272"/>
  <c r="S1093" i="2272" s="1"/>
  <c r="P1094" i="2272" s="1"/>
  <c r="AH26" i="2272" s="1"/>
  <c r="O1065" i="2272"/>
  <c r="O1093" i="2272" s="1"/>
  <c r="F1065" i="2272"/>
  <c r="B1065" i="2272"/>
  <c r="B1097" i="2272" s="1"/>
  <c r="N1061" i="2272"/>
  <c r="L1061" i="2272"/>
  <c r="J1061" i="2272"/>
  <c r="H1061" i="2272"/>
  <c r="F1061" i="2272"/>
  <c r="D1061" i="2272"/>
  <c r="A1060" i="2272"/>
  <c r="J1058" i="2272"/>
  <c r="A1058" i="2272"/>
  <c r="M1053" i="2272"/>
  <c r="H1053" i="2272"/>
  <c r="A1053" i="2272"/>
  <c r="Q1047" i="2272"/>
  <c r="M1047" i="2272"/>
  <c r="H1048" i="2272" s="1"/>
  <c r="AE25" i="2272" s="1"/>
  <c r="L1045" i="2272"/>
  <c r="Q1044" i="2272"/>
  <c r="P1045" i="2272" s="1"/>
  <c r="P1044" i="2272"/>
  <c r="M1044" i="2272"/>
  <c r="L1044" i="2272"/>
  <c r="S1043" i="2272"/>
  <c r="O1043" i="2272"/>
  <c r="S1042" i="2272"/>
  <c r="O1042" i="2272"/>
  <c r="S1041" i="2272"/>
  <c r="O1041" i="2272"/>
  <c r="S1040" i="2272"/>
  <c r="O1040" i="2272"/>
  <c r="S1039" i="2272"/>
  <c r="O1039" i="2272"/>
  <c r="S1038" i="2272"/>
  <c r="O1038" i="2272"/>
  <c r="S1037" i="2272"/>
  <c r="O1037" i="2272"/>
  <c r="S1036" i="2272"/>
  <c r="O1036" i="2272"/>
  <c r="S1035" i="2272"/>
  <c r="O1035" i="2272"/>
  <c r="S1034" i="2272"/>
  <c r="O1034" i="2272"/>
  <c r="S1033" i="2272"/>
  <c r="O1033" i="2272"/>
  <c r="S1032" i="2272"/>
  <c r="O1032" i="2272"/>
  <c r="S1031" i="2272"/>
  <c r="O1031" i="2272"/>
  <c r="S1030" i="2272"/>
  <c r="O1030" i="2272"/>
  <c r="S1029" i="2272"/>
  <c r="O1029" i="2272"/>
  <c r="S1028" i="2272"/>
  <c r="O1028" i="2272"/>
  <c r="S1027" i="2272"/>
  <c r="O1027" i="2272"/>
  <c r="S1026" i="2272"/>
  <c r="O1026" i="2272"/>
  <c r="S1025" i="2272"/>
  <c r="O1025" i="2272"/>
  <c r="S1024" i="2272"/>
  <c r="O1024" i="2272"/>
  <c r="S1023" i="2272"/>
  <c r="O1023" i="2272"/>
  <c r="S1022" i="2272"/>
  <c r="O1022" i="2272"/>
  <c r="S1021" i="2272"/>
  <c r="O1021" i="2272"/>
  <c r="S1020" i="2272"/>
  <c r="O1020" i="2272"/>
  <c r="S1019" i="2272"/>
  <c r="S1047" i="2272" s="1"/>
  <c r="O1019" i="2272"/>
  <c r="O1047" i="2272" s="1"/>
  <c r="F1019" i="2272"/>
  <c r="B1019" i="2272"/>
  <c r="B1051" i="2272" s="1"/>
  <c r="N1015" i="2272"/>
  <c r="L1015" i="2272"/>
  <c r="J1015" i="2272"/>
  <c r="H1015" i="2272"/>
  <c r="F1015" i="2272"/>
  <c r="D1015" i="2272"/>
  <c r="A1014" i="2272"/>
  <c r="J1012" i="2272"/>
  <c r="A1012" i="2272"/>
  <c r="M1007" i="2272"/>
  <c r="H1007" i="2272"/>
  <c r="A1007" i="2272"/>
  <c r="Q1001" i="2272"/>
  <c r="M1001" i="2272"/>
  <c r="H1002" i="2272" s="1"/>
  <c r="AE24" i="2272" s="1"/>
  <c r="Q998" i="2272"/>
  <c r="P998" i="2272"/>
  <c r="P999" i="2272" s="1"/>
  <c r="M998" i="2272"/>
  <c r="L998" i="2272"/>
  <c r="L999" i="2272" s="1"/>
  <c r="S997" i="2272"/>
  <c r="O997" i="2272"/>
  <c r="S996" i="2272"/>
  <c r="O996" i="2272"/>
  <c r="S995" i="2272"/>
  <c r="O995" i="2272"/>
  <c r="S994" i="2272"/>
  <c r="O994" i="2272"/>
  <c r="S993" i="2272"/>
  <c r="O993" i="2272"/>
  <c r="S992" i="2272"/>
  <c r="O992" i="2272"/>
  <c r="S991" i="2272"/>
  <c r="O991" i="2272"/>
  <c r="S990" i="2272"/>
  <c r="O990" i="2272"/>
  <c r="S989" i="2272"/>
  <c r="O989" i="2272"/>
  <c r="S988" i="2272"/>
  <c r="O988" i="2272"/>
  <c r="S987" i="2272"/>
  <c r="O987" i="2272"/>
  <c r="S986" i="2272"/>
  <c r="O986" i="2272"/>
  <c r="S985" i="2272"/>
  <c r="O985" i="2272"/>
  <c r="S984" i="2272"/>
  <c r="O984" i="2272"/>
  <c r="S983" i="2272"/>
  <c r="O983" i="2272"/>
  <c r="S982" i="2272"/>
  <c r="O982" i="2272"/>
  <c r="S981" i="2272"/>
  <c r="O981" i="2272"/>
  <c r="S980" i="2272"/>
  <c r="O980" i="2272"/>
  <c r="S979" i="2272"/>
  <c r="O979" i="2272"/>
  <c r="S978" i="2272"/>
  <c r="O978" i="2272"/>
  <c r="S977" i="2272"/>
  <c r="O977" i="2272"/>
  <c r="S976" i="2272"/>
  <c r="O976" i="2272"/>
  <c r="S975" i="2272"/>
  <c r="O975" i="2272"/>
  <c r="S974" i="2272"/>
  <c r="O974" i="2272"/>
  <c r="S973" i="2272"/>
  <c r="S1001" i="2272" s="1"/>
  <c r="O973" i="2272"/>
  <c r="O1001" i="2272" s="1"/>
  <c r="F973" i="2272"/>
  <c r="B973" i="2272"/>
  <c r="B1005" i="2272" s="1"/>
  <c r="N969" i="2272"/>
  <c r="L969" i="2272"/>
  <c r="J969" i="2272"/>
  <c r="H969" i="2272"/>
  <c r="F969" i="2272"/>
  <c r="D969" i="2272"/>
  <c r="A968" i="2272"/>
  <c r="J966" i="2272"/>
  <c r="A966" i="2272"/>
  <c r="M961" i="2272"/>
  <c r="H961" i="2272"/>
  <c r="A961" i="2272"/>
  <c r="Q955" i="2272"/>
  <c r="M955" i="2272"/>
  <c r="H956" i="2272" s="1"/>
  <c r="AE23" i="2272" s="1"/>
  <c r="Q952" i="2272"/>
  <c r="P952" i="2272"/>
  <c r="P953" i="2272" s="1"/>
  <c r="M952" i="2272"/>
  <c r="L953" i="2272" s="1"/>
  <c r="L952" i="2272"/>
  <c r="S951" i="2272"/>
  <c r="O951" i="2272"/>
  <c r="S950" i="2272"/>
  <c r="O950" i="2272"/>
  <c r="S949" i="2272"/>
  <c r="O949" i="2272"/>
  <c r="S948" i="2272"/>
  <c r="O948" i="2272"/>
  <c r="S947" i="2272"/>
  <c r="O947" i="2272"/>
  <c r="S946" i="2272"/>
  <c r="O946" i="2272"/>
  <c r="S945" i="2272"/>
  <c r="O945" i="2272"/>
  <c r="S944" i="2272"/>
  <c r="O944" i="2272"/>
  <c r="S943" i="2272"/>
  <c r="O943" i="2272"/>
  <c r="S942" i="2272"/>
  <c r="O942" i="2272"/>
  <c r="S941" i="2272"/>
  <c r="O941" i="2272"/>
  <c r="S940" i="2272"/>
  <c r="O940" i="2272"/>
  <c r="S939" i="2272"/>
  <c r="O939" i="2272"/>
  <c r="S938" i="2272"/>
  <c r="O938" i="2272"/>
  <c r="S937" i="2272"/>
  <c r="O937" i="2272"/>
  <c r="S936" i="2272"/>
  <c r="O936" i="2272"/>
  <c r="S935" i="2272"/>
  <c r="O935" i="2272"/>
  <c r="S934" i="2272"/>
  <c r="O934" i="2272"/>
  <c r="S933" i="2272"/>
  <c r="O933" i="2272"/>
  <c r="S932" i="2272"/>
  <c r="O932" i="2272"/>
  <c r="S931" i="2272"/>
  <c r="O931" i="2272"/>
  <c r="S930" i="2272"/>
  <c r="O930" i="2272"/>
  <c r="S929" i="2272"/>
  <c r="O929" i="2272"/>
  <c r="S928" i="2272"/>
  <c r="O928" i="2272"/>
  <c r="S927" i="2272"/>
  <c r="S955" i="2272" s="1"/>
  <c r="O927" i="2272"/>
  <c r="O955" i="2272" s="1"/>
  <c r="F927" i="2272"/>
  <c r="B927" i="2272"/>
  <c r="B959" i="2272" s="1"/>
  <c r="N923" i="2272"/>
  <c r="L923" i="2272"/>
  <c r="J923" i="2272"/>
  <c r="H923" i="2272"/>
  <c r="F923" i="2272"/>
  <c r="D923" i="2272"/>
  <c r="A922" i="2272"/>
  <c r="J920" i="2272"/>
  <c r="A920" i="2272"/>
  <c r="M915" i="2272"/>
  <c r="H915" i="2272"/>
  <c r="A915" i="2272"/>
  <c r="B913" i="2272"/>
  <c r="H910" i="2272"/>
  <c r="Q909" i="2272"/>
  <c r="M909" i="2272"/>
  <c r="P907" i="2272"/>
  <c r="Q906" i="2272"/>
  <c r="P906" i="2272"/>
  <c r="M906" i="2272"/>
  <c r="L906" i="2272"/>
  <c r="L907" i="2272" s="1"/>
  <c r="S905" i="2272"/>
  <c r="O905" i="2272"/>
  <c r="S904" i="2272"/>
  <c r="O904" i="2272"/>
  <c r="S903" i="2272"/>
  <c r="O903" i="2272"/>
  <c r="S902" i="2272"/>
  <c r="O902" i="2272"/>
  <c r="G902" i="2272"/>
  <c r="G948" i="2272" s="1"/>
  <c r="G994" i="2272" s="1"/>
  <c r="G1040" i="2272" s="1"/>
  <c r="G1086" i="2272" s="1"/>
  <c r="G1132" i="2272" s="1"/>
  <c r="G1178" i="2272" s="1"/>
  <c r="G1225" i="2272" s="1"/>
  <c r="S901" i="2272"/>
  <c r="O901" i="2272"/>
  <c r="S900" i="2272"/>
  <c r="O900" i="2272"/>
  <c r="S899" i="2272"/>
  <c r="O899" i="2272"/>
  <c r="S898" i="2272"/>
  <c r="O898" i="2272"/>
  <c r="S897" i="2272"/>
  <c r="O897" i="2272"/>
  <c r="G897" i="2272"/>
  <c r="G943" i="2272" s="1"/>
  <c r="G989" i="2272" s="1"/>
  <c r="G1035" i="2272" s="1"/>
  <c r="G1081" i="2272" s="1"/>
  <c r="G1127" i="2272" s="1"/>
  <c r="G1173" i="2272" s="1"/>
  <c r="G1220" i="2272" s="1"/>
  <c r="S896" i="2272"/>
  <c r="O896" i="2272"/>
  <c r="S895" i="2272"/>
  <c r="O895" i="2272"/>
  <c r="S894" i="2272"/>
  <c r="O894" i="2272"/>
  <c r="S893" i="2272"/>
  <c r="O893" i="2272"/>
  <c r="S892" i="2272"/>
  <c r="O892" i="2272"/>
  <c r="G892" i="2272"/>
  <c r="G938" i="2272" s="1"/>
  <c r="G984" i="2272" s="1"/>
  <c r="G1030" i="2272" s="1"/>
  <c r="G1076" i="2272" s="1"/>
  <c r="G1122" i="2272" s="1"/>
  <c r="G1168" i="2272" s="1"/>
  <c r="G1215" i="2272" s="1"/>
  <c r="S891" i="2272"/>
  <c r="O891" i="2272"/>
  <c r="S890" i="2272"/>
  <c r="O890" i="2272"/>
  <c r="S889" i="2272"/>
  <c r="O889" i="2272"/>
  <c r="S888" i="2272"/>
  <c r="O888" i="2272"/>
  <c r="S887" i="2272"/>
  <c r="O887" i="2272"/>
  <c r="G887" i="2272"/>
  <c r="G933" i="2272" s="1"/>
  <c r="G979" i="2272" s="1"/>
  <c r="G1025" i="2272" s="1"/>
  <c r="G1071" i="2272" s="1"/>
  <c r="G1117" i="2272" s="1"/>
  <c r="G1163" i="2272" s="1"/>
  <c r="G1210" i="2272" s="1"/>
  <c r="S886" i="2272"/>
  <c r="O886" i="2272"/>
  <c r="S885" i="2272"/>
  <c r="O885" i="2272"/>
  <c r="S884" i="2272"/>
  <c r="O884" i="2272"/>
  <c r="S883" i="2272"/>
  <c r="O883" i="2272"/>
  <c r="S882" i="2272"/>
  <c r="O882" i="2272"/>
  <c r="G882" i="2272"/>
  <c r="G928" i="2272" s="1"/>
  <c r="G974" i="2272" s="1"/>
  <c r="G1020" i="2272" s="1"/>
  <c r="G1066" i="2272" s="1"/>
  <c r="G1112" i="2272" s="1"/>
  <c r="G1158" i="2272" s="1"/>
  <c r="G1205" i="2272" s="1"/>
  <c r="S881" i="2272"/>
  <c r="S909" i="2272" s="1"/>
  <c r="O881" i="2272"/>
  <c r="O909" i="2272" s="1"/>
  <c r="F881" i="2272"/>
  <c r="B881" i="2272"/>
  <c r="N877" i="2272"/>
  <c r="L877" i="2272"/>
  <c r="J877" i="2272"/>
  <c r="H877" i="2272"/>
  <c r="F877" i="2272"/>
  <c r="D877" i="2272"/>
  <c r="A876" i="2272"/>
  <c r="J874" i="2272"/>
  <c r="A874" i="2272"/>
  <c r="M869" i="2272"/>
  <c r="H869" i="2272"/>
  <c r="A869" i="2272"/>
  <c r="B867" i="2272"/>
  <c r="Q863" i="2272"/>
  <c r="M863" i="2272"/>
  <c r="H864" i="2272" s="1"/>
  <c r="AE21" i="2272" s="1"/>
  <c r="Q860" i="2272"/>
  <c r="P860" i="2272"/>
  <c r="P861" i="2272" s="1"/>
  <c r="M860" i="2272"/>
  <c r="L860" i="2272"/>
  <c r="L861" i="2272" s="1"/>
  <c r="S859" i="2272"/>
  <c r="O859" i="2272"/>
  <c r="S858" i="2272"/>
  <c r="O858" i="2272"/>
  <c r="S857" i="2272"/>
  <c r="O857" i="2272"/>
  <c r="S856" i="2272"/>
  <c r="O856" i="2272"/>
  <c r="S855" i="2272"/>
  <c r="O855" i="2272"/>
  <c r="S854" i="2272"/>
  <c r="O854" i="2272"/>
  <c r="S853" i="2272"/>
  <c r="O853" i="2272"/>
  <c r="S852" i="2272"/>
  <c r="O852" i="2272"/>
  <c r="S851" i="2272"/>
  <c r="O851" i="2272"/>
  <c r="S850" i="2272"/>
  <c r="O850" i="2272"/>
  <c r="S849" i="2272"/>
  <c r="O849" i="2272"/>
  <c r="S848" i="2272"/>
  <c r="O848" i="2272"/>
  <c r="S847" i="2272"/>
  <c r="O847" i="2272"/>
  <c r="S846" i="2272"/>
  <c r="O846" i="2272"/>
  <c r="S845" i="2272"/>
  <c r="O845" i="2272"/>
  <c r="S844" i="2272"/>
  <c r="O844" i="2272"/>
  <c r="S843" i="2272"/>
  <c r="O843" i="2272"/>
  <c r="S842" i="2272"/>
  <c r="O842" i="2272"/>
  <c r="S841" i="2272"/>
  <c r="O841" i="2272"/>
  <c r="S840" i="2272"/>
  <c r="O840" i="2272"/>
  <c r="S839" i="2272"/>
  <c r="O839" i="2272"/>
  <c r="S838" i="2272"/>
  <c r="O838" i="2272"/>
  <c r="S837" i="2272"/>
  <c r="O837" i="2272"/>
  <c r="S836" i="2272"/>
  <c r="O836" i="2272"/>
  <c r="S835" i="2272"/>
  <c r="S863" i="2272" s="1"/>
  <c r="P864" i="2272" s="1"/>
  <c r="AH21" i="2272" s="1"/>
  <c r="O835" i="2272"/>
  <c r="O863" i="2272" s="1"/>
  <c r="F835" i="2272"/>
  <c r="B835" i="2272"/>
  <c r="N831" i="2272"/>
  <c r="L831" i="2272"/>
  <c r="J831" i="2272"/>
  <c r="H831" i="2272"/>
  <c r="F831" i="2272"/>
  <c r="D831" i="2272"/>
  <c r="A830" i="2272"/>
  <c r="J828" i="2272"/>
  <c r="A828" i="2272"/>
  <c r="M823" i="2272"/>
  <c r="H823" i="2272"/>
  <c r="A823" i="2272"/>
  <c r="H818" i="2272"/>
  <c r="AE20" i="2272" s="1"/>
  <c r="Q817" i="2272"/>
  <c r="M817" i="2272"/>
  <c r="Q814" i="2272"/>
  <c r="P814" i="2272"/>
  <c r="P815" i="2272" s="1"/>
  <c r="M814" i="2272"/>
  <c r="L814" i="2272"/>
  <c r="L815" i="2272" s="1"/>
  <c r="S813" i="2272"/>
  <c r="O813" i="2272"/>
  <c r="S812" i="2272"/>
  <c r="O812" i="2272"/>
  <c r="S811" i="2272"/>
  <c r="O811" i="2272"/>
  <c r="S810" i="2272"/>
  <c r="O810" i="2272"/>
  <c r="S809" i="2272"/>
  <c r="O809" i="2272"/>
  <c r="S808" i="2272"/>
  <c r="O808" i="2272"/>
  <c r="S807" i="2272"/>
  <c r="O807" i="2272"/>
  <c r="S806" i="2272"/>
  <c r="O806" i="2272"/>
  <c r="S805" i="2272"/>
  <c r="O805" i="2272"/>
  <c r="S804" i="2272"/>
  <c r="O804" i="2272"/>
  <c r="S803" i="2272"/>
  <c r="O803" i="2272"/>
  <c r="S802" i="2272"/>
  <c r="O802" i="2272"/>
  <c r="S801" i="2272"/>
  <c r="O801" i="2272"/>
  <c r="S800" i="2272"/>
  <c r="O800" i="2272"/>
  <c r="S799" i="2272"/>
  <c r="O799" i="2272"/>
  <c r="S798" i="2272"/>
  <c r="O798" i="2272"/>
  <c r="S797" i="2272"/>
  <c r="O797" i="2272"/>
  <c r="S796" i="2272"/>
  <c r="O796" i="2272"/>
  <c r="S795" i="2272"/>
  <c r="O795" i="2272"/>
  <c r="S794" i="2272"/>
  <c r="O794" i="2272"/>
  <c r="S793" i="2272"/>
  <c r="O793" i="2272"/>
  <c r="S792" i="2272"/>
  <c r="O792" i="2272"/>
  <c r="S791" i="2272"/>
  <c r="O791" i="2272"/>
  <c r="S790" i="2272"/>
  <c r="O790" i="2272"/>
  <c r="S789" i="2272"/>
  <c r="S817" i="2272" s="1"/>
  <c r="O789" i="2272"/>
  <c r="O817" i="2272" s="1"/>
  <c r="F789" i="2272"/>
  <c r="B789" i="2272"/>
  <c r="B821" i="2272" s="1"/>
  <c r="N785" i="2272"/>
  <c r="L785" i="2272"/>
  <c r="J785" i="2272"/>
  <c r="H785" i="2272"/>
  <c r="F785" i="2272"/>
  <c r="D785" i="2272"/>
  <c r="A784" i="2272"/>
  <c r="B775" i="2272"/>
  <c r="H772" i="2272"/>
  <c r="Q771" i="2272"/>
  <c r="M771" i="2272"/>
  <c r="Q768" i="2272"/>
  <c r="P768" i="2272"/>
  <c r="P769" i="2272" s="1"/>
  <c r="M768" i="2272"/>
  <c r="L768" i="2272"/>
  <c r="L769" i="2272" s="1"/>
  <c r="S767" i="2272"/>
  <c r="O767" i="2272"/>
  <c r="S766" i="2272"/>
  <c r="O766" i="2272"/>
  <c r="S765" i="2272"/>
  <c r="O765" i="2272"/>
  <c r="S764" i="2272"/>
  <c r="O764" i="2272"/>
  <c r="S763" i="2272"/>
  <c r="O763" i="2272"/>
  <c r="S762" i="2272"/>
  <c r="O762" i="2272"/>
  <c r="S761" i="2272"/>
  <c r="O761" i="2272"/>
  <c r="S760" i="2272"/>
  <c r="O760" i="2272"/>
  <c r="S759" i="2272"/>
  <c r="O759" i="2272"/>
  <c r="S758" i="2272"/>
  <c r="O758" i="2272"/>
  <c r="S757" i="2272"/>
  <c r="O757" i="2272"/>
  <c r="S756" i="2272"/>
  <c r="O756" i="2272"/>
  <c r="S755" i="2272"/>
  <c r="O755" i="2272"/>
  <c r="S754" i="2272"/>
  <c r="O754" i="2272"/>
  <c r="S753" i="2272"/>
  <c r="O753" i="2272"/>
  <c r="S752" i="2272"/>
  <c r="O752" i="2272"/>
  <c r="S751" i="2272"/>
  <c r="O751" i="2272"/>
  <c r="S750" i="2272"/>
  <c r="O750" i="2272"/>
  <c r="S749" i="2272"/>
  <c r="O749" i="2272"/>
  <c r="S748" i="2272"/>
  <c r="O748" i="2272"/>
  <c r="S747" i="2272"/>
  <c r="O747" i="2272"/>
  <c r="S746" i="2272"/>
  <c r="O746" i="2272"/>
  <c r="S745" i="2272"/>
  <c r="O745" i="2272"/>
  <c r="S744" i="2272"/>
  <c r="S771" i="2272" s="1"/>
  <c r="P772" i="2272" s="1"/>
  <c r="AH19" i="2272" s="1"/>
  <c r="O744" i="2272"/>
  <c r="S743" i="2272"/>
  <c r="O743" i="2272"/>
  <c r="O771" i="2272" s="1"/>
  <c r="B743" i="2272"/>
  <c r="A738" i="2272"/>
  <c r="Q725" i="2272"/>
  <c r="M725" i="2272"/>
  <c r="H726" i="2272" s="1"/>
  <c r="AE18" i="2272" s="1"/>
  <c r="Q722" i="2272"/>
  <c r="P723" i="2272" s="1"/>
  <c r="P722" i="2272"/>
  <c r="M722" i="2272"/>
  <c r="L722" i="2272"/>
  <c r="L723" i="2272" s="1"/>
  <c r="S721" i="2272"/>
  <c r="O721" i="2272"/>
  <c r="S720" i="2272"/>
  <c r="O720" i="2272"/>
  <c r="S719" i="2272"/>
  <c r="O719" i="2272"/>
  <c r="S718" i="2272"/>
  <c r="O718" i="2272"/>
  <c r="S717" i="2272"/>
  <c r="O717" i="2272"/>
  <c r="S716" i="2272"/>
  <c r="O716" i="2272"/>
  <c r="S715" i="2272"/>
  <c r="O715" i="2272"/>
  <c r="S714" i="2272"/>
  <c r="O714" i="2272"/>
  <c r="S713" i="2272"/>
  <c r="O713" i="2272"/>
  <c r="S712" i="2272"/>
  <c r="O712" i="2272"/>
  <c r="S711" i="2272"/>
  <c r="O711" i="2272"/>
  <c r="S710" i="2272"/>
  <c r="O710" i="2272"/>
  <c r="S709" i="2272"/>
  <c r="O709" i="2272"/>
  <c r="S708" i="2272"/>
  <c r="O708" i="2272"/>
  <c r="S707" i="2272"/>
  <c r="O707" i="2272"/>
  <c r="S706" i="2272"/>
  <c r="O706" i="2272"/>
  <c r="S705" i="2272"/>
  <c r="O705" i="2272"/>
  <c r="S704" i="2272"/>
  <c r="O704" i="2272"/>
  <c r="S703" i="2272"/>
  <c r="O703" i="2272"/>
  <c r="S702" i="2272"/>
  <c r="O702" i="2272"/>
  <c r="S701" i="2272"/>
  <c r="O701" i="2272"/>
  <c r="S700" i="2272"/>
  <c r="O700" i="2272"/>
  <c r="S699" i="2272"/>
  <c r="O699" i="2272"/>
  <c r="S698" i="2272"/>
  <c r="S725" i="2272" s="1"/>
  <c r="P726" i="2272" s="1"/>
  <c r="AH18" i="2272" s="1"/>
  <c r="O698" i="2272"/>
  <c r="S697" i="2272"/>
  <c r="O697" i="2272"/>
  <c r="O725" i="2272" s="1"/>
  <c r="B697" i="2272"/>
  <c r="B729" i="2272" s="1"/>
  <c r="A692" i="2272"/>
  <c r="Q679" i="2272"/>
  <c r="H680" i="2272" s="1"/>
  <c r="AE17" i="2272" s="1"/>
  <c r="M679" i="2272"/>
  <c r="Q676" i="2272"/>
  <c r="P676" i="2272"/>
  <c r="P677" i="2272" s="1"/>
  <c r="M676" i="2272"/>
  <c r="L676" i="2272"/>
  <c r="L677" i="2272" s="1"/>
  <c r="S675" i="2272"/>
  <c r="O675" i="2272"/>
  <c r="S674" i="2272"/>
  <c r="O674" i="2272"/>
  <c r="S673" i="2272"/>
  <c r="O673" i="2272"/>
  <c r="S672" i="2272"/>
  <c r="O672" i="2272"/>
  <c r="S671" i="2272"/>
  <c r="O671" i="2272"/>
  <c r="S670" i="2272"/>
  <c r="O670" i="2272"/>
  <c r="S669" i="2272"/>
  <c r="O669" i="2272"/>
  <c r="S668" i="2272"/>
  <c r="O668" i="2272"/>
  <c r="S667" i="2272"/>
  <c r="O667" i="2272"/>
  <c r="S666" i="2272"/>
  <c r="O666" i="2272"/>
  <c r="S665" i="2272"/>
  <c r="O665" i="2272"/>
  <c r="S664" i="2272"/>
  <c r="O664" i="2272"/>
  <c r="S663" i="2272"/>
  <c r="O663" i="2272"/>
  <c r="S662" i="2272"/>
  <c r="O662" i="2272"/>
  <c r="S661" i="2272"/>
  <c r="O661" i="2272"/>
  <c r="S660" i="2272"/>
  <c r="O660" i="2272"/>
  <c r="S659" i="2272"/>
  <c r="O659" i="2272"/>
  <c r="S658" i="2272"/>
  <c r="O658" i="2272"/>
  <c r="S657" i="2272"/>
  <c r="O657" i="2272"/>
  <c r="O679" i="2272" s="1"/>
  <c r="S656" i="2272"/>
  <c r="O656" i="2272"/>
  <c r="S655" i="2272"/>
  <c r="O655" i="2272"/>
  <c r="S654" i="2272"/>
  <c r="O654" i="2272"/>
  <c r="S653" i="2272"/>
  <c r="O653" i="2272"/>
  <c r="S652" i="2272"/>
  <c r="O652" i="2272"/>
  <c r="S651" i="2272"/>
  <c r="S679" i="2272" s="1"/>
  <c r="O651" i="2272"/>
  <c r="B651" i="2272"/>
  <c r="B683" i="2272" s="1"/>
  <c r="A646" i="2272"/>
  <c r="Q633" i="2272"/>
  <c r="M633" i="2272"/>
  <c r="H634" i="2272" s="1"/>
  <c r="AE16" i="2272" s="1"/>
  <c r="Q630" i="2272"/>
  <c r="P630" i="2272"/>
  <c r="P631" i="2272" s="1"/>
  <c r="M630" i="2272"/>
  <c r="L631" i="2272" s="1"/>
  <c r="L630" i="2272"/>
  <c r="S629" i="2272"/>
  <c r="O629" i="2272"/>
  <c r="S628" i="2272"/>
  <c r="O628" i="2272"/>
  <c r="S627" i="2272"/>
  <c r="O627" i="2272"/>
  <c r="S626" i="2272"/>
  <c r="O626" i="2272"/>
  <c r="S625" i="2272"/>
  <c r="O625" i="2272"/>
  <c r="S624" i="2272"/>
  <c r="O624" i="2272"/>
  <c r="S623" i="2272"/>
  <c r="O623" i="2272"/>
  <c r="S622" i="2272"/>
  <c r="O622" i="2272"/>
  <c r="S621" i="2272"/>
  <c r="O621" i="2272"/>
  <c r="S620" i="2272"/>
  <c r="O620" i="2272"/>
  <c r="S619" i="2272"/>
  <c r="O619" i="2272"/>
  <c r="S618" i="2272"/>
  <c r="O618" i="2272"/>
  <c r="S617" i="2272"/>
  <c r="O617" i="2272"/>
  <c r="S616" i="2272"/>
  <c r="O616" i="2272"/>
  <c r="S615" i="2272"/>
  <c r="O615" i="2272"/>
  <c r="S614" i="2272"/>
  <c r="O614" i="2272"/>
  <c r="S613" i="2272"/>
  <c r="O613" i="2272"/>
  <c r="S612" i="2272"/>
  <c r="O612" i="2272"/>
  <c r="S611" i="2272"/>
  <c r="O611" i="2272"/>
  <c r="O633" i="2272" s="1"/>
  <c r="S610" i="2272"/>
  <c r="O610" i="2272"/>
  <c r="S609" i="2272"/>
  <c r="O609" i="2272"/>
  <c r="S608" i="2272"/>
  <c r="O608" i="2272"/>
  <c r="S607" i="2272"/>
  <c r="O607" i="2272"/>
  <c r="S606" i="2272"/>
  <c r="O606" i="2272"/>
  <c r="S605" i="2272"/>
  <c r="S633" i="2272" s="1"/>
  <c r="O605" i="2272"/>
  <c r="F605" i="2272"/>
  <c r="B605" i="2272"/>
  <c r="B637" i="2272" s="1"/>
  <c r="A600" i="2272"/>
  <c r="J598" i="2272"/>
  <c r="A598" i="2272"/>
  <c r="M593" i="2272"/>
  <c r="H593" i="2272"/>
  <c r="A593" i="2272"/>
  <c r="Q587" i="2272"/>
  <c r="M587" i="2272"/>
  <c r="H588" i="2272" s="1"/>
  <c r="AE15" i="2272" s="1"/>
  <c r="P585" i="2272"/>
  <c r="Q584" i="2272"/>
  <c r="P584" i="2272"/>
  <c r="M584" i="2272"/>
  <c r="L584" i="2272"/>
  <c r="L585" i="2272" s="1"/>
  <c r="S583" i="2272"/>
  <c r="O583" i="2272"/>
  <c r="S582" i="2272"/>
  <c r="O582" i="2272"/>
  <c r="S581" i="2272"/>
  <c r="O581" i="2272"/>
  <c r="S580" i="2272"/>
  <c r="O580" i="2272"/>
  <c r="S579" i="2272"/>
  <c r="O579" i="2272"/>
  <c r="S578" i="2272"/>
  <c r="O578" i="2272"/>
  <c r="S577" i="2272"/>
  <c r="O577" i="2272"/>
  <c r="S576" i="2272"/>
  <c r="O576" i="2272"/>
  <c r="S575" i="2272"/>
  <c r="O575" i="2272"/>
  <c r="S574" i="2272"/>
  <c r="O574" i="2272"/>
  <c r="S573" i="2272"/>
  <c r="O573" i="2272"/>
  <c r="S572" i="2272"/>
  <c r="O572" i="2272"/>
  <c r="S571" i="2272"/>
  <c r="O571" i="2272"/>
  <c r="S570" i="2272"/>
  <c r="O570" i="2272"/>
  <c r="S569" i="2272"/>
  <c r="O569" i="2272"/>
  <c r="S568" i="2272"/>
  <c r="O568" i="2272"/>
  <c r="S567" i="2272"/>
  <c r="O567" i="2272"/>
  <c r="S566" i="2272"/>
  <c r="O566" i="2272"/>
  <c r="S565" i="2272"/>
  <c r="O565" i="2272"/>
  <c r="S564" i="2272"/>
  <c r="O564" i="2272"/>
  <c r="S563" i="2272"/>
  <c r="O563" i="2272"/>
  <c r="S562" i="2272"/>
  <c r="O562" i="2272"/>
  <c r="S561" i="2272"/>
  <c r="O561" i="2272"/>
  <c r="S560" i="2272"/>
  <c r="O560" i="2272"/>
  <c r="S559" i="2272"/>
  <c r="S587" i="2272" s="1"/>
  <c r="O559" i="2272"/>
  <c r="O587" i="2272" s="1"/>
  <c r="F559" i="2272"/>
  <c r="B559" i="2272"/>
  <c r="B591" i="2272" s="1"/>
  <c r="N555" i="2272"/>
  <c r="L555" i="2272"/>
  <c r="J555" i="2272"/>
  <c r="H555" i="2272"/>
  <c r="F555" i="2272"/>
  <c r="D555" i="2272"/>
  <c r="A554" i="2272"/>
  <c r="B545" i="2272"/>
  <c r="Q541" i="2272"/>
  <c r="M541" i="2272"/>
  <c r="H542" i="2272" s="1"/>
  <c r="AE14" i="2272" s="1"/>
  <c r="P539" i="2272"/>
  <c r="L539" i="2272"/>
  <c r="Q538" i="2272"/>
  <c r="P538" i="2272"/>
  <c r="M538" i="2272"/>
  <c r="L538" i="2272"/>
  <c r="S537" i="2272"/>
  <c r="O537" i="2272"/>
  <c r="S536" i="2272"/>
  <c r="O536" i="2272"/>
  <c r="S535" i="2272"/>
  <c r="O535" i="2272"/>
  <c r="S534" i="2272"/>
  <c r="O534" i="2272"/>
  <c r="S533" i="2272"/>
  <c r="O533" i="2272"/>
  <c r="S532" i="2272"/>
  <c r="O532" i="2272"/>
  <c r="S531" i="2272"/>
  <c r="O531" i="2272"/>
  <c r="S530" i="2272"/>
  <c r="O530" i="2272"/>
  <c r="S529" i="2272"/>
  <c r="O529" i="2272"/>
  <c r="S528" i="2272"/>
  <c r="O528" i="2272"/>
  <c r="S527" i="2272"/>
  <c r="O527" i="2272"/>
  <c r="S526" i="2272"/>
  <c r="O526" i="2272"/>
  <c r="S525" i="2272"/>
  <c r="O525" i="2272"/>
  <c r="S524" i="2272"/>
  <c r="O524" i="2272"/>
  <c r="S523" i="2272"/>
  <c r="O523" i="2272"/>
  <c r="S522" i="2272"/>
  <c r="O522" i="2272"/>
  <c r="S521" i="2272"/>
  <c r="O521" i="2272"/>
  <c r="S520" i="2272"/>
  <c r="O520" i="2272"/>
  <c r="S519" i="2272"/>
  <c r="O519" i="2272"/>
  <c r="S518" i="2272"/>
  <c r="O518" i="2272"/>
  <c r="S517" i="2272"/>
  <c r="O517" i="2272"/>
  <c r="S516" i="2272"/>
  <c r="O516" i="2272"/>
  <c r="S515" i="2272"/>
  <c r="O515" i="2272"/>
  <c r="S514" i="2272"/>
  <c r="O514" i="2272"/>
  <c r="S513" i="2272"/>
  <c r="S541" i="2272" s="1"/>
  <c r="P542" i="2272" s="1"/>
  <c r="AH14" i="2272" s="1"/>
  <c r="O513" i="2272"/>
  <c r="O541" i="2272" s="1"/>
  <c r="F513" i="2272"/>
  <c r="B513" i="2272"/>
  <c r="N509" i="2272"/>
  <c r="L509" i="2272"/>
  <c r="J509" i="2272"/>
  <c r="H509" i="2272"/>
  <c r="F509" i="2272"/>
  <c r="D509" i="2272"/>
  <c r="A508" i="2272"/>
  <c r="J506" i="2272"/>
  <c r="A506" i="2272"/>
  <c r="M501" i="2272"/>
  <c r="H501" i="2272"/>
  <c r="A501" i="2272"/>
  <c r="Q495" i="2272"/>
  <c r="M495" i="2272"/>
  <c r="H496" i="2272" s="1"/>
  <c r="AE13" i="2272" s="1"/>
  <c r="L493" i="2272"/>
  <c r="Q492" i="2272"/>
  <c r="P493" i="2272" s="1"/>
  <c r="P492" i="2272"/>
  <c r="M492" i="2272"/>
  <c r="L492" i="2272"/>
  <c r="S491" i="2272"/>
  <c r="O491" i="2272"/>
  <c r="S490" i="2272"/>
  <c r="O490" i="2272"/>
  <c r="S489" i="2272"/>
  <c r="O489" i="2272"/>
  <c r="S488" i="2272"/>
  <c r="O488" i="2272"/>
  <c r="S487" i="2272"/>
  <c r="O487" i="2272"/>
  <c r="S486" i="2272"/>
  <c r="O486" i="2272"/>
  <c r="S485" i="2272"/>
  <c r="O485" i="2272"/>
  <c r="S484" i="2272"/>
  <c r="O484" i="2272"/>
  <c r="S483" i="2272"/>
  <c r="O483" i="2272"/>
  <c r="S482" i="2272"/>
  <c r="O482" i="2272"/>
  <c r="S481" i="2272"/>
  <c r="O481" i="2272"/>
  <c r="S480" i="2272"/>
  <c r="O480" i="2272"/>
  <c r="S479" i="2272"/>
  <c r="O479" i="2272"/>
  <c r="S478" i="2272"/>
  <c r="O478" i="2272"/>
  <c r="S477" i="2272"/>
  <c r="O477" i="2272"/>
  <c r="S476" i="2272"/>
  <c r="O476" i="2272"/>
  <c r="S475" i="2272"/>
  <c r="O475" i="2272"/>
  <c r="S474" i="2272"/>
  <c r="O474" i="2272"/>
  <c r="S473" i="2272"/>
  <c r="O473" i="2272"/>
  <c r="S472" i="2272"/>
  <c r="O472" i="2272"/>
  <c r="S471" i="2272"/>
  <c r="O471" i="2272"/>
  <c r="S470" i="2272"/>
  <c r="O470" i="2272"/>
  <c r="S469" i="2272"/>
  <c r="O469" i="2272"/>
  <c r="S468" i="2272"/>
  <c r="O468" i="2272"/>
  <c r="S467" i="2272"/>
  <c r="S495" i="2272" s="1"/>
  <c r="O467" i="2272"/>
  <c r="O495" i="2272" s="1"/>
  <c r="F467" i="2272"/>
  <c r="B467" i="2272"/>
  <c r="B499" i="2272" s="1"/>
  <c r="N463" i="2272"/>
  <c r="L463" i="2272"/>
  <c r="J463" i="2272"/>
  <c r="H463" i="2272"/>
  <c r="F463" i="2272"/>
  <c r="D463" i="2272"/>
  <c r="A462" i="2272"/>
  <c r="J460" i="2272"/>
  <c r="A460" i="2272"/>
  <c r="M455" i="2272"/>
  <c r="H455" i="2272"/>
  <c r="A455" i="2272"/>
  <c r="Q449" i="2272"/>
  <c r="M449" i="2272"/>
  <c r="H450" i="2272" s="1"/>
  <c r="AE12" i="2272" s="1"/>
  <c r="Q446" i="2272"/>
  <c r="P446" i="2272"/>
  <c r="P447" i="2272" s="1"/>
  <c r="M446" i="2272"/>
  <c r="L446" i="2272"/>
  <c r="L447" i="2272" s="1"/>
  <c r="S445" i="2272"/>
  <c r="O445" i="2272"/>
  <c r="S444" i="2272"/>
  <c r="O444" i="2272"/>
  <c r="S443" i="2272"/>
  <c r="O443" i="2272"/>
  <c r="S442" i="2272"/>
  <c r="O442" i="2272"/>
  <c r="S441" i="2272"/>
  <c r="O441" i="2272"/>
  <c r="S440" i="2272"/>
  <c r="O440" i="2272"/>
  <c r="S439" i="2272"/>
  <c r="O439" i="2272"/>
  <c r="S438" i="2272"/>
  <c r="O438" i="2272"/>
  <c r="S437" i="2272"/>
  <c r="O437" i="2272"/>
  <c r="S436" i="2272"/>
  <c r="O436" i="2272"/>
  <c r="S435" i="2272"/>
  <c r="O435" i="2272"/>
  <c r="S434" i="2272"/>
  <c r="O434" i="2272"/>
  <c r="S433" i="2272"/>
  <c r="O433" i="2272"/>
  <c r="S432" i="2272"/>
  <c r="O432" i="2272"/>
  <c r="S431" i="2272"/>
  <c r="O431" i="2272"/>
  <c r="S430" i="2272"/>
  <c r="O430" i="2272"/>
  <c r="S429" i="2272"/>
  <c r="O429" i="2272"/>
  <c r="S428" i="2272"/>
  <c r="O428" i="2272"/>
  <c r="S427" i="2272"/>
  <c r="O427" i="2272"/>
  <c r="S426" i="2272"/>
  <c r="O426" i="2272"/>
  <c r="S425" i="2272"/>
  <c r="O425" i="2272"/>
  <c r="S424" i="2272"/>
  <c r="O424" i="2272"/>
  <c r="S423" i="2272"/>
  <c r="O423" i="2272"/>
  <c r="S422" i="2272"/>
  <c r="O422" i="2272"/>
  <c r="S421" i="2272"/>
  <c r="S449" i="2272" s="1"/>
  <c r="O421" i="2272"/>
  <c r="O449" i="2272" s="1"/>
  <c r="F421" i="2272"/>
  <c r="B421" i="2272"/>
  <c r="B453" i="2272" s="1"/>
  <c r="N417" i="2272"/>
  <c r="L417" i="2272"/>
  <c r="J417" i="2272"/>
  <c r="H417" i="2272"/>
  <c r="F417" i="2272"/>
  <c r="D417" i="2272"/>
  <c r="A416" i="2272"/>
  <c r="J414" i="2272"/>
  <c r="A414" i="2272"/>
  <c r="M409" i="2272"/>
  <c r="H409" i="2272"/>
  <c r="A409" i="2272"/>
  <c r="Q403" i="2272"/>
  <c r="M403" i="2272"/>
  <c r="H404" i="2272" s="1"/>
  <c r="AE11" i="2272" s="1"/>
  <c r="Q400" i="2272"/>
  <c r="P400" i="2272"/>
  <c r="P401" i="2272" s="1"/>
  <c r="M400" i="2272"/>
  <c r="L401" i="2272" s="1"/>
  <c r="L400" i="2272"/>
  <c r="S399" i="2272"/>
  <c r="O399" i="2272"/>
  <c r="S398" i="2272"/>
  <c r="O398" i="2272"/>
  <c r="S397" i="2272"/>
  <c r="O397" i="2272"/>
  <c r="S396" i="2272"/>
  <c r="O396" i="2272"/>
  <c r="S395" i="2272"/>
  <c r="O395" i="2272"/>
  <c r="S394" i="2272"/>
  <c r="O394" i="2272"/>
  <c r="S393" i="2272"/>
  <c r="O393" i="2272"/>
  <c r="S392" i="2272"/>
  <c r="O392" i="2272"/>
  <c r="S391" i="2272"/>
  <c r="O391" i="2272"/>
  <c r="S390" i="2272"/>
  <c r="O390" i="2272"/>
  <c r="S389" i="2272"/>
  <c r="O389" i="2272"/>
  <c r="S388" i="2272"/>
  <c r="O388" i="2272"/>
  <c r="S387" i="2272"/>
  <c r="O387" i="2272"/>
  <c r="S386" i="2272"/>
  <c r="O386" i="2272"/>
  <c r="S385" i="2272"/>
  <c r="O385" i="2272"/>
  <c r="S384" i="2272"/>
  <c r="O384" i="2272"/>
  <c r="S383" i="2272"/>
  <c r="O383" i="2272"/>
  <c r="S382" i="2272"/>
  <c r="O382" i="2272"/>
  <c r="S381" i="2272"/>
  <c r="O381" i="2272"/>
  <c r="S380" i="2272"/>
  <c r="O380" i="2272"/>
  <c r="S379" i="2272"/>
  <c r="O379" i="2272"/>
  <c r="S378" i="2272"/>
  <c r="O378" i="2272"/>
  <c r="S377" i="2272"/>
  <c r="O377" i="2272"/>
  <c r="S376" i="2272"/>
  <c r="O376" i="2272"/>
  <c r="S375" i="2272"/>
  <c r="S403" i="2272" s="1"/>
  <c r="O375" i="2272"/>
  <c r="O403" i="2272" s="1"/>
  <c r="F375" i="2272"/>
  <c r="B375" i="2272"/>
  <c r="B407" i="2272" s="1"/>
  <c r="N371" i="2272"/>
  <c r="L371" i="2272"/>
  <c r="J371" i="2272"/>
  <c r="H371" i="2272"/>
  <c r="F371" i="2272"/>
  <c r="D371" i="2272"/>
  <c r="A370" i="2272"/>
  <c r="J368" i="2272"/>
  <c r="A368" i="2272"/>
  <c r="M363" i="2272"/>
  <c r="H363" i="2272"/>
  <c r="A363" i="2272"/>
  <c r="B361" i="2272"/>
  <c r="H358" i="2272"/>
  <c r="Q357" i="2272"/>
  <c r="M357" i="2272"/>
  <c r="Q354" i="2272"/>
  <c r="P354" i="2272"/>
  <c r="P355" i="2272" s="1"/>
  <c r="M354" i="2272"/>
  <c r="L354" i="2272"/>
  <c r="L355" i="2272" s="1"/>
  <c r="S353" i="2272"/>
  <c r="O353" i="2272"/>
  <c r="S352" i="2272"/>
  <c r="O352" i="2272"/>
  <c r="S351" i="2272"/>
  <c r="O351" i="2272"/>
  <c r="S350" i="2272"/>
  <c r="O350" i="2272"/>
  <c r="S349" i="2272"/>
  <c r="O349" i="2272"/>
  <c r="S348" i="2272"/>
  <c r="O348" i="2272"/>
  <c r="S347" i="2272"/>
  <c r="O347" i="2272"/>
  <c r="S346" i="2272"/>
  <c r="O346" i="2272"/>
  <c r="S345" i="2272"/>
  <c r="O345" i="2272"/>
  <c r="S344" i="2272"/>
  <c r="O344" i="2272"/>
  <c r="S343" i="2272"/>
  <c r="O343" i="2272"/>
  <c r="S342" i="2272"/>
  <c r="O342" i="2272"/>
  <c r="S341" i="2272"/>
  <c r="O341" i="2272"/>
  <c r="S340" i="2272"/>
  <c r="O340" i="2272"/>
  <c r="S339" i="2272"/>
  <c r="O339" i="2272"/>
  <c r="S338" i="2272"/>
  <c r="O338" i="2272"/>
  <c r="S337" i="2272"/>
  <c r="O337" i="2272"/>
  <c r="S336" i="2272"/>
  <c r="O336" i="2272"/>
  <c r="S335" i="2272"/>
  <c r="O335" i="2272"/>
  <c r="S334" i="2272"/>
  <c r="O334" i="2272"/>
  <c r="S333" i="2272"/>
  <c r="O333" i="2272"/>
  <c r="S332" i="2272"/>
  <c r="O332" i="2272"/>
  <c r="S331" i="2272"/>
  <c r="O331" i="2272"/>
  <c r="S330" i="2272"/>
  <c r="S357" i="2272" s="1"/>
  <c r="O330" i="2272"/>
  <c r="S329" i="2272"/>
  <c r="O329" i="2272"/>
  <c r="O357" i="2272" s="1"/>
  <c r="F329" i="2272"/>
  <c r="B329" i="2272"/>
  <c r="N325" i="2272"/>
  <c r="L325" i="2272"/>
  <c r="J325" i="2272"/>
  <c r="H325" i="2272"/>
  <c r="F325" i="2272"/>
  <c r="D325" i="2272"/>
  <c r="A324" i="2272"/>
  <c r="J322" i="2272"/>
  <c r="A322" i="2272"/>
  <c r="M317" i="2272"/>
  <c r="H317" i="2272"/>
  <c r="A317" i="2272"/>
  <c r="Q311" i="2272"/>
  <c r="M311" i="2272"/>
  <c r="H312" i="2272" s="1"/>
  <c r="AE9" i="2272" s="1"/>
  <c r="Q308" i="2272"/>
  <c r="P308" i="2272"/>
  <c r="P309" i="2272" s="1"/>
  <c r="M308" i="2272"/>
  <c r="L309" i="2272" s="1"/>
  <c r="L308" i="2272"/>
  <c r="S307" i="2272"/>
  <c r="O307" i="2272"/>
  <c r="S306" i="2272"/>
  <c r="O306" i="2272"/>
  <c r="S305" i="2272"/>
  <c r="O305" i="2272"/>
  <c r="S304" i="2272"/>
  <c r="O304" i="2272"/>
  <c r="S303" i="2272"/>
  <c r="O303" i="2272"/>
  <c r="S302" i="2272"/>
  <c r="O302" i="2272"/>
  <c r="S301" i="2272"/>
  <c r="O301" i="2272"/>
  <c r="S300" i="2272"/>
  <c r="O300" i="2272"/>
  <c r="S299" i="2272"/>
  <c r="O299" i="2272"/>
  <c r="S298" i="2272"/>
  <c r="O298" i="2272"/>
  <c r="S297" i="2272"/>
  <c r="O297" i="2272"/>
  <c r="S296" i="2272"/>
  <c r="O296" i="2272"/>
  <c r="S295" i="2272"/>
  <c r="O295" i="2272"/>
  <c r="S294" i="2272"/>
  <c r="O294" i="2272"/>
  <c r="S293" i="2272"/>
  <c r="O293" i="2272"/>
  <c r="S292" i="2272"/>
  <c r="O292" i="2272"/>
  <c r="S291" i="2272"/>
  <c r="O291" i="2272"/>
  <c r="S290" i="2272"/>
  <c r="O290" i="2272"/>
  <c r="S289" i="2272"/>
  <c r="O289" i="2272"/>
  <c r="S288" i="2272"/>
  <c r="O288" i="2272"/>
  <c r="S287" i="2272"/>
  <c r="O287" i="2272"/>
  <c r="S286" i="2272"/>
  <c r="O286" i="2272"/>
  <c r="S285" i="2272"/>
  <c r="O285" i="2272"/>
  <c r="S284" i="2272"/>
  <c r="O284" i="2272"/>
  <c r="S283" i="2272"/>
  <c r="S311" i="2272" s="1"/>
  <c r="P312" i="2272" s="1"/>
  <c r="AH9" i="2272" s="1"/>
  <c r="O283" i="2272"/>
  <c r="O311" i="2272" s="1"/>
  <c r="F283" i="2272"/>
  <c r="B283" i="2272"/>
  <c r="B315" i="2272" s="1"/>
  <c r="N279" i="2272"/>
  <c r="L279" i="2272"/>
  <c r="J279" i="2272"/>
  <c r="H279" i="2272"/>
  <c r="F279" i="2272"/>
  <c r="D279" i="2272"/>
  <c r="A278" i="2272"/>
  <c r="J276" i="2272"/>
  <c r="A276" i="2272"/>
  <c r="M271" i="2272"/>
  <c r="H271" i="2272"/>
  <c r="A271" i="2272"/>
  <c r="H266" i="2272"/>
  <c r="AE8" i="2272" s="1"/>
  <c r="Q265" i="2272"/>
  <c r="M265" i="2272"/>
  <c r="Q262" i="2272"/>
  <c r="P262" i="2272"/>
  <c r="P263" i="2272" s="1"/>
  <c r="M262" i="2272"/>
  <c r="L262" i="2272"/>
  <c r="L263" i="2272" s="1"/>
  <c r="S261" i="2272"/>
  <c r="O261" i="2272"/>
  <c r="S260" i="2272"/>
  <c r="O260" i="2272"/>
  <c r="S259" i="2272"/>
  <c r="O259" i="2272"/>
  <c r="S258" i="2272"/>
  <c r="O258" i="2272"/>
  <c r="S257" i="2272"/>
  <c r="O257" i="2272"/>
  <c r="S256" i="2272"/>
  <c r="O256" i="2272"/>
  <c r="S255" i="2272"/>
  <c r="O255" i="2272"/>
  <c r="S254" i="2272"/>
  <c r="O254" i="2272"/>
  <c r="S253" i="2272"/>
  <c r="O253" i="2272"/>
  <c r="S252" i="2272"/>
  <c r="O252" i="2272"/>
  <c r="S251" i="2272"/>
  <c r="O251" i="2272"/>
  <c r="S250" i="2272"/>
  <c r="O250" i="2272"/>
  <c r="S249" i="2272"/>
  <c r="O249" i="2272"/>
  <c r="S248" i="2272"/>
  <c r="O248" i="2272"/>
  <c r="S247" i="2272"/>
  <c r="O247" i="2272"/>
  <c r="S246" i="2272"/>
  <c r="O246" i="2272"/>
  <c r="S245" i="2272"/>
  <c r="O245" i="2272"/>
  <c r="S244" i="2272"/>
  <c r="O244" i="2272"/>
  <c r="S243" i="2272"/>
  <c r="O243" i="2272"/>
  <c r="S242" i="2272"/>
  <c r="O242" i="2272"/>
  <c r="S241" i="2272"/>
  <c r="O241" i="2272"/>
  <c r="S240" i="2272"/>
  <c r="O240" i="2272"/>
  <c r="S239" i="2272"/>
  <c r="O239" i="2272"/>
  <c r="S238" i="2272"/>
  <c r="O238" i="2272"/>
  <c r="S237" i="2272"/>
  <c r="S265" i="2272" s="1"/>
  <c r="P266" i="2272" s="1"/>
  <c r="AH8" i="2272" s="1"/>
  <c r="O237" i="2272"/>
  <c r="O265" i="2272" s="1"/>
  <c r="F237" i="2272"/>
  <c r="B237" i="2272"/>
  <c r="B269" i="2272" s="1"/>
  <c r="N233" i="2272"/>
  <c r="L233" i="2272"/>
  <c r="J233" i="2272"/>
  <c r="H233" i="2272"/>
  <c r="F233" i="2272"/>
  <c r="D233" i="2272"/>
  <c r="A232" i="2272"/>
  <c r="J230" i="2272"/>
  <c r="A230" i="2272"/>
  <c r="M225" i="2272"/>
  <c r="H225" i="2272"/>
  <c r="A225" i="2272"/>
  <c r="B223" i="2272"/>
  <c r="H220" i="2272"/>
  <c r="Q219" i="2272"/>
  <c r="M219" i="2272"/>
  <c r="Q216" i="2272"/>
  <c r="P216" i="2272"/>
  <c r="P217" i="2272" s="1"/>
  <c r="M216" i="2272"/>
  <c r="L216" i="2272"/>
  <c r="L217" i="2272" s="1"/>
  <c r="S215" i="2272"/>
  <c r="O215" i="2272"/>
  <c r="S214" i="2272"/>
  <c r="O214" i="2272"/>
  <c r="S213" i="2272"/>
  <c r="O213" i="2272"/>
  <c r="S212" i="2272"/>
  <c r="O212" i="2272"/>
  <c r="S211" i="2272"/>
  <c r="O211" i="2272"/>
  <c r="S210" i="2272"/>
  <c r="O210" i="2272"/>
  <c r="S209" i="2272"/>
  <c r="O209" i="2272"/>
  <c r="S208" i="2272"/>
  <c r="O208" i="2272"/>
  <c r="S207" i="2272"/>
  <c r="O207" i="2272"/>
  <c r="S206" i="2272"/>
  <c r="O206" i="2272"/>
  <c r="S205" i="2272"/>
  <c r="O205" i="2272"/>
  <c r="S204" i="2272"/>
  <c r="O204" i="2272"/>
  <c r="S203" i="2272"/>
  <c r="O203" i="2272"/>
  <c r="S202" i="2272"/>
  <c r="O202" i="2272"/>
  <c r="S201" i="2272"/>
  <c r="O201" i="2272"/>
  <c r="S200" i="2272"/>
  <c r="O200" i="2272"/>
  <c r="S199" i="2272"/>
  <c r="O199" i="2272"/>
  <c r="S198" i="2272"/>
  <c r="O198" i="2272"/>
  <c r="S197" i="2272"/>
  <c r="O197" i="2272"/>
  <c r="S196" i="2272"/>
  <c r="O196" i="2272"/>
  <c r="S195" i="2272"/>
  <c r="O195" i="2272"/>
  <c r="S194" i="2272"/>
  <c r="O194" i="2272"/>
  <c r="S193" i="2272"/>
  <c r="O193" i="2272"/>
  <c r="S192" i="2272"/>
  <c r="S219" i="2272" s="1"/>
  <c r="O192" i="2272"/>
  <c r="S191" i="2272"/>
  <c r="O191" i="2272"/>
  <c r="O219" i="2272" s="1"/>
  <c r="F191" i="2272"/>
  <c r="B191" i="2272"/>
  <c r="N187" i="2272"/>
  <c r="L187" i="2272"/>
  <c r="J187" i="2272"/>
  <c r="H187" i="2272"/>
  <c r="F187" i="2272"/>
  <c r="D187" i="2272"/>
  <c r="A186" i="2272"/>
  <c r="J184" i="2272"/>
  <c r="A184" i="2272"/>
  <c r="M179" i="2272"/>
  <c r="H179" i="2272"/>
  <c r="A179" i="2272"/>
  <c r="J782" i="2272" s="1"/>
  <c r="Q173" i="2272"/>
  <c r="H174" i="2272" s="1"/>
  <c r="AE6" i="2272" s="1"/>
  <c r="M173" i="2272"/>
  <c r="Q170" i="2272"/>
  <c r="P171" i="2272" s="1"/>
  <c r="P170" i="2272"/>
  <c r="M170" i="2272"/>
  <c r="L170" i="2272"/>
  <c r="L171" i="2272" s="1"/>
  <c r="S169" i="2272"/>
  <c r="O169" i="2272"/>
  <c r="S168" i="2272"/>
  <c r="O168" i="2272"/>
  <c r="S167" i="2272"/>
  <c r="O167" i="2272"/>
  <c r="S166" i="2272"/>
  <c r="O166" i="2272"/>
  <c r="S165" i="2272"/>
  <c r="O165" i="2272"/>
  <c r="S164" i="2272"/>
  <c r="O164" i="2272"/>
  <c r="S163" i="2272"/>
  <c r="O163" i="2272"/>
  <c r="S162" i="2272"/>
  <c r="O162" i="2272"/>
  <c r="S161" i="2272"/>
  <c r="O161" i="2272"/>
  <c r="S160" i="2272"/>
  <c r="O160" i="2272"/>
  <c r="S159" i="2272"/>
  <c r="O159" i="2272"/>
  <c r="S158" i="2272"/>
  <c r="O158" i="2272"/>
  <c r="S157" i="2272"/>
  <c r="O157" i="2272"/>
  <c r="S156" i="2272"/>
  <c r="O156" i="2272"/>
  <c r="S155" i="2272"/>
  <c r="O155" i="2272"/>
  <c r="S154" i="2272"/>
  <c r="O154" i="2272"/>
  <c r="S153" i="2272"/>
  <c r="O153" i="2272"/>
  <c r="S152" i="2272"/>
  <c r="O152" i="2272"/>
  <c r="S151" i="2272"/>
  <c r="O151" i="2272"/>
  <c r="S150" i="2272"/>
  <c r="O150" i="2272"/>
  <c r="S149" i="2272"/>
  <c r="O149" i="2272"/>
  <c r="S148" i="2272"/>
  <c r="O148" i="2272"/>
  <c r="S147" i="2272"/>
  <c r="O147" i="2272"/>
  <c r="S146" i="2272"/>
  <c r="O146" i="2272"/>
  <c r="S145" i="2272"/>
  <c r="S173" i="2272" s="1"/>
  <c r="P174" i="2272" s="1"/>
  <c r="AH6" i="2272" s="1"/>
  <c r="O145" i="2272"/>
  <c r="O173" i="2272" s="1"/>
  <c r="F145" i="2272"/>
  <c r="F743" i="2272" s="1"/>
  <c r="B145" i="2272"/>
  <c r="B177" i="2272" s="1"/>
  <c r="N141" i="2272"/>
  <c r="N739" i="2272" s="1"/>
  <c r="L141" i="2272"/>
  <c r="L739" i="2272" s="1"/>
  <c r="J141" i="2272"/>
  <c r="J739" i="2272" s="1"/>
  <c r="H141" i="2272"/>
  <c r="H739" i="2272" s="1"/>
  <c r="F141" i="2272"/>
  <c r="F739" i="2272" s="1"/>
  <c r="D141" i="2272"/>
  <c r="D739" i="2272" s="1"/>
  <c r="A140" i="2272"/>
  <c r="J138" i="2272"/>
  <c r="A138" i="2272"/>
  <c r="M133" i="2272"/>
  <c r="H133" i="2272"/>
  <c r="A133" i="2272"/>
  <c r="J736" i="2272" s="1"/>
  <c r="B131" i="2272"/>
  <c r="Q127" i="2272"/>
  <c r="H128" i="2272" s="1"/>
  <c r="AE5" i="2272" s="1"/>
  <c r="M127" i="2272"/>
  <c r="Q124" i="2272"/>
  <c r="P124" i="2272"/>
  <c r="P125" i="2272" s="1"/>
  <c r="M124" i="2272"/>
  <c r="L124" i="2272"/>
  <c r="L125" i="2272" s="1"/>
  <c r="S123" i="2272"/>
  <c r="O123" i="2272"/>
  <c r="S122" i="2272"/>
  <c r="O122" i="2272"/>
  <c r="S121" i="2272"/>
  <c r="O121" i="2272"/>
  <c r="S120" i="2272"/>
  <c r="O120" i="2272"/>
  <c r="S119" i="2272"/>
  <c r="O119" i="2272"/>
  <c r="S118" i="2272"/>
  <c r="O118" i="2272"/>
  <c r="S117" i="2272"/>
  <c r="O117" i="2272"/>
  <c r="S116" i="2272"/>
  <c r="O116" i="2272"/>
  <c r="S115" i="2272"/>
  <c r="O115" i="2272"/>
  <c r="S114" i="2272"/>
  <c r="O114" i="2272"/>
  <c r="S113" i="2272"/>
  <c r="O113" i="2272"/>
  <c r="S112" i="2272"/>
  <c r="O112" i="2272"/>
  <c r="S111" i="2272"/>
  <c r="O111" i="2272"/>
  <c r="S110" i="2272"/>
  <c r="O110" i="2272"/>
  <c r="S109" i="2272"/>
  <c r="O109" i="2272"/>
  <c r="S108" i="2272"/>
  <c r="O108" i="2272"/>
  <c r="S107" i="2272"/>
  <c r="O107" i="2272"/>
  <c r="S106" i="2272"/>
  <c r="O106" i="2272"/>
  <c r="S105" i="2272"/>
  <c r="O105" i="2272"/>
  <c r="O127" i="2272" s="1"/>
  <c r="S104" i="2272"/>
  <c r="O104" i="2272"/>
  <c r="S103" i="2272"/>
  <c r="O103" i="2272"/>
  <c r="S102" i="2272"/>
  <c r="O102" i="2272"/>
  <c r="S101" i="2272"/>
  <c r="O101" i="2272"/>
  <c r="S100" i="2272"/>
  <c r="S127" i="2272" s="1"/>
  <c r="P128" i="2272" s="1"/>
  <c r="AH5" i="2272" s="1"/>
  <c r="O100" i="2272"/>
  <c r="G100" i="2272"/>
  <c r="G146" i="2272" s="1"/>
  <c r="G192" i="2272" s="1"/>
  <c r="G238" i="2272" s="1"/>
  <c r="G284" i="2272" s="1"/>
  <c r="G330" i="2272" s="1"/>
  <c r="G376" i="2272" s="1"/>
  <c r="G422" i="2272" s="1"/>
  <c r="G468" i="2272" s="1"/>
  <c r="S99" i="2272"/>
  <c r="O99" i="2272"/>
  <c r="F99" i="2272"/>
  <c r="F697" i="2272" s="1"/>
  <c r="B99" i="2272"/>
  <c r="N95" i="2272"/>
  <c r="N693" i="2272" s="1"/>
  <c r="L95" i="2272"/>
  <c r="L693" i="2272" s="1"/>
  <c r="J95" i="2272"/>
  <c r="J693" i="2272" s="1"/>
  <c r="H95" i="2272"/>
  <c r="H693" i="2272" s="1"/>
  <c r="F95" i="2272"/>
  <c r="F693" i="2272" s="1"/>
  <c r="D95" i="2272"/>
  <c r="D693" i="2272" s="1"/>
  <c r="A94" i="2272"/>
  <c r="M87" i="2272"/>
  <c r="H87" i="2272"/>
  <c r="A87" i="2272"/>
  <c r="A690" i="2272" s="1"/>
  <c r="I85" i="2272"/>
  <c r="I131" i="2272" s="1"/>
  <c r="I177" i="2272" s="1"/>
  <c r="I223" i="2272" s="1"/>
  <c r="I269" i="2272" s="1"/>
  <c r="I315" i="2272" s="1"/>
  <c r="I361" i="2272" s="1"/>
  <c r="I407" i="2272" s="1"/>
  <c r="I453" i="2272" s="1"/>
  <c r="I499" i="2272" s="1"/>
  <c r="I545" i="2272" s="1"/>
  <c r="I591" i="2272" s="1"/>
  <c r="H82" i="2272"/>
  <c r="AE4" i="2272" s="1"/>
  <c r="S77" i="2272"/>
  <c r="S76" i="2272"/>
  <c r="S75" i="2272"/>
  <c r="S74" i="2272"/>
  <c r="G120" i="2272"/>
  <c r="G166" i="2272" s="1"/>
  <c r="G212" i="2272" s="1"/>
  <c r="G258" i="2272" s="1"/>
  <c r="G304" i="2272" s="1"/>
  <c r="G350" i="2272" s="1"/>
  <c r="G396" i="2272" s="1"/>
  <c r="G442" i="2272" s="1"/>
  <c r="G488" i="2272" s="1"/>
  <c r="S73" i="2272"/>
  <c r="S72" i="2272"/>
  <c r="S71" i="2272"/>
  <c r="S70" i="2272"/>
  <c r="S69" i="2272"/>
  <c r="G115" i="2272"/>
  <c r="G161" i="2272" s="1"/>
  <c r="G207" i="2272" s="1"/>
  <c r="G253" i="2272" s="1"/>
  <c r="G299" i="2272" s="1"/>
  <c r="G345" i="2272" s="1"/>
  <c r="G391" i="2272" s="1"/>
  <c r="G437" i="2272" s="1"/>
  <c r="G483" i="2272" s="1"/>
  <c r="S68" i="2272"/>
  <c r="S67" i="2272"/>
  <c r="S66" i="2272"/>
  <c r="S65" i="2272"/>
  <c r="S64" i="2272"/>
  <c r="G110" i="2272"/>
  <c r="G156" i="2272" s="1"/>
  <c r="G202" i="2272" s="1"/>
  <c r="G248" i="2272" s="1"/>
  <c r="G294" i="2272" s="1"/>
  <c r="G340" i="2272" s="1"/>
  <c r="G386" i="2272" s="1"/>
  <c r="G432" i="2272" s="1"/>
  <c r="G478" i="2272" s="1"/>
  <c r="S63" i="2272"/>
  <c r="S62" i="2272"/>
  <c r="S61" i="2272"/>
  <c r="S60" i="2272"/>
  <c r="S59" i="2272"/>
  <c r="G105" i="2272"/>
  <c r="G151" i="2272" s="1"/>
  <c r="G197" i="2272" s="1"/>
  <c r="G243" i="2272" s="1"/>
  <c r="G289" i="2272" s="1"/>
  <c r="G335" i="2272" s="1"/>
  <c r="G381" i="2272" s="1"/>
  <c r="G427" i="2272" s="1"/>
  <c r="G473" i="2272" s="1"/>
  <c r="S58" i="2272"/>
  <c r="S57" i="2272"/>
  <c r="S56" i="2272"/>
  <c r="S55" i="2272"/>
  <c r="S54" i="2272"/>
  <c r="S53" i="2272"/>
  <c r="F651" i="2272"/>
  <c r="B85" i="2272"/>
  <c r="N49" i="2272"/>
  <c r="N601" i="2272" s="1"/>
  <c r="L49" i="2272"/>
  <c r="L601" i="2272" s="1"/>
  <c r="J49" i="2272"/>
  <c r="J601" i="2272" s="1"/>
  <c r="H49" i="2272"/>
  <c r="H601" i="2272" s="1"/>
  <c r="F49" i="2272"/>
  <c r="F601" i="2272" s="1"/>
  <c r="D49" i="2272"/>
  <c r="D601" i="2272" s="1"/>
  <c r="A48" i="2272"/>
  <c r="M41" i="2272"/>
  <c r="H41" i="2272"/>
  <c r="H36" i="2272"/>
  <c r="Q35" i="2272"/>
  <c r="M35" i="2272"/>
  <c r="L33" i="2272"/>
  <c r="Q32" i="2272"/>
  <c r="P33" i="2272" s="1"/>
  <c r="P32" i="2272"/>
  <c r="M32" i="2272"/>
  <c r="L32" i="2272"/>
  <c r="S31" i="2272"/>
  <c r="O31" i="2272"/>
  <c r="S30" i="2272"/>
  <c r="O30" i="2272"/>
  <c r="AH29" i="2272"/>
  <c r="AE29" i="2272"/>
  <c r="S29" i="2272"/>
  <c r="O29" i="2272"/>
  <c r="S28" i="2272"/>
  <c r="O28" i="2272"/>
  <c r="S27" i="2272"/>
  <c r="O27" i="2272"/>
  <c r="S26" i="2272"/>
  <c r="O26" i="2272"/>
  <c r="S25" i="2272"/>
  <c r="O25" i="2272"/>
  <c r="S24" i="2272"/>
  <c r="O24" i="2272"/>
  <c r="S23" i="2272"/>
  <c r="O23" i="2272"/>
  <c r="AE22" i="2272"/>
  <c r="S22" i="2272"/>
  <c r="O22" i="2272"/>
  <c r="S21" i="2272"/>
  <c r="O21" i="2272"/>
  <c r="S20" i="2272"/>
  <c r="O20" i="2272"/>
  <c r="AE19" i="2272"/>
  <c r="S19" i="2272"/>
  <c r="O19" i="2272"/>
  <c r="S18" i="2272"/>
  <c r="O18" i="2272"/>
  <c r="S17" i="2272"/>
  <c r="O17" i="2272"/>
  <c r="S16" i="2272"/>
  <c r="O16" i="2272"/>
  <c r="S15" i="2272"/>
  <c r="O15" i="2272"/>
  <c r="S14" i="2272"/>
  <c r="O14" i="2272"/>
  <c r="S13" i="2272"/>
  <c r="O13" i="2272"/>
  <c r="S12" i="2272"/>
  <c r="O12" i="2272"/>
  <c r="S11" i="2272"/>
  <c r="O11" i="2272"/>
  <c r="AE10" i="2272"/>
  <c r="S10" i="2272"/>
  <c r="O10" i="2272"/>
  <c r="S9" i="2272"/>
  <c r="O9" i="2272"/>
  <c r="S8" i="2272"/>
  <c r="O8" i="2272"/>
  <c r="AE7" i="2272"/>
  <c r="S7" i="2272"/>
  <c r="S35" i="2272" s="1"/>
  <c r="P36" i="2272" s="1"/>
  <c r="AH3" i="2272" s="1"/>
  <c r="O7" i="2272"/>
  <c r="O35" i="2272" s="1"/>
  <c r="B7" i="2272"/>
  <c r="AE3" i="2272"/>
  <c r="S81" i="2272" l="1"/>
  <c r="P82" i="2272" s="1"/>
  <c r="AH4" i="2272" s="1"/>
  <c r="J644" i="2272"/>
  <c r="M547" i="2272"/>
  <c r="G529" i="2272"/>
  <c r="G621" i="2272" s="1"/>
  <c r="G713" i="2272" s="1"/>
  <c r="G575" i="2272"/>
  <c r="G570" i="2272"/>
  <c r="G524" i="2272"/>
  <c r="G616" i="2272" s="1"/>
  <c r="G708" i="2272" s="1"/>
  <c r="P404" i="2272"/>
  <c r="AH11" i="2272" s="1"/>
  <c r="P818" i="2272"/>
  <c r="AH20" i="2272" s="1"/>
  <c r="P1048" i="2272"/>
  <c r="AH25" i="2272" s="1"/>
  <c r="G519" i="2272"/>
  <c r="G611" i="2272" s="1"/>
  <c r="G703" i="2272" s="1"/>
  <c r="G565" i="2272"/>
  <c r="I637" i="2272"/>
  <c r="I683" i="2272" s="1"/>
  <c r="I729" i="2272" s="1"/>
  <c r="I775" i="2272" s="1"/>
  <c r="I821" i="2272"/>
  <c r="I867" i="2272" s="1"/>
  <c r="I913" i="2272" s="1"/>
  <c r="I959" i="2272" s="1"/>
  <c r="I1005" i="2272" s="1"/>
  <c r="I1051" i="2272" s="1"/>
  <c r="I1097" i="2272" s="1"/>
  <c r="I1143" i="2272" s="1"/>
  <c r="I1189" i="2272" s="1"/>
  <c r="P358" i="2272"/>
  <c r="AH10" i="2272" s="1"/>
  <c r="P1002" i="2272"/>
  <c r="AH24" i="2272" s="1"/>
  <c r="P588" i="2272"/>
  <c r="AH15" i="2272" s="1"/>
  <c r="P956" i="2272"/>
  <c r="AH23" i="2272" s="1"/>
  <c r="P220" i="2272"/>
  <c r="AH7" i="2272" s="1"/>
  <c r="G514" i="2272"/>
  <c r="G606" i="2272" s="1"/>
  <c r="G698" i="2272" s="1"/>
  <c r="G560" i="2272"/>
  <c r="P496" i="2272"/>
  <c r="AH13" i="2272" s="1"/>
  <c r="P680" i="2272"/>
  <c r="AH17" i="2272" s="1"/>
  <c r="P634" i="2272"/>
  <c r="AH16" i="2272" s="1"/>
  <c r="P1233" i="2272"/>
  <c r="G580" i="2272"/>
  <c r="G534" i="2272"/>
  <c r="G626" i="2272" s="1"/>
  <c r="G718" i="2272" s="1"/>
  <c r="P450" i="2272"/>
  <c r="AH12" i="2272" s="1"/>
  <c r="P910" i="2272"/>
  <c r="AH22" i="2272" s="1"/>
  <c r="P1186" i="2272"/>
  <c r="AH28" i="2272" s="1"/>
  <c r="H547" i="2272"/>
  <c r="A644" i="2272"/>
  <c r="J690" i="2272"/>
  <c r="A552" i="2272"/>
  <c r="J552" i="2272"/>
  <c r="D647" i="2272"/>
  <c r="F647" i="2272"/>
  <c r="H647" i="2272"/>
  <c r="J647" i="2272"/>
  <c r="A777" i="2272"/>
  <c r="L647" i="2272"/>
  <c r="A731" i="2272"/>
  <c r="H777" i="2272"/>
  <c r="N647" i="2272"/>
  <c r="A685" i="2272"/>
  <c r="H731" i="2272"/>
  <c r="M777" i="2272"/>
  <c r="A639" i="2272"/>
  <c r="H685" i="2272"/>
  <c r="M731" i="2272"/>
  <c r="A782" i="2272"/>
  <c r="H639" i="2272"/>
  <c r="M685" i="2272"/>
  <c r="A736" i="2272"/>
  <c r="A547" i="2272"/>
  <c r="M639" i="2272"/>
  <c r="P6" i="2215" l="1"/>
  <c r="O6" i="2215"/>
  <c r="G672" i="2272"/>
  <c r="G764" i="2272" s="1"/>
  <c r="G810" i="2272"/>
  <c r="G856" i="2272" s="1"/>
  <c r="G795" i="2272"/>
  <c r="G841" i="2272" s="1"/>
  <c r="G657" i="2272"/>
  <c r="G749" i="2272" s="1"/>
  <c r="G790" i="2272"/>
  <c r="G836" i="2272" s="1"/>
  <c r="G652" i="2272"/>
  <c r="G744" i="2272" s="1"/>
  <c r="G662" i="2272"/>
  <c r="G754" i="2272" s="1"/>
  <c r="G800" i="2272"/>
  <c r="G846" i="2272" s="1"/>
  <c r="G667" i="2272"/>
  <c r="G759" i="2272" s="1"/>
  <c r="G805" i="2272"/>
  <c r="G851" i="2272" s="1"/>
  <c r="B33" i="2215" l="1"/>
  <c r="B34" i="2215"/>
  <c r="B35" i="2215"/>
  <c r="B36" i="2215"/>
  <c r="B37" i="2215"/>
  <c r="B38" i="2215"/>
  <c r="B39" i="2215"/>
  <c r="B40" i="2215"/>
  <c r="B32" i="2215"/>
  <c r="B7" i="2215"/>
  <c r="B9" i="163" s="1"/>
  <c r="B8" i="2215"/>
  <c r="B9" i="2215"/>
  <c r="B10" i="2215"/>
  <c r="B11" i="2215"/>
  <c r="B12" i="2215"/>
  <c r="B13" i="2215"/>
  <c r="B14" i="2215"/>
  <c r="B15" i="2215"/>
  <c r="B16" i="2215"/>
  <c r="B17" i="2215"/>
  <c r="B18" i="2215"/>
  <c r="B19" i="2215"/>
  <c r="B20" i="2215"/>
  <c r="B21" i="2215"/>
  <c r="B22" i="2215"/>
  <c r="B23" i="2215"/>
  <c r="B24" i="2215"/>
  <c r="B6" i="2215"/>
  <c r="D33" i="2215"/>
  <c r="D34" i="2215"/>
  <c r="D35" i="2215"/>
  <c r="D36" i="2215"/>
  <c r="D37" i="2215"/>
  <c r="D38" i="2215"/>
  <c r="D32" i="2215"/>
  <c r="F33" i="2215"/>
  <c r="F34" i="2215"/>
  <c r="F35" i="2215"/>
  <c r="F38" i="2215"/>
  <c r="F39" i="2215"/>
  <c r="F40" i="2215"/>
  <c r="D39" i="2215"/>
  <c r="D40" i="2215"/>
  <c r="F32" i="2215"/>
  <c r="E33" i="2215" l="1"/>
  <c r="E34" i="2215"/>
  <c r="E35" i="2215"/>
  <c r="E38" i="2215"/>
  <c r="E39" i="2215"/>
  <c r="E40" i="2215"/>
  <c r="C33" i="2215"/>
  <c r="C34" i="2215"/>
  <c r="C35" i="2215"/>
  <c r="C36" i="2215"/>
  <c r="C37" i="2215"/>
  <c r="C38" i="2215"/>
  <c r="C39" i="2215"/>
  <c r="C40" i="2215"/>
  <c r="E32" i="2215"/>
  <c r="C32" i="2215"/>
  <c r="E37" i="2215"/>
  <c r="E36" i="2215"/>
  <c r="H33" i="2215"/>
  <c r="H34" i="2215"/>
  <c r="H35" i="2215"/>
  <c r="H36" i="2215"/>
  <c r="H37" i="2215"/>
  <c r="H38" i="2215"/>
  <c r="H39" i="2215"/>
  <c r="H40" i="2215"/>
  <c r="G33" i="2215"/>
  <c r="G34" i="2215"/>
  <c r="G35" i="2215"/>
  <c r="G36" i="2215"/>
  <c r="G37" i="2215"/>
  <c r="G38" i="2215"/>
  <c r="G39" i="2215"/>
  <c r="G40" i="2215"/>
  <c r="H32" i="2215"/>
  <c r="G32" i="2215"/>
  <c r="F36" i="2215" l="1"/>
  <c r="F37" i="2215"/>
  <c r="I28" i="163" l="1"/>
  <c r="F52" i="2215"/>
  <c r="F48" i="2215"/>
  <c r="B81" i="2215" l="1"/>
  <c r="B82" i="2215"/>
  <c r="B58" i="2215"/>
  <c r="B59" i="2215"/>
  <c r="B60" i="2215"/>
  <c r="B61" i="2215"/>
  <c r="B62" i="2215"/>
  <c r="B63" i="2215"/>
  <c r="B64" i="2215"/>
  <c r="B65" i="2215"/>
  <c r="B66" i="2215"/>
  <c r="B67" i="2215"/>
  <c r="B68" i="2215"/>
  <c r="B69" i="2215"/>
  <c r="B70" i="2215"/>
  <c r="B71" i="2215"/>
  <c r="B72" i="2215"/>
  <c r="B73" i="2215"/>
  <c r="B74" i="2215"/>
  <c r="B75" i="2215"/>
  <c r="B76" i="2215"/>
  <c r="B77" i="2215"/>
  <c r="B78" i="2215"/>
  <c r="B79" i="2215"/>
  <c r="B80" i="2215"/>
  <c r="B57" i="2215"/>
  <c r="J45" i="2215" l="1"/>
  <c r="K51" i="2215" l="1"/>
  <c r="D52" i="2215"/>
  <c r="K52" i="2215" s="1"/>
  <c r="B61" i="163" l="1"/>
  <c r="B62" i="163"/>
  <c r="B63" i="163"/>
  <c r="B64" i="163"/>
  <c r="O22" i="2215" l="1"/>
  <c r="I62" i="163" s="1"/>
  <c r="O24" i="2215"/>
  <c r="I64" i="163" s="1"/>
  <c r="C57" i="2215" l="1"/>
  <c r="P8" i="2215"/>
  <c r="C59" i="2215" s="1"/>
  <c r="P10" i="2215"/>
  <c r="C61" i="2215" s="1"/>
  <c r="P13" i="2215"/>
  <c r="C64" i="2215" s="1"/>
  <c r="P14" i="2215"/>
  <c r="C65" i="2215" s="1"/>
  <c r="P17" i="2215"/>
  <c r="C68" i="2215" s="1"/>
  <c r="P20" i="2215"/>
  <c r="C71" i="2215" s="1"/>
  <c r="O23" i="2215"/>
  <c r="I63" i="163" s="1"/>
  <c r="P24" i="2215"/>
  <c r="P15" i="2215"/>
  <c r="C66" i="2215" s="1"/>
  <c r="P9" i="2215"/>
  <c r="C60" i="2215" s="1"/>
  <c r="J64" i="163" l="1"/>
  <c r="C75" i="2215"/>
  <c r="P21" i="2215"/>
  <c r="P12" i="2215"/>
  <c r="C63" i="2215" s="1"/>
  <c r="O21" i="2215"/>
  <c r="I61" i="163" s="1"/>
  <c r="P22" i="2215"/>
  <c r="P11" i="2215"/>
  <c r="C62" i="2215" s="1"/>
  <c r="J62" i="163" l="1"/>
  <c r="C73" i="2215"/>
  <c r="J61" i="163"/>
  <c r="C72" i="2215"/>
  <c r="P19" i="2215"/>
  <c r="C70" i="2215" s="1"/>
  <c r="P23" i="2215"/>
  <c r="I54" i="163"/>
  <c r="J63" i="163" l="1"/>
  <c r="C74" i="2215"/>
  <c r="P7" i="2215"/>
  <c r="C58" i="2215" s="1"/>
  <c r="O14" i="2215" l="1"/>
  <c r="O17" i="2215"/>
  <c r="O16" i="2215"/>
  <c r="O18" i="2215"/>
  <c r="O10" i="2215"/>
  <c r="O12" i="2215"/>
  <c r="O9" i="2215"/>
  <c r="O20" i="2215"/>
  <c r="O15" i="2215"/>
  <c r="O19" i="2215"/>
  <c r="O8" i="2215"/>
  <c r="O7" i="2215"/>
  <c r="O11" i="2215"/>
  <c r="B41" i="163"/>
  <c r="P18" i="2215" l="1"/>
  <c r="C69" i="2215" s="1"/>
  <c r="P16" i="2215"/>
  <c r="C67" i="2215" s="1"/>
  <c r="O40" i="2215"/>
  <c r="O33" i="2215"/>
  <c r="O34" i="2215"/>
  <c r="O36" i="2215"/>
  <c r="O37" i="2215"/>
  <c r="I41" i="163"/>
  <c r="O32" i="2215"/>
  <c r="O38" i="2215"/>
  <c r="O39" i="2215"/>
  <c r="O35" i="2215"/>
  <c r="B40" i="163"/>
  <c r="P32" i="2215" l="1"/>
  <c r="C76" i="2215" s="1"/>
  <c r="P25" i="2215"/>
  <c r="J41" i="163" l="1"/>
  <c r="P36" i="2215"/>
  <c r="C80" i="2215" s="1"/>
  <c r="P33" i="2215"/>
  <c r="C77" i="2215" s="1"/>
  <c r="P37" i="2215"/>
  <c r="C81" i="2215" s="1"/>
  <c r="E81" i="2215" s="1"/>
  <c r="P39" i="2215"/>
  <c r="P38" i="2215"/>
  <c r="C82" i="2215" s="1"/>
  <c r="E82" i="2215" s="1"/>
  <c r="P35" i="2215"/>
  <c r="C79" i="2215" s="1"/>
  <c r="P34" i="2215"/>
  <c r="C78" i="2215" s="1"/>
  <c r="P40" i="2215"/>
  <c r="B35" i="163" l="1"/>
  <c r="B36" i="163"/>
  <c r="B37" i="163"/>
  <c r="B38" i="163"/>
  <c r="B39" i="163"/>
  <c r="B8" i="163"/>
  <c r="I40" i="163" l="1"/>
  <c r="I37" i="163" l="1"/>
  <c r="J35" i="163"/>
  <c r="I39" i="163"/>
  <c r="I36" i="163"/>
  <c r="I35" i="163"/>
  <c r="I38" i="163"/>
  <c r="J40" i="163" l="1"/>
  <c r="J36" i="163"/>
  <c r="J37" i="163"/>
  <c r="J38" i="163"/>
  <c r="J39" i="163"/>
  <c r="O8" i="163" l="1"/>
  <c r="O9" i="163"/>
  <c r="O10" i="163"/>
  <c r="O11" i="163"/>
  <c r="O12" i="163"/>
  <c r="O13" i="163"/>
  <c r="O14" i="163"/>
  <c r="O15" i="163"/>
  <c r="I8" i="163" l="1"/>
  <c r="P41" i="2215" l="1"/>
  <c r="H43" i="2215" s="1"/>
  <c r="D44" i="2215" s="1"/>
  <c r="J44" i="2215" s="1"/>
  <c r="J8" i="163"/>
  <c r="D48" i="2215" l="1"/>
  <c r="K48" i="2215"/>
  <c r="D49" i="2215" s="1"/>
  <c r="K49" i="2215" s="1"/>
  <c r="J16" i="163"/>
  <c r="J34" i="163" l="1"/>
  <c r="J42" i="163" s="1"/>
  <c r="C18" i="163"/>
  <c r="B19" i="163" s="1"/>
  <c r="G16" i="163" s="1"/>
  <c r="O20" i="163"/>
  <c r="C44" i="163" l="1"/>
  <c r="B45" i="163" s="1"/>
  <c r="G42" i="163" s="1"/>
  <c r="J60" i="163"/>
  <c r="J68" i="163" s="1"/>
  <c r="C70" i="163" s="1"/>
  <c r="B71" i="163" s="1"/>
  <c r="G68" i="163" s="1"/>
  <c r="O19" i="163"/>
  <c r="E58" i="2215" l="1"/>
  <c r="E78" i="2215"/>
  <c r="E75" i="2215"/>
  <c r="E66" i="2215"/>
  <c r="E60" i="2215"/>
  <c r="E79" i="2215"/>
  <c r="E70" i="2215"/>
  <c r="E74" i="2215"/>
  <c r="E67" i="2215"/>
  <c r="E57" i="2215"/>
  <c r="E68" i="2215"/>
  <c r="E62" i="2215"/>
  <c r="E63" i="2215"/>
  <c r="E61" i="2215"/>
  <c r="E76" i="2215"/>
  <c r="E64" i="2215"/>
  <c r="E73" i="2215"/>
  <c r="E71" i="2215"/>
  <c r="E69" i="2215"/>
  <c r="E65" i="2215"/>
  <c r="E80" i="2215"/>
  <c r="E72" i="2215"/>
  <c r="E59" i="2215"/>
  <c r="E77" i="2215"/>
  <c r="O16" i="163"/>
  <c r="O17" i="163" l="1"/>
  <c r="O7" i="163"/>
  <c r="O18" i="163"/>
  <c r="O22" i="163" l="1"/>
</calcChain>
</file>

<file path=xl/sharedStrings.xml><?xml version="1.0" encoding="utf-8"?>
<sst xmlns="http://schemas.openxmlformats.org/spreadsheetml/2006/main" count="11459" uniqueCount="375">
  <si>
    <t>ใบเบิกจ่ายเงินค่าสอนพิเศษและค่าสอนเกินภาระงานสอนในสถานศึกษา</t>
  </si>
  <si>
    <t>ที่</t>
  </si>
  <si>
    <t>ชื่อ-สกุล</t>
  </si>
  <si>
    <t>ตำแหน่ง</t>
  </si>
  <si>
    <t>รหัสวิชา</t>
  </si>
  <si>
    <t>เวลาสอน</t>
  </si>
  <si>
    <t>ส.</t>
  </si>
  <si>
    <t>วดป.</t>
  </si>
  <si>
    <t>จันทร์</t>
  </si>
  <si>
    <t>อังคาร</t>
  </si>
  <si>
    <t>พุธ</t>
  </si>
  <si>
    <t>พฤหัส</t>
  </si>
  <si>
    <t>ศุกร์</t>
  </si>
  <si>
    <t>รวม</t>
  </si>
  <si>
    <t>ผู้ขอเบิก</t>
  </si>
  <si>
    <t>ผู้รับรอง</t>
  </si>
  <si>
    <t>ลงชื่อ……………………………………………</t>
  </si>
  <si>
    <t>ระดับการสอน</t>
  </si>
  <si>
    <t>หลักฐานการเบิกจ่ายเงินค่าสอนพิเศษและค่าสอนเกินภาระงานสอนในสถานศึกษา</t>
  </si>
  <si>
    <t>ส่วนราชการ    วิทยาลัยเทคนิคนครสวรรค์</t>
  </si>
  <si>
    <t>ประจำเดือน</t>
  </si>
  <si>
    <t>จำนวนหน่วย</t>
  </si>
  <si>
    <t>ลำดับที่</t>
  </si>
  <si>
    <t>ชื่อ - นามสกุล</t>
  </si>
  <si>
    <t>ผู้ทำการสอน</t>
  </si>
  <si>
    <t>มัธยมศึกษาตอนต้น</t>
  </si>
  <si>
    <t>สูงกว่า</t>
  </si>
  <si>
    <t>ชั่วโมงที่ทำการสอน</t>
  </si>
  <si>
    <t>จำนวนเงิน</t>
  </si>
  <si>
    <t>ลายมือชื่อ</t>
  </si>
  <si>
    <t>วัน/เดือน/ปี</t>
  </si>
  <si>
    <t>หมายเหตุ</t>
  </si>
  <si>
    <t>หรือมัธยมศึกษาตอนปลาย</t>
  </si>
  <si>
    <t>มัธยมศึกษาตอนปลาย</t>
  </si>
  <si>
    <t>พิเศษและสอนเกิน</t>
  </si>
  <si>
    <t>ผู้รับเงิน</t>
  </si>
  <si>
    <t>ที่รับเงิน</t>
  </si>
  <si>
    <t>หรือเทียบเท่า</t>
  </si>
  <si>
    <t>ภาระงานสอน</t>
  </si>
  <si>
    <t>รวมจำนวนเงิน</t>
  </si>
  <si>
    <t>ผู้จ่ายเงิน</t>
  </si>
  <si>
    <t>ผู้อนุมัติ</t>
  </si>
  <si>
    <t>(</t>
  </si>
  <si>
    <t>)</t>
  </si>
  <si>
    <t>ครู</t>
  </si>
  <si>
    <t>ครูพิเศษ</t>
  </si>
  <si>
    <t>ตำแหน่ง  ครู</t>
  </si>
  <si>
    <t>ลงชื่อ...........................................................................</t>
  </si>
  <si>
    <t>ครูประจำ</t>
  </si>
  <si>
    <t>บาท</t>
  </si>
  <si>
    <t>ลงชื่อ</t>
  </si>
  <si>
    <t xml:space="preserve"> </t>
  </si>
  <si>
    <t>นายพิสุทธิศักดิ์  กล่อมนาค</t>
  </si>
  <si>
    <t>..บาท</t>
  </si>
  <si>
    <t>08.10-12.10</t>
  </si>
  <si>
    <t>ตำแหน่ง หัวหน้าแผนก</t>
  </si>
  <si>
    <t>ใน</t>
  </si>
  <si>
    <t>หน้าที่พิเศษ</t>
  </si>
  <si>
    <t>ยอดเงิน</t>
  </si>
  <si>
    <t>(บาท)</t>
  </si>
  <si>
    <t>นอก</t>
  </si>
  <si>
    <t>รวมขั่วโมงที่สอนแยก ภาระงาน/ เกินภาระงาน</t>
  </si>
  <si>
    <t>รวมจำนวนชั่วโมงสอนคาบต่อสับดาห์</t>
  </si>
  <si>
    <t>จำนวนชั่วโมงสอนตามภาระงานสอน</t>
  </si>
  <si>
    <t>จำนวนชั่วโมงบิกเกินภาระงานสอน/ค่าสอน</t>
  </si>
  <si>
    <t>ระยะเวลาที่สอน</t>
  </si>
  <si>
    <t>ปวช.(คาบ)</t>
  </si>
  <si>
    <t>ปวส.(คาบ)</t>
  </si>
  <si>
    <t>เงิน</t>
  </si>
  <si>
    <t>ต่อ ชม.</t>
  </si>
  <si>
    <t>ผู้ตรวจ</t>
  </si>
  <si>
    <t>ผู้เห็นชอบ</t>
  </si>
  <si>
    <t>ตำแหน่ง   ผู้ตรวจสอบ</t>
  </si>
  <si>
    <t>ตำแหน่งครู  หัวหน้างานพัฒนาหลักสูตร ฯ</t>
  </si>
  <si>
    <t>ตำแหน่ง  รองผู้อำนวยการฝ่ายวิชาการ</t>
  </si>
  <si>
    <t>นายสาคร ศิริวัฒนาโรจน์</t>
  </si>
  <si>
    <t xml:space="preserve">   เดือน </t>
  </si>
  <si>
    <t xml:space="preserve">   เดือน  </t>
  </si>
  <si>
    <t xml:space="preserve">    ระหว่างวันที่</t>
  </si>
  <si>
    <t xml:space="preserve">     ถึง วันที่</t>
  </si>
  <si>
    <t>ตำแหน่ง รองผู้อำนวยการฝ่ายวิชาการ</t>
  </si>
  <si>
    <t>วันที่..................เดือน..........................พ.ศ................</t>
  </si>
  <si>
    <t>ลงชื่อ...............................................................</t>
  </si>
  <si>
    <t>ตำแหน่ง รองผู้อำนวยการฝ่ายบริหารทรัพยากร</t>
  </si>
  <si>
    <t>วันที่.............เดือน.......................พ.ศ.............</t>
  </si>
  <si>
    <t>ลงชื่อ...................................................................</t>
  </si>
  <si>
    <t>ตำแหน่ง ผู้อำนวยการวิทยาลัยเทคนิคนครสวรรค์</t>
  </si>
  <si>
    <t>วันที่...........เดือน...................พ.ศ..........</t>
  </si>
  <si>
    <t>รวมจำนวนหน่วยชั่วโมงที่ขอเบิกค่าสอน ….</t>
  </si>
  <si>
    <t>….ชั่วโมง</t>
  </si>
  <si>
    <t>17.10-19.10</t>
  </si>
  <si>
    <t>ปวช.</t>
  </si>
  <si>
    <t>ปวส.</t>
  </si>
  <si>
    <t>นายไพรัช  อินทุรัตน์</t>
  </si>
  <si>
    <t>นายธนิต  กฐินทอง</t>
  </si>
  <si>
    <t>นายสุริยา  คำอุดม</t>
  </si>
  <si>
    <t>นายดำเนิน  สุขขี</t>
  </si>
  <si>
    <t>นายอาทิตย์  แก้วแดง</t>
  </si>
  <si>
    <t>นายคงศักดิ์  มากซุง</t>
  </si>
  <si>
    <t>นายวิรัติ  นุมัติ</t>
  </si>
  <si>
    <t>นางสาววินิทร  อนันตกูล</t>
  </si>
  <si>
    <t>นายสถาปนิก  คุ้มสะอาด</t>
  </si>
  <si>
    <t>นายชินวัฒน์  พิลึก</t>
  </si>
  <si>
    <t>ü</t>
  </si>
  <si>
    <t>ย/ป</t>
  </si>
  <si>
    <t>ผู้จัดทำ</t>
  </si>
  <si>
    <t>รวมจำนวนเงินค่าสอนพิเศษทั้งสิ้น</t>
  </si>
  <si>
    <t>ลงชื่อ.........................................</t>
  </si>
  <si>
    <t>(นายไพรัช  อินทุรัตน์)</t>
  </si>
  <si>
    <t>ตำแหน่งครู  หัวหน้าแผนกวิชาเครื่องกล</t>
  </si>
  <si>
    <t>ตำแหน่ง  หัวหน้างานการเงิน</t>
  </si>
  <si>
    <t>วันที่.......เดือน..........................พ.ศ..............</t>
  </si>
  <si>
    <t>วันที่........เดือน...............พ.ศ...........</t>
  </si>
  <si>
    <t>ย/ม</t>
  </si>
  <si>
    <t>ลายมือชื่อผู้รับเงิน</t>
  </si>
  <si>
    <t>พนง.ราชการ</t>
  </si>
  <si>
    <t>ชั้น,แผนก,ห้อง</t>
  </si>
  <si>
    <t>สอน ป.ตรี</t>
  </si>
  <si>
    <t>เบิก ธุรการ</t>
  </si>
  <si>
    <t>ราชการ</t>
  </si>
  <si>
    <t xml:space="preserve">                 ตำแหน่ง  ครูพิเศษ</t>
  </si>
  <si>
    <t>16.10-19.10</t>
  </si>
  <si>
    <t xml:space="preserve">                    ตำแหน่ง  ครู</t>
  </si>
  <si>
    <t xml:space="preserve">     PLC</t>
  </si>
  <si>
    <t>08.10-11.10</t>
  </si>
  <si>
    <t>13.10-16.10</t>
  </si>
  <si>
    <t>13.10-17.10</t>
  </si>
  <si>
    <t>13.10-15.10</t>
  </si>
  <si>
    <t>หัวหน้างานบุคลากร</t>
  </si>
  <si>
    <t>หัวหน้างานทวิภาคี</t>
  </si>
  <si>
    <t>หัวหน้างานศูนย์ข้อมูล และสารสนเทศ</t>
  </si>
  <si>
    <t>08.10-10.10</t>
  </si>
  <si>
    <t>14.10-17.10</t>
  </si>
  <si>
    <t xml:space="preserve">          (นางศิวรักษ์   บุญประเสริฐ)</t>
  </si>
  <si>
    <t>20101-2102</t>
  </si>
  <si>
    <t>20101-2101</t>
  </si>
  <si>
    <t>20101-2008</t>
  </si>
  <si>
    <t>20101-2002</t>
  </si>
  <si>
    <t>20101-2001</t>
  </si>
  <si>
    <t>พิเศษ</t>
  </si>
  <si>
    <t>10.10-12.10</t>
  </si>
  <si>
    <t>ลำดับ</t>
  </si>
  <si>
    <t>รวม / ชม.</t>
  </si>
  <si>
    <t>ชม/ส</t>
  </si>
  <si>
    <t xml:space="preserve">รวมเงินครูประจำ </t>
  </si>
  <si>
    <t xml:space="preserve">รวมเงินครูพิเศษ </t>
  </si>
  <si>
    <t>รายชื่อ</t>
  </si>
  <si>
    <t>รวม ชม./ ส.</t>
  </si>
  <si>
    <t>รวม ค่าสอน / สัปดาห์</t>
  </si>
  <si>
    <t>11.10-12.10</t>
  </si>
  <si>
    <t>09.10-12.10</t>
  </si>
  <si>
    <t>15.10-18.10</t>
  </si>
  <si>
    <t>13.10-14.10</t>
  </si>
  <si>
    <t>20101-2004</t>
  </si>
  <si>
    <t xml:space="preserve">  x</t>
  </si>
  <si>
    <t xml:space="preserve">  ÷</t>
  </si>
  <si>
    <t xml:space="preserve">   ยอดเงินรายรับ ( ครูประจำ + ครูพิเศษ )</t>
  </si>
  <si>
    <t xml:space="preserve">   เงินที่ได้รับ คนละ</t>
  </si>
  <si>
    <t xml:space="preserve">    เงินกองกลาง</t>
  </si>
  <si>
    <t>รายรับ / บุคคล</t>
  </si>
  <si>
    <r>
      <t>แผนกจ่ายเพิ่ม (</t>
    </r>
    <r>
      <rPr>
        <b/>
        <sz val="22"/>
        <rFont val="TH SarabunPSK"/>
        <family val="2"/>
      </rPr>
      <t xml:space="preserve"> +</t>
    </r>
    <r>
      <rPr>
        <b/>
        <sz val="16"/>
        <rFont val="TH SarabunPSK"/>
        <family val="2"/>
      </rPr>
      <t xml:space="preserve"> )</t>
    </r>
  </si>
  <si>
    <r>
      <t>คืนกองกลางแผนก (</t>
    </r>
    <r>
      <rPr>
        <b/>
        <sz val="20"/>
        <rFont val="TH SarabunPSK"/>
        <family val="2"/>
      </rPr>
      <t xml:space="preserve"> -</t>
    </r>
    <r>
      <rPr>
        <b/>
        <sz val="16"/>
        <rFont val="TH SarabunPSK"/>
        <family val="2"/>
      </rPr>
      <t xml:space="preserve"> )</t>
    </r>
  </si>
  <si>
    <t>การจัดสรรค์เงินรายได้แผนก</t>
  </si>
  <si>
    <r>
      <rPr>
        <sz val="18"/>
        <rFont val="AngsanaUPC"/>
        <family val="1"/>
      </rPr>
      <t>ลงชื่อ</t>
    </r>
    <r>
      <rPr>
        <sz val="16"/>
        <rFont val="AngsanaUPC"/>
        <family val="1"/>
      </rPr>
      <t>..................................................................................................................................</t>
    </r>
  </si>
  <si>
    <t>ตำแหน่ง    หัวหน้าแผนกวิชา ช่างยนต์</t>
  </si>
  <si>
    <t>กรกฎาคม</t>
  </si>
  <si>
    <t>นายชำนาญ  แก้วจงประสิทธิ์</t>
  </si>
  <si>
    <t>นายสานนท์  ไชยศาสตร์</t>
  </si>
  <si>
    <t xml:space="preserve">                 ตำแหน่ง  ครู</t>
  </si>
  <si>
    <t>พนักงาน</t>
  </si>
  <si>
    <t>30101-2007</t>
  </si>
  <si>
    <t>15.10-19.10</t>
  </si>
  <si>
    <t>20101-2209</t>
  </si>
  <si>
    <t>30100-0101</t>
  </si>
  <si>
    <t>20101-2003</t>
  </si>
  <si>
    <t>30101-2005</t>
  </si>
  <si>
    <t>30100-0104</t>
  </si>
  <si>
    <t>20101-2005</t>
  </si>
  <si>
    <t>20101-2105</t>
  </si>
  <si>
    <t>20101-2009</t>
  </si>
  <si>
    <t>20101-2010</t>
  </si>
  <si>
    <t>20101-2103</t>
  </si>
  <si>
    <t>20101-2107</t>
  </si>
  <si>
    <t>20101-2006</t>
  </si>
  <si>
    <t>พ.ศ.2563</t>
  </si>
  <si>
    <t>นายแทน  โมราราย</t>
  </si>
  <si>
    <t>(นายปรีชา  โพธิ์เกิด)</t>
  </si>
  <si>
    <t>17.10-21.10</t>
  </si>
  <si>
    <t>30101-2001</t>
  </si>
  <si>
    <t>18.10-21.10</t>
  </si>
  <si>
    <t>30100-0105</t>
  </si>
  <si>
    <t>13.10-18.10</t>
  </si>
  <si>
    <t>30101-2105</t>
  </si>
  <si>
    <t>ยอดเงินรวม</t>
  </si>
  <si>
    <t>ปวส.1/1,2 สย. (ปกติ)</t>
  </si>
  <si>
    <t>ปวส.1/6 สย. (ม.6)</t>
  </si>
  <si>
    <t>14.10-19.10</t>
  </si>
  <si>
    <t>ปวส.1/5 สย. (ม.6)</t>
  </si>
  <si>
    <t>ปวส.1/1 สย. (ปกติ)</t>
  </si>
  <si>
    <t>ปวส.2/6 สย. (ม.6)</t>
  </si>
  <si>
    <t>ปวส.1/2 สย. (ปกติ)</t>
  </si>
  <si>
    <t>30101-2006</t>
  </si>
  <si>
    <t>ปวส.2/1 สย. (ปกติ)</t>
  </si>
  <si>
    <t>ปวส.2/5 สย. (ม.6)</t>
  </si>
  <si>
    <t>30101-2101</t>
  </si>
  <si>
    <t>ปวส.1/5,6 สย. (ม.6)</t>
  </si>
  <si>
    <t>ปวช.1/5 ชย. (ปกติ)</t>
  </si>
  <si>
    <t>ปวช.1/9 ชย. (ทวิ)</t>
  </si>
  <si>
    <t>ปวช.1/6 ชย. (ปกติ)</t>
  </si>
  <si>
    <t>ปวช.1/8 ชย. (ปกติ)</t>
  </si>
  <si>
    <t>ปวช.1/7 ชย. (ปกติ)</t>
  </si>
  <si>
    <t>30101-2603</t>
  </si>
  <si>
    <t>20101-8001</t>
  </si>
  <si>
    <t>ปวช.3/1 ชย. (ปกติ)</t>
  </si>
  <si>
    <t>ปวช.2/7 ชย. (ปกติ)</t>
  </si>
  <si>
    <t>ปวช.3/2 ชย. (ปกติ)</t>
  </si>
  <si>
    <t>ปวช.2/5 ชย. (ปกติ)</t>
  </si>
  <si>
    <t>ปวช.3/4 ชย. (ปกติ)</t>
  </si>
  <si>
    <t>ปวช.3/3 ชย. (ปกติ)</t>
  </si>
  <si>
    <t>17.10-20.10</t>
  </si>
  <si>
    <t>ปวช.2/9 ชย. (ทวิ)</t>
  </si>
  <si>
    <t>ปวช.2/10 ชย. (ทวิ)</t>
  </si>
  <si>
    <t>ปวช.1/10 ชย. (ทวิ)</t>
  </si>
  <si>
    <t>20101-2404</t>
  </si>
  <si>
    <t>ปวช.3/5 ชย. (ปกติ)</t>
  </si>
  <si>
    <t>ปวช.1/2 ชย. (ปกติ)</t>
  </si>
  <si>
    <t>ปวช.2/2 ชย. (ปกติ)</t>
  </si>
  <si>
    <t>ปวช.1/4 ชย. (ปกติ)</t>
  </si>
  <si>
    <t>ปวช.1/3 ชย. (ปกติ)</t>
  </si>
  <si>
    <t>ปวช.1/3,4 ชย. (ปกติ)</t>
  </si>
  <si>
    <t>ปวช.1/1 ชย. (ปกติ)</t>
  </si>
  <si>
    <t>20101-2106</t>
  </si>
  <si>
    <t>ปวช.2/3 ชย. (ปกติ)</t>
  </si>
  <si>
    <t>ปวช.2/1 ชย. (ปกติ)</t>
  </si>
  <si>
    <t>ปวช.1/5,6 ชย. (ปกติ)</t>
  </si>
  <si>
    <t>30101-2109</t>
  </si>
  <si>
    <t>ปวส.2/2 สย. (ปกติ)</t>
  </si>
  <si>
    <t>ปวช.1/9,10 ชย. (ทวิ)</t>
  </si>
  <si>
    <t>20101-8501</t>
  </si>
  <si>
    <t>ปวช.1/7,8 ชย. (ปกติ)</t>
  </si>
  <si>
    <t>20101-2110</t>
  </si>
  <si>
    <t>20101-2007</t>
  </si>
  <si>
    <t>ปวช.2/1,2 ชย. (ปกติ)</t>
  </si>
  <si>
    <t>20101-2104</t>
  </si>
  <si>
    <t>19.10-20.10</t>
  </si>
  <si>
    <t>หัวหน้างานโครงการพิเศษและบริการชุมชน</t>
  </si>
  <si>
    <t>หัวหน้างานความร่วมมือ</t>
  </si>
  <si>
    <t>หัวหน้างานสวัสดิการ นักเรียนนักศึกษา</t>
  </si>
  <si>
    <t>ผู้ทำ</t>
  </si>
  <si>
    <t>(นายปรีชา โพธิ์เกิด)</t>
  </si>
  <si>
    <t xml:space="preserve">                 ตำแหน่ง  ครู </t>
  </si>
  <si>
    <t>ปวส.2/4 สย. (ปกติ)</t>
  </si>
  <si>
    <t>ปวส.2/3 สย. (ปกติ)</t>
  </si>
  <si>
    <t>30101-2002</t>
  </si>
  <si>
    <t>ปวช.3/9 ชย. (ทวิ)</t>
  </si>
  <si>
    <t>12</t>
  </si>
  <si>
    <t>0</t>
  </si>
  <si>
    <t>15</t>
  </si>
  <si>
    <t>ตำแหน่งครู  หัวหน้าแผนกวิชาช่างยนต์</t>
  </si>
  <si>
    <t>(นายชำนาญ แก้วจงประสิทธิ์)</t>
  </si>
  <si>
    <t>15.10-16.10</t>
  </si>
  <si>
    <t>ปวส.1/4 สย. (ม.6)</t>
  </si>
  <si>
    <t>ปวส.1/3 สย. (ม.6)</t>
  </si>
  <si>
    <t>ปวส.1/7 สย. (ทวิ)</t>
  </si>
  <si>
    <t>30101-2004</t>
  </si>
  <si>
    <t>ปวส.2/7 สย. (ม.6)</t>
  </si>
  <si>
    <t>ปวส.2/5,6 สย. (ม.6)</t>
  </si>
  <si>
    <t>14.10-18.10</t>
  </si>
  <si>
    <t>ปวส.1/3,4 สย. (ม.6)</t>
  </si>
  <si>
    <t>30101-2003</t>
  </si>
  <si>
    <t>ปวช.2/8 ชย. (ปกติ)</t>
  </si>
  <si>
    <t>ปวช.3/10 ชย. (ทวิ)</t>
  </si>
  <si>
    <t>ปวช.2/6 ชย. (ปกติ)</t>
  </si>
  <si>
    <t>ปวช.2/5,6 ชย. (ปกติ)</t>
  </si>
  <si>
    <t>ปวช.2/7,8 ชย. (ปกติ)</t>
  </si>
  <si>
    <t>20101-2109</t>
  </si>
  <si>
    <t>ปวช.3/7 ชย. (ปกติ)</t>
  </si>
  <si>
    <t>18</t>
  </si>
  <si>
    <t xml:space="preserve"> ( นายชำนาญ แก้วจงประสิทธิ์ )</t>
  </si>
  <si>
    <t xml:space="preserve">                        ตำแหน่ง ครู</t>
  </si>
  <si>
    <t xml:space="preserve">               ตำแหน่ง  พนักงานราชการ</t>
  </si>
  <si>
    <t>=</t>
  </si>
  <si>
    <t xml:space="preserve">   ยอดเงินรายรับ ÷ ยอดคน</t>
  </si>
  <si>
    <t>-</t>
  </si>
  <si>
    <t>20101-5103</t>
  </si>
  <si>
    <t>20000-2004</t>
  </si>
  <si>
    <t>20101-5104</t>
  </si>
  <si>
    <t>30101-0003</t>
  </si>
  <si>
    <t>30000-2002</t>
  </si>
  <si>
    <t>20101-5102</t>
  </si>
  <si>
    <t>20000*2005</t>
  </si>
  <si>
    <t>ปวช.3/1,2 ชย. (ปกติ)</t>
  </si>
  <si>
    <t>30101-8001</t>
  </si>
  <si>
    <t>30101-0001</t>
  </si>
  <si>
    <t>ปวส.2/5 สย. (ปกติ)</t>
  </si>
  <si>
    <t>ปวส.2/7 สย. (ปกติ)</t>
  </si>
  <si>
    <t>30101-2102</t>
  </si>
  <si>
    <t>30000-2004</t>
  </si>
  <si>
    <t>ปวส.1/5,6 สย. (ม.5)</t>
  </si>
  <si>
    <t>16.10-18.10</t>
  </si>
  <si>
    <t>ปวช.2/3 3/9,10 ชย.</t>
  </si>
  <si>
    <t>ปวช.3/9,10 ชย. (ทวิ)</t>
  </si>
  <si>
    <t>20000-2002</t>
  </si>
  <si>
    <t>ปวส.1/6 ชย. (ปกติ)</t>
  </si>
  <si>
    <t>ปวส.1/5 ชย. (ปกติ)</t>
  </si>
  <si>
    <t>ปวส.1/1,2 ชย. (ปกติ)</t>
  </si>
  <si>
    <t>ปวช.1/1,2 ชย. (ปกติ)</t>
  </si>
  <si>
    <t>20101-5101</t>
  </si>
  <si>
    <t>ปวช.3/3,4 ชย. (ปกติ)</t>
  </si>
  <si>
    <t>30101-2605</t>
  </si>
  <si>
    <t xml:space="preserve">ปวส.2/7 1/7 สย. </t>
  </si>
  <si>
    <t xml:space="preserve">    ปัดให้ลงตัว</t>
  </si>
  <si>
    <t>+</t>
  </si>
  <si>
    <t xml:space="preserve">    เงินเข้ากองกลางคงเหลือ</t>
  </si>
  <si>
    <t>(นายปริวิชญ์ ไชยประเสริฐ)</t>
  </si>
  <si>
    <t>(นางกุสุมา ขันกสิกรรม)</t>
  </si>
  <si>
    <t>15.10-17.10</t>
  </si>
  <si>
    <t>พ.ศ. 2566</t>
  </si>
  <si>
    <t xml:space="preserve">   หักเข้ากองกลาง (3 ส.x100) x 26 คน</t>
  </si>
  <si>
    <t>แผนกวิชายานยนต์ไฟฟ้า</t>
  </si>
  <si>
    <t>10</t>
  </si>
  <si>
    <t xml:space="preserve">       นายอาทิตย์  แก้วแดง</t>
  </si>
  <si>
    <t>(นางวีณา กฐินทอง )</t>
  </si>
  <si>
    <t>ปวส. 2/6 สยฟ. (ม.6)</t>
  </si>
  <si>
    <t>ปวส.2/5 สยฟ. (ม.6)</t>
  </si>
  <si>
    <t>ปวส.1/2 สยฟ. (ทวิ)</t>
  </si>
  <si>
    <t>ปวส.1/1 สยฟ. (ทวิ)</t>
  </si>
  <si>
    <t xml:space="preserve">           (นายปรีชา  โพธิ์เกิด)</t>
  </si>
  <si>
    <t xml:space="preserve">            (นายปรีชา  โพธิ์เกิด)</t>
  </si>
  <si>
    <t>ตำแหน่งครู  หัวหน้าแผนกวิชายานยนต์ไฟฟ้า</t>
  </si>
  <si>
    <t>(นายอาทิตย์  แก้วแดง)</t>
  </si>
  <si>
    <t>หัวหน้าแผนกยานยนต์ไฟฟ้า</t>
  </si>
  <si>
    <t>นายทศวรรษ  คำสม</t>
  </si>
  <si>
    <t>30101-2607</t>
  </si>
  <si>
    <t>30143-2005</t>
  </si>
  <si>
    <t>30143-2004</t>
  </si>
  <si>
    <t>ปวส.1/1,2 สยฟ. (ทวิ)</t>
  </si>
  <si>
    <t>พฤศจิกายน</t>
  </si>
  <si>
    <t>หยุด</t>
  </si>
  <si>
    <t xml:space="preserve">                     (นายชัยณรงค์  สุขอิ่ม)</t>
  </si>
  <si>
    <t>นางสาวปาจารีย์  กฐินทอง</t>
  </si>
  <si>
    <t>20143-2002</t>
  </si>
  <si>
    <t>20143-2004</t>
  </si>
  <si>
    <t>20143-2102</t>
  </si>
  <si>
    <t>ปวช.1/1 ชยฟ. (ปกติ)</t>
  </si>
  <si>
    <t>ธันวาคม</t>
  </si>
  <si>
    <t>27 พ.ย.66</t>
  </si>
  <si>
    <t>28 พ.ย.66</t>
  </si>
  <si>
    <t>29 พ.ย.66</t>
  </si>
  <si>
    <t>30 พ.ย.66</t>
  </si>
  <si>
    <t>1 ธ.ค.66</t>
  </si>
  <si>
    <t>วันที่ 4  เดือน ธันวาคม  พ.ศ.2566</t>
  </si>
  <si>
    <t>วันที่ 18  เดือน ธันวาคม  พ.ศ.2566</t>
  </si>
  <si>
    <t>4 ธ.ค.66</t>
  </si>
  <si>
    <t>5 ธ.ค.66</t>
  </si>
  <si>
    <t>6 ธ.ค.66</t>
  </si>
  <si>
    <t>7 ธ.ค.66</t>
  </si>
  <si>
    <t>8 ธ.ค.66</t>
  </si>
  <si>
    <t>วันที่ 25  เดือน ธันวาคม  พ.ศ.2566</t>
  </si>
  <si>
    <t>18 ธ.ค.66</t>
  </si>
  <si>
    <t>19 ธ.ค.66</t>
  </si>
  <si>
    <t>20 ธ.ค.66</t>
  </si>
  <si>
    <t>21 ธ.ค.66</t>
  </si>
  <si>
    <t>22 ธ.ค.66</t>
  </si>
  <si>
    <t>วันที่ 2  เดือน มกราคม  พ.ศ.2567</t>
  </si>
  <si>
    <t>25 ธ.ค.66</t>
  </si>
  <si>
    <t>26 ธ.ค.66</t>
  </si>
  <si>
    <t>27 ธ.ค.66</t>
  </si>
  <si>
    <t>28 ธ.ค.66</t>
  </si>
  <si>
    <t>29 ธ.ค.66</t>
  </si>
  <si>
    <t>27 พฤศจิกายน 2566 - 29 ธันวาคม 2566</t>
  </si>
  <si>
    <t xml:space="preserve">                    ตำแหน่ง  พนักงานราชการ</t>
  </si>
  <si>
    <t>ไปราชการ</t>
  </si>
  <si>
    <r>
      <t xml:space="preserve">นายสุริยา คำอุดม สอนแทน </t>
    </r>
    <r>
      <rPr>
        <b/>
        <sz val="14"/>
        <color rgb="FF0070C0"/>
        <rFont val="TH SarabunPSK"/>
        <family val="2"/>
      </rPr>
      <t>(9 ชม.)</t>
    </r>
  </si>
  <si>
    <r>
      <t xml:space="preserve">นายวัชรัศนิ์ ไชยศาสตร์ สอนแทน </t>
    </r>
    <r>
      <rPr>
        <b/>
        <sz val="14"/>
        <color rgb="FF0070C0"/>
        <rFont val="TH SarabunPSK"/>
        <family val="2"/>
      </rPr>
      <t>(4 ชม.)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</si>
</sst>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_-* #,##0_-;\-* #,##0_-;_-* &quot;-&quot;??_-;_-@_-"/>
  </numFmts>
  <fonts count="47" x14ac:knownFonts="1">
    <font>
      <sz val="16"/>
      <name val="AngsanaUPC"/>
      <charset val="222"/>
    </font>
    <font>
      <sz val="16"/>
      <name val="AngsanaUPC"/>
      <family val="1"/>
    </font>
    <font>
      <b/>
      <sz val="16"/>
      <color indexed="8"/>
      <name val="TH SarabunPSK"/>
      <family val="2"/>
    </font>
    <font>
      <sz val="14"/>
      <color indexed="8"/>
      <name val="TH SarabunPSK"/>
      <family val="2"/>
    </font>
    <font>
      <sz val="14"/>
      <name val="TH SarabunPSK"/>
      <family val="2"/>
    </font>
    <font>
      <sz val="12"/>
      <name val="TH SarabunPSK"/>
      <family val="2"/>
    </font>
    <font>
      <b/>
      <sz val="14"/>
      <color indexed="8"/>
      <name val="TH SarabunPSK"/>
      <family val="2"/>
    </font>
    <font>
      <b/>
      <sz val="14"/>
      <name val="TH SarabunPSK"/>
      <family val="2"/>
    </font>
    <font>
      <sz val="14"/>
      <name val="Cordia New"/>
      <family val="2"/>
    </font>
    <font>
      <sz val="16"/>
      <name val="AngsanaUPC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name val="AngsanaUPC"/>
      <family val="1"/>
      <charset val="222"/>
    </font>
    <font>
      <sz val="16"/>
      <name val="TH SarabunPSK"/>
      <family val="2"/>
    </font>
    <font>
      <sz val="16"/>
      <color indexed="8"/>
      <name val="TH SarabunPSK"/>
      <family val="2"/>
    </font>
    <font>
      <b/>
      <sz val="16"/>
      <name val="TH SarabunPSK"/>
      <family val="2"/>
    </font>
    <font>
      <b/>
      <sz val="18"/>
      <name val="TH SarabunPSK"/>
      <family val="2"/>
    </font>
    <font>
      <b/>
      <sz val="18"/>
      <color indexed="8"/>
      <name val="TH SarabunPSK"/>
      <family val="2"/>
    </font>
    <font>
      <b/>
      <sz val="36"/>
      <color rgb="FFFF0000"/>
      <name val="TH SarabunPSK"/>
      <family val="2"/>
    </font>
    <font>
      <b/>
      <sz val="22"/>
      <color rgb="FFFF0000"/>
      <name val="TH SarabunPSK"/>
      <family val="2"/>
    </font>
    <font>
      <b/>
      <sz val="22"/>
      <color theme="1"/>
      <name val="TH SarabunPSK"/>
      <family val="2"/>
    </font>
    <font>
      <sz val="14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8"/>
      <color theme="1"/>
      <name val="TH SarabunPSK"/>
      <family val="2"/>
    </font>
    <font>
      <sz val="22"/>
      <color theme="1"/>
      <name val="TH SarabunPSK"/>
      <family val="2"/>
      <charset val="222"/>
    </font>
    <font>
      <b/>
      <sz val="22"/>
      <color theme="1"/>
      <name val="TH SarabunPSK"/>
      <family val="2"/>
      <charset val="222"/>
    </font>
    <font>
      <sz val="22"/>
      <name val="TH SarabunPSK"/>
      <family val="2"/>
      <charset val="222"/>
    </font>
    <font>
      <sz val="22"/>
      <name val="TH SarabunPSK"/>
      <family val="2"/>
    </font>
    <font>
      <b/>
      <sz val="22"/>
      <name val="TH SarabunPSK"/>
      <family val="2"/>
    </font>
    <font>
      <b/>
      <sz val="20"/>
      <name val="TH SarabunPSK"/>
      <family val="2"/>
    </font>
    <font>
      <b/>
      <sz val="18"/>
      <name val="AngsanaUPC"/>
      <family val="1"/>
    </font>
    <font>
      <b/>
      <sz val="20"/>
      <name val="AngsanaUPC"/>
      <family val="1"/>
    </font>
    <font>
      <b/>
      <sz val="20"/>
      <color theme="1"/>
      <name val="TH SarabunPSK"/>
      <family val="2"/>
    </font>
    <font>
      <sz val="18"/>
      <name val="AngsanaUPC"/>
      <family val="1"/>
    </font>
    <font>
      <b/>
      <sz val="14"/>
      <color rgb="FFFF0000"/>
      <name val="TH SarabunPSK"/>
      <family val="2"/>
    </font>
    <font>
      <u/>
      <sz val="14"/>
      <color indexed="8"/>
      <name val="TH SarabunPSK"/>
      <family val="2"/>
    </font>
    <font>
      <sz val="13"/>
      <color indexed="8"/>
      <name val="Wingdings"/>
      <charset val="2"/>
    </font>
    <font>
      <b/>
      <sz val="14"/>
      <name val="TH SarabunPSK"/>
      <family val="2"/>
      <charset val="222"/>
    </font>
    <font>
      <sz val="14"/>
      <name val="TH SarabunPSK"/>
      <family val="2"/>
      <charset val="222"/>
    </font>
    <font>
      <sz val="14"/>
      <name val="Wingdings"/>
      <charset val="2"/>
    </font>
    <font>
      <sz val="14"/>
      <name val="Angsana New"/>
      <family val="1"/>
      <charset val="222"/>
    </font>
    <font>
      <sz val="14"/>
      <name val="AngsanaUPC"/>
      <family val="1"/>
      <charset val="222"/>
    </font>
    <font>
      <b/>
      <sz val="16"/>
      <color rgb="FFFF0000"/>
      <name val="TH SarabunPSK"/>
      <family val="2"/>
    </font>
    <font>
      <sz val="18"/>
      <name val="TH SarabunPSK"/>
      <family val="2"/>
    </font>
    <font>
      <b/>
      <sz val="16"/>
      <color rgb="FF000000"/>
      <name val="TH SarabunPSK"/>
      <family val="2"/>
    </font>
    <font>
      <b/>
      <sz val="14"/>
      <color rgb="FF0070C0"/>
      <name val="TH SarabunPSK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</borders>
  <cellStyleXfs count="8">
    <xf numFmtId="0" fontId="0" fillId="0" borderId="0"/>
    <xf numFmtId="0" fontId="8" fillId="0" borderId="0"/>
    <xf numFmtId="0" fontId="9" fillId="0" borderId="0"/>
    <xf numFmtId="0" fontId="10" fillId="0" borderId="0"/>
    <xf numFmtId="0" fontId="11" fillId="0" borderId="0" applyNumberFormat="0" applyFill="0" applyBorder="0" applyAlignment="0" applyProtection="0"/>
    <xf numFmtId="44" fontId="10" fillId="0" borderId="0" applyFont="0" applyFill="0" applyBorder="0" applyAlignment="0" applyProtection="0"/>
    <xf numFmtId="0" fontId="1" fillId="0" borderId="0"/>
    <xf numFmtId="43" fontId="12" fillId="0" borderId="0" applyFont="0" applyFill="0" applyBorder="0" applyAlignment="0" applyProtection="0"/>
  </cellStyleXfs>
  <cellXfs count="467">
    <xf numFmtId="0" fontId="0" fillId="0" borderId="0" xfId="0"/>
    <xf numFmtId="49" fontId="3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6" fillId="0" borderId="13" xfId="0" applyFont="1" applyBorder="1" applyAlignment="1">
      <alignment horizontal="right" vertical="center"/>
    </xf>
    <xf numFmtId="0" fontId="6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4" fillId="0" borderId="11" xfId="0" applyFont="1" applyBorder="1" applyAlignment="1">
      <alignment vertical="center"/>
    </xf>
    <xf numFmtId="0" fontId="3" fillId="0" borderId="1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/>
    </xf>
    <xf numFmtId="0" fontId="3" fillId="0" borderId="4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17" fillId="4" borderId="0" xfId="0" applyFont="1" applyFill="1" applyAlignment="1">
      <alignment vertical="center"/>
    </xf>
    <xf numFmtId="0" fontId="3" fillId="4" borderId="0" xfId="0" applyFont="1" applyFill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3" fillId="0" borderId="0" xfId="0" applyFont="1"/>
    <xf numFmtId="0" fontId="21" fillId="0" borderId="0" xfId="0" applyFont="1" applyAlignment="1">
      <alignment horizontal="center" vertical="center"/>
    </xf>
    <xf numFmtId="0" fontId="15" fillId="5" borderId="11" xfId="0" applyFont="1" applyFill="1" applyBorder="1" applyAlignment="1">
      <alignment horizontal="center" vertical="top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164" fontId="21" fillId="0" borderId="12" xfId="7" applyNumberFormat="1" applyFont="1" applyBorder="1" applyAlignment="1">
      <alignment vertical="center"/>
    </xf>
    <xf numFmtId="0" fontId="23" fillId="0" borderId="32" xfId="0" applyFont="1" applyBorder="1" applyAlignment="1">
      <alignment horizontal="center" vertical="center"/>
    </xf>
    <xf numFmtId="164" fontId="23" fillId="2" borderId="12" xfId="7" applyNumberFormat="1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 vertical="center"/>
    </xf>
    <xf numFmtId="0" fontId="24" fillId="0" borderId="0" xfId="0" applyFont="1"/>
    <xf numFmtId="0" fontId="22" fillId="0" borderId="0" xfId="0" applyFont="1"/>
    <xf numFmtId="164" fontId="25" fillId="0" borderId="0" xfId="7" applyNumberFormat="1" applyFont="1" applyAlignment="1">
      <alignment vertical="center"/>
    </xf>
    <xf numFmtId="0" fontId="27" fillId="0" borderId="0" xfId="0" applyFont="1" applyAlignment="1">
      <alignment vertical="center"/>
    </xf>
    <xf numFmtId="164" fontId="26" fillId="0" borderId="10" xfId="7" applyNumberFormat="1" applyFont="1" applyBorder="1" applyAlignment="1">
      <alignment vertical="center"/>
    </xf>
    <xf numFmtId="164" fontId="20" fillId="0" borderId="0" xfId="7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left" vertical="center"/>
    </xf>
    <xf numFmtId="0" fontId="22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vertical="center"/>
    </xf>
    <xf numFmtId="0" fontId="3" fillId="0" borderId="7" xfId="0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center"/>
    </xf>
    <xf numFmtId="0" fontId="3" fillId="0" borderId="41" xfId="0" applyFont="1" applyBorder="1" applyAlignment="1">
      <alignment horizontal="left" vertical="center"/>
    </xf>
    <xf numFmtId="0" fontId="18" fillId="0" borderId="13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0" fillId="0" borderId="5" xfId="0" applyBorder="1"/>
    <xf numFmtId="0" fontId="36" fillId="0" borderId="8" xfId="0" applyFont="1" applyBorder="1" applyAlignment="1">
      <alignment horizontal="center" vertical="center"/>
    </xf>
    <xf numFmtId="0" fontId="37" fillId="0" borderId="0" xfId="1" applyFont="1" applyAlignment="1">
      <alignment horizontal="center"/>
    </xf>
    <xf numFmtId="0" fontId="3" fillId="0" borderId="10" xfId="0" applyFont="1" applyBorder="1" applyAlignment="1">
      <alignment vertical="center"/>
    </xf>
    <xf numFmtId="0" fontId="4" fillId="0" borderId="8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7" fillId="4" borderId="0" xfId="6" applyFont="1" applyFill="1" applyAlignment="1">
      <alignment vertical="center"/>
    </xf>
    <xf numFmtId="0" fontId="17" fillId="3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18" fillId="0" borderId="0" xfId="0" applyFont="1" applyAlignment="1">
      <alignment vertical="center"/>
    </xf>
    <xf numFmtId="0" fontId="35" fillId="0" borderId="5" xfId="0" applyFont="1" applyBorder="1" applyAlignment="1">
      <alignment horizontal="center" vertical="center"/>
    </xf>
    <xf numFmtId="0" fontId="35" fillId="0" borderId="11" xfId="6" applyFont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0" fontId="3" fillId="0" borderId="0" xfId="6" applyFont="1" applyAlignment="1">
      <alignment vertical="center"/>
    </xf>
    <xf numFmtId="0" fontId="3" fillId="0" borderId="0" xfId="6" applyFont="1" applyAlignment="1">
      <alignment horizontal="center" vertical="center"/>
    </xf>
    <xf numFmtId="0" fontId="3" fillId="0" borderId="0" xfId="6" applyFont="1" applyAlignment="1">
      <alignment horizontal="left" vertical="center"/>
    </xf>
    <xf numFmtId="49" fontId="6" fillId="0" borderId="13" xfId="0" applyNumberFormat="1" applyFont="1" applyBorder="1" applyAlignment="1">
      <alignment horizontal="center" vertical="center"/>
    </xf>
    <xf numFmtId="0" fontId="39" fillId="0" borderId="0" xfId="0" applyFont="1"/>
    <xf numFmtId="0" fontId="38" fillId="0" borderId="0" xfId="0" applyFont="1" applyAlignment="1">
      <alignment horizontal="left"/>
    </xf>
    <xf numFmtId="0" fontId="41" fillId="0" borderId="0" xfId="0" applyFont="1" applyAlignment="1">
      <alignment vertical="distributed"/>
    </xf>
    <xf numFmtId="3" fontId="39" fillId="0" borderId="18" xfId="0" applyNumberFormat="1" applyFont="1" applyBorder="1" applyAlignment="1">
      <alignment horizontal="center" vertical="distributed"/>
    </xf>
    <xf numFmtId="3" fontId="41" fillId="0" borderId="0" xfId="0" applyNumberFormat="1" applyFont="1" applyAlignment="1">
      <alignment vertical="distributed"/>
    </xf>
    <xf numFmtId="3" fontId="39" fillId="0" borderId="0" xfId="0" applyNumberFormat="1" applyFont="1"/>
    <xf numFmtId="0" fontId="41" fillId="0" borderId="0" xfId="0" applyFont="1"/>
    <xf numFmtId="0" fontId="38" fillId="0" borderId="0" xfId="0" applyFont="1"/>
    <xf numFmtId="0" fontId="38" fillId="0" borderId="0" xfId="0" applyFont="1" applyAlignment="1">
      <alignment horizontal="right"/>
    </xf>
    <xf numFmtId="0" fontId="39" fillId="0" borderId="0" xfId="0" applyFont="1" applyAlignment="1">
      <alignment horizontal="right"/>
    </xf>
    <xf numFmtId="0" fontId="39" fillId="0" borderId="0" xfId="0" applyFont="1" applyAlignment="1">
      <alignment horizontal="left"/>
    </xf>
    <xf numFmtId="49" fontId="39" fillId="0" borderId="11" xfId="0" applyNumberFormat="1" applyFont="1" applyBorder="1" applyAlignment="1">
      <alignment horizontal="center" vertical="center"/>
    </xf>
    <xf numFmtId="49" fontId="39" fillId="0" borderId="25" xfId="0" applyNumberFormat="1" applyFont="1" applyBorder="1" applyAlignment="1">
      <alignment horizontal="center" vertical="center"/>
    </xf>
    <xf numFmtId="49" fontId="39" fillId="0" borderId="15" xfId="0" applyNumberFormat="1" applyFont="1" applyBorder="1" applyAlignment="1">
      <alignment horizontal="center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11" xfId="0" applyFont="1" applyBorder="1" applyAlignment="1">
      <alignment horizontal="center"/>
    </xf>
    <xf numFmtId="0" fontId="39" fillId="0" borderId="5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/>
    </xf>
    <xf numFmtId="0" fontId="39" fillId="0" borderId="7" xfId="0" applyFont="1" applyBorder="1" applyAlignment="1">
      <alignment horizontal="center"/>
    </xf>
    <xf numFmtId="49" fontId="39" fillId="0" borderId="13" xfId="0" applyNumberFormat="1" applyFont="1" applyBorder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49" fontId="39" fillId="0" borderId="7" xfId="0" applyNumberFormat="1" applyFont="1" applyBorder="1" applyAlignment="1">
      <alignment horizontal="center" vertical="center"/>
    </xf>
    <xf numFmtId="0" fontId="39" fillId="0" borderId="5" xfId="0" applyFont="1" applyBorder="1"/>
    <xf numFmtId="0" fontId="39" fillId="0" borderId="8" xfId="0" applyFont="1" applyBorder="1"/>
    <xf numFmtId="0" fontId="39" fillId="0" borderId="9" xfId="0" applyFont="1" applyBorder="1"/>
    <xf numFmtId="0" fontId="39" fillId="0" borderId="10" xfId="0" applyFont="1" applyBorder="1"/>
    <xf numFmtId="0" fontId="39" fillId="0" borderId="6" xfId="0" applyFont="1" applyBorder="1"/>
    <xf numFmtId="0" fontId="39" fillId="0" borderId="8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39" fillId="0" borderId="20" xfId="0" applyFont="1" applyBorder="1" applyAlignment="1">
      <alignment horizontal="center"/>
    </xf>
    <xf numFmtId="0" fontId="40" fillId="0" borderId="21" xfId="0" applyFont="1" applyBorder="1" applyAlignment="1">
      <alignment horizontal="center"/>
    </xf>
    <xf numFmtId="0" fontId="39" fillId="0" borderId="18" xfId="0" applyFont="1" applyBorder="1" applyAlignment="1">
      <alignment horizontal="center"/>
    </xf>
    <xf numFmtId="164" fontId="39" fillId="0" borderId="18" xfId="7" applyNumberFormat="1" applyFont="1" applyBorder="1" applyAlignment="1">
      <alignment horizontal="right"/>
    </xf>
    <xf numFmtId="0" fontId="39" fillId="0" borderId="30" xfId="0" applyFont="1" applyBorder="1"/>
    <xf numFmtId="49" fontId="39" fillId="0" borderId="20" xfId="0" applyNumberFormat="1" applyFont="1" applyBorder="1" applyAlignment="1">
      <alignment horizontal="center"/>
    </xf>
    <xf numFmtId="0" fontId="39" fillId="0" borderId="20" xfId="0" applyFont="1" applyBorder="1"/>
    <xf numFmtId="0" fontId="39" fillId="0" borderId="19" xfId="0" applyFont="1" applyBorder="1" applyAlignment="1">
      <alignment horizontal="center"/>
    </xf>
    <xf numFmtId="164" fontId="39" fillId="0" borderId="19" xfId="7" applyNumberFormat="1" applyFont="1" applyBorder="1" applyAlignment="1">
      <alignment horizontal="right"/>
    </xf>
    <xf numFmtId="0" fontId="39" fillId="0" borderId="19" xfId="0" applyFont="1" applyBorder="1"/>
    <xf numFmtId="0" fontId="39" fillId="0" borderId="17" xfId="0" applyFont="1" applyBorder="1"/>
    <xf numFmtId="3" fontId="39" fillId="0" borderId="19" xfId="0" applyNumberFormat="1" applyFont="1" applyBorder="1" applyAlignment="1">
      <alignment horizontal="right"/>
    </xf>
    <xf numFmtId="0" fontId="39" fillId="0" borderId="42" xfId="0" applyFont="1" applyBorder="1" applyAlignment="1">
      <alignment horizontal="center"/>
    </xf>
    <xf numFmtId="0" fontId="39" fillId="0" borderId="43" xfId="0" applyFont="1" applyBorder="1" applyAlignment="1">
      <alignment horizontal="center"/>
    </xf>
    <xf numFmtId="3" fontId="39" fillId="0" borderId="43" xfId="0" applyNumberFormat="1" applyFont="1" applyBorder="1" applyAlignment="1">
      <alignment horizontal="right"/>
    </xf>
    <xf numFmtId="0" fontId="39" fillId="0" borderId="36" xfId="0" applyFont="1" applyBorder="1"/>
    <xf numFmtId="0" fontId="39" fillId="0" borderId="42" xfId="0" applyFont="1" applyBorder="1"/>
    <xf numFmtId="0" fontId="39" fillId="0" borderId="26" xfId="0" applyFont="1" applyBorder="1"/>
    <xf numFmtId="0" fontId="39" fillId="0" borderId="27" xfId="0" applyFont="1" applyBorder="1"/>
    <xf numFmtId="3" fontId="38" fillId="0" borderId="40" xfId="0" applyNumberFormat="1" applyFont="1" applyBorder="1" applyAlignment="1">
      <alignment horizontal="right"/>
    </xf>
    <xf numFmtId="0" fontId="39" fillId="0" borderId="28" xfId="0" applyFont="1" applyBorder="1"/>
    <xf numFmtId="0" fontId="39" fillId="0" borderId="13" xfId="0" applyFont="1" applyBorder="1"/>
    <xf numFmtId="3" fontId="39" fillId="0" borderId="0" xfId="0" applyNumberFormat="1" applyFont="1" applyAlignment="1">
      <alignment horizontal="left"/>
    </xf>
    <xf numFmtId="0" fontId="39" fillId="0" borderId="0" xfId="0" applyFont="1" applyAlignment="1">
      <alignment horizontal="center"/>
    </xf>
    <xf numFmtId="0" fontId="39" fillId="0" borderId="7" xfId="0" applyFont="1" applyBorder="1"/>
    <xf numFmtId="0" fontId="39" fillId="0" borderId="13" xfId="0" applyFont="1" applyBorder="1" applyAlignment="1">
      <alignment horizontal="right"/>
    </xf>
    <xf numFmtId="0" fontId="39" fillId="0" borderId="7" xfId="0" applyFont="1" applyBorder="1" applyAlignment="1">
      <alignment horizontal="left"/>
    </xf>
    <xf numFmtId="0" fontId="39" fillId="0" borderId="13" xfId="0" applyFont="1" applyBorder="1" applyAlignment="1">
      <alignment horizontal="center"/>
    </xf>
    <xf numFmtId="49" fontId="39" fillId="0" borderId="1" xfId="0" applyNumberFormat="1" applyFont="1" applyBorder="1" applyAlignment="1">
      <alignment horizontal="center" vertical="center"/>
    </xf>
    <xf numFmtId="49" fontId="39" fillId="0" borderId="2" xfId="0" applyNumberFormat="1" applyFont="1" applyBorder="1" applyAlignment="1">
      <alignment horizontal="center" vertical="center"/>
    </xf>
    <xf numFmtId="49" fontId="39" fillId="0" borderId="3" xfId="0" applyNumberFormat="1" applyFont="1" applyBorder="1" applyAlignment="1">
      <alignment horizontal="center" vertical="center"/>
    </xf>
    <xf numFmtId="49" fontId="39" fillId="0" borderId="4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/>
    </xf>
    <xf numFmtId="49" fontId="39" fillId="0" borderId="3" xfId="0" applyNumberFormat="1" applyFont="1" applyBorder="1" applyAlignment="1">
      <alignment horizontal="center"/>
    </xf>
    <xf numFmtId="49" fontId="39" fillId="0" borderId="1" xfId="0" applyNumberFormat="1" applyFont="1" applyBorder="1" applyAlignment="1">
      <alignment horizontal="center"/>
    </xf>
    <xf numFmtId="0" fontId="40" fillId="0" borderId="19" xfId="0" applyFont="1" applyBorder="1" applyAlignment="1">
      <alignment horizontal="center"/>
    </xf>
    <xf numFmtId="3" fontId="38" fillId="0" borderId="29" xfId="0" applyNumberFormat="1" applyFont="1" applyBorder="1" applyAlignment="1">
      <alignment horizontal="right"/>
    </xf>
    <xf numFmtId="0" fontId="39" fillId="0" borderId="22" xfId="0" applyFont="1" applyBorder="1"/>
    <xf numFmtId="3" fontId="39" fillId="0" borderId="20" xfId="0" applyNumberFormat="1" applyFont="1" applyBorder="1" applyAlignment="1">
      <alignment horizontal="right"/>
    </xf>
    <xf numFmtId="3" fontId="39" fillId="0" borderId="19" xfId="0" applyNumberFormat="1" applyFont="1" applyBorder="1"/>
    <xf numFmtId="0" fontId="39" fillId="0" borderId="27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3" fontId="39" fillId="0" borderId="0" xfId="0" applyNumberFormat="1" applyFont="1" applyAlignment="1">
      <alignment horizontal="center"/>
    </xf>
    <xf numFmtId="0" fontId="4" fillId="0" borderId="11" xfId="6" applyFont="1" applyBorder="1" applyAlignment="1">
      <alignment horizontal="center" vertical="center"/>
    </xf>
    <xf numFmtId="0" fontId="4" fillId="0" borderId="5" xfId="6" applyFont="1" applyBorder="1" applyAlignment="1">
      <alignment horizontal="center" vertical="center"/>
    </xf>
    <xf numFmtId="0" fontId="4" fillId="0" borderId="25" xfId="6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" fontId="4" fillId="0" borderId="39" xfId="1" applyNumberFormat="1" applyFont="1" applyBorder="1" applyAlignment="1">
      <alignment horizontal="center"/>
    </xf>
    <xf numFmtId="49" fontId="3" fillId="0" borderId="39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16" fontId="4" fillId="0" borderId="12" xfId="1" applyNumberFormat="1" applyFont="1" applyBorder="1" applyAlignment="1">
      <alignment horizontal="center"/>
    </xf>
    <xf numFmtId="3" fontId="21" fillId="0" borderId="12" xfId="0" applyNumberFormat="1" applyFont="1" applyBorder="1" applyAlignment="1">
      <alignment vertical="center"/>
    </xf>
    <xf numFmtId="0" fontId="0" fillId="0" borderId="11" xfId="0" applyBorder="1"/>
    <xf numFmtId="0" fontId="0" fillId="0" borderId="31" xfId="0" applyBorder="1"/>
    <xf numFmtId="0" fontId="3" fillId="0" borderId="8" xfId="6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164" fontId="26" fillId="0" borderId="0" xfId="7" applyNumberFormat="1" applyFont="1" applyAlignment="1">
      <alignment vertical="center"/>
    </xf>
    <xf numFmtId="0" fontId="2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6" fillId="0" borderId="0" xfId="7" applyNumberFormat="1" applyFont="1" applyBorder="1" applyAlignment="1">
      <alignment vertical="center"/>
    </xf>
    <xf numFmtId="0" fontId="32" fillId="5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5" fillId="0" borderId="13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35" fillId="0" borderId="7" xfId="0" applyFont="1" applyBorder="1" applyAlignment="1">
      <alignment vertical="center"/>
    </xf>
    <xf numFmtId="0" fontId="35" fillId="0" borderId="5" xfId="0" applyFont="1" applyBorder="1" applyAlignment="1">
      <alignment vertical="center"/>
    </xf>
    <xf numFmtId="0" fontId="3" fillId="0" borderId="11" xfId="6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/>
    <xf numFmtId="0" fontId="4" fillId="0" borderId="31" xfId="0" applyFont="1" applyBorder="1" applyAlignment="1">
      <alignment horizontal="center"/>
    </xf>
    <xf numFmtId="0" fontId="3" fillId="0" borderId="5" xfId="6" applyFont="1" applyBorder="1" applyAlignment="1">
      <alignment horizontal="center" vertical="center"/>
    </xf>
    <xf numFmtId="3" fontId="39" fillId="0" borderId="42" xfId="0" applyNumberFormat="1" applyFont="1" applyBorder="1" applyAlignment="1">
      <alignment horizontal="right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0" fillId="0" borderId="7" xfId="0" applyBorder="1"/>
    <xf numFmtId="0" fontId="14" fillId="0" borderId="0" xfId="0" applyFont="1" applyAlignment="1">
      <alignment horizontal="left" vertical="top"/>
    </xf>
    <xf numFmtId="49" fontId="6" fillId="0" borderId="5" xfId="0" applyNumberFormat="1" applyFont="1" applyBorder="1" applyAlignment="1">
      <alignment horizontal="center" vertical="center"/>
    </xf>
    <xf numFmtId="0" fontId="0" fillId="0" borderId="15" xfId="0" applyBorder="1"/>
    <xf numFmtId="0" fontId="3" fillId="0" borderId="15" xfId="0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3" fillId="0" borderId="25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45" fillId="0" borderId="5" xfId="0" applyFont="1" applyBorder="1" applyAlignment="1">
      <alignment vertical="center"/>
    </xf>
    <xf numFmtId="0" fontId="4" fillId="0" borderId="7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164" fontId="26" fillId="0" borderId="0" xfId="7" applyNumberFormat="1" applyFont="1" applyFill="1" applyAlignment="1">
      <alignment vertical="center"/>
    </xf>
    <xf numFmtId="164" fontId="26" fillId="0" borderId="10" xfId="7" applyNumberFormat="1" applyFont="1" applyFill="1" applyBorder="1" applyAlignment="1">
      <alignment vertical="center"/>
    </xf>
    <xf numFmtId="164" fontId="26" fillId="0" borderId="0" xfId="7" applyNumberFormat="1" applyFont="1" applyFill="1" applyBorder="1" applyAlignment="1">
      <alignment vertical="center"/>
    </xf>
    <xf numFmtId="0" fontId="28" fillId="0" borderId="0" xfId="0" applyFont="1" applyAlignment="1">
      <alignment horizontal="center" vertical="center"/>
    </xf>
    <xf numFmtId="164" fontId="19" fillId="0" borderId="0" xfId="7" applyNumberFormat="1" applyFont="1" applyFill="1" applyBorder="1" applyAlignment="1">
      <alignment vertical="center"/>
    </xf>
    <xf numFmtId="164" fontId="29" fillId="0" borderId="0" xfId="7" applyNumberFormat="1" applyFont="1" applyFill="1" applyBorder="1" applyAlignment="1">
      <alignment vertical="center"/>
    </xf>
    <xf numFmtId="164" fontId="29" fillId="0" borderId="0" xfId="7" applyNumberFormat="1" applyFont="1" applyAlignment="1">
      <alignment horizontal="center" vertical="center"/>
    </xf>
    <xf numFmtId="0" fontId="16" fillId="0" borderId="32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164" fontId="25" fillId="0" borderId="0" xfId="7" applyNumberFormat="1" applyFont="1" applyBorder="1" applyAlignment="1">
      <alignment vertical="center"/>
    </xf>
    <xf numFmtId="0" fontId="28" fillId="0" borderId="0" xfId="0" applyFont="1"/>
    <xf numFmtId="164" fontId="28" fillId="0" borderId="0" xfId="7" applyNumberFormat="1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164" fontId="28" fillId="0" borderId="0" xfId="0" applyNumberFormat="1" applyFont="1" applyAlignment="1">
      <alignment horizontal="center" vertical="center"/>
    </xf>
    <xf numFmtId="164" fontId="29" fillId="0" borderId="0" xfId="7" applyNumberFormat="1" applyFont="1" applyFill="1" applyBorder="1" applyAlignment="1">
      <alignment horizontal="left" vertical="center"/>
    </xf>
    <xf numFmtId="0" fontId="28" fillId="0" borderId="44" xfId="0" applyFont="1" applyBorder="1" applyAlignment="1">
      <alignment vertical="center"/>
    </xf>
    <xf numFmtId="164" fontId="28" fillId="0" borderId="0" xfId="0" applyNumberFormat="1" applyFont="1" applyAlignment="1">
      <alignment vertical="center"/>
    </xf>
    <xf numFmtId="0" fontId="40" fillId="0" borderId="17" xfId="0" applyFont="1" applyBorder="1" applyAlignment="1">
      <alignment horizontal="center"/>
    </xf>
    <xf numFmtId="0" fontId="40" fillId="0" borderId="18" xfId="0" applyFont="1" applyBorder="1" applyAlignment="1">
      <alignment horizontal="center"/>
    </xf>
    <xf numFmtId="164" fontId="29" fillId="0" borderId="0" xfId="7" applyNumberFormat="1" applyFont="1" applyFill="1" applyBorder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0" fontId="40" fillId="0" borderId="20" xfId="0" applyFont="1" applyBorder="1" applyAlignment="1">
      <alignment horizontal="center"/>
    </xf>
    <xf numFmtId="164" fontId="39" fillId="0" borderId="20" xfId="7" applyNumberFormat="1" applyFont="1" applyBorder="1" applyAlignment="1">
      <alignment horizontal="right"/>
    </xf>
    <xf numFmtId="0" fontId="14" fillId="0" borderId="13" xfId="0" applyFont="1" applyBorder="1" applyAlignment="1">
      <alignment horizontal="left" vertical="top"/>
    </xf>
    <xf numFmtId="0" fontId="14" fillId="0" borderId="0" xfId="0" applyFont="1" applyAlignment="1">
      <alignment horizontal="left" vertical="top"/>
    </xf>
    <xf numFmtId="0" fontId="14" fillId="0" borderId="7" xfId="0" applyFont="1" applyBorder="1" applyAlignment="1">
      <alignment horizontal="left" vertical="top"/>
    </xf>
    <xf numFmtId="0" fontId="3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3" fontId="3" fillId="0" borderId="25" xfId="0" applyNumberFormat="1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top"/>
    </xf>
    <xf numFmtId="0" fontId="14" fillId="0" borderId="7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center" vertical="top"/>
    </xf>
    <xf numFmtId="0" fontId="14" fillId="0" borderId="31" xfId="0" applyFont="1" applyBorder="1" applyAlignment="1">
      <alignment horizontal="center" vertical="top"/>
    </xf>
    <xf numFmtId="0" fontId="6" fillId="0" borderId="16" xfId="0" applyFont="1" applyBorder="1" applyAlignment="1">
      <alignment horizontal="center"/>
    </xf>
    <xf numFmtId="0" fontId="6" fillId="0" borderId="32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3" fillId="0" borderId="10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3" fillId="0" borderId="31" xfId="0" applyFont="1" applyBorder="1" applyAlignment="1">
      <alignment horizontal="left" vertical="center"/>
    </xf>
    <xf numFmtId="0" fontId="3" fillId="0" borderId="25" xfId="6" applyFont="1" applyBorder="1" applyAlignment="1">
      <alignment horizontal="center" vertical="center"/>
    </xf>
    <xf numFmtId="0" fontId="3" fillId="0" borderId="31" xfId="6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4" fillId="0" borderId="1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3" fillId="0" borderId="13" xfId="6" applyFont="1" applyBorder="1" applyAlignment="1">
      <alignment horizontal="center" vertical="center"/>
    </xf>
    <xf numFmtId="0" fontId="3" fillId="0" borderId="7" xfId="6" applyFont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3" fillId="0" borderId="1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14" fillId="0" borderId="13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13" xfId="0" applyFont="1" applyBorder="1" applyAlignment="1">
      <alignment vertical="top"/>
    </xf>
    <xf numFmtId="0" fontId="14" fillId="0" borderId="0" xfId="0" applyFont="1" applyAlignment="1">
      <alignment vertical="top"/>
    </xf>
    <xf numFmtId="0" fontId="14" fillId="0" borderId="7" xfId="0" applyFont="1" applyBorder="1" applyAlignment="1">
      <alignment vertical="top"/>
    </xf>
    <xf numFmtId="0" fontId="3" fillId="0" borderId="39" xfId="0" applyFont="1" applyBorder="1" applyAlignment="1">
      <alignment horizontal="center" vertical="center"/>
    </xf>
    <xf numFmtId="0" fontId="3" fillId="0" borderId="16" xfId="0" applyFont="1" applyBorder="1" applyAlignment="1">
      <alignment horizontal="right" vertical="center"/>
    </xf>
    <xf numFmtId="0" fontId="3" fillId="0" borderId="39" xfId="0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3" fontId="3" fillId="0" borderId="41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32" xfId="0" applyNumberFormat="1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3" fillId="11" borderId="13" xfId="6" applyFont="1" applyFill="1" applyBorder="1" applyAlignment="1">
      <alignment horizontal="center" vertical="center"/>
    </xf>
    <xf numFmtId="0" fontId="3" fillId="11" borderId="7" xfId="6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1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45" fillId="0" borderId="13" xfId="0" applyFont="1" applyBorder="1" applyAlignment="1">
      <alignment vertical="center"/>
    </xf>
    <xf numFmtId="0" fontId="45" fillId="0" borderId="7" xfId="0" applyFont="1" applyBorder="1" applyAlignment="1">
      <alignment vertical="center"/>
    </xf>
    <xf numFmtId="49" fontId="3" fillId="0" borderId="13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49" fontId="4" fillId="0" borderId="16" xfId="1" applyNumberFormat="1" applyFont="1" applyBorder="1" applyAlignment="1">
      <alignment horizontal="center"/>
    </xf>
    <xf numFmtId="49" fontId="4" fillId="0" borderId="32" xfId="1" applyNumberFormat="1" applyFont="1" applyBorder="1" applyAlignment="1">
      <alignment horizontal="center"/>
    </xf>
    <xf numFmtId="0" fontId="0" fillId="0" borderId="0" xfId="0"/>
    <xf numFmtId="0" fontId="0" fillId="0" borderId="7" xfId="0" applyBorder="1"/>
    <xf numFmtId="0" fontId="3" fillId="0" borderId="11" xfId="6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15" xfId="0" applyBorder="1"/>
    <xf numFmtId="0" fontId="0" fillId="0" borderId="31" xfId="0" applyBorder="1"/>
    <xf numFmtId="0" fontId="45" fillId="10" borderId="25" xfId="0" applyFont="1" applyFill="1" applyBorder="1" applyAlignment="1">
      <alignment horizontal="center" vertical="center"/>
    </xf>
    <xf numFmtId="0" fontId="3" fillId="10" borderId="15" xfId="0" applyFont="1" applyFill="1" applyBorder="1" applyAlignment="1">
      <alignment horizontal="center" vertical="center"/>
    </xf>
    <xf numFmtId="0" fontId="3" fillId="10" borderId="31" xfId="0" applyFont="1" applyFill="1" applyBorder="1" applyAlignment="1">
      <alignment horizontal="center" vertical="center"/>
    </xf>
    <xf numFmtId="0" fontId="3" fillId="10" borderId="13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45" fillId="10" borderId="15" xfId="0" applyFont="1" applyFill="1" applyBorder="1" applyAlignment="1">
      <alignment horizontal="center" vertical="center"/>
    </xf>
    <xf numFmtId="0" fontId="45" fillId="10" borderId="31" xfId="0" applyFont="1" applyFill="1" applyBorder="1" applyAlignment="1">
      <alignment horizontal="center" vertical="center"/>
    </xf>
    <xf numFmtId="0" fontId="45" fillId="10" borderId="9" xfId="0" applyFont="1" applyFill="1" applyBorder="1" applyAlignment="1">
      <alignment horizontal="center" vertical="center"/>
    </xf>
    <xf numFmtId="0" fontId="45" fillId="10" borderId="10" xfId="0" applyFont="1" applyFill="1" applyBorder="1" applyAlignment="1">
      <alignment horizontal="center" vertical="center"/>
    </xf>
    <xf numFmtId="0" fontId="45" fillId="10" borderId="6" xfId="0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4" fontId="22" fillId="7" borderId="16" xfId="0" applyNumberFormat="1" applyFont="1" applyFill="1" applyBorder="1" applyAlignment="1">
      <alignment horizontal="center" vertical="center"/>
    </xf>
    <xf numFmtId="164" fontId="22" fillId="7" borderId="32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2" xfId="0" applyBorder="1" applyAlignment="1">
      <alignment horizontal="center"/>
    </xf>
    <xf numFmtId="164" fontId="31" fillId="6" borderId="16" xfId="0" applyNumberFormat="1" applyFont="1" applyFill="1" applyBorder="1" applyAlignment="1">
      <alignment horizontal="left" vertical="center" indent="1"/>
    </xf>
    <xf numFmtId="164" fontId="31" fillId="6" borderId="39" xfId="0" applyNumberFormat="1" applyFont="1" applyFill="1" applyBorder="1" applyAlignment="1">
      <alignment horizontal="left" vertical="center" indent="1"/>
    </xf>
    <xf numFmtId="164" fontId="31" fillId="6" borderId="32" xfId="0" applyNumberFormat="1" applyFont="1" applyFill="1" applyBorder="1" applyAlignment="1">
      <alignment horizontal="left" vertical="center" indent="1"/>
    </xf>
    <xf numFmtId="164" fontId="22" fillId="7" borderId="39" xfId="0" applyNumberFormat="1" applyFont="1" applyFill="1" applyBorder="1" applyAlignment="1">
      <alignment horizontal="center" vertical="center"/>
    </xf>
    <xf numFmtId="164" fontId="31" fillId="8" borderId="16" xfId="0" applyNumberFormat="1" applyFont="1" applyFill="1" applyBorder="1" applyAlignment="1">
      <alignment horizontal="left" vertical="center" indent="1"/>
    </xf>
    <xf numFmtId="164" fontId="31" fillId="8" borderId="39" xfId="0" applyNumberFormat="1" applyFont="1" applyFill="1" applyBorder="1" applyAlignment="1">
      <alignment horizontal="left" vertical="center" indent="1"/>
    </xf>
    <xf numFmtId="164" fontId="31" fillId="8" borderId="32" xfId="0" applyNumberFormat="1" applyFont="1" applyFill="1" applyBorder="1" applyAlignment="1">
      <alignment horizontal="left" vertical="center" indent="1"/>
    </xf>
    <xf numFmtId="0" fontId="0" fillId="0" borderId="16" xfId="0" applyBorder="1"/>
    <xf numFmtId="0" fontId="0" fillId="0" borderId="32" xfId="0" applyBorder="1"/>
    <xf numFmtId="0" fontId="22" fillId="0" borderId="0" xfId="0" applyFont="1" applyAlignment="1">
      <alignment horizontal="center" vertical="center"/>
    </xf>
    <xf numFmtId="164" fontId="29" fillId="0" borderId="0" xfId="7" applyNumberFormat="1" applyFont="1" applyFill="1" applyBorder="1" applyAlignment="1">
      <alignment horizontal="center" vertical="center"/>
    </xf>
    <xf numFmtId="164" fontId="29" fillId="0" borderId="0" xfId="0" applyNumberFormat="1" applyFont="1" applyAlignment="1">
      <alignment horizontal="center" vertical="center"/>
    </xf>
    <xf numFmtId="164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164" fontId="29" fillId="9" borderId="45" xfId="0" applyNumberFormat="1" applyFont="1" applyFill="1" applyBorder="1" applyAlignment="1">
      <alignment horizontal="center" vertical="center"/>
    </xf>
    <xf numFmtId="0" fontId="29" fillId="9" borderId="45" xfId="0" applyFont="1" applyFill="1" applyBorder="1" applyAlignment="1">
      <alignment horizontal="center" vertical="center"/>
    </xf>
    <xf numFmtId="164" fontId="31" fillId="6" borderId="16" xfId="0" applyNumberFormat="1" applyFont="1" applyFill="1" applyBorder="1" applyAlignment="1">
      <alignment horizontal="left" vertical="center"/>
    </xf>
    <xf numFmtId="164" fontId="31" fillId="6" borderId="39" xfId="0" applyNumberFormat="1" applyFont="1" applyFill="1" applyBorder="1" applyAlignment="1">
      <alignment horizontal="left" vertical="center"/>
    </xf>
    <xf numFmtId="164" fontId="31" fillId="6" borderId="32" xfId="0" applyNumberFormat="1" applyFont="1" applyFill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22" fillId="5" borderId="11" xfId="0" applyFont="1" applyFill="1" applyBorder="1" applyAlignment="1">
      <alignment horizontal="center" vertical="center"/>
    </xf>
    <xf numFmtId="0" fontId="22" fillId="5" borderId="8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center"/>
    </xf>
    <xf numFmtId="0" fontId="16" fillId="5" borderId="32" xfId="0" applyFont="1" applyFill="1" applyBorder="1" applyAlignment="1">
      <alignment horizontal="center"/>
    </xf>
    <xf numFmtId="164" fontId="25" fillId="0" borderId="0" xfId="7" applyNumberFormat="1" applyFont="1" applyAlignment="1">
      <alignment horizontal="left" vertical="center"/>
    </xf>
    <xf numFmtId="0" fontId="15" fillId="2" borderId="16" xfId="0" applyFont="1" applyFill="1" applyBorder="1" applyAlignment="1">
      <alignment horizontal="center" vertical="center"/>
    </xf>
    <xf numFmtId="0" fontId="15" fillId="2" borderId="32" xfId="0" applyFont="1" applyFill="1" applyBorder="1" applyAlignment="1">
      <alignment horizontal="center" vertical="center"/>
    </xf>
    <xf numFmtId="0" fontId="30" fillId="5" borderId="16" xfId="0" applyFont="1" applyFill="1" applyBorder="1" applyAlignment="1">
      <alignment horizontal="center"/>
    </xf>
    <xf numFmtId="0" fontId="30" fillId="5" borderId="39" xfId="0" applyFont="1" applyFill="1" applyBorder="1" applyAlignment="1">
      <alignment horizontal="center"/>
    </xf>
    <xf numFmtId="0" fontId="30" fillId="5" borderId="32" xfId="0" applyFont="1" applyFill="1" applyBorder="1" applyAlignment="1">
      <alignment horizontal="center"/>
    </xf>
    <xf numFmtId="0" fontId="20" fillId="0" borderId="0" xfId="0" applyFont="1" applyAlignment="1">
      <alignment horizontal="left" vertical="center"/>
    </xf>
    <xf numFmtId="164" fontId="20" fillId="0" borderId="0" xfId="7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2" fillId="5" borderId="25" xfId="0" applyFont="1" applyFill="1" applyBorder="1" applyAlignment="1">
      <alignment horizontal="center" vertical="center"/>
    </xf>
    <xf numFmtId="0" fontId="32" fillId="5" borderId="31" xfId="0" applyFont="1" applyFill="1" applyBorder="1" applyAlignment="1">
      <alignment horizontal="center" vertical="center"/>
    </xf>
    <xf numFmtId="0" fontId="32" fillId="5" borderId="9" xfId="0" applyFont="1" applyFill="1" applyBorder="1" applyAlignment="1">
      <alignment horizontal="center" vertical="center"/>
    </xf>
    <xf numFmtId="0" fontId="32" fillId="5" borderId="6" xfId="0" applyFont="1" applyFill="1" applyBorder="1" applyAlignment="1">
      <alignment horizontal="center" vertical="center"/>
    </xf>
    <xf numFmtId="0" fontId="30" fillId="5" borderId="11" xfId="0" applyFont="1" applyFill="1" applyBorder="1" applyAlignment="1">
      <alignment horizontal="center" vertical="center"/>
    </xf>
    <xf numFmtId="0" fontId="30" fillId="5" borderId="8" xfId="0" applyFont="1" applyFill="1" applyBorder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8" xfId="0" applyFont="1" applyFill="1" applyBorder="1" applyAlignment="1">
      <alignment horizontal="center" vertical="center"/>
    </xf>
    <xf numFmtId="0" fontId="15" fillId="7" borderId="16" xfId="0" applyFont="1" applyFill="1" applyBorder="1" applyAlignment="1">
      <alignment horizontal="center" vertical="center"/>
    </xf>
    <xf numFmtId="0" fontId="15" fillId="7" borderId="32" xfId="0" applyFont="1" applyFill="1" applyBorder="1" applyAlignment="1">
      <alignment horizontal="center" vertical="center"/>
    </xf>
    <xf numFmtId="0" fontId="15" fillId="6" borderId="16" xfId="0" applyFont="1" applyFill="1" applyBorder="1" applyAlignment="1">
      <alignment horizontal="center" vertical="center"/>
    </xf>
    <xf numFmtId="0" fontId="15" fillId="6" borderId="32" xfId="0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39" xfId="0" applyFont="1" applyBorder="1" applyAlignment="1">
      <alignment horizontal="center" vertical="center"/>
    </xf>
    <xf numFmtId="164" fontId="26" fillId="0" borderId="0" xfId="7" applyNumberFormat="1" applyFont="1" applyAlignment="1">
      <alignment vertical="center"/>
    </xf>
    <xf numFmtId="0" fontId="16" fillId="5" borderId="16" xfId="0" applyFont="1" applyFill="1" applyBorder="1" applyAlignment="1">
      <alignment horizontal="center" vertical="center"/>
    </xf>
    <xf numFmtId="0" fontId="16" fillId="5" borderId="32" xfId="0" applyFont="1" applyFill="1" applyBorder="1" applyAlignment="1">
      <alignment horizontal="center" vertical="center"/>
    </xf>
    <xf numFmtId="0" fontId="39" fillId="0" borderId="16" xfId="0" applyFont="1" applyBorder="1"/>
    <xf numFmtId="0" fontId="39" fillId="0" borderId="39" xfId="0" applyFont="1" applyBorder="1"/>
    <xf numFmtId="0" fontId="39" fillId="0" borderId="32" xfId="0" applyFont="1" applyBorder="1"/>
    <xf numFmtId="0" fontId="39" fillId="0" borderId="16" xfId="0" applyFont="1" applyBorder="1" applyAlignment="1">
      <alignment horizontal="center"/>
    </xf>
    <xf numFmtId="0" fontId="39" fillId="0" borderId="39" xfId="0" applyFont="1" applyBorder="1" applyAlignment="1">
      <alignment horizontal="center"/>
    </xf>
    <xf numFmtId="0" fontId="39" fillId="0" borderId="32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33" xfId="0" applyFont="1" applyBorder="1" applyAlignment="1">
      <alignment horizontal="center"/>
    </xf>
    <xf numFmtId="0" fontId="39" fillId="0" borderId="34" xfId="0" applyFont="1" applyBorder="1" applyAlignment="1">
      <alignment horizontal="center"/>
    </xf>
    <xf numFmtId="0" fontId="39" fillId="0" borderId="1" xfId="0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49" fontId="39" fillId="0" borderId="13" xfId="0" applyNumberFormat="1" applyFont="1" applyBorder="1" applyAlignment="1">
      <alignment horizontal="center" vertical="center"/>
    </xf>
    <xf numFmtId="49" fontId="39" fillId="0" borderId="0" xfId="0" applyNumberFormat="1" applyFont="1" applyAlignment="1">
      <alignment horizontal="center" vertical="center"/>
    </xf>
    <xf numFmtId="49" fontId="39" fillId="0" borderId="7" xfId="0" applyNumberFormat="1" applyFont="1" applyBorder="1" applyAlignment="1">
      <alignment horizontal="center" vertical="center"/>
    </xf>
    <xf numFmtId="0" fontId="39" fillId="0" borderId="9" xfId="0" applyFont="1" applyBorder="1" applyAlignment="1">
      <alignment horizontal="center"/>
    </xf>
    <xf numFmtId="0" fontId="39" fillId="0" borderId="10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39" fillId="0" borderId="9" xfId="0" applyFont="1" applyBorder="1"/>
    <xf numFmtId="0" fontId="39" fillId="0" borderId="10" xfId="0" applyFont="1" applyBorder="1"/>
    <xf numFmtId="0" fontId="39" fillId="0" borderId="6" xfId="0" applyFont="1" applyBorder="1"/>
    <xf numFmtId="0" fontId="39" fillId="0" borderId="13" xfId="0" applyFont="1" applyBorder="1" applyAlignment="1">
      <alignment horizontal="center"/>
    </xf>
    <xf numFmtId="0" fontId="39" fillId="0" borderId="0" xfId="0" applyFont="1" applyAlignment="1">
      <alignment horizontal="center"/>
    </xf>
    <xf numFmtId="0" fontId="39" fillId="0" borderId="7" xfId="0" applyFont="1" applyBorder="1" applyAlignment="1">
      <alignment horizontal="center"/>
    </xf>
    <xf numFmtId="0" fontId="39" fillId="0" borderId="13" xfId="0" applyFont="1" applyBorder="1"/>
    <xf numFmtId="0" fontId="42" fillId="0" borderId="0" xfId="0" applyFont="1"/>
    <xf numFmtId="0" fontId="42" fillId="0" borderId="7" xfId="0" applyFont="1" applyBorder="1"/>
    <xf numFmtId="0" fontId="39" fillId="0" borderId="5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39" fillId="0" borderId="25" xfId="0" applyFont="1" applyBorder="1" applyAlignment="1">
      <alignment horizontal="center"/>
    </xf>
    <xf numFmtId="0" fontId="39" fillId="0" borderId="15" xfId="0" applyFont="1" applyBorder="1" applyAlignment="1">
      <alignment horizontal="center"/>
    </xf>
    <xf numFmtId="0" fontId="39" fillId="0" borderId="31" xfId="0" applyFont="1" applyBorder="1" applyAlignment="1">
      <alignment horizontal="center"/>
    </xf>
    <xf numFmtId="0" fontId="39" fillId="0" borderId="2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 vertical="center"/>
    </xf>
    <xf numFmtId="0" fontId="39" fillId="0" borderId="27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42" fillId="0" borderId="10" xfId="0" applyFont="1" applyBorder="1"/>
    <xf numFmtId="0" fontId="42" fillId="0" borderId="6" xfId="0" applyFont="1" applyBorder="1"/>
    <xf numFmtId="0" fontId="39" fillId="0" borderId="13" xfId="0" applyFont="1" applyBorder="1" applyAlignment="1">
      <alignment horizontal="right"/>
    </xf>
    <xf numFmtId="0" fontId="39" fillId="0" borderId="11" xfId="0" applyFont="1" applyBorder="1" applyAlignment="1">
      <alignment horizontal="center" vertical="center"/>
    </xf>
    <xf numFmtId="0" fontId="39" fillId="0" borderId="24" xfId="0" applyFont="1" applyBorder="1" applyAlignment="1">
      <alignment horizontal="center"/>
    </xf>
    <xf numFmtId="0" fontId="39" fillId="0" borderId="38" xfId="0" applyFont="1" applyBorder="1" applyAlignment="1">
      <alignment horizontal="center"/>
    </xf>
    <xf numFmtId="0" fontId="39" fillId="0" borderId="23" xfId="0" applyFont="1" applyBorder="1" applyAlignment="1">
      <alignment horizontal="center"/>
    </xf>
    <xf numFmtId="0" fontId="39" fillId="0" borderId="21" xfId="0" applyFont="1" applyBorder="1"/>
    <xf numFmtId="0" fontId="39" fillId="0" borderId="17" xfId="0" applyFont="1" applyBorder="1"/>
    <xf numFmtId="0" fontId="39" fillId="0" borderId="22" xfId="0" applyFont="1" applyBorder="1"/>
    <xf numFmtId="0" fontId="39" fillId="0" borderId="35" xfId="0" applyFont="1" applyBorder="1" applyAlignment="1">
      <alignment horizontal="center"/>
    </xf>
    <xf numFmtId="0" fontId="39" fillId="0" borderId="36" xfId="0" applyFont="1" applyBorder="1" applyAlignment="1">
      <alignment horizontal="center"/>
    </xf>
    <xf numFmtId="0" fontId="39" fillId="0" borderId="37" xfId="0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9" fillId="0" borderId="21" xfId="0" applyFont="1" applyBorder="1" applyAlignment="1">
      <alignment horizontal="left"/>
    </xf>
    <xf numFmtId="0" fontId="39" fillId="0" borderId="17" xfId="0" applyFont="1" applyBorder="1" applyAlignment="1">
      <alignment horizontal="left"/>
    </xf>
    <xf numFmtId="0" fontId="39" fillId="0" borderId="22" xfId="0" applyFont="1" applyBorder="1" applyAlignment="1">
      <alignment horizontal="left"/>
    </xf>
    <xf numFmtId="0" fontId="39" fillId="0" borderId="0" xfId="0" applyFont="1"/>
    <xf numFmtId="0" fontId="39" fillId="0" borderId="7" xfId="0" applyFont="1" applyBorder="1"/>
    <xf numFmtId="0" fontId="38" fillId="0" borderId="25" xfId="0" applyFont="1" applyBorder="1" applyAlignment="1">
      <alignment horizontal="center"/>
    </xf>
    <xf numFmtId="0" fontId="38" fillId="0" borderId="15" xfId="0" applyFont="1" applyBorder="1" applyAlignment="1">
      <alignment horizontal="center"/>
    </xf>
    <xf numFmtId="0" fontId="38" fillId="0" borderId="31" xfId="0" applyFont="1" applyBorder="1" applyAlignment="1">
      <alignment horizontal="center"/>
    </xf>
  </cellXfs>
  <cellStyles count="8">
    <cellStyle name="Hyperlink 2" xfId="4" xr:uid="{00000000-0005-0000-0000-000001000000}"/>
    <cellStyle name="Normal 2" xfId="1" xr:uid="{00000000-0005-0000-0000-000003000000}"/>
    <cellStyle name="เครื่องหมายสกุลเงิน 2" xfId="5" xr:uid="{00000000-0005-0000-0000-000004000000}"/>
    <cellStyle name="จุลภาค" xfId="7" builtinId="3"/>
    <cellStyle name="ปกติ" xfId="0" builtinId="0"/>
    <cellStyle name="ปกติ 2" xfId="2" xr:uid="{00000000-0005-0000-0000-000005000000}"/>
    <cellStyle name="ปกติ 2 2" xfId="6" xr:uid="{00000000-0005-0000-0000-000006000000}"/>
    <cellStyle name="ปกติ 3" xfId="3" xr:uid="{00000000-0005-0000-0000-000007000000}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9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colors>
    <mruColors>
      <color rgb="FFFFFF66"/>
      <color rgb="FF2FC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26563E35-E997-45F4-937E-9BA960970E4B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CAFABDAE-D77B-48FB-949E-89F1BF41023F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1301C0BC-8192-4326-A25D-5DF1E56B9ED8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1F3B4C56-C778-489D-96F6-4E6E4E12F73A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30747C51-1D56-415D-90D4-DB4F0224049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5714A04D-46E0-4276-9A8E-7E4B8AE6734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9CE8649A-74AF-4D03-BB9D-68424833143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7FA8C532-44F3-4E57-93DD-3772A5FACC8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AFC45588-DE60-4CC5-86A8-0DEBE853CAC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882AAAA6-EA3C-4861-91B5-62FF4A3180D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4BCE4F5B-EB45-490E-94B4-CBBC4DE2483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60B35DD6-C91D-4A47-91F7-CA50D84EFBC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6D121CEC-1453-4793-A578-BBEB1E293D0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10F4F8DD-EFF5-4BFA-B3F2-EE25E226002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9C18B5E3-3C33-4735-9CCE-8AD2508CD7B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4A738FD8-168B-488D-AA44-CF34A8370EE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BE34530F-7F92-47D1-9DF8-420F76EC6EE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8C256E57-DF94-4866-BF85-ECF8D05A327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4B6D9529-F982-4572-A200-EE4C90940AD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215E3B2E-5038-4E94-A281-A6D3BEA2E6B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43BEB09C-6413-412B-BBF9-EB29F55AB79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043CA87D-6F7C-4447-ADED-B0AA27BFA5E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02F79B4D-E530-4072-AB81-61F7B45AEE7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C26CB104-0293-4FD7-A580-EF2D3A5BD54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996EBCD2-30FD-4CE7-AF67-EE538BD31D5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161D270B-28C3-400D-8AC7-3157E22FEB2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9049528D-D61E-4E0A-B0F7-84BC5C7B38C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F4B6903C-1364-4DC2-8699-4076622F37D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8691719F-E51D-486A-9E6A-9BEEF90AF79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9A1051C0-106E-418C-AE9D-5E0FED7C707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176856A4-9220-485F-9A61-AF267A03E28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ACC3524A-5884-4EA5-8942-910E71200D3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06F94455-CEB5-440A-8E21-2324929083D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3FEB41BD-A7E1-4B57-9E2E-2DE4F7E8394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52236E67-96A6-4E3A-889F-ABE553C8983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887DBC3D-B342-48A9-BE62-48FF937CD82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764B11D7-ED23-4E4C-B33E-50710019767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A6C9363B-9CA9-46B0-B271-DE677A52114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B72CB54D-18F8-4174-9C0F-FDC212CF65B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CA640B4D-AB77-425D-8116-46F4752822F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F87D1DB5-3044-490E-BDBC-58571A15612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080DEE22-8795-4D54-BB36-48635762935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4CF09A9F-DF36-4B01-BE85-EB4BE25A2B6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C679D617-423F-422E-AF24-E010F93D184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E00E5950-194F-4395-B6FC-7CD5A5B8263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D99909A3-EE62-4DD0-A32D-0317E926076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E688D7F6-B51F-4417-BE70-A8394027383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08FD7E7E-D7B0-4291-8E03-C43B1F7D442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838ACD96-6D63-4068-94C6-469452B6CDC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A74CDC23-E56E-4C5D-B591-3C99ABD7111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B069B19D-DCFD-48B0-871D-AB8AEF6B41A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A53DB923-7A2A-4D72-8758-CD4D647AD6A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986125A5-BF96-4AC9-97D1-0B31A126761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EA4DD13A-C6AB-4A96-B90F-D67310A3350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12CFCA0A-1A00-4CAC-B0F7-111F5723B5C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FF43FE31-965A-49D6-BE79-FDF33C56B72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5D595121-5F2C-407C-8B2B-6967937B970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CF01A49E-5119-485E-8BD5-D4D1EA35065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0FC28698-07C7-4CED-9340-802FB80837C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2863D4F2-D3D3-4BDF-9BA8-F03DD00BCFA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14781E58-B28C-4181-9188-9128F8FF9D4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84BB0B49-5990-47E2-9668-FA4C8F334EC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6D9DE7BB-67DF-4948-8F11-AA7B88B7A95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E21C93B2-70BA-4733-ADA1-6F8FFD3A543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7991F21F-C485-40AE-A594-76BBFC57082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CB3DC0CB-A963-4FBF-B956-6F6AAD172EE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B95BA1A4-3E99-4975-B9F1-9CD0CD4AADC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32EA7F71-DED3-4C03-B9B8-903AE69BF3D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DF3CCBB9-014A-4130-A1BF-36DEC5704FC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D9904AA9-286E-4998-91E7-42F3F477071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AE9BC7BF-E042-4CAB-94E4-B97E5EDB5DC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B27247C2-3B95-4919-B877-247F17D2D75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B47EA540-D1F3-4D03-9751-44FC92BCC83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A6E07856-1573-4976-943B-FB6A0051CCF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32B72AD3-12CE-426B-AE61-C6EC3F6B1A1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E1AC8A85-F2E7-4F13-8ED7-2B56DBBB497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A0C306CB-1546-489D-BE25-012B9197BF7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023FBE8D-582D-40B3-B846-C2D63001CA8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A1BCF15F-6176-402B-A680-AE762CEEDE6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52DDFF89-D14D-4B3F-B411-E86C3227FD0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F1F7E1DD-97B0-4267-A1BD-FFE52255888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0822A213-AEF2-4AEE-9AC5-5132E6027E5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945E8B4C-D098-4EA3-88F7-EE213FB4CC2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6083BAFD-B96C-4085-85DB-58C33356BDD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07FBE742-D326-4076-AE43-33A537B4BB9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68FB5878-0ED4-43BB-822C-FA6F42B270F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07143157-E9A3-43FA-8912-C93A6CD7345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E62377D9-621C-4C32-AC0C-D2BF8E4772F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D3AF7E4B-250A-4595-8722-1B8F33907B2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07CC78EC-43BB-4511-98D6-D87BA0AC547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9D7128DC-D83B-40F9-82CB-22C1A3E96EA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507D7698-DC2B-4907-85E2-08366062AC5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9F79EE25-6D91-4F5F-BB39-7BAB9557C79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A60189DE-4E3C-4952-9FEF-A560E0B8148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BCFD616E-1C2D-4F24-870F-82E58F378DF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FA96A792-AA86-4B4D-AD77-8B83B05CFB4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5BDD0BD8-23B3-4188-BC73-095219267D0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858EE2C3-EBC6-43A3-A8AD-A45A52D7DE8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492B664F-974C-467A-B11A-9B1CF2A092E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E0756983-3B09-401C-AB6F-C1BDD473216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DAF0D161-2441-40FD-9466-8B38CC6830E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309BFE3C-9ADE-442B-BDEB-00CD7A627C9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B9D6E1A2-98C3-490F-AA06-DC62182026E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1053746F-C2B9-42B4-80AA-D2F6E5A71F8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0BA41084-9E0D-4136-9C62-7777CB1FB44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8F954AD4-C01E-4315-A911-A5F176591DB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97A5F317-3911-4592-B236-8BF03B42AE5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89A0B076-75DC-420A-8E56-AF7E418E20E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F4FAB3F1-14EF-4D02-93B0-1194CDCA796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0A132D09-91E4-420E-9C42-A3CD007FC3B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A1ED3B55-ED07-45F1-BDD5-031669B974E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34FCA49C-3CFF-466E-B57F-270098CC263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252F7E7D-3172-4EC3-828E-8A2155ABA4A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A0646F82-7F51-4BBF-8A68-6EB5D20E13C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C4994218-C5CF-47A2-A04B-7083EEEB0A6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3543A2FC-04B4-4E27-BD06-0CD3B5BCEC5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64C5C7F5-6295-4F46-9509-063B3B82198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D37762CA-3AD7-45B1-9101-20AE3B9D8C8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4B3CBC85-979B-428A-8E38-471ED97D8A0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35BAEB95-35C8-4B44-AB61-3C9EF706162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388E7F8E-4334-4610-842A-3723D1B3FD2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B0FE92CE-0F70-48C0-856E-86201E92AD7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37ED6D2E-6C79-46E0-B2E5-22F69E5C3A9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4788E087-2687-4242-9C54-F795105499E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05C17A11-729B-43E3-A94D-F88F28A7D6E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BC2C4938-6167-4105-98B1-7D11E7155A9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43E83CB2-4DF0-49B0-9F7E-294F748CA94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6C752E71-7116-42A6-909D-AF77B707EB3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F6300373-0781-4DA8-A6AC-815FC826F8D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7BBBD689-AB09-42D0-82EC-EB408E29E15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CB0D3283-961A-4CDF-8060-9142242313B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E2EDAE91-986F-4543-B4EF-3D02958456E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2B7038F4-B76B-4B3B-9CE1-2D5BB5D22DE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308518E9-6D3B-4CB5-ACA5-64CA5E94354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01EA8227-778C-4E49-A762-C9D14558080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2D3EBDD6-3833-4BCA-AE2F-D6ACE0A6C5E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A1E3855B-07A0-4BEB-B71E-4247BE3DE25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72EDBFEE-6C26-4127-94F6-F0D281262C5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A3A3DF07-5F9A-4A58-A47C-5CD3DC77337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2827F3B5-C190-4F4E-B000-5370AE5323F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C4AFF145-5B1B-4952-B108-EC4B510777F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930A28C7-9096-4EF0-A8BA-7D18D965773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03AAD3B3-16FA-4C34-B82D-1952528651F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47FDE2B6-830E-4DDD-9C82-D64238CA986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EC9FEB84-1AB8-4323-B7D2-03C148A74DA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6CD45B53-243B-4FE4-9269-1E8B74E4D70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294FC512-E3E9-4C0B-A03E-7AB05FEE99D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E7594DE8-DAC1-4A0F-919E-81A9645413A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F273892E-C86A-4FED-9874-1C2750707C4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7543E9A4-6EB8-48C3-9AD2-7D4A37BDA01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EF3AC31B-1AFB-4BFA-97FC-59354BD215B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C0ABFB31-E37D-4993-B6C3-9C6609CABC0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46D0F46D-5562-40A4-8C26-258078A64EB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09FC3FFC-EBD6-40BA-8B6D-298C7E2E319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10EBA897-5B5B-46F6-B4CC-E867972D6DC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2C85D0C9-2073-4B2E-BA37-4B97BC30D5F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A6CFC42C-6908-4230-A448-66D0BFA0E9E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DDEAD75A-9ACC-46C9-902A-0E7C7DB4DD6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A8AB4C35-F949-498C-90C1-C67F1110273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7EF0C4D6-B437-45CD-916A-0D2C4290B96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1DAC3026-7C45-4BF9-8E44-12FE562BFC7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32EB8E00-D0D6-456D-A6B9-7873979E2BC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18CAC02F-B11B-4167-B3E8-78285CBC4B9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6CD0A877-59CA-4EFC-BF81-B29D9448092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A0C8D1F4-E1B5-4ED0-AD93-3CCA3CD2C87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B18B15D9-35A0-4A74-BBAF-981B84C660A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D181E651-26C7-47A0-84F7-184DCE3BC25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8A976688-B52E-4494-BE37-38703683932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5A221C25-CA96-40F7-9B5C-6A04E49AF2D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8B9061C4-E39A-4EC7-B3E7-1803F3B8717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353C9470-EFD2-4B33-9C88-C651A8E1A9E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CBC6A3E7-898B-40DC-95D2-CED89DD3527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C1E52062-BF0A-49C0-835C-8B0B1F7691D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052DE463-BA95-40CC-95DB-3C3E74C06A1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A8BFACAF-4D00-4288-87E8-9455140A235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8CABF3A2-E550-459C-995D-85DE6FCF036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BBB08737-82D5-4EBF-9A70-151F6831928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204641DA-7754-4338-A49C-48EDB4216D5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F73DFC62-F638-4939-A133-FAE3B792F3C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6B84BD8A-6D74-4B58-BC76-A56C0B577E4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A1FFB9F5-0540-4777-B959-79F0B43F0FD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74D4CCC3-322E-42B5-B6F1-9493A8F8024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4B26DD87-1AE7-422C-97A7-2F11814F839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EDD2C159-B51D-4BA3-BC07-3EE37CC651F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F1CBC4B3-DB94-4AFB-87A2-F9965F45970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42650123-C973-4BA5-85FA-5F535F0A97B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7247D0BA-A5E8-4B7C-9747-F0624E8A00A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A810471D-1293-48FC-903F-30DFA52F5CD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BECF9BBE-3F69-4833-BA66-5F2F30F0ECA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9DE80B38-94D9-4A10-B283-50CC267D49D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5116BA3D-4F5D-4C95-861D-EBAB294B32C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FABFD61D-04DB-4D8D-941B-232487B5B10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893355B2-4F4A-49DE-BE59-C2C60CB3F26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AC4E55F4-7E37-4376-814F-F594E9630D0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423CA79C-8310-45C9-9A78-34515FEE244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EF0DE68D-6B6D-4612-8976-E7FD9838634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6D84B9AF-09AE-42A8-9D68-36BE5775B07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24EA0AC8-A675-4514-B58B-3167BB0DFF6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ACA71DEA-8CBC-4EB2-AD5E-AB3028F7AC3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0CCCD842-5898-4B87-B14E-3D53EA85291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61487969-D515-4898-AF3E-E1A7FB0AFA7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E4A5310F-D119-4CBD-B9EA-ED76954DB7F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2BAABD80-3F0C-4985-8786-B664DE62B4D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FEC7F289-08CD-4F5A-8BEB-3C14D09C0F2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9D9F268C-5B08-4972-A375-72EEF41382B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E3BA4E09-CD95-4589-98E3-A3AA8D73124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6F0C62BE-F9FD-40C6-970E-6AB4E86B260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E41AEA91-7BAF-4DC7-9306-B8F9F7E1880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AB552136-1235-4863-B18C-07AA905A268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B43552E3-C642-438B-AC7D-F88C105212E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3905F956-1D71-4ED6-B7D0-AE4C5774C6D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1AE3854F-91F5-4C8F-A312-765DAA3415E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35A28B37-AD42-495F-B0A5-FA47BD45CB4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777602C7-1AF4-4254-A37A-44D22043912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FE5DBE9B-FC9B-4C74-AABE-BAF2525A171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BCFED0C6-EB9B-4EA4-AB7F-F98071A8788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88F562AC-1F2B-4B19-8B35-D7348D6E957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6A30E32C-2D39-4862-A49D-DB014DD75B1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A3309D0A-63D4-47F7-AB79-25A9403F3DE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C5812B0F-11A7-43BE-94D3-9197889ABD4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4752F38D-4947-4989-85DC-550DAFCC5F6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A7244A29-257E-4404-A322-EF61F7513E4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A90C036E-E9C9-48C5-BB49-A523FC52E3A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669AD992-37AD-488E-9078-67B0F839287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C5AF2053-5AF9-4B9D-8B23-4FC6BB28062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9B2CA4D5-4A15-4D97-8E44-645FF3CBB86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11D307D8-1F4B-4F2A-A95A-1F23EA5757C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DBFE950D-07C3-4DFF-A320-DB589E635E4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E0B92D38-7124-45D9-9B66-6219D442A9F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A2431B68-BE5D-45DD-B572-CA25C828AC3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4FD87D68-70ED-4D0F-9E96-32065C65966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AB132560-0DD6-4E44-ADDD-C9873E2CFCF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9B7522B9-4D9D-4A99-9BA9-F69410C791C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9DC33EC6-7A09-493E-89F9-4A1A2674288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CA4D1C18-0E14-467B-86C0-2DB7B54EB9A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201FD558-2620-4FC0-B80B-A6A718818EF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5831D630-0000-4D47-ADC3-D544746F09C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3A1331B0-DA0C-4414-92E7-B53193C7843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B51CDFD1-301E-4742-9DBE-6E5B218ED8C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07716C9C-3A94-4EDC-9A45-72ECE8905DA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3FE1CB63-1F89-450B-98D1-5D30EDF03FE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55C1C743-002C-400F-8CE3-29F50227891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C740333F-9480-4346-9769-9EE41B04658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8BA7548A-73A1-4530-BACB-C5C23CA83D2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2CA096C9-09B3-47CA-9F4C-266DE7B688C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19C50EFD-A867-4551-869E-F122909FFB3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0A48D3A6-A562-4758-A153-702C5B7AC1A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DE3BC95E-0EF0-494C-95E7-1555F7A152E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5C6314BB-7FE1-4889-B53F-44A43783BF5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9454593E-E513-46F8-8724-995634DE48C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E3A589EF-4725-413F-8E65-6ECFFF02915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A981DBB0-A998-4B9C-A26F-7BA96D73D21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0F90D89C-CA4A-4422-8E78-82C245210BA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410CD72C-ED27-485B-BEBE-4AA88F2BCD3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5986C699-65FB-4F6E-803B-3AD3B213193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607AB912-1A36-4491-9E8A-17998E9101E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CE0CBD46-E2E0-40D8-9657-DE3A198FB2D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99E5DFEC-DDC8-491C-A1A5-728656E6AF4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95DD16AC-D565-4C6E-BCC8-11EAECCFD5D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0E9EA6A3-2595-439F-9406-3D36DAEB1E9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8A61E14A-82FD-4F89-9B4E-8220CEA3D99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34211386-14E9-40B8-86F8-0AE82957AB5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C47F5BB8-A1F3-4F61-9682-ECC4F216B7A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32C7C1C6-264A-48CC-A5A0-904A6A23737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E0D40B9E-4547-48EC-8177-2C3E22C4905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800C3371-334D-4F5D-901F-2D346B6EC60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13E6CAF0-9F22-4026-82DA-813D4FFAEA8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F18B07CD-9A01-4584-85A3-47CD9DFB007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18ED5DBA-148A-4827-9392-02E7E691E71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4FE308F8-6E6A-4D75-BF4D-EF907EE24F0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13C76BAD-E137-4BD9-B780-BBE80472534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F110902D-1E98-4177-8010-391BE216109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248AC3FC-B6AA-488C-BAAA-9DD91627C14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A372C767-2BCE-43FC-B59A-E8F6E1ADA2B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4B75C3E6-4518-478F-9369-4CE08ED80C9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CE1DF679-B080-49FA-AA73-D82548DC712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8EE5A216-4A6F-4528-85D1-2AF1448840B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2D4B2403-EBE8-4E24-B21A-59D1E7E9900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132413C9-951D-47F8-A731-921E50EAA63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2F56F9FF-E72D-4F68-8E27-DD24D04AA8F4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4969DC7D-B53F-4514-9EB9-8575D5F2BEC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68E844BD-8DD0-4331-B271-CB6377E93DA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7C5EE98D-5830-45D1-B4E0-6B933407DC2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F639C508-EBE6-481A-B971-75AC2566CA4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6EE09C4F-C3B9-4A34-8B6D-D801467E21C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7DBA9858-1CA9-4680-9B8A-3772C508E7F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71632B1C-4DBA-42DA-B5C0-9EA16FACD98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94FD9393-AFD1-4429-AC29-A29168084B2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539CA0CA-0441-4EF5-BEBC-85231FFE99E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AD65CAD4-F9B2-409D-AF84-51B20F67159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836421E1-C831-4A28-9A3F-D3695237444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19DA2B9B-63F2-4D5D-9BD3-433CD995BE6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67FF8989-D5C2-4001-B3A4-363B73CD62D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184F5798-C996-44D2-B84B-F179A68DFFD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5938B87A-7B7B-4957-AB76-1758062F4D9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A3CDA32E-C0F9-478F-B42A-C13DA38B998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3B9B56D-99BB-40A9-ACBD-56E6FA85108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818C76D2-D17E-4466-8CDD-5F6F5C1D0B4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811DCA5D-FA59-45D7-A6FE-25B8D2F5A1B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797D3320-DFD3-4E66-AA68-0B7F164B121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A3FC18A8-63AD-455D-B87A-CAAD4DC0EF0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33C71187-F4EE-4F07-9467-D30E788B872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10BA9E4A-892D-4238-BE61-DB8C44F7009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D5D0E094-A5D6-4E41-99C9-B03AE7E5AEA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86DA2ED2-0EDE-41C8-AC6A-323BBF550F4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599C7D18-73C4-4AEC-A23F-947206655F0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A8D89F1F-1ED9-48C0-8302-29D5ABE0CCB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61F72DA5-AC06-43C4-91C9-E83EB61EFB2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DF5E4D3F-869C-4B6F-97C7-9CF1AEDE967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C4043A74-F7FC-4D9A-9C50-B092F719107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E8ADD103-87D9-4520-9127-6CBC1009800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252D5898-AA30-4328-8692-2168428CDAC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585EA33B-5E88-491B-9A46-20DAF9E7073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B3A739AF-98B0-43E7-BB2C-A656A672A7B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77C0580F-FBC1-4918-A048-B76F4299502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93D2B0F4-3CD3-448A-AFDB-C632C5EA172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71C43E8A-2BDB-467A-978F-94E07FD36FE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43BB8595-192A-4C05-8432-C6FC422D65C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794B10F8-A78A-4D97-9095-34A7D0B3C25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D480FA25-8CF9-4F36-A91C-C14A810E849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20452907-82BB-4CB2-8A39-3C35250BC64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41A8F695-3DC2-4F0E-99BE-6229F0D18C3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E29C1CB2-C51B-4631-9E2A-AA030CECB8E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4C20FC22-0B30-4123-B211-EA51FDC3282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2478A28D-3574-47FC-B1CA-0F0270767AF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DE3D9A34-EAF5-47C5-A848-C7CD7A6CE9A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67365965-F24A-4341-B846-1DFDC21B259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B33C633F-7C7F-4A57-854C-2E5C3784035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3C4C24AB-7AA9-4698-927A-B256EFB0D54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F9FC6718-FB66-4D5C-86E5-52F61A1D18A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100E1675-AD1E-4D34-9238-B95781030F8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5944D328-50DA-4A97-B751-D6F6E88F01D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3A5C44CF-9B33-47F8-B89C-8D9D13A09ED9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CCB96A95-F122-4791-8E36-FABC49388610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C94F0674-C692-4534-982E-202E54BC960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CF607D28-925C-4200-A7F9-20B03ACA069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A1B7A6C1-C31A-43CE-B246-5DCE36BF908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C360A6D3-D2BD-4AFA-A509-77D5137BB40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876FFB32-59EB-48CC-B322-EF322968932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D0E8AFC9-D250-4FC5-8DFB-B9620244E6B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B0CC72A8-CB5B-4728-8EA4-EF7DAEA4CE1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940F7C87-576D-4680-9C07-57740D11247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62BB97D7-A75C-4A34-B79E-18AD800BD64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DB5B027E-2D2D-4F64-8B8C-15FDFDB3913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F0CBC77E-9E1B-490A-940A-DCCDF17DF3B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21095B12-56DA-4C60-82CD-BFDBBF07E94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88E6BAFF-0FD7-458B-AE66-34EAF36C15A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DC4342A3-F994-45E9-934E-927DBAE94B5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4778D800-1FDD-40B8-9059-6CE8469FB3D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D4663CB9-881B-4329-A760-558C4555845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792D6342-87EC-418C-8605-A8883F03C28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161423B6-FF7A-4210-B9B2-9CA7929DBC5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75E213F2-8461-4C93-AD76-3CF00C2F808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EDAE7254-6F0E-4641-AB72-D207D8B9645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73CE27B5-2934-42AA-ACA5-13B92B1DE4B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DBD33FBF-4EE4-494E-9C03-13F73B24BDB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85C8E28A-36A9-4F1E-8A42-7C025C51F8E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5F7EEF29-00F5-40B2-BCB3-7C713BD2E98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5482815C-7E93-4C63-B4D7-A1519BE9F4C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3987BBF7-E67D-47E5-92E0-FF92092F7B7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3B187FB9-8AAC-4339-8A39-4803A164114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C4CB441D-4DAD-4A72-8C2C-215D9A02DBA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43867349-8C92-4731-9896-8A9B4B5F614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17876BD6-A49F-49FC-AB03-F54D636C17C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A19FAE94-2B7E-414F-8F68-9BAF2ED5428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D7316A3A-E76C-4158-9A62-B0ABEC611DC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342A9D38-45E0-4D03-991B-2999F72793D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6ECD898C-482A-489B-95BC-ECA4C181568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B829FC5C-647B-4E4C-BE9B-14A68EB6B5A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F7405AC4-47AA-4A38-859A-86C023EAF5F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3ED92684-B5AC-47CB-8F9F-52FCE5B9E58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12A1D1B4-EA6E-4653-A788-365682054CC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B1C61653-96C7-4491-A173-7F265238585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9628D10C-0B1D-480C-AE20-C96017FB1B5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4BCCFA17-1939-4E8D-8556-9AE0B6C8FF6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66009168-7A8A-4B3C-9F8E-40FABA8D50E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22ED2B54-DB53-4825-B602-2FBE2FB4026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7EEEE674-A694-4F13-8F86-28B2CC528B1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865CFFCB-F6B2-44A8-93E0-2D45C424291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A7E4768B-3CB6-4D1D-B06A-BC38320D43A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66C9FF6F-E12E-4FF4-A32F-FD207CD17BE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48702914-DC4A-4989-8786-78E16B42DC7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47B6C70A-5C7E-42BA-A292-954A3019B0B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BA28B41B-C75A-45F1-B15A-119E08FF170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2E32491E-D418-424F-8C08-0F62B537FA4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B94D1996-CFDC-49CE-92B8-81C926E954C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495DC874-B75F-4A75-81E4-A375368C44D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EB84AF7F-3FEC-4A2F-B503-92D5AFE2B0D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164548ED-9634-4B78-9244-8184DB1E5D7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D68FD6D5-4C67-4B4D-88ED-BC22874B149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6A2C7E0C-E614-4FCD-B1F3-E6E263B2FD7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BBB8AD0A-600F-41B8-A728-0B0AEA75C64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9BB017B9-F2F0-473B-A73A-44A31379563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BFE9DA27-620A-41F6-AC0E-5490A26A3FB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DDF8779B-D1C4-457B-85D6-21B99C27EBE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EE86F212-033D-45B1-9173-0AB320C6736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08598131-69ED-4403-AD2F-BF581866960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AF1194C4-9636-4926-85B3-5D99EBCDDEB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6A189666-C182-4EF0-84BD-50B88843C8E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A3E509DF-B0C4-47C5-A805-9134FBF3867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43223B3D-9687-4705-B500-A68AD26F663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D9B5B4EB-1DC6-4477-B105-717F16F38D7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D7CE777A-29D2-46B6-987D-02305AD4E5B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EDC6C139-E484-4DA4-9B5A-C6355F429B3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44008FA5-89CE-4C9F-9D35-932824EC4DD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133AB49F-9759-438E-9010-C55078FFC2D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044A1C92-F0F6-4DE5-BDF8-839FA52FBDC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5F20C184-4294-4392-B871-FE2B8B228D0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5B3FE0A8-40FB-48FC-84AA-49A1B0089B1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09912582-9658-406D-96C5-0EC6CC76658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BD8015BD-5E5E-46BE-B84D-7C4B0BF6F8B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C2444CA4-5480-4E11-9951-4CBF7DC7589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5FF78E1D-462B-46BD-AE9C-CF27B01D0ED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3DD3EC08-C4F7-465D-B936-F9A3CCBD4D5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D59D1E45-789D-4C12-B28E-BE7802C833B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221AAFB5-E352-41E8-BCDE-7A1D1AACE71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AAC941C1-7190-45B3-9E48-161EB0BC8A6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FD98AC47-AB4A-453C-878C-44275CBE7D4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AAB9A1B9-3A0B-48AB-82E4-7F2F4809512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60643420-3A8F-473A-B1EB-D8679A5459F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9671AD95-91AC-4446-8DDD-E0ECB8F1CA1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17583157-50F9-4072-8297-F5584367D34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4E9D0F8F-A9F9-456A-A666-785BFC04A03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E01DF155-AA1E-46F6-99C0-602D39F7F6D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2976CF4D-D48C-4A85-8D9D-41FF7B7337C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AFBE7964-C0DF-4B67-91B2-249A831F3EE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E750865D-5250-4AF4-9A5C-975799569A0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B39AD6CE-8F92-4B26-90DF-9F863BD2F78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D6A8D1FE-8999-4D37-99D7-6295A3998DA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6957CC09-D39E-40DF-ABE5-EEBD1FEB10A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34336B00-20E0-4FC2-B9E8-5A9AF11CC1F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A52838A6-A517-436A-AE82-EA23B3289E0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3E905DD3-D681-4FEA-AF7F-B3CAF5ABA67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6D29FA2B-E405-48F1-8EA4-C2139686480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1F8A6AFA-A64B-48ED-B5B2-63DA017D7E9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93F3181C-E24A-4F9B-85BE-DA2696E1299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0587A2C5-01F8-4D05-8634-6D1EAC9619F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465644CB-A676-40A0-AE01-54B451AAE77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EC615C25-94B4-481B-A02B-D341C387005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85FF3B7B-7048-4765-84AE-7C7021F7F29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F3DBBD02-10F2-494E-B12D-CF9FE5457E2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2B17EDA9-B083-4227-9F5C-487928A8089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438A319E-67E3-4EF5-ACCC-EC57413345E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9F385EF1-33CE-4C1C-95BB-C5EB491E64D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234AAD51-A2D5-42F4-9347-F2C47CCD038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EB455BDA-F1D3-4375-ADC1-53829353131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5EB880F7-AA26-4887-AA05-11C89C8088E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1B29FED8-4AE3-4D53-A41E-BADD73984AD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95958AA0-7E72-4F37-AC6F-A8CCE17CC38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CAC04512-BEDD-4C42-B25E-13CF348D606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3787B320-F0CB-4616-B2FF-CE928BCBF47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6566651D-3DC4-4537-AD82-8C8A2BCC22B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4B619ACA-CC79-403E-99DE-C4B8C53B267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8A88FD3D-FA1B-4F44-9CF1-A5EE9B48928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A00E2DCD-D69B-46D8-8C6C-9DDD46B02DF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B666D573-4CE5-455D-ADF9-527380ED2BE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7274E4EB-39A8-4536-A885-47982FF9F3B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99C9F1EE-B37D-4484-9130-E436985DD20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7728067D-E0F1-4B46-820E-99CDC1D63CF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0AF2A12D-8285-4DCE-A953-EDDD7B26E0B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64A15856-779D-40EF-86A0-5B8E13874DF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B047E667-7B86-42E7-9BF5-5EAAF116AB4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A0C2062C-D7CC-46F9-9E86-A263E556A6B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7C47326C-9DC8-4298-AD37-7C22F2E2F75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7E5E8B06-AA39-4514-A0F9-C865AA04C8B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1E18E75F-7483-4AC6-A1B9-72EAFC94B0A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49DB1A8-DD48-4C5E-A656-0D8BB40749B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83FF5225-A54F-4158-888C-1FB7092B119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8896996F-8BAD-4127-990C-7F0A71D0829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E749131C-D53F-4974-A8F6-5862C2A1BF4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12EAB944-4423-466C-8EFB-B18A5217795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4D582D22-DCA7-423F-AACE-975B16B9400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D62DB192-E38E-4358-B4FA-B8BCB7825B4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B3B87C3C-F431-4E3B-9569-240374A2EFB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92075</xdr:colOff>
      <xdr:row>1199</xdr:row>
      <xdr:rowOff>79375</xdr:rowOff>
    </xdr:from>
    <xdr:to>
      <xdr:col>6</xdr:col>
      <xdr:colOff>168275</xdr:colOff>
      <xdr:row>1199</xdr:row>
      <xdr:rowOff>155575</xdr:rowOff>
    </xdr:to>
    <xdr:sp macro="" textlink="">
      <xdr:nvSpPr>
        <xdr:cNvPr id="476" name="Oval 128">
          <a:extLst>
            <a:ext uri="{FF2B5EF4-FFF2-40B4-BE49-F238E27FC236}">
              <a16:creationId xmlns:a16="http://schemas.microsoft.com/office/drawing/2014/main" id="{20865336-2903-48E8-B8FF-9660410B64A4}"/>
            </a:ext>
          </a:extLst>
        </xdr:cNvPr>
        <xdr:cNvSpPr>
          <a:spLocks noChangeArrowheads="1"/>
        </xdr:cNvSpPr>
      </xdr:nvSpPr>
      <xdr:spPr bwMode="auto">
        <a:xfrm>
          <a:off x="2330450" y="331320775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7" name="Oval 112">
          <a:extLst>
            <a:ext uri="{FF2B5EF4-FFF2-40B4-BE49-F238E27FC236}">
              <a16:creationId xmlns:a16="http://schemas.microsoft.com/office/drawing/2014/main" id="{EEB93EFE-740D-434B-B614-AE0ECE8D104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8" name="Oval 113">
          <a:extLst>
            <a:ext uri="{FF2B5EF4-FFF2-40B4-BE49-F238E27FC236}">
              <a16:creationId xmlns:a16="http://schemas.microsoft.com/office/drawing/2014/main" id="{1BD65F08-55EF-43BA-A0AD-6EA55D2D77B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40863</xdr:colOff>
      <xdr:row>1199</xdr:row>
      <xdr:rowOff>18162</xdr:rowOff>
    </xdr:from>
    <xdr:to>
      <xdr:col>6</xdr:col>
      <xdr:colOff>252481</xdr:colOff>
      <xdr:row>1199</xdr:row>
      <xdr:rowOff>210870</xdr:rowOff>
    </xdr:to>
    <xdr:sp macro="" textlink="">
      <xdr:nvSpPr>
        <xdr:cNvPr id="479" name="Oval 127">
          <a:extLst>
            <a:ext uri="{FF2B5EF4-FFF2-40B4-BE49-F238E27FC236}">
              <a16:creationId xmlns:a16="http://schemas.microsoft.com/office/drawing/2014/main" id="{6E611D9F-A54A-4A7A-854C-DE7DA7C2252F}"/>
            </a:ext>
          </a:extLst>
        </xdr:cNvPr>
        <xdr:cNvSpPr>
          <a:spLocks noChangeArrowheads="1"/>
        </xdr:cNvSpPr>
      </xdr:nvSpPr>
      <xdr:spPr bwMode="auto">
        <a:xfrm>
          <a:off x="2279238" y="331259562"/>
          <a:ext cx="211618" cy="1927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42730</xdr:colOff>
      <xdr:row>1200</xdr:row>
      <xdr:rowOff>16360</xdr:rowOff>
    </xdr:from>
    <xdr:to>
      <xdr:col>6</xdr:col>
      <xdr:colOff>256423</xdr:colOff>
      <xdr:row>1200</xdr:row>
      <xdr:rowOff>225038</xdr:rowOff>
    </xdr:to>
    <xdr:sp macro="" textlink="">
      <xdr:nvSpPr>
        <xdr:cNvPr id="480" name="Oval 128">
          <a:extLst>
            <a:ext uri="{FF2B5EF4-FFF2-40B4-BE49-F238E27FC236}">
              <a16:creationId xmlns:a16="http://schemas.microsoft.com/office/drawing/2014/main" id="{55509A07-5C71-41DE-81E7-ACE10D52E0C8}"/>
            </a:ext>
          </a:extLst>
        </xdr:cNvPr>
        <xdr:cNvSpPr>
          <a:spLocks noChangeArrowheads="1"/>
        </xdr:cNvSpPr>
      </xdr:nvSpPr>
      <xdr:spPr bwMode="auto">
        <a:xfrm>
          <a:off x="2281105" y="331533985"/>
          <a:ext cx="213693" cy="208678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1" name="Oval 112">
          <a:extLst>
            <a:ext uri="{FF2B5EF4-FFF2-40B4-BE49-F238E27FC236}">
              <a16:creationId xmlns:a16="http://schemas.microsoft.com/office/drawing/2014/main" id="{75B1A327-3B68-423B-87D5-58535E31B78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2" name="Oval 113">
          <a:extLst>
            <a:ext uri="{FF2B5EF4-FFF2-40B4-BE49-F238E27FC236}">
              <a16:creationId xmlns:a16="http://schemas.microsoft.com/office/drawing/2014/main" id="{6C58DFB5-4FED-49C5-AE1F-57D949F04E5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3" name="Oval 112">
          <a:extLst>
            <a:ext uri="{FF2B5EF4-FFF2-40B4-BE49-F238E27FC236}">
              <a16:creationId xmlns:a16="http://schemas.microsoft.com/office/drawing/2014/main" id="{DDA415C3-9E6A-4716-9D3B-07F6983B295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4" name="Oval 113">
          <a:extLst>
            <a:ext uri="{FF2B5EF4-FFF2-40B4-BE49-F238E27FC236}">
              <a16:creationId xmlns:a16="http://schemas.microsoft.com/office/drawing/2014/main" id="{FF6A4529-CE7B-4B8C-87D2-2F5E4163B06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5" name="Oval 112">
          <a:extLst>
            <a:ext uri="{FF2B5EF4-FFF2-40B4-BE49-F238E27FC236}">
              <a16:creationId xmlns:a16="http://schemas.microsoft.com/office/drawing/2014/main" id="{DC4F4AD3-621A-4816-961C-B5C50AD1CCF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6" name="Oval 113">
          <a:extLst>
            <a:ext uri="{FF2B5EF4-FFF2-40B4-BE49-F238E27FC236}">
              <a16:creationId xmlns:a16="http://schemas.microsoft.com/office/drawing/2014/main" id="{20696127-EE4E-41B1-BB37-EF065B94B8F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7" name="Oval 112">
          <a:extLst>
            <a:ext uri="{FF2B5EF4-FFF2-40B4-BE49-F238E27FC236}">
              <a16:creationId xmlns:a16="http://schemas.microsoft.com/office/drawing/2014/main" id="{063BC5C0-8B49-4B71-8913-FFC94317355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8" name="Oval 113">
          <a:extLst>
            <a:ext uri="{FF2B5EF4-FFF2-40B4-BE49-F238E27FC236}">
              <a16:creationId xmlns:a16="http://schemas.microsoft.com/office/drawing/2014/main" id="{3665B031-DEAB-48DA-BD6A-0BB1D837BA7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9" name="Oval 112">
          <a:extLst>
            <a:ext uri="{FF2B5EF4-FFF2-40B4-BE49-F238E27FC236}">
              <a16:creationId xmlns:a16="http://schemas.microsoft.com/office/drawing/2014/main" id="{9444BE2E-8CF4-4CF4-82BE-681E89B8FBB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0" name="Oval 113">
          <a:extLst>
            <a:ext uri="{FF2B5EF4-FFF2-40B4-BE49-F238E27FC236}">
              <a16:creationId xmlns:a16="http://schemas.microsoft.com/office/drawing/2014/main" id="{2F5AEB09-15AD-4057-8736-4A037CC723E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1" name="Oval 112">
          <a:extLst>
            <a:ext uri="{FF2B5EF4-FFF2-40B4-BE49-F238E27FC236}">
              <a16:creationId xmlns:a16="http://schemas.microsoft.com/office/drawing/2014/main" id="{28F308A2-E696-4534-8005-A5042D8BF6C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2" name="Oval 113">
          <a:extLst>
            <a:ext uri="{FF2B5EF4-FFF2-40B4-BE49-F238E27FC236}">
              <a16:creationId xmlns:a16="http://schemas.microsoft.com/office/drawing/2014/main" id="{C02F70AB-1C65-44C7-9716-C12C37A0A64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3" name="Oval 112">
          <a:extLst>
            <a:ext uri="{FF2B5EF4-FFF2-40B4-BE49-F238E27FC236}">
              <a16:creationId xmlns:a16="http://schemas.microsoft.com/office/drawing/2014/main" id="{7624AD69-8F07-448C-850F-1EA463A0B01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4" name="Oval 113">
          <a:extLst>
            <a:ext uri="{FF2B5EF4-FFF2-40B4-BE49-F238E27FC236}">
              <a16:creationId xmlns:a16="http://schemas.microsoft.com/office/drawing/2014/main" id="{A1751AF0-49F9-49D4-A393-1ACC7FDA494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5" name="Oval 112">
          <a:extLst>
            <a:ext uri="{FF2B5EF4-FFF2-40B4-BE49-F238E27FC236}">
              <a16:creationId xmlns:a16="http://schemas.microsoft.com/office/drawing/2014/main" id="{96DE377D-A5D7-412A-AFB2-ED9ED541841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6" name="Oval 113">
          <a:extLst>
            <a:ext uri="{FF2B5EF4-FFF2-40B4-BE49-F238E27FC236}">
              <a16:creationId xmlns:a16="http://schemas.microsoft.com/office/drawing/2014/main" id="{B51AA347-6BDE-4667-ADA5-F68E0E0700A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7" name="Oval 112">
          <a:extLst>
            <a:ext uri="{FF2B5EF4-FFF2-40B4-BE49-F238E27FC236}">
              <a16:creationId xmlns:a16="http://schemas.microsoft.com/office/drawing/2014/main" id="{3284FB8E-4A10-4B62-B89F-3B52B420FA3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8" name="Oval 113">
          <a:extLst>
            <a:ext uri="{FF2B5EF4-FFF2-40B4-BE49-F238E27FC236}">
              <a16:creationId xmlns:a16="http://schemas.microsoft.com/office/drawing/2014/main" id="{8555A232-8910-400B-9A6C-905E4DA8583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2">
          <a:extLst>
            <a:ext uri="{FF2B5EF4-FFF2-40B4-BE49-F238E27FC236}">
              <a16:creationId xmlns:a16="http://schemas.microsoft.com/office/drawing/2014/main" id="{D00A57F2-6FB5-493A-A01D-E5A15862195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3">
          <a:extLst>
            <a:ext uri="{FF2B5EF4-FFF2-40B4-BE49-F238E27FC236}">
              <a16:creationId xmlns:a16="http://schemas.microsoft.com/office/drawing/2014/main" id="{7889D409-876F-42B2-893C-945039B6353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2">
          <a:extLst>
            <a:ext uri="{FF2B5EF4-FFF2-40B4-BE49-F238E27FC236}">
              <a16:creationId xmlns:a16="http://schemas.microsoft.com/office/drawing/2014/main" id="{C84996CA-9505-456F-AF4F-2878C087F8F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2" name="Oval 113">
          <a:extLst>
            <a:ext uri="{FF2B5EF4-FFF2-40B4-BE49-F238E27FC236}">
              <a16:creationId xmlns:a16="http://schemas.microsoft.com/office/drawing/2014/main" id="{9968B942-24EF-4469-B285-22AEC1C2D67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3" name="Oval 112">
          <a:extLst>
            <a:ext uri="{FF2B5EF4-FFF2-40B4-BE49-F238E27FC236}">
              <a16:creationId xmlns:a16="http://schemas.microsoft.com/office/drawing/2014/main" id="{1BE1A590-D7EC-4071-A8E4-5246177492D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4" name="Oval 113">
          <a:extLst>
            <a:ext uri="{FF2B5EF4-FFF2-40B4-BE49-F238E27FC236}">
              <a16:creationId xmlns:a16="http://schemas.microsoft.com/office/drawing/2014/main" id="{5461D462-6310-4D93-A002-45B4D44A513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2">
          <a:extLst>
            <a:ext uri="{FF2B5EF4-FFF2-40B4-BE49-F238E27FC236}">
              <a16:creationId xmlns:a16="http://schemas.microsoft.com/office/drawing/2014/main" id="{13661B19-2072-4EB5-B040-659E82C0C25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3">
          <a:extLst>
            <a:ext uri="{FF2B5EF4-FFF2-40B4-BE49-F238E27FC236}">
              <a16:creationId xmlns:a16="http://schemas.microsoft.com/office/drawing/2014/main" id="{C11F3E1F-72C0-4743-A8F7-8C6D25F653B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2">
          <a:extLst>
            <a:ext uri="{FF2B5EF4-FFF2-40B4-BE49-F238E27FC236}">
              <a16:creationId xmlns:a16="http://schemas.microsoft.com/office/drawing/2014/main" id="{06180B3B-4BD8-4CCC-A9BD-BA23436F7A9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8" name="Oval 113">
          <a:extLst>
            <a:ext uri="{FF2B5EF4-FFF2-40B4-BE49-F238E27FC236}">
              <a16:creationId xmlns:a16="http://schemas.microsoft.com/office/drawing/2014/main" id="{119B1A9F-8701-4379-8B84-3A8BC6BCCD8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9" name="Oval 112">
          <a:extLst>
            <a:ext uri="{FF2B5EF4-FFF2-40B4-BE49-F238E27FC236}">
              <a16:creationId xmlns:a16="http://schemas.microsoft.com/office/drawing/2014/main" id="{43743D42-E4C6-4295-A960-9EB61BC17F6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10" name="Oval 113">
          <a:extLst>
            <a:ext uri="{FF2B5EF4-FFF2-40B4-BE49-F238E27FC236}">
              <a16:creationId xmlns:a16="http://schemas.microsoft.com/office/drawing/2014/main" id="{20047E9F-9064-453A-AF88-F6784879F47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2">
          <a:extLst>
            <a:ext uri="{FF2B5EF4-FFF2-40B4-BE49-F238E27FC236}">
              <a16:creationId xmlns:a16="http://schemas.microsoft.com/office/drawing/2014/main" id="{46A7252F-F03A-40D1-89D6-43E800DD1AF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3">
          <a:extLst>
            <a:ext uri="{FF2B5EF4-FFF2-40B4-BE49-F238E27FC236}">
              <a16:creationId xmlns:a16="http://schemas.microsoft.com/office/drawing/2014/main" id="{BAC49CE0-592B-4202-85C9-D15D3D78421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2">
          <a:extLst>
            <a:ext uri="{FF2B5EF4-FFF2-40B4-BE49-F238E27FC236}">
              <a16:creationId xmlns:a16="http://schemas.microsoft.com/office/drawing/2014/main" id="{1E5D8334-B71D-4A36-8F70-4AD87FF3741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4" name="Oval 113">
          <a:extLst>
            <a:ext uri="{FF2B5EF4-FFF2-40B4-BE49-F238E27FC236}">
              <a16:creationId xmlns:a16="http://schemas.microsoft.com/office/drawing/2014/main" id="{81B5BC96-FD5E-4594-B34D-18F19978A50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5" name="Oval 112">
          <a:extLst>
            <a:ext uri="{FF2B5EF4-FFF2-40B4-BE49-F238E27FC236}">
              <a16:creationId xmlns:a16="http://schemas.microsoft.com/office/drawing/2014/main" id="{27ADB810-4A30-40B7-86FE-668E17BA127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6" name="Oval 113">
          <a:extLst>
            <a:ext uri="{FF2B5EF4-FFF2-40B4-BE49-F238E27FC236}">
              <a16:creationId xmlns:a16="http://schemas.microsoft.com/office/drawing/2014/main" id="{D7FAD228-C560-4646-9ED7-FB69C4C6F64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2">
          <a:extLst>
            <a:ext uri="{FF2B5EF4-FFF2-40B4-BE49-F238E27FC236}">
              <a16:creationId xmlns:a16="http://schemas.microsoft.com/office/drawing/2014/main" id="{A5EA4AB1-1D3C-4410-8EF0-146CBE9AC05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3">
          <a:extLst>
            <a:ext uri="{FF2B5EF4-FFF2-40B4-BE49-F238E27FC236}">
              <a16:creationId xmlns:a16="http://schemas.microsoft.com/office/drawing/2014/main" id="{80D199A8-DA91-409B-BF9E-510E42DB346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2">
          <a:extLst>
            <a:ext uri="{FF2B5EF4-FFF2-40B4-BE49-F238E27FC236}">
              <a16:creationId xmlns:a16="http://schemas.microsoft.com/office/drawing/2014/main" id="{FB19ADC8-D990-43DB-BD21-ECB983EEF4B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0" name="Oval 113">
          <a:extLst>
            <a:ext uri="{FF2B5EF4-FFF2-40B4-BE49-F238E27FC236}">
              <a16:creationId xmlns:a16="http://schemas.microsoft.com/office/drawing/2014/main" id="{D285665A-7EF9-45E2-9C29-AAB3700C782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1" name="Oval 112">
          <a:extLst>
            <a:ext uri="{FF2B5EF4-FFF2-40B4-BE49-F238E27FC236}">
              <a16:creationId xmlns:a16="http://schemas.microsoft.com/office/drawing/2014/main" id="{A245298A-8012-4594-B83F-275012B575F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2" name="Oval 113">
          <a:extLst>
            <a:ext uri="{FF2B5EF4-FFF2-40B4-BE49-F238E27FC236}">
              <a16:creationId xmlns:a16="http://schemas.microsoft.com/office/drawing/2014/main" id="{81ED64D4-DB7A-4947-9C91-DB5E6E9BB35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2">
          <a:extLst>
            <a:ext uri="{FF2B5EF4-FFF2-40B4-BE49-F238E27FC236}">
              <a16:creationId xmlns:a16="http://schemas.microsoft.com/office/drawing/2014/main" id="{F4CF740D-2DC5-4B8A-A754-6D9E2C7D419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3">
          <a:extLst>
            <a:ext uri="{FF2B5EF4-FFF2-40B4-BE49-F238E27FC236}">
              <a16:creationId xmlns:a16="http://schemas.microsoft.com/office/drawing/2014/main" id="{B5570A68-6465-4805-B774-79BC5CA0E74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2">
          <a:extLst>
            <a:ext uri="{FF2B5EF4-FFF2-40B4-BE49-F238E27FC236}">
              <a16:creationId xmlns:a16="http://schemas.microsoft.com/office/drawing/2014/main" id="{91D01F2E-9049-4954-830E-33E592D884D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6" name="Oval 113">
          <a:extLst>
            <a:ext uri="{FF2B5EF4-FFF2-40B4-BE49-F238E27FC236}">
              <a16:creationId xmlns:a16="http://schemas.microsoft.com/office/drawing/2014/main" id="{49F8F784-CA3D-4C14-BF7D-CF1729F6DB1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7" name="Oval 112">
          <a:extLst>
            <a:ext uri="{FF2B5EF4-FFF2-40B4-BE49-F238E27FC236}">
              <a16:creationId xmlns:a16="http://schemas.microsoft.com/office/drawing/2014/main" id="{7AC99AFA-1A00-42BE-9E5C-559ED6762A1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8" name="Oval 113">
          <a:extLst>
            <a:ext uri="{FF2B5EF4-FFF2-40B4-BE49-F238E27FC236}">
              <a16:creationId xmlns:a16="http://schemas.microsoft.com/office/drawing/2014/main" id="{9AD6813C-19F0-4386-BA7E-40E0BF3A115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2">
          <a:extLst>
            <a:ext uri="{FF2B5EF4-FFF2-40B4-BE49-F238E27FC236}">
              <a16:creationId xmlns:a16="http://schemas.microsoft.com/office/drawing/2014/main" id="{9A6E96D9-B564-4DB9-8478-9D18BBD1B39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3">
          <a:extLst>
            <a:ext uri="{FF2B5EF4-FFF2-40B4-BE49-F238E27FC236}">
              <a16:creationId xmlns:a16="http://schemas.microsoft.com/office/drawing/2014/main" id="{39607701-7260-44F8-A3A9-82ACB40A6A4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2">
          <a:extLst>
            <a:ext uri="{FF2B5EF4-FFF2-40B4-BE49-F238E27FC236}">
              <a16:creationId xmlns:a16="http://schemas.microsoft.com/office/drawing/2014/main" id="{26A4A174-CA25-46F9-8180-F62EC4B3426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2" name="Oval 113">
          <a:extLst>
            <a:ext uri="{FF2B5EF4-FFF2-40B4-BE49-F238E27FC236}">
              <a16:creationId xmlns:a16="http://schemas.microsoft.com/office/drawing/2014/main" id="{2F57B2D4-AEB0-48F8-9F47-BF698A1101A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3" name="Oval 112">
          <a:extLst>
            <a:ext uri="{FF2B5EF4-FFF2-40B4-BE49-F238E27FC236}">
              <a16:creationId xmlns:a16="http://schemas.microsoft.com/office/drawing/2014/main" id="{BA82330E-2D35-4EFB-9BD1-AA5968C4721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4" name="Oval 113">
          <a:extLst>
            <a:ext uri="{FF2B5EF4-FFF2-40B4-BE49-F238E27FC236}">
              <a16:creationId xmlns:a16="http://schemas.microsoft.com/office/drawing/2014/main" id="{EA183F01-6091-4E01-8E3E-36C184EA268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2">
          <a:extLst>
            <a:ext uri="{FF2B5EF4-FFF2-40B4-BE49-F238E27FC236}">
              <a16:creationId xmlns:a16="http://schemas.microsoft.com/office/drawing/2014/main" id="{17349336-543F-4902-AEC4-BCA46B2720E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3">
          <a:extLst>
            <a:ext uri="{FF2B5EF4-FFF2-40B4-BE49-F238E27FC236}">
              <a16:creationId xmlns:a16="http://schemas.microsoft.com/office/drawing/2014/main" id="{26DB94B4-03AC-4CC7-8347-D7A2AC3685D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2">
          <a:extLst>
            <a:ext uri="{FF2B5EF4-FFF2-40B4-BE49-F238E27FC236}">
              <a16:creationId xmlns:a16="http://schemas.microsoft.com/office/drawing/2014/main" id="{6D10DAD3-D22A-489A-8C2A-A3BDF397741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8" name="Oval 113">
          <a:extLst>
            <a:ext uri="{FF2B5EF4-FFF2-40B4-BE49-F238E27FC236}">
              <a16:creationId xmlns:a16="http://schemas.microsoft.com/office/drawing/2014/main" id="{CF73018D-2000-4008-98E8-C745C5969EE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9" name="Oval 112">
          <a:extLst>
            <a:ext uri="{FF2B5EF4-FFF2-40B4-BE49-F238E27FC236}">
              <a16:creationId xmlns:a16="http://schemas.microsoft.com/office/drawing/2014/main" id="{A354C501-439C-4B83-A1CE-56BC1EA696A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40" name="Oval 113">
          <a:extLst>
            <a:ext uri="{FF2B5EF4-FFF2-40B4-BE49-F238E27FC236}">
              <a16:creationId xmlns:a16="http://schemas.microsoft.com/office/drawing/2014/main" id="{EED4C4EE-7BA4-4E62-847A-8D363CF4548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2">
          <a:extLst>
            <a:ext uri="{FF2B5EF4-FFF2-40B4-BE49-F238E27FC236}">
              <a16:creationId xmlns:a16="http://schemas.microsoft.com/office/drawing/2014/main" id="{992FAE82-0CCA-4823-AB27-7D7EF8B0683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3">
          <a:extLst>
            <a:ext uri="{FF2B5EF4-FFF2-40B4-BE49-F238E27FC236}">
              <a16:creationId xmlns:a16="http://schemas.microsoft.com/office/drawing/2014/main" id="{6F5A9349-A607-46CF-8762-FA87CFC9CBE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2">
          <a:extLst>
            <a:ext uri="{FF2B5EF4-FFF2-40B4-BE49-F238E27FC236}">
              <a16:creationId xmlns:a16="http://schemas.microsoft.com/office/drawing/2014/main" id="{D39D56E6-4F15-42D1-AE91-0C03FF7BE00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3">
          <a:extLst>
            <a:ext uri="{FF2B5EF4-FFF2-40B4-BE49-F238E27FC236}">
              <a16:creationId xmlns:a16="http://schemas.microsoft.com/office/drawing/2014/main" id="{FEC44BB2-3AA7-48F1-BD29-316B997EAB4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2">
          <a:extLst>
            <a:ext uri="{FF2B5EF4-FFF2-40B4-BE49-F238E27FC236}">
              <a16:creationId xmlns:a16="http://schemas.microsoft.com/office/drawing/2014/main" id="{CA00C6AB-6C36-49DF-B393-F3D879ACBD7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3">
          <a:extLst>
            <a:ext uri="{FF2B5EF4-FFF2-40B4-BE49-F238E27FC236}">
              <a16:creationId xmlns:a16="http://schemas.microsoft.com/office/drawing/2014/main" id="{F0AE4F97-04EA-4DBC-957F-77F1936FA60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2">
          <a:extLst>
            <a:ext uri="{FF2B5EF4-FFF2-40B4-BE49-F238E27FC236}">
              <a16:creationId xmlns:a16="http://schemas.microsoft.com/office/drawing/2014/main" id="{C092CFF8-0B2D-4CB3-95D7-6DC5B42C18F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3">
          <a:extLst>
            <a:ext uri="{FF2B5EF4-FFF2-40B4-BE49-F238E27FC236}">
              <a16:creationId xmlns:a16="http://schemas.microsoft.com/office/drawing/2014/main" id="{27CE53DC-8FD1-4775-9AED-AB282BDB9EC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2">
          <a:extLst>
            <a:ext uri="{FF2B5EF4-FFF2-40B4-BE49-F238E27FC236}">
              <a16:creationId xmlns:a16="http://schemas.microsoft.com/office/drawing/2014/main" id="{F24F6E13-E118-4D8F-9452-4B64A7600E3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0" name="Oval 113">
          <a:extLst>
            <a:ext uri="{FF2B5EF4-FFF2-40B4-BE49-F238E27FC236}">
              <a16:creationId xmlns:a16="http://schemas.microsoft.com/office/drawing/2014/main" id="{6E81B770-BA2A-4D56-BC14-6DFBFB8E18A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1" name="Oval 112">
          <a:extLst>
            <a:ext uri="{FF2B5EF4-FFF2-40B4-BE49-F238E27FC236}">
              <a16:creationId xmlns:a16="http://schemas.microsoft.com/office/drawing/2014/main" id="{E627130E-3177-43F6-AC1D-4883B363BF1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2" name="Oval 113">
          <a:extLst>
            <a:ext uri="{FF2B5EF4-FFF2-40B4-BE49-F238E27FC236}">
              <a16:creationId xmlns:a16="http://schemas.microsoft.com/office/drawing/2014/main" id="{2D24543A-C87B-4522-B7CA-436B59ACF27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2">
          <a:extLst>
            <a:ext uri="{FF2B5EF4-FFF2-40B4-BE49-F238E27FC236}">
              <a16:creationId xmlns:a16="http://schemas.microsoft.com/office/drawing/2014/main" id="{B7B025B5-7803-4896-901B-6BBDC0F7811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3">
          <a:extLst>
            <a:ext uri="{FF2B5EF4-FFF2-40B4-BE49-F238E27FC236}">
              <a16:creationId xmlns:a16="http://schemas.microsoft.com/office/drawing/2014/main" id="{18E794CB-8D25-4738-9C79-A46D2EDA036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2">
          <a:extLst>
            <a:ext uri="{FF2B5EF4-FFF2-40B4-BE49-F238E27FC236}">
              <a16:creationId xmlns:a16="http://schemas.microsoft.com/office/drawing/2014/main" id="{AEA166BB-CC8F-4280-81BF-21F911D334E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6" name="Oval 113">
          <a:extLst>
            <a:ext uri="{FF2B5EF4-FFF2-40B4-BE49-F238E27FC236}">
              <a16:creationId xmlns:a16="http://schemas.microsoft.com/office/drawing/2014/main" id="{3753663F-4CC3-44E4-9530-49451AE5307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7" name="Oval 112">
          <a:extLst>
            <a:ext uri="{FF2B5EF4-FFF2-40B4-BE49-F238E27FC236}">
              <a16:creationId xmlns:a16="http://schemas.microsoft.com/office/drawing/2014/main" id="{D7C48E3F-6CAE-4716-8AF4-036CE596E83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8" name="Oval 113">
          <a:extLst>
            <a:ext uri="{FF2B5EF4-FFF2-40B4-BE49-F238E27FC236}">
              <a16:creationId xmlns:a16="http://schemas.microsoft.com/office/drawing/2014/main" id="{79680D61-79A7-40CF-BDAC-3C38D19E985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2">
          <a:extLst>
            <a:ext uri="{FF2B5EF4-FFF2-40B4-BE49-F238E27FC236}">
              <a16:creationId xmlns:a16="http://schemas.microsoft.com/office/drawing/2014/main" id="{D1717109-6F5A-42F9-864B-DC30B676A18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3">
          <a:extLst>
            <a:ext uri="{FF2B5EF4-FFF2-40B4-BE49-F238E27FC236}">
              <a16:creationId xmlns:a16="http://schemas.microsoft.com/office/drawing/2014/main" id="{1EE85D45-802B-491B-B313-BC34CFCDAFD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2">
          <a:extLst>
            <a:ext uri="{FF2B5EF4-FFF2-40B4-BE49-F238E27FC236}">
              <a16:creationId xmlns:a16="http://schemas.microsoft.com/office/drawing/2014/main" id="{872CAAE0-38D9-4B17-9201-6779799F4CE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2" name="Oval 113">
          <a:extLst>
            <a:ext uri="{FF2B5EF4-FFF2-40B4-BE49-F238E27FC236}">
              <a16:creationId xmlns:a16="http://schemas.microsoft.com/office/drawing/2014/main" id="{EAB68296-6BB5-4B10-A2A2-0062B6CBDE0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3" name="Oval 112">
          <a:extLst>
            <a:ext uri="{FF2B5EF4-FFF2-40B4-BE49-F238E27FC236}">
              <a16:creationId xmlns:a16="http://schemas.microsoft.com/office/drawing/2014/main" id="{61BDFC0B-14A1-4228-B13D-3173091F255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4" name="Oval 113">
          <a:extLst>
            <a:ext uri="{FF2B5EF4-FFF2-40B4-BE49-F238E27FC236}">
              <a16:creationId xmlns:a16="http://schemas.microsoft.com/office/drawing/2014/main" id="{E506382C-E256-4918-BCC5-56229D05814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2">
          <a:extLst>
            <a:ext uri="{FF2B5EF4-FFF2-40B4-BE49-F238E27FC236}">
              <a16:creationId xmlns:a16="http://schemas.microsoft.com/office/drawing/2014/main" id="{2B91FA11-6916-430F-90E9-AF7FC226D1A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3">
          <a:extLst>
            <a:ext uri="{FF2B5EF4-FFF2-40B4-BE49-F238E27FC236}">
              <a16:creationId xmlns:a16="http://schemas.microsoft.com/office/drawing/2014/main" id="{BC0385C2-BDFF-4B5F-BF0D-D7C66ECBA90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2">
          <a:extLst>
            <a:ext uri="{FF2B5EF4-FFF2-40B4-BE49-F238E27FC236}">
              <a16:creationId xmlns:a16="http://schemas.microsoft.com/office/drawing/2014/main" id="{6536A12B-6EAB-4085-B935-1A297EB0447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8" name="Oval 113">
          <a:extLst>
            <a:ext uri="{FF2B5EF4-FFF2-40B4-BE49-F238E27FC236}">
              <a16:creationId xmlns:a16="http://schemas.microsoft.com/office/drawing/2014/main" id="{4E011AA9-6BFA-4E05-BACB-8089D47C123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9" name="Oval 112">
          <a:extLst>
            <a:ext uri="{FF2B5EF4-FFF2-40B4-BE49-F238E27FC236}">
              <a16:creationId xmlns:a16="http://schemas.microsoft.com/office/drawing/2014/main" id="{E85B3C40-C829-477B-A1CA-DC86D45B486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70" name="Oval 113">
          <a:extLst>
            <a:ext uri="{FF2B5EF4-FFF2-40B4-BE49-F238E27FC236}">
              <a16:creationId xmlns:a16="http://schemas.microsoft.com/office/drawing/2014/main" id="{8C08C68F-1793-4FB2-9942-971DEBC4755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2">
          <a:extLst>
            <a:ext uri="{FF2B5EF4-FFF2-40B4-BE49-F238E27FC236}">
              <a16:creationId xmlns:a16="http://schemas.microsoft.com/office/drawing/2014/main" id="{82E5801E-10F6-4A39-A293-2EE286444C8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3">
          <a:extLst>
            <a:ext uri="{FF2B5EF4-FFF2-40B4-BE49-F238E27FC236}">
              <a16:creationId xmlns:a16="http://schemas.microsoft.com/office/drawing/2014/main" id="{698565D2-AF98-476A-B994-07236FFB35D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2">
          <a:extLst>
            <a:ext uri="{FF2B5EF4-FFF2-40B4-BE49-F238E27FC236}">
              <a16:creationId xmlns:a16="http://schemas.microsoft.com/office/drawing/2014/main" id="{9E9D9064-5DFB-43E0-95CE-ADB8B2E0D2A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4" name="Oval 113">
          <a:extLst>
            <a:ext uri="{FF2B5EF4-FFF2-40B4-BE49-F238E27FC236}">
              <a16:creationId xmlns:a16="http://schemas.microsoft.com/office/drawing/2014/main" id="{ABE4EC56-2649-4F9B-ADC6-94070AC8C0D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5" name="Oval 112">
          <a:extLst>
            <a:ext uri="{FF2B5EF4-FFF2-40B4-BE49-F238E27FC236}">
              <a16:creationId xmlns:a16="http://schemas.microsoft.com/office/drawing/2014/main" id="{D3610ACA-7B6B-4433-B945-7996D8CFCD7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6" name="Oval 113">
          <a:extLst>
            <a:ext uri="{FF2B5EF4-FFF2-40B4-BE49-F238E27FC236}">
              <a16:creationId xmlns:a16="http://schemas.microsoft.com/office/drawing/2014/main" id="{808389FB-FFB6-4211-964B-6B0485DC124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2">
          <a:extLst>
            <a:ext uri="{FF2B5EF4-FFF2-40B4-BE49-F238E27FC236}">
              <a16:creationId xmlns:a16="http://schemas.microsoft.com/office/drawing/2014/main" id="{A8E1D6E7-8C9C-4878-8F3F-85205986498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3">
          <a:extLst>
            <a:ext uri="{FF2B5EF4-FFF2-40B4-BE49-F238E27FC236}">
              <a16:creationId xmlns:a16="http://schemas.microsoft.com/office/drawing/2014/main" id="{C46C70E3-36C9-46D0-9756-CCBF40A18CD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2">
          <a:extLst>
            <a:ext uri="{FF2B5EF4-FFF2-40B4-BE49-F238E27FC236}">
              <a16:creationId xmlns:a16="http://schemas.microsoft.com/office/drawing/2014/main" id="{52AFA345-E3FC-4399-B363-643F8780F8C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0" name="Oval 113">
          <a:extLst>
            <a:ext uri="{FF2B5EF4-FFF2-40B4-BE49-F238E27FC236}">
              <a16:creationId xmlns:a16="http://schemas.microsoft.com/office/drawing/2014/main" id="{7B362906-8989-4BB0-9D26-ACB6DEAF6F2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1" name="Oval 112">
          <a:extLst>
            <a:ext uri="{FF2B5EF4-FFF2-40B4-BE49-F238E27FC236}">
              <a16:creationId xmlns:a16="http://schemas.microsoft.com/office/drawing/2014/main" id="{3B18E73D-2B20-4ED1-9BB0-822C5A225AB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2" name="Oval 113">
          <a:extLst>
            <a:ext uri="{FF2B5EF4-FFF2-40B4-BE49-F238E27FC236}">
              <a16:creationId xmlns:a16="http://schemas.microsoft.com/office/drawing/2014/main" id="{E619BDFD-2853-47BF-91A9-7509AF80646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3" name="Oval 112">
          <a:extLst>
            <a:ext uri="{FF2B5EF4-FFF2-40B4-BE49-F238E27FC236}">
              <a16:creationId xmlns:a16="http://schemas.microsoft.com/office/drawing/2014/main" id="{B235F94A-1AA6-4097-A7E9-06F0416E40F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4" name="Oval 113">
          <a:extLst>
            <a:ext uri="{FF2B5EF4-FFF2-40B4-BE49-F238E27FC236}">
              <a16:creationId xmlns:a16="http://schemas.microsoft.com/office/drawing/2014/main" id="{8CCA4155-A336-4BEA-9661-1C78C609703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5" name="Oval 112">
          <a:extLst>
            <a:ext uri="{FF2B5EF4-FFF2-40B4-BE49-F238E27FC236}">
              <a16:creationId xmlns:a16="http://schemas.microsoft.com/office/drawing/2014/main" id="{EB6E112C-49DE-4457-A8F0-72FABAE9C92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6" name="Oval 113">
          <a:extLst>
            <a:ext uri="{FF2B5EF4-FFF2-40B4-BE49-F238E27FC236}">
              <a16:creationId xmlns:a16="http://schemas.microsoft.com/office/drawing/2014/main" id="{FD7C6E59-EDB4-4535-A1CF-58E422A2A0C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7" name="Oval 112">
          <a:extLst>
            <a:ext uri="{FF2B5EF4-FFF2-40B4-BE49-F238E27FC236}">
              <a16:creationId xmlns:a16="http://schemas.microsoft.com/office/drawing/2014/main" id="{3A77ADF6-150D-4EA2-97F8-8A8233B413E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8" name="Oval 113">
          <a:extLst>
            <a:ext uri="{FF2B5EF4-FFF2-40B4-BE49-F238E27FC236}">
              <a16:creationId xmlns:a16="http://schemas.microsoft.com/office/drawing/2014/main" id="{4FAFB58F-9F00-46A4-B0F2-5EAA4B69543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89" name="Oval 112">
          <a:extLst>
            <a:ext uri="{FF2B5EF4-FFF2-40B4-BE49-F238E27FC236}">
              <a16:creationId xmlns:a16="http://schemas.microsoft.com/office/drawing/2014/main" id="{1ECE3DB7-9DAF-442B-A1B7-5BB09B45444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0" name="Oval 113">
          <a:extLst>
            <a:ext uri="{FF2B5EF4-FFF2-40B4-BE49-F238E27FC236}">
              <a16:creationId xmlns:a16="http://schemas.microsoft.com/office/drawing/2014/main" id="{F0BBC52F-EF97-44FE-B717-A729CED548C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1" name="Oval 112">
          <a:extLst>
            <a:ext uri="{FF2B5EF4-FFF2-40B4-BE49-F238E27FC236}">
              <a16:creationId xmlns:a16="http://schemas.microsoft.com/office/drawing/2014/main" id="{6446719B-AF01-46D2-AF1E-55E66772A9F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2" name="Oval 113">
          <a:extLst>
            <a:ext uri="{FF2B5EF4-FFF2-40B4-BE49-F238E27FC236}">
              <a16:creationId xmlns:a16="http://schemas.microsoft.com/office/drawing/2014/main" id="{4EACD21A-DD18-408A-88F7-D94543F5016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3" name="Oval 112">
          <a:extLst>
            <a:ext uri="{FF2B5EF4-FFF2-40B4-BE49-F238E27FC236}">
              <a16:creationId xmlns:a16="http://schemas.microsoft.com/office/drawing/2014/main" id="{D169DD4A-8D76-42A1-BDDA-B579B2FB886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4" name="Oval 113">
          <a:extLst>
            <a:ext uri="{FF2B5EF4-FFF2-40B4-BE49-F238E27FC236}">
              <a16:creationId xmlns:a16="http://schemas.microsoft.com/office/drawing/2014/main" id="{1C4CFAB8-42DD-4F33-BD8C-51AAD3C3297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5" name="Oval 112">
          <a:extLst>
            <a:ext uri="{FF2B5EF4-FFF2-40B4-BE49-F238E27FC236}">
              <a16:creationId xmlns:a16="http://schemas.microsoft.com/office/drawing/2014/main" id="{A02311B8-C5E7-4F4F-A29E-F84349D8F3C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6" name="Oval 113">
          <a:extLst>
            <a:ext uri="{FF2B5EF4-FFF2-40B4-BE49-F238E27FC236}">
              <a16:creationId xmlns:a16="http://schemas.microsoft.com/office/drawing/2014/main" id="{A2B9FC03-926E-4139-BD30-97CB7FB33C0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7" name="Oval 112">
          <a:extLst>
            <a:ext uri="{FF2B5EF4-FFF2-40B4-BE49-F238E27FC236}">
              <a16:creationId xmlns:a16="http://schemas.microsoft.com/office/drawing/2014/main" id="{BA439075-1328-4CA0-9E0E-E0FB4B08275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8" name="Oval 113">
          <a:extLst>
            <a:ext uri="{FF2B5EF4-FFF2-40B4-BE49-F238E27FC236}">
              <a16:creationId xmlns:a16="http://schemas.microsoft.com/office/drawing/2014/main" id="{1378D13C-A779-4172-8930-A371CB23452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9" name="Oval 112">
          <a:extLst>
            <a:ext uri="{FF2B5EF4-FFF2-40B4-BE49-F238E27FC236}">
              <a16:creationId xmlns:a16="http://schemas.microsoft.com/office/drawing/2014/main" id="{B486D6BA-3B27-4DF8-80A4-0A202F6F7FA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00" name="Oval 113">
          <a:extLst>
            <a:ext uri="{FF2B5EF4-FFF2-40B4-BE49-F238E27FC236}">
              <a16:creationId xmlns:a16="http://schemas.microsoft.com/office/drawing/2014/main" id="{1084021F-2D2D-4ED3-BFB0-89D51078252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1" name="Oval 112">
          <a:extLst>
            <a:ext uri="{FF2B5EF4-FFF2-40B4-BE49-F238E27FC236}">
              <a16:creationId xmlns:a16="http://schemas.microsoft.com/office/drawing/2014/main" id="{45420236-3FDB-4D87-937C-A8CB763C89E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2" name="Oval 113">
          <a:extLst>
            <a:ext uri="{FF2B5EF4-FFF2-40B4-BE49-F238E27FC236}">
              <a16:creationId xmlns:a16="http://schemas.microsoft.com/office/drawing/2014/main" id="{E0D8F9F0-EA05-456D-87CA-509EBED4A60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3" name="Oval 112">
          <a:extLst>
            <a:ext uri="{FF2B5EF4-FFF2-40B4-BE49-F238E27FC236}">
              <a16:creationId xmlns:a16="http://schemas.microsoft.com/office/drawing/2014/main" id="{C5635405-2ADC-4221-BB3E-B27E80B8FD1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4" name="Oval 113">
          <a:extLst>
            <a:ext uri="{FF2B5EF4-FFF2-40B4-BE49-F238E27FC236}">
              <a16:creationId xmlns:a16="http://schemas.microsoft.com/office/drawing/2014/main" id="{6283DB85-365E-410F-AD78-5F4C7695809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5" name="Oval 112">
          <a:extLst>
            <a:ext uri="{FF2B5EF4-FFF2-40B4-BE49-F238E27FC236}">
              <a16:creationId xmlns:a16="http://schemas.microsoft.com/office/drawing/2014/main" id="{E4127D0A-B507-4316-BF6F-9CCD0909D24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6" name="Oval 113">
          <a:extLst>
            <a:ext uri="{FF2B5EF4-FFF2-40B4-BE49-F238E27FC236}">
              <a16:creationId xmlns:a16="http://schemas.microsoft.com/office/drawing/2014/main" id="{41EB5242-90DC-449F-B567-3E3BB8020FC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7" name="Oval 112">
          <a:extLst>
            <a:ext uri="{FF2B5EF4-FFF2-40B4-BE49-F238E27FC236}">
              <a16:creationId xmlns:a16="http://schemas.microsoft.com/office/drawing/2014/main" id="{B922B9D6-101D-47B4-9AEB-DF1AA287FE4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8" name="Oval 113">
          <a:extLst>
            <a:ext uri="{FF2B5EF4-FFF2-40B4-BE49-F238E27FC236}">
              <a16:creationId xmlns:a16="http://schemas.microsoft.com/office/drawing/2014/main" id="{624B79A8-28D0-4CC1-97E8-33050FB7752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9" name="Oval 112">
          <a:extLst>
            <a:ext uri="{FF2B5EF4-FFF2-40B4-BE49-F238E27FC236}">
              <a16:creationId xmlns:a16="http://schemas.microsoft.com/office/drawing/2014/main" id="{56B0629B-5188-4ED4-8095-8B7E5925848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0" name="Oval 113">
          <a:extLst>
            <a:ext uri="{FF2B5EF4-FFF2-40B4-BE49-F238E27FC236}">
              <a16:creationId xmlns:a16="http://schemas.microsoft.com/office/drawing/2014/main" id="{4F0D33C8-7908-4C01-90F8-5C32E7F21D0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1" name="Oval 112">
          <a:extLst>
            <a:ext uri="{FF2B5EF4-FFF2-40B4-BE49-F238E27FC236}">
              <a16:creationId xmlns:a16="http://schemas.microsoft.com/office/drawing/2014/main" id="{652A37F8-05E1-4267-90FA-A19EC870E78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2" name="Oval 113">
          <a:extLst>
            <a:ext uri="{FF2B5EF4-FFF2-40B4-BE49-F238E27FC236}">
              <a16:creationId xmlns:a16="http://schemas.microsoft.com/office/drawing/2014/main" id="{0007E877-CD31-42F3-967E-501373946CB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3" name="Oval 112">
          <a:extLst>
            <a:ext uri="{FF2B5EF4-FFF2-40B4-BE49-F238E27FC236}">
              <a16:creationId xmlns:a16="http://schemas.microsoft.com/office/drawing/2014/main" id="{2AF003C3-6C61-41E7-90E5-D4C5573FCE3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4" name="Oval 113">
          <a:extLst>
            <a:ext uri="{FF2B5EF4-FFF2-40B4-BE49-F238E27FC236}">
              <a16:creationId xmlns:a16="http://schemas.microsoft.com/office/drawing/2014/main" id="{08FD0931-B8B9-4E1D-9EBE-F050643A26A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5" name="Oval 112">
          <a:extLst>
            <a:ext uri="{FF2B5EF4-FFF2-40B4-BE49-F238E27FC236}">
              <a16:creationId xmlns:a16="http://schemas.microsoft.com/office/drawing/2014/main" id="{64BDD67E-61AA-4D7D-8931-630F4464CD4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6" name="Oval 113">
          <a:extLst>
            <a:ext uri="{FF2B5EF4-FFF2-40B4-BE49-F238E27FC236}">
              <a16:creationId xmlns:a16="http://schemas.microsoft.com/office/drawing/2014/main" id="{BE23C1F6-E2A6-4DAC-9395-64B2C251891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7" name="Oval 112">
          <a:extLst>
            <a:ext uri="{FF2B5EF4-FFF2-40B4-BE49-F238E27FC236}">
              <a16:creationId xmlns:a16="http://schemas.microsoft.com/office/drawing/2014/main" id="{947553E4-AF71-466F-AE56-7BC87C27859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8" name="Oval 113">
          <a:extLst>
            <a:ext uri="{FF2B5EF4-FFF2-40B4-BE49-F238E27FC236}">
              <a16:creationId xmlns:a16="http://schemas.microsoft.com/office/drawing/2014/main" id="{CC4CDD3F-F3D3-4060-B844-E0299ACE95E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9" name="Oval 112">
          <a:extLst>
            <a:ext uri="{FF2B5EF4-FFF2-40B4-BE49-F238E27FC236}">
              <a16:creationId xmlns:a16="http://schemas.microsoft.com/office/drawing/2014/main" id="{1C60E94F-2D66-46EB-AF9B-0A9CF61746B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0" name="Oval 113">
          <a:extLst>
            <a:ext uri="{FF2B5EF4-FFF2-40B4-BE49-F238E27FC236}">
              <a16:creationId xmlns:a16="http://schemas.microsoft.com/office/drawing/2014/main" id="{4E6A03C1-8536-4334-B483-AB8E19043B2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1" name="Oval 112">
          <a:extLst>
            <a:ext uri="{FF2B5EF4-FFF2-40B4-BE49-F238E27FC236}">
              <a16:creationId xmlns:a16="http://schemas.microsoft.com/office/drawing/2014/main" id="{07118FCA-E517-4F5E-B413-37C4DD01427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2" name="Oval 113">
          <a:extLst>
            <a:ext uri="{FF2B5EF4-FFF2-40B4-BE49-F238E27FC236}">
              <a16:creationId xmlns:a16="http://schemas.microsoft.com/office/drawing/2014/main" id="{F4CC9E9E-C144-408D-80B9-073E1AB15B8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3" name="Oval 112">
          <a:extLst>
            <a:ext uri="{FF2B5EF4-FFF2-40B4-BE49-F238E27FC236}">
              <a16:creationId xmlns:a16="http://schemas.microsoft.com/office/drawing/2014/main" id="{0457CA5E-5AAD-4BA8-B978-6CE882397AC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4" name="Oval 113">
          <a:extLst>
            <a:ext uri="{FF2B5EF4-FFF2-40B4-BE49-F238E27FC236}">
              <a16:creationId xmlns:a16="http://schemas.microsoft.com/office/drawing/2014/main" id="{DE9F5D58-81AC-4068-AA99-3FD40D7E424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5" name="Oval 112">
          <a:extLst>
            <a:ext uri="{FF2B5EF4-FFF2-40B4-BE49-F238E27FC236}">
              <a16:creationId xmlns:a16="http://schemas.microsoft.com/office/drawing/2014/main" id="{74A2C684-E17A-4D8D-8313-D5FC73588E4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6" name="Oval 113">
          <a:extLst>
            <a:ext uri="{FF2B5EF4-FFF2-40B4-BE49-F238E27FC236}">
              <a16:creationId xmlns:a16="http://schemas.microsoft.com/office/drawing/2014/main" id="{F959EE69-1A20-4436-BC80-0AA73A58948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7" name="Oval 112">
          <a:extLst>
            <a:ext uri="{FF2B5EF4-FFF2-40B4-BE49-F238E27FC236}">
              <a16:creationId xmlns:a16="http://schemas.microsoft.com/office/drawing/2014/main" id="{3BB4D072-F9C8-42BA-9B47-4655C141798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8" name="Oval 113">
          <a:extLst>
            <a:ext uri="{FF2B5EF4-FFF2-40B4-BE49-F238E27FC236}">
              <a16:creationId xmlns:a16="http://schemas.microsoft.com/office/drawing/2014/main" id="{A2991646-1BAD-419D-B1F0-63F3ACA8C7D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9" name="Oval 112">
          <a:extLst>
            <a:ext uri="{FF2B5EF4-FFF2-40B4-BE49-F238E27FC236}">
              <a16:creationId xmlns:a16="http://schemas.microsoft.com/office/drawing/2014/main" id="{3483EA57-DD6F-4DDE-B771-7E61820F600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30" name="Oval 113">
          <a:extLst>
            <a:ext uri="{FF2B5EF4-FFF2-40B4-BE49-F238E27FC236}">
              <a16:creationId xmlns:a16="http://schemas.microsoft.com/office/drawing/2014/main" id="{D64E8FC1-79D4-4351-914B-20BCCA04888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1" name="Oval 112">
          <a:extLst>
            <a:ext uri="{FF2B5EF4-FFF2-40B4-BE49-F238E27FC236}">
              <a16:creationId xmlns:a16="http://schemas.microsoft.com/office/drawing/2014/main" id="{64F8EF44-1754-4351-9E1C-4AAD0D1A132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2" name="Oval 113">
          <a:extLst>
            <a:ext uri="{FF2B5EF4-FFF2-40B4-BE49-F238E27FC236}">
              <a16:creationId xmlns:a16="http://schemas.microsoft.com/office/drawing/2014/main" id="{3FD7A17A-8FE7-43AB-B400-C0E8B75C6E4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3" name="Oval 112">
          <a:extLst>
            <a:ext uri="{FF2B5EF4-FFF2-40B4-BE49-F238E27FC236}">
              <a16:creationId xmlns:a16="http://schemas.microsoft.com/office/drawing/2014/main" id="{7298DAEB-8267-45A5-A2D6-07D5BF68869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4" name="Oval 113">
          <a:extLst>
            <a:ext uri="{FF2B5EF4-FFF2-40B4-BE49-F238E27FC236}">
              <a16:creationId xmlns:a16="http://schemas.microsoft.com/office/drawing/2014/main" id="{F31F80C3-388A-43E0-9917-5A8433CE7D4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5" name="Oval 112">
          <a:extLst>
            <a:ext uri="{FF2B5EF4-FFF2-40B4-BE49-F238E27FC236}">
              <a16:creationId xmlns:a16="http://schemas.microsoft.com/office/drawing/2014/main" id="{9C81E9C1-CF37-4E9C-B498-F94F992D6BA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6" name="Oval 113">
          <a:extLst>
            <a:ext uri="{FF2B5EF4-FFF2-40B4-BE49-F238E27FC236}">
              <a16:creationId xmlns:a16="http://schemas.microsoft.com/office/drawing/2014/main" id="{4AB6D1B0-AC0D-4710-9A63-35C1E90AFAA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7" name="Oval 112">
          <a:extLst>
            <a:ext uri="{FF2B5EF4-FFF2-40B4-BE49-F238E27FC236}">
              <a16:creationId xmlns:a16="http://schemas.microsoft.com/office/drawing/2014/main" id="{DFD0F680-36B4-41EC-BAEE-3AE9ABCE13F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8" name="Oval 113">
          <a:extLst>
            <a:ext uri="{FF2B5EF4-FFF2-40B4-BE49-F238E27FC236}">
              <a16:creationId xmlns:a16="http://schemas.microsoft.com/office/drawing/2014/main" id="{164D780B-14AA-4F52-936E-C957CE55293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9" name="Oval 112">
          <a:extLst>
            <a:ext uri="{FF2B5EF4-FFF2-40B4-BE49-F238E27FC236}">
              <a16:creationId xmlns:a16="http://schemas.microsoft.com/office/drawing/2014/main" id="{A66B9A72-268B-41D5-8826-10E133481AD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0" name="Oval 113">
          <a:extLst>
            <a:ext uri="{FF2B5EF4-FFF2-40B4-BE49-F238E27FC236}">
              <a16:creationId xmlns:a16="http://schemas.microsoft.com/office/drawing/2014/main" id="{B818E6B1-1578-4E8A-8BAE-ADCAD00B9F7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1" name="Oval 112">
          <a:extLst>
            <a:ext uri="{FF2B5EF4-FFF2-40B4-BE49-F238E27FC236}">
              <a16:creationId xmlns:a16="http://schemas.microsoft.com/office/drawing/2014/main" id="{70FABD53-A86A-4536-9865-4508929124A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2" name="Oval 113">
          <a:extLst>
            <a:ext uri="{FF2B5EF4-FFF2-40B4-BE49-F238E27FC236}">
              <a16:creationId xmlns:a16="http://schemas.microsoft.com/office/drawing/2014/main" id="{DF4BFC72-0A4D-4EE1-AB40-E88357F8EBD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2">
          <a:extLst>
            <a:ext uri="{FF2B5EF4-FFF2-40B4-BE49-F238E27FC236}">
              <a16:creationId xmlns:a16="http://schemas.microsoft.com/office/drawing/2014/main" id="{05E4624F-C897-4659-BE75-B0A1B516F82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3">
          <a:extLst>
            <a:ext uri="{FF2B5EF4-FFF2-40B4-BE49-F238E27FC236}">
              <a16:creationId xmlns:a16="http://schemas.microsoft.com/office/drawing/2014/main" id="{4033EAC9-FB06-4B17-A960-9E7A33AAEF8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2">
          <a:extLst>
            <a:ext uri="{FF2B5EF4-FFF2-40B4-BE49-F238E27FC236}">
              <a16:creationId xmlns:a16="http://schemas.microsoft.com/office/drawing/2014/main" id="{79AC1D61-35C6-4A70-82C8-1146ECB02F4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6" name="Oval 113">
          <a:extLst>
            <a:ext uri="{FF2B5EF4-FFF2-40B4-BE49-F238E27FC236}">
              <a16:creationId xmlns:a16="http://schemas.microsoft.com/office/drawing/2014/main" id="{72FAAF8D-2B63-4103-ADCD-172E40DC54B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7" name="Oval 112">
          <a:extLst>
            <a:ext uri="{FF2B5EF4-FFF2-40B4-BE49-F238E27FC236}">
              <a16:creationId xmlns:a16="http://schemas.microsoft.com/office/drawing/2014/main" id="{2100BA41-7899-45C6-8E5E-E8A17C4099F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8" name="Oval 113">
          <a:extLst>
            <a:ext uri="{FF2B5EF4-FFF2-40B4-BE49-F238E27FC236}">
              <a16:creationId xmlns:a16="http://schemas.microsoft.com/office/drawing/2014/main" id="{9824147F-2527-4E6A-9788-B70A61377F3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2">
          <a:extLst>
            <a:ext uri="{FF2B5EF4-FFF2-40B4-BE49-F238E27FC236}">
              <a16:creationId xmlns:a16="http://schemas.microsoft.com/office/drawing/2014/main" id="{89567825-1AEE-44E6-AE8D-7674FD306B8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3">
          <a:extLst>
            <a:ext uri="{FF2B5EF4-FFF2-40B4-BE49-F238E27FC236}">
              <a16:creationId xmlns:a16="http://schemas.microsoft.com/office/drawing/2014/main" id="{3A6B6C20-6226-4A62-8E17-6204F6E5646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2">
          <a:extLst>
            <a:ext uri="{FF2B5EF4-FFF2-40B4-BE49-F238E27FC236}">
              <a16:creationId xmlns:a16="http://schemas.microsoft.com/office/drawing/2014/main" id="{AA4E559E-263E-4542-B489-E83F95F1D9E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2" name="Oval 113">
          <a:extLst>
            <a:ext uri="{FF2B5EF4-FFF2-40B4-BE49-F238E27FC236}">
              <a16:creationId xmlns:a16="http://schemas.microsoft.com/office/drawing/2014/main" id="{B467CDC0-6216-4CB8-BC04-D24CC1259EE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3" name="Oval 112">
          <a:extLst>
            <a:ext uri="{FF2B5EF4-FFF2-40B4-BE49-F238E27FC236}">
              <a16:creationId xmlns:a16="http://schemas.microsoft.com/office/drawing/2014/main" id="{5635BBD9-4AA9-4BD4-83AB-0CF020486BA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4" name="Oval 113">
          <a:extLst>
            <a:ext uri="{FF2B5EF4-FFF2-40B4-BE49-F238E27FC236}">
              <a16:creationId xmlns:a16="http://schemas.microsoft.com/office/drawing/2014/main" id="{218FD57B-B9A2-4A71-AEDF-04BEDD9B05C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2">
          <a:extLst>
            <a:ext uri="{FF2B5EF4-FFF2-40B4-BE49-F238E27FC236}">
              <a16:creationId xmlns:a16="http://schemas.microsoft.com/office/drawing/2014/main" id="{D8F7A6BF-CFB9-4EEC-921C-3542A9F444D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3">
          <a:extLst>
            <a:ext uri="{FF2B5EF4-FFF2-40B4-BE49-F238E27FC236}">
              <a16:creationId xmlns:a16="http://schemas.microsoft.com/office/drawing/2014/main" id="{4F9533B8-0A2A-4324-8C09-C385063969B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2">
          <a:extLst>
            <a:ext uri="{FF2B5EF4-FFF2-40B4-BE49-F238E27FC236}">
              <a16:creationId xmlns:a16="http://schemas.microsoft.com/office/drawing/2014/main" id="{141FFC8C-341D-4828-B7B2-E1A9E51E959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8" name="Oval 113">
          <a:extLst>
            <a:ext uri="{FF2B5EF4-FFF2-40B4-BE49-F238E27FC236}">
              <a16:creationId xmlns:a16="http://schemas.microsoft.com/office/drawing/2014/main" id="{16755564-4910-4750-842D-D37D55FACB3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9" name="Oval 112">
          <a:extLst>
            <a:ext uri="{FF2B5EF4-FFF2-40B4-BE49-F238E27FC236}">
              <a16:creationId xmlns:a16="http://schemas.microsoft.com/office/drawing/2014/main" id="{4DCB3EDF-DF88-4AF4-8288-EE9486E6170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60" name="Oval 113">
          <a:extLst>
            <a:ext uri="{FF2B5EF4-FFF2-40B4-BE49-F238E27FC236}">
              <a16:creationId xmlns:a16="http://schemas.microsoft.com/office/drawing/2014/main" id="{6A5D12DF-B66F-4B0A-94F6-19CEC0276F6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2">
          <a:extLst>
            <a:ext uri="{FF2B5EF4-FFF2-40B4-BE49-F238E27FC236}">
              <a16:creationId xmlns:a16="http://schemas.microsoft.com/office/drawing/2014/main" id="{60FB92DD-D333-4058-81F0-E88188E1EE6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3">
          <a:extLst>
            <a:ext uri="{FF2B5EF4-FFF2-40B4-BE49-F238E27FC236}">
              <a16:creationId xmlns:a16="http://schemas.microsoft.com/office/drawing/2014/main" id="{EBC2A1D9-314F-4F47-B12A-8D1252647FD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2">
          <a:extLst>
            <a:ext uri="{FF2B5EF4-FFF2-40B4-BE49-F238E27FC236}">
              <a16:creationId xmlns:a16="http://schemas.microsoft.com/office/drawing/2014/main" id="{6C01EF27-EF18-4FDB-AC32-9A20B3658CE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4" name="Oval 113">
          <a:extLst>
            <a:ext uri="{FF2B5EF4-FFF2-40B4-BE49-F238E27FC236}">
              <a16:creationId xmlns:a16="http://schemas.microsoft.com/office/drawing/2014/main" id="{11AA09A6-1F07-4094-B02F-A8CB75DD6C0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5" name="Oval 112">
          <a:extLst>
            <a:ext uri="{FF2B5EF4-FFF2-40B4-BE49-F238E27FC236}">
              <a16:creationId xmlns:a16="http://schemas.microsoft.com/office/drawing/2014/main" id="{42234D99-290F-4DF4-99E4-5CB5519A77A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6" name="Oval 113">
          <a:extLst>
            <a:ext uri="{FF2B5EF4-FFF2-40B4-BE49-F238E27FC236}">
              <a16:creationId xmlns:a16="http://schemas.microsoft.com/office/drawing/2014/main" id="{1C45589E-C2D5-48D9-96DD-E0BE4D6AE20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2">
          <a:extLst>
            <a:ext uri="{FF2B5EF4-FFF2-40B4-BE49-F238E27FC236}">
              <a16:creationId xmlns:a16="http://schemas.microsoft.com/office/drawing/2014/main" id="{0D70893B-049A-4011-BECF-60BF5E04CAC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3">
          <a:extLst>
            <a:ext uri="{FF2B5EF4-FFF2-40B4-BE49-F238E27FC236}">
              <a16:creationId xmlns:a16="http://schemas.microsoft.com/office/drawing/2014/main" id="{C9A1147E-359E-4F08-A887-297A0E6D55C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2">
          <a:extLst>
            <a:ext uri="{FF2B5EF4-FFF2-40B4-BE49-F238E27FC236}">
              <a16:creationId xmlns:a16="http://schemas.microsoft.com/office/drawing/2014/main" id="{E5C379DE-9C91-4A34-8FDF-8586808A82E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0" name="Oval 113">
          <a:extLst>
            <a:ext uri="{FF2B5EF4-FFF2-40B4-BE49-F238E27FC236}">
              <a16:creationId xmlns:a16="http://schemas.microsoft.com/office/drawing/2014/main" id="{69C007D0-D168-4FF8-90DB-57B81974FBE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1" name="Oval 112">
          <a:extLst>
            <a:ext uri="{FF2B5EF4-FFF2-40B4-BE49-F238E27FC236}">
              <a16:creationId xmlns:a16="http://schemas.microsoft.com/office/drawing/2014/main" id="{D2E47404-FC44-43C6-B939-E139AE9880F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2" name="Oval 113">
          <a:extLst>
            <a:ext uri="{FF2B5EF4-FFF2-40B4-BE49-F238E27FC236}">
              <a16:creationId xmlns:a16="http://schemas.microsoft.com/office/drawing/2014/main" id="{F8AAB7F7-1860-48E4-BDFC-C013829D384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2">
          <a:extLst>
            <a:ext uri="{FF2B5EF4-FFF2-40B4-BE49-F238E27FC236}">
              <a16:creationId xmlns:a16="http://schemas.microsoft.com/office/drawing/2014/main" id="{86625AD8-14B5-4929-A764-CA4797F2B67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3">
          <a:extLst>
            <a:ext uri="{FF2B5EF4-FFF2-40B4-BE49-F238E27FC236}">
              <a16:creationId xmlns:a16="http://schemas.microsoft.com/office/drawing/2014/main" id="{B3CEC224-4FD8-4A0E-879A-0DFAD898E15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2">
          <a:extLst>
            <a:ext uri="{FF2B5EF4-FFF2-40B4-BE49-F238E27FC236}">
              <a16:creationId xmlns:a16="http://schemas.microsoft.com/office/drawing/2014/main" id="{2B060664-6844-443A-865F-7F15113AD80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6" name="Oval 113">
          <a:extLst>
            <a:ext uri="{FF2B5EF4-FFF2-40B4-BE49-F238E27FC236}">
              <a16:creationId xmlns:a16="http://schemas.microsoft.com/office/drawing/2014/main" id="{BE940EDB-947B-422C-9A96-EEB29262AAD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7" name="Oval 112">
          <a:extLst>
            <a:ext uri="{FF2B5EF4-FFF2-40B4-BE49-F238E27FC236}">
              <a16:creationId xmlns:a16="http://schemas.microsoft.com/office/drawing/2014/main" id="{9EA42A68-F0B9-4269-B199-5A9B8CF6ABA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8" name="Oval 113">
          <a:extLst>
            <a:ext uri="{FF2B5EF4-FFF2-40B4-BE49-F238E27FC236}">
              <a16:creationId xmlns:a16="http://schemas.microsoft.com/office/drawing/2014/main" id="{68CB0970-C74D-43E3-88E7-4BD51CF3EFF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2">
          <a:extLst>
            <a:ext uri="{FF2B5EF4-FFF2-40B4-BE49-F238E27FC236}">
              <a16:creationId xmlns:a16="http://schemas.microsoft.com/office/drawing/2014/main" id="{8255485E-3B5C-4063-9894-4FC3C3D1277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3">
          <a:extLst>
            <a:ext uri="{FF2B5EF4-FFF2-40B4-BE49-F238E27FC236}">
              <a16:creationId xmlns:a16="http://schemas.microsoft.com/office/drawing/2014/main" id="{E72B3169-3BAF-484B-892F-F23A7B5D391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2">
          <a:extLst>
            <a:ext uri="{FF2B5EF4-FFF2-40B4-BE49-F238E27FC236}">
              <a16:creationId xmlns:a16="http://schemas.microsoft.com/office/drawing/2014/main" id="{805354C8-32B6-4E43-A9E3-4C65D92090C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2" name="Oval 113">
          <a:extLst>
            <a:ext uri="{FF2B5EF4-FFF2-40B4-BE49-F238E27FC236}">
              <a16:creationId xmlns:a16="http://schemas.microsoft.com/office/drawing/2014/main" id="{0F59CE2C-8CD8-462E-8055-36093886369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3" name="Oval 112">
          <a:extLst>
            <a:ext uri="{FF2B5EF4-FFF2-40B4-BE49-F238E27FC236}">
              <a16:creationId xmlns:a16="http://schemas.microsoft.com/office/drawing/2014/main" id="{AE4B19AB-07AC-4E41-A40E-CC3EEBF28F0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4" name="Oval 113">
          <a:extLst>
            <a:ext uri="{FF2B5EF4-FFF2-40B4-BE49-F238E27FC236}">
              <a16:creationId xmlns:a16="http://schemas.microsoft.com/office/drawing/2014/main" id="{18E6EFA6-D164-41EA-B501-13943D90B74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2">
          <a:extLst>
            <a:ext uri="{FF2B5EF4-FFF2-40B4-BE49-F238E27FC236}">
              <a16:creationId xmlns:a16="http://schemas.microsoft.com/office/drawing/2014/main" id="{B49697E3-CBB8-48C4-8123-F4FFCF6F428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3">
          <a:extLst>
            <a:ext uri="{FF2B5EF4-FFF2-40B4-BE49-F238E27FC236}">
              <a16:creationId xmlns:a16="http://schemas.microsoft.com/office/drawing/2014/main" id="{E629F64F-0500-48F2-A1E7-5F990AC8346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2">
          <a:extLst>
            <a:ext uri="{FF2B5EF4-FFF2-40B4-BE49-F238E27FC236}">
              <a16:creationId xmlns:a16="http://schemas.microsoft.com/office/drawing/2014/main" id="{1A34AFAD-0A49-4F9D-8DD1-323AAB0095A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3">
          <a:extLst>
            <a:ext uri="{FF2B5EF4-FFF2-40B4-BE49-F238E27FC236}">
              <a16:creationId xmlns:a16="http://schemas.microsoft.com/office/drawing/2014/main" id="{644ED091-ABD3-44B2-A3F1-CBD1EE21178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2">
          <a:extLst>
            <a:ext uri="{FF2B5EF4-FFF2-40B4-BE49-F238E27FC236}">
              <a16:creationId xmlns:a16="http://schemas.microsoft.com/office/drawing/2014/main" id="{069D5B8B-8243-4D34-822E-C84880EA6BB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3">
          <a:extLst>
            <a:ext uri="{FF2B5EF4-FFF2-40B4-BE49-F238E27FC236}">
              <a16:creationId xmlns:a16="http://schemas.microsoft.com/office/drawing/2014/main" id="{7A961E4D-8472-44C8-98D2-DBCBCAF2AFF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2">
          <a:extLst>
            <a:ext uri="{FF2B5EF4-FFF2-40B4-BE49-F238E27FC236}">
              <a16:creationId xmlns:a16="http://schemas.microsoft.com/office/drawing/2014/main" id="{29DF7252-269C-4FA7-81C6-0C1851F753A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3">
          <a:extLst>
            <a:ext uri="{FF2B5EF4-FFF2-40B4-BE49-F238E27FC236}">
              <a16:creationId xmlns:a16="http://schemas.microsoft.com/office/drawing/2014/main" id="{C0DF2B81-C135-41BE-B823-FCD110F2B16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2">
          <a:extLst>
            <a:ext uri="{FF2B5EF4-FFF2-40B4-BE49-F238E27FC236}">
              <a16:creationId xmlns:a16="http://schemas.microsoft.com/office/drawing/2014/main" id="{6D90A9A4-2143-4D80-B18B-D90D818E29E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4" name="Oval 113">
          <a:extLst>
            <a:ext uri="{FF2B5EF4-FFF2-40B4-BE49-F238E27FC236}">
              <a16:creationId xmlns:a16="http://schemas.microsoft.com/office/drawing/2014/main" id="{5E871424-3F88-4789-B1B0-67F5EC35AA5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5" name="Oval 112">
          <a:extLst>
            <a:ext uri="{FF2B5EF4-FFF2-40B4-BE49-F238E27FC236}">
              <a16:creationId xmlns:a16="http://schemas.microsoft.com/office/drawing/2014/main" id="{67E21EE0-A56B-4F8F-9774-3B667E086E9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6" name="Oval 113">
          <a:extLst>
            <a:ext uri="{FF2B5EF4-FFF2-40B4-BE49-F238E27FC236}">
              <a16:creationId xmlns:a16="http://schemas.microsoft.com/office/drawing/2014/main" id="{051FD749-7ADC-4368-9D4A-341B22213B6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2">
          <a:extLst>
            <a:ext uri="{FF2B5EF4-FFF2-40B4-BE49-F238E27FC236}">
              <a16:creationId xmlns:a16="http://schemas.microsoft.com/office/drawing/2014/main" id="{45ED0A17-FFF4-4734-9DCA-E128B88B056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3">
          <a:extLst>
            <a:ext uri="{FF2B5EF4-FFF2-40B4-BE49-F238E27FC236}">
              <a16:creationId xmlns:a16="http://schemas.microsoft.com/office/drawing/2014/main" id="{72F1E3FB-27BE-4852-A3DA-617F382258B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2">
          <a:extLst>
            <a:ext uri="{FF2B5EF4-FFF2-40B4-BE49-F238E27FC236}">
              <a16:creationId xmlns:a16="http://schemas.microsoft.com/office/drawing/2014/main" id="{29E78662-DABD-4633-B12D-7E0FFB5C460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0" name="Oval 113">
          <a:extLst>
            <a:ext uri="{FF2B5EF4-FFF2-40B4-BE49-F238E27FC236}">
              <a16:creationId xmlns:a16="http://schemas.microsoft.com/office/drawing/2014/main" id="{85F26BCB-BF68-4D6B-8B3F-14C05672C61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1" name="Oval 112">
          <a:extLst>
            <a:ext uri="{FF2B5EF4-FFF2-40B4-BE49-F238E27FC236}">
              <a16:creationId xmlns:a16="http://schemas.microsoft.com/office/drawing/2014/main" id="{ACB6835A-CAC7-451F-A0CE-8B1963F6CCE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2" name="Oval 113">
          <a:extLst>
            <a:ext uri="{FF2B5EF4-FFF2-40B4-BE49-F238E27FC236}">
              <a16:creationId xmlns:a16="http://schemas.microsoft.com/office/drawing/2014/main" id="{E79ABDBC-0D95-4177-83D0-9EB2A1CE6BF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2">
          <a:extLst>
            <a:ext uri="{FF2B5EF4-FFF2-40B4-BE49-F238E27FC236}">
              <a16:creationId xmlns:a16="http://schemas.microsoft.com/office/drawing/2014/main" id="{B1E22F92-939B-4432-B790-D23DB5E3A26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3">
          <a:extLst>
            <a:ext uri="{FF2B5EF4-FFF2-40B4-BE49-F238E27FC236}">
              <a16:creationId xmlns:a16="http://schemas.microsoft.com/office/drawing/2014/main" id="{A3019508-F72B-4D9C-A4CD-ABB1601C744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2">
          <a:extLst>
            <a:ext uri="{FF2B5EF4-FFF2-40B4-BE49-F238E27FC236}">
              <a16:creationId xmlns:a16="http://schemas.microsoft.com/office/drawing/2014/main" id="{5958FBB1-A752-4892-A64B-9E73B81C845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6" name="Oval 113">
          <a:extLst>
            <a:ext uri="{FF2B5EF4-FFF2-40B4-BE49-F238E27FC236}">
              <a16:creationId xmlns:a16="http://schemas.microsoft.com/office/drawing/2014/main" id="{7B28B193-F4B6-4C59-80C1-A533A583A81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7" name="Oval 112">
          <a:extLst>
            <a:ext uri="{FF2B5EF4-FFF2-40B4-BE49-F238E27FC236}">
              <a16:creationId xmlns:a16="http://schemas.microsoft.com/office/drawing/2014/main" id="{153AD321-59A9-428E-BAAC-45BF45C4C05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8" name="Oval 113">
          <a:extLst>
            <a:ext uri="{FF2B5EF4-FFF2-40B4-BE49-F238E27FC236}">
              <a16:creationId xmlns:a16="http://schemas.microsoft.com/office/drawing/2014/main" id="{325FC34D-81A7-4C6D-9964-D497B98A9DD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2">
          <a:extLst>
            <a:ext uri="{FF2B5EF4-FFF2-40B4-BE49-F238E27FC236}">
              <a16:creationId xmlns:a16="http://schemas.microsoft.com/office/drawing/2014/main" id="{CC685FEA-B817-496D-A8F8-95FFE124F4D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3">
          <a:extLst>
            <a:ext uri="{FF2B5EF4-FFF2-40B4-BE49-F238E27FC236}">
              <a16:creationId xmlns:a16="http://schemas.microsoft.com/office/drawing/2014/main" id="{A69454A3-E6B1-43AE-B53C-368958846BC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2">
          <a:extLst>
            <a:ext uri="{FF2B5EF4-FFF2-40B4-BE49-F238E27FC236}">
              <a16:creationId xmlns:a16="http://schemas.microsoft.com/office/drawing/2014/main" id="{87A16446-AF44-467E-AD2C-7E45AE6C08B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2" name="Oval 113">
          <a:extLst>
            <a:ext uri="{FF2B5EF4-FFF2-40B4-BE49-F238E27FC236}">
              <a16:creationId xmlns:a16="http://schemas.microsoft.com/office/drawing/2014/main" id="{1ACC638B-933F-40E4-805A-3A26E4A0492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3" name="Oval 112">
          <a:extLst>
            <a:ext uri="{FF2B5EF4-FFF2-40B4-BE49-F238E27FC236}">
              <a16:creationId xmlns:a16="http://schemas.microsoft.com/office/drawing/2014/main" id="{1656B111-27F6-4882-A69D-A67E811F13C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4" name="Oval 113">
          <a:extLst>
            <a:ext uri="{FF2B5EF4-FFF2-40B4-BE49-F238E27FC236}">
              <a16:creationId xmlns:a16="http://schemas.microsoft.com/office/drawing/2014/main" id="{7105192A-9124-4909-8B8C-ADF4BBD621A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2">
          <a:extLst>
            <a:ext uri="{FF2B5EF4-FFF2-40B4-BE49-F238E27FC236}">
              <a16:creationId xmlns:a16="http://schemas.microsoft.com/office/drawing/2014/main" id="{3F113B6F-C5D6-4E89-A214-8679E2FBE6C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3">
          <a:extLst>
            <a:ext uri="{FF2B5EF4-FFF2-40B4-BE49-F238E27FC236}">
              <a16:creationId xmlns:a16="http://schemas.microsoft.com/office/drawing/2014/main" id="{53B07C56-BB79-42DD-A908-C7016C16755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2">
          <a:extLst>
            <a:ext uri="{FF2B5EF4-FFF2-40B4-BE49-F238E27FC236}">
              <a16:creationId xmlns:a16="http://schemas.microsoft.com/office/drawing/2014/main" id="{696D8EEE-5EB1-4A17-8693-7B79894C606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8" name="Oval 113">
          <a:extLst>
            <a:ext uri="{FF2B5EF4-FFF2-40B4-BE49-F238E27FC236}">
              <a16:creationId xmlns:a16="http://schemas.microsoft.com/office/drawing/2014/main" id="{62B79A3F-7447-4846-A9F2-2584F020518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9" name="Oval 112">
          <a:extLst>
            <a:ext uri="{FF2B5EF4-FFF2-40B4-BE49-F238E27FC236}">
              <a16:creationId xmlns:a16="http://schemas.microsoft.com/office/drawing/2014/main" id="{68705A88-680F-48E2-9AAE-987AC3FE443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20" name="Oval 113">
          <a:extLst>
            <a:ext uri="{FF2B5EF4-FFF2-40B4-BE49-F238E27FC236}">
              <a16:creationId xmlns:a16="http://schemas.microsoft.com/office/drawing/2014/main" id="{BF9432DE-FFB4-4FD1-B85D-97533238970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2">
          <a:extLst>
            <a:ext uri="{FF2B5EF4-FFF2-40B4-BE49-F238E27FC236}">
              <a16:creationId xmlns:a16="http://schemas.microsoft.com/office/drawing/2014/main" id="{EFD0093B-4990-41B9-AD83-FDB30C2FAA7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3">
          <a:extLst>
            <a:ext uri="{FF2B5EF4-FFF2-40B4-BE49-F238E27FC236}">
              <a16:creationId xmlns:a16="http://schemas.microsoft.com/office/drawing/2014/main" id="{E9B8A23F-F996-49C7-95E6-7CA2650E520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2">
          <a:extLst>
            <a:ext uri="{FF2B5EF4-FFF2-40B4-BE49-F238E27FC236}">
              <a16:creationId xmlns:a16="http://schemas.microsoft.com/office/drawing/2014/main" id="{FD12D1CF-C64C-4173-AB5A-107DEFD63A8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4" name="Oval 113">
          <a:extLst>
            <a:ext uri="{FF2B5EF4-FFF2-40B4-BE49-F238E27FC236}">
              <a16:creationId xmlns:a16="http://schemas.microsoft.com/office/drawing/2014/main" id="{569361B7-F9C8-497E-BCB3-32FAA815083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5" name="Oval 112">
          <a:extLst>
            <a:ext uri="{FF2B5EF4-FFF2-40B4-BE49-F238E27FC236}">
              <a16:creationId xmlns:a16="http://schemas.microsoft.com/office/drawing/2014/main" id="{A52040A2-CF68-4715-AE76-E8346BDE086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6" name="Oval 113">
          <a:extLst>
            <a:ext uri="{FF2B5EF4-FFF2-40B4-BE49-F238E27FC236}">
              <a16:creationId xmlns:a16="http://schemas.microsoft.com/office/drawing/2014/main" id="{11F35E9F-0EC7-4373-9C98-062E0BBE705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7" name="Oval 112">
          <a:extLst>
            <a:ext uri="{FF2B5EF4-FFF2-40B4-BE49-F238E27FC236}">
              <a16:creationId xmlns:a16="http://schemas.microsoft.com/office/drawing/2014/main" id="{7AE11DE4-92B0-4655-85CF-0711800D191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8" name="Oval 113">
          <a:extLst>
            <a:ext uri="{FF2B5EF4-FFF2-40B4-BE49-F238E27FC236}">
              <a16:creationId xmlns:a16="http://schemas.microsoft.com/office/drawing/2014/main" id="{E5315A12-2C74-4CD4-8EE9-B5D74CD8673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9" name="Oval 112">
          <a:extLst>
            <a:ext uri="{FF2B5EF4-FFF2-40B4-BE49-F238E27FC236}">
              <a16:creationId xmlns:a16="http://schemas.microsoft.com/office/drawing/2014/main" id="{63A7459A-0E17-4653-8438-BE70FC0327A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0" name="Oval 113">
          <a:extLst>
            <a:ext uri="{FF2B5EF4-FFF2-40B4-BE49-F238E27FC236}">
              <a16:creationId xmlns:a16="http://schemas.microsoft.com/office/drawing/2014/main" id="{A8078DAC-745D-4A05-9E68-6C40D52DDD3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1" name="Oval 112">
          <a:extLst>
            <a:ext uri="{FF2B5EF4-FFF2-40B4-BE49-F238E27FC236}">
              <a16:creationId xmlns:a16="http://schemas.microsoft.com/office/drawing/2014/main" id="{BF660104-7A81-48ED-9E70-B74873465E4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2" name="Oval 113">
          <a:extLst>
            <a:ext uri="{FF2B5EF4-FFF2-40B4-BE49-F238E27FC236}">
              <a16:creationId xmlns:a16="http://schemas.microsoft.com/office/drawing/2014/main" id="{731781FA-E227-4CAD-BEC7-11888A817E7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3" name="Oval 112">
          <a:extLst>
            <a:ext uri="{FF2B5EF4-FFF2-40B4-BE49-F238E27FC236}">
              <a16:creationId xmlns:a16="http://schemas.microsoft.com/office/drawing/2014/main" id="{B7DC9B39-4ECC-4CD6-932B-791228268D4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4" name="Oval 113">
          <a:extLst>
            <a:ext uri="{FF2B5EF4-FFF2-40B4-BE49-F238E27FC236}">
              <a16:creationId xmlns:a16="http://schemas.microsoft.com/office/drawing/2014/main" id="{885E9D8A-DAAD-4962-81C3-0AC0D5E199B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5" name="Oval 112">
          <a:extLst>
            <a:ext uri="{FF2B5EF4-FFF2-40B4-BE49-F238E27FC236}">
              <a16:creationId xmlns:a16="http://schemas.microsoft.com/office/drawing/2014/main" id="{CB8CAD5D-70AA-4839-8FC1-9F13F09A2B1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6" name="Oval 113">
          <a:extLst>
            <a:ext uri="{FF2B5EF4-FFF2-40B4-BE49-F238E27FC236}">
              <a16:creationId xmlns:a16="http://schemas.microsoft.com/office/drawing/2014/main" id="{07193FB7-0817-4E06-BCCB-9E3029A1BCD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7" name="Oval 112">
          <a:extLst>
            <a:ext uri="{FF2B5EF4-FFF2-40B4-BE49-F238E27FC236}">
              <a16:creationId xmlns:a16="http://schemas.microsoft.com/office/drawing/2014/main" id="{661FE550-8DA9-45F4-B18B-62DFB14C95D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8" name="Oval 113">
          <a:extLst>
            <a:ext uri="{FF2B5EF4-FFF2-40B4-BE49-F238E27FC236}">
              <a16:creationId xmlns:a16="http://schemas.microsoft.com/office/drawing/2014/main" id="{F849E50A-035D-4BF0-87FD-7C3A7347B7F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9" name="Oval 112">
          <a:extLst>
            <a:ext uri="{FF2B5EF4-FFF2-40B4-BE49-F238E27FC236}">
              <a16:creationId xmlns:a16="http://schemas.microsoft.com/office/drawing/2014/main" id="{ABE76771-851C-4578-A886-2D7AB5FD4D1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0" name="Oval 113">
          <a:extLst>
            <a:ext uri="{FF2B5EF4-FFF2-40B4-BE49-F238E27FC236}">
              <a16:creationId xmlns:a16="http://schemas.microsoft.com/office/drawing/2014/main" id="{332431CE-D1D6-439D-80FE-ADBA3A5F6D5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1" name="Oval 112">
          <a:extLst>
            <a:ext uri="{FF2B5EF4-FFF2-40B4-BE49-F238E27FC236}">
              <a16:creationId xmlns:a16="http://schemas.microsoft.com/office/drawing/2014/main" id="{02B305AE-5140-44B8-BEFE-8BB6A10839D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2" name="Oval 113">
          <a:extLst>
            <a:ext uri="{FF2B5EF4-FFF2-40B4-BE49-F238E27FC236}">
              <a16:creationId xmlns:a16="http://schemas.microsoft.com/office/drawing/2014/main" id="{F1C8D578-B8EA-48E6-BF0A-C255338FA18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3" name="Oval 112">
          <a:extLst>
            <a:ext uri="{FF2B5EF4-FFF2-40B4-BE49-F238E27FC236}">
              <a16:creationId xmlns:a16="http://schemas.microsoft.com/office/drawing/2014/main" id="{C5B9EAB1-6D53-4D6D-B532-718D4AECEB3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4" name="Oval 113">
          <a:extLst>
            <a:ext uri="{FF2B5EF4-FFF2-40B4-BE49-F238E27FC236}">
              <a16:creationId xmlns:a16="http://schemas.microsoft.com/office/drawing/2014/main" id="{416DF3F6-162D-4015-B340-CA6E5594D6B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5" name="Oval 112">
          <a:extLst>
            <a:ext uri="{FF2B5EF4-FFF2-40B4-BE49-F238E27FC236}">
              <a16:creationId xmlns:a16="http://schemas.microsoft.com/office/drawing/2014/main" id="{EB4765A0-A999-41FB-8DB1-DE882A49264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6" name="Oval 113">
          <a:extLst>
            <a:ext uri="{FF2B5EF4-FFF2-40B4-BE49-F238E27FC236}">
              <a16:creationId xmlns:a16="http://schemas.microsoft.com/office/drawing/2014/main" id="{57AEAD56-56E8-46E5-9DDF-BBF1ED73F14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7" name="Oval 112">
          <a:extLst>
            <a:ext uri="{FF2B5EF4-FFF2-40B4-BE49-F238E27FC236}">
              <a16:creationId xmlns:a16="http://schemas.microsoft.com/office/drawing/2014/main" id="{26D02CA9-AD10-45A7-9D95-AF1C793022C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8" name="Oval 113">
          <a:extLst>
            <a:ext uri="{FF2B5EF4-FFF2-40B4-BE49-F238E27FC236}">
              <a16:creationId xmlns:a16="http://schemas.microsoft.com/office/drawing/2014/main" id="{99A09C45-6961-4C0E-B87C-88F813C7F93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9" name="Oval 112">
          <a:extLst>
            <a:ext uri="{FF2B5EF4-FFF2-40B4-BE49-F238E27FC236}">
              <a16:creationId xmlns:a16="http://schemas.microsoft.com/office/drawing/2014/main" id="{BFFD82E5-7B87-4496-8A34-985CA563F88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50" name="Oval 113">
          <a:extLst>
            <a:ext uri="{FF2B5EF4-FFF2-40B4-BE49-F238E27FC236}">
              <a16:creationId xmlns:a16="http://schemas.microsoft.com/office/drawing/2014/main" id="{648820C2-596F-4AB7-8565-9C51B5456EA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1" name="Oval 112">
          <a:extLst>
            <a:ext uri="{FF2B5EF4-FFF2-40B4-BE49-F238E27FC236}">
              <a16:creationId xmlns:a16="http://schemas.microsoft.com/office/drawing/2014/main" id="{EDD67B28-D959-4216-B8BC-823406C1296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2" name="Oval 113">
          <a:extLst>
            <a:ext uri="{FF2B5EF4-FFF2-40B4-BE49-F238E27FC236}">
              <a16:creationId xmlns:a16="http://schemas.microsoft.com/office/drawing/2014/main" id="{1BA3FEFA-645E-4E02-941C-2CC835C5B9A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3" name="Oval 112">
          <a:extLst>
            <a:ext uri="{FF2B5EF4-FFF2-40B4-BE49-F238E27FC236}">
              <a16:creationId xmlns:a16="http://schemas.microsoft.com/office/drawing/2014/main" id="{AC92D15E-B586-452F-8071-DED85CF07E9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4" name="Oval 113">
          <a:extLst>
            <a:ext uri="{FF2B5EF4-FFF2-40B4-BE49-F238E27FC236}">
              <a16:creationId xmlns:a16="http://schemas.microsoft.com/office/drawing/2014/main" id="{BAF8DA98-7D26-4CD0-80E0-31DE0D7C5D9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5" name="Oval 112">
          <a:extLst>
            <a:ext uri="{FF2B5EF4-FFF2-40B4-BE49-F238E27FC236}">
              <a16:creationId xmlns:a16="http://schemas.microsoft.com/office/drawing/2014/main" id="{EF13F4A4-0E98-4A3C-9003-BD9F3A1B4DA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6" name="Oval 113">
          <a:extLst>
            <a:ext uri="{FF2B5EF4-FFF2-40B4-BE49-F238E27FC236}">
              <a16:creationId xmlns:a16="http://schemas.microsoft.com/office/drawing/2014/main" id="{0651A298-CD68-4DAC-8CFD-61FAF190B10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7" name="Oval 112">
          <a:extLst>
            <a:ext uri="{FF2B5EF4-FFF2-40B4-BE49-F238E27FC236}">
              <a16:creationId xmlns:a16="http://schemas.microsoft.com/office/drawing/2014/main" id="{4EEF919F-5A1A-4081-9C9E-5B10FC33155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8" name="Oval 113">
          <a:extLst>
            <a:ext uri="{FF2B5EF4-FFF2-40B4-BE49-F238E27FC236}">
              <a16:creationId xmlns:a16="http://schemas.microsoft.com/office/drawing/2014/main" id="{8A47E755-9E9B-4217-A26B-72D15DCF6F2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9" name="Oval 112">
          <a:extLst>
            <a:ext uri="{FF2B5EF4-FFF2-40B4-BE49-F238E27FC236}">
              <a16:creationId xmlns:a16="http://schemas.microsoft.com/office/drawing/2014/main" id="{B7C5CDA9-1D11-4AE4-A9E3-BA313338301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0" name="Oval 113">
          <a:extLst>
            <a:ext uri="{FF2B5EF4-FFF2-40B4-BE49-F238E27FC236}">
              <a16:creationId xmlns:a16="http://schemas.microsoft.com/office/drawing/2014/main" id="{CA9B234C-7EE4-4213-B12C-30C51B5245F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1" name="Oval 112">
          <a:extLst>
            <a:ext uri="{FF2B5EF4-FFF2-40B4-BE49-F238E27FC236}">
              <a16:creationId xmlns:a16="http://schemas.microsoft.com/office/drawing/2014/main" id="{C25966CA-BB55-4716-B0E5-2FAE4960327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2" name="Oval 113">
          <a:extLst>
            <a:ext uri="{FF2B5EF4-FFF2-40B4-BE49-F238E27FC236}">
              <a16:creationId xmlns:a16="http://schemas.microsoft.com/office/drawing/2014/main" id="{D5D54E3D-25AF-4BA4-8132-1482DCA5BEF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3" name="Oval 112">
          <a:extLst>
            <a:ext uri="{FF2B5EF4-FFF2-40B4-BE49-F238E27FC236}">
              <a16:creationId xmlns:a16="http://schemas.microsoft.com/office/drawing/2014/main" id="{86D063D2-7412-4F42-ADA7-093F518C2EF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4" name="Oval 113">
          <a:extLst>
            <a:ext uri="{FF2B5EF4-FFF2-40B4-BE49-F238E27FC236}">
              <a16:creationId xmlns:a16="http://schemas.microsoft.com/office/drawing/2014/main" id="{F04227D9-CD9A-475E-A384-F3CD02A8967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5" name="Oval 112">
          <a:extLst>
            <a:ext uri="{FF2B5EF4-FFF2-40B4-BE49-F238E27FC236}">
              <a16:creationId xmlns:a16="http://schemas.microsoft.com/office/drawing/2014/main" id="{32AE8048-6819-4F8A-B6B6-8177BE4F94D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6" name="Oval 113">
          <a:extLst>
            <a:ext uri="{FF2B5EF4-FFF2-40B4-BE49-F238E27FC236}">
              <a16:creationId xmlns:a16="http://schemas.microsoft.com/office/drawing/2014/main" id="{091D913D-3CA8-4822-A9E5-8B13F649AE9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7" name="Oval 112">
          <a:extLst>
            <a:ext uri="{FF2B5EF4-FFF2-40B4-BE49-F238E27FC236}">
              <a16:creationId xmlns:a16="http://schemas.microsoft.com/office/drawing/2014/main" id="{7E367D4A-9A6E-4172-8ABD-0B391F804A3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8" name="Oval 113">
          <a:extLst>
            <a:ext uri="{FF2B5EF4-FFF2-40B4-BE49-F238E27FC236}">
              <a16:creationId xmlns:a16="http://schemas.microsoft.com/office/drawing/2014/main" id="{A2C55C20-4DEA-4967-A4F4-C491CDA4BBA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9" name="Oval 112">
          <a:extLst>
            <a:ext uri="{FF2B5EF4-FFF2-40B4-BE49-F238E27FC236}">
              <a16:creationId xmlns:a16="http://schemas.microsoft.com/office/drawing/2014/main" id="{8795AC2F-2E3D-476D-B7A1-1C0A0B4898A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0" name="Oval 113">
          <a:extLst>
            <a:ext uri="{FF2B5EF4-FFF2-40B4-BE49-F238E27FC236}">
              <a16:creationId xmlns:a16="http://schemas.microsoft.com/office/drawing/2014/main" id="{916345DC-8443-4044-B1D9-B2330E07807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1" name="Oval 112">
          <a:extLst>
            <a:ext uri="{FF2B5EF4-FFF2-40B4-BE49-F238E27FC236}">
              <a16:creationId xmlns:a16="http://schemas.microsoft.com/office/drawing/2014/main" id="{09D6790D-8374-4CE7-9706-D8A741E2937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2" name="Oval 113">
          <a:extLst>
            <a:ext uri="{FF2B5EF4-FFF2-40B4-BE49-F238E27FC236}">
              <a16:creationId xmlns:a16="http://schemas.microsoft.com/office/drawing/2014/main" id="{BEEC099B-EBEA-4242-A4C3-5EB0513F869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3" name="Oval 112">
          <a:extLst>
            <a:ext uri="{FF2B5EF4-FFF2-40B4-BE49-F238E27FC236}">
              <a16:creationId xmlns:a16="http://schemas.microsoft.com/office/drawing/2014/main" id="{2942BA48-84E4-487C-9F59-BA6F6ED2A5F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4" name="Oval 113">
          <a:extLst>
            <a:ext uri="{FF2B5EF4-FFF2-40B4-BE49-F238E27FC236}">
              <a16:creationId xmlns:a16="http://schemas.microsoft.com/office/drawing/2014/main" id="{C82C9970-93E3-4CE0-AADF-0670043DA7A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5" name="Oval 112">
          <a:extLst>
            <a:ext uri="{FF2B5EF4-FFF2-40B4-BE49-F238E27FC236}">
              <a16:creationId xmlns:a16="http://schemas.microsoft.com/office/drawing/2014/main" id="{7F246795-4809-472C-A537-BFFAA01C31C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6" name="Oval 113">
          <a:extLst>
            <a:ext uri="{FF2B5EF4-FFF2-40B4-BE49-F238E27FC236}">
              <a16:creationId xmlns:a16="http://schemas.microsoft.com/office/drawing/2014/main" id="{4E6CF630-67BA-44F6-B626-C0396BEE347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7" name="Oval 112">
          <a:extLst>
            <a:ext uri="{FF2B5EF4-FFF2-40B4-BE49-F238E27FC236}">
              <a16:creationId xmlns:a16="http://schemas.microsoft.com/office/drawing/2014/main" id="{4FF5C6A1-C2DB-4553-83E2-7662A7769A0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8" name="Oval 113">
          <a:extLst>
            <a:ext uri="{FF2B5EF4-FFF2-40B4-BE49-F238E27FC236}">
              <a16:creationId xmlns:a16="http://schemas.microsoft.com/office/drawing/2014/main" id="{F10881A4-B785-4D0B-84D3-AD4557DDFC5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9" name="Oval 112">
          <a:extLst>
            <a:ext uri="{FF2B5EF4-FFF2-40B4-BE49-F238E27FC236}">
              <a16:creationId xmlns:a16="http://schemas.microsoft.com/office/drawing/2014/main" id="{F4155A2D-ACF0-4258-8315-A8A999C6E38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80" name="Oval 113">
          <a:extLst>
            <a:ext uri="{FF2B5EF4-FFF2-40B4-BE49-F238E27FC236}">
              <a16:creationId xmlns:a16="http://schemas.microsoft.com/office/drawing/2014/main" id="{92388518-807D-4FF8-B754-D61905C3952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1" name="Oval 112">
          <a:extLst>
            <a:ext uri="{FF2B5EF4-FFF2-40B4-BE49-F238E27FC236}">
              <a16:creationId xmlns:a16="http://schemas.microsoft.com/office/drawing/2014/main" id="{CC399A03-1838-43B2-A00D-ACEC899BB7C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2" name="Oval 113">
          <a:extLst>
            <a:ext uri="{FF2B5EF4-FFF2-40B4-BE49-F238E27FC236}">
              <a16:creationId xmlns:a16="http://schemas.microsoft.com/office/drawing/2014/main" id="{4EE0D675-A135-4B23-AAE6-4B6A9D52282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3" name="Oval 112">
          <a:extLst>
            <a:ext uri="{FF2B5EF4-FFF2-40B4-BE49-F238E27FC236}">
              <a16:creationId xmlns:a16="http://schemas.microsoft.com/office/drawing/2014/main" id="{9C3B515C-D4AD-4411-9546-F00118BBCED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4" name="Oval 113">
          <a:extLst>
            <a:ext uri="{FF2B5EF4-FFF2-40B4-BE49-F238E27FC236}">
              <a16:creationId xmlns:a16="http://schemas.microsoft.com/office/drawing/2014/main" id="{7261EC22-DE2E-4686-8004-C5D08579B0A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5" name="Oval 112">
          <a:extLst>
            <a:ext uri="{FF2B5EF4-FFF2-40B4-BE49-F238E27FC236}">
              <a16:creationId xmlns:a16="http://schemas.microsoft.com/office/drawing/2014/main" id="{59E5723F-8AB9-4620-897D-01128BF3932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6" name="Oval 113">
          <a:extLst>
            <a:ext uri="{FF2B5EF4-FFF2-40B4-BE49-F238E27FC236}">
              <a16:creationId xmlns:a16="http://schemas.microsoft.com/office/drawing/2014/main" id="{D000E858-1209-46AE-9E0F-F5AD7CF3FF5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2">
          <a:extLst>
            <a:ext uri="{FF2B5EF4-FFF2-40B4-BE49-F238E27FC236}">
              <a16:creationId xmlns:a16="http://schemas.microsoft.com/office/drawing/2014/main" id="{33239EA5-6CFB-4993-9C61-38C6B409C395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8" name="Oval 113">
          <a:extLst>
            <a:ext uri="{FF2B5EF4-FFF2-40B4-BE49-F238E27FC236}">
              <a16:creationId xmlns:a16="http://schemas.microsoft.com/office/drawing/2014/main" id="{843EBF49-E3F0-4317-87DE-801292D7076B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9" name="Oval 112">
          <a:extLst>
            <a:ext uri="{FF2B5EF4-FFF2-40B4-BE49-F238E27FC236}">
              <a16:creationId xmlns:a16="http://schemas.microsoft.com/office/drawing/2014/main" id="{8DE8A274-A5FD-461E-9FE9-0974645FF374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90" name="Oval 113">
          <a:extLst>
            <a:ext uri="{FF2B5EF4-FFF2-40B4-BE49-F238E27FC236}">
              <a16:creationId xmlns:a16="http://schemas.microsoft.com/office/drawing/2014/main" id="{B56EAC39-E6F1-431D-85D1-8A4E59A581A8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2">
          <a:extLst>
            <a:ext uri="{FF2B5EF4-FFF2-40B4-BE49-F238E27FC236}">
              <a16:creationId xmlns:a16="http://schemas.microsoft.com/office/drawing/2014/main" id="{49D71A8E-9BEE-4189-8E6F-E0FADFE97C1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2" name="Oval 113">
          <a:extLst>
            <a:ext uri="{FF2B5EF4-FFF2-40B4-BE49-F238E27FC236}">
              <a16:creationId xmlns:a16="http://schemas.microsoft.com/office/drawing/2014/main" id="{F792A9FD-E00C-49A0-A8EE-A99F6F3B0AD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3" name="Oval 112">
          <a:extLst>
            <a:ext uri="{FF2B5EF4-FFF2-40B4-BE49-F238E27FC236}">
              <a16:creationId xmlns:a16="http://schemas.microsoft.com/office/drawing/2014/main" id="{E6F1F1E8-B7C7-4D45-A2AA-892B43452DE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4" name="Oval 113">
          <a:extLst>
            <a:ext uri="{FF2B5EF4-FFF2-40B4-BE49-F238E27FC236}">
              <a16:creationId xmlns:a16="http://schemas.microsoft.com/office/drawing/2014/main" id="{EB5C4E25-9559-4B52-9BC3-EED32A595A9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2">
          <a:extLst>
            <a:ext uri="{FF2B5EF4-FFF2-40B4-BE49-F238E27FC236}">
              <a16:creationId xmlns:a16="http://schemas.microsoft.com/office/drawing/2014/main" id="{FB86B769-0D35-4D79-B0B5-9C5D6E3DD91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6" name="Oval 113">
          <a:extLst>
            <a:ext uri="{FF2B5EF4-FFF2-40B4-BE49-F238E27FC236}">
              <a16:creationId xmlns:a16="http://schemas.microsoft.com/office/drawing/2014/main" id="{1B1EBBC9-3A9C-41AE-9375-8C6FB5780D3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7" name="Oval 112">
          <a:extLst>
            <a:ext uri="{FF2B5EF4-FFF2-40B4-BE49-F238E27FC236}">
              <a16:creationId xmlns:a16="http://schemas.microsoft.com/office/drawing/2014/main" id="{F249EDCA-A2A0-47DB-A51D-4090EC5EF08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8" name="Oval 113">
          <a:extLst>
            <a:ext uri="{FF2B5EF4-FFF2-40B4-BE49-F238E27FC236}">
              <a16:creationId xmlns:a16="http://schemas.microsoft.com/office/drawing/2014/main" id="{3C33BEE8-DAAF-4B42-B5ED-8AA21C12FD4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2">
          <a:extLst>
            <a:ext uri="{FF2B5EF4-FFF2-40B4-BE49-F238E27FC236}">
              <a16:creationId xmlns:a16="http://schemas.microsoft.com/office/drawing/2014/main" id="{7CE4A0D7-BCC3-4E87-88E4-866FB2E0A92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0" name="Oval 113">
          <a:extLst>
            <a:ext uri="{FF2B5EF4-FFF2-40B4-BE49-F238E27FC236}">
              <a16:creationId xmlns:a16="http://schemas.microsoft.com/office/drawing/2014/main" id="{AE3F2F24-8A24-4F73-ADF5-011066BC739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1" name="Oval 112">
          <a:extLst>
            <a:ext uri="{FF2B5EF4-FFF2-40B4-BE49-F238E27FC236}">
              <a16:creationId xmlns:a16="http://schemas.microsoft.com/office/drawing/2014/main" id="{7C056F85-D0E9-429E-8466-0E9F209C34F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2" name="Oval 113">
          <a:extLst>
            <a:ext uri="{FF2B5EF4-FFF2-40B4-BE49-F238E27FC236}">
              <a16:creationId xmlns:a16="http://schemas.microsoft.com/office/drawing/2014/main" id="{2BF51894-AE2C-4BB4-B68A-CB37602649C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2">
          <a:extLst>
            <a:ext uri="{FF2B5EF4-FFF2-40B4-BE49-F238E27FC236}">
              <a16:creationId xmlns:a16="http://schemas.microsoft.com/office/drawing/2014/main" id="{9DD9C67E-6676-4950-8ED2-80E34457D97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4" name="Oval 113">
          <a:extLst>
            <a:ext uri="{FF2B5EF4-FFF2-40B4-BE49-F238E27FC236}">
              <a16:creationId xmlns:a16="http://schemas.microsoft.com/office/drawing/2014/main" id="{A075EC83-92B7-4606-8714-BCEB9CB35F5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5" name="Oval 112">
          <a:extLst>
            <a:ext uri="{FF2B5EF4-FFF2-40B4-BE49-F238E27FC236}">
              <a16:creationId xmlns:a16="http://schemas.microsoft.com/office/drawing/2014/main" id="{565E757D-BA4E-4784-B16F-12A88F4C613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6" name="Oval 113">
          <a:extLst>
            <a:ext uri="{FF2B5EF4-FFF2-40B4-BE49-F238E27FC236}">
              <a16:creationId xmlns:a16="http://schemas.microsoft.com/office/drawing/2014/main" id="{5985A5A5-CCC2-4C4D-ACFB-02B5BD36388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2">
          <a:extLst>
            <a:ext uri="{FF2B5EF4-FFF2-40B4-BE49-F238E27FC236}">
              <a16:creationId xmlns:a16="http://schemas.microsoft.com/office/drawing/2014/main" id="{54058517-BF26-4AB2-9A9B-009CAE49419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8" name="Oval 113">
          <a:extLst>
            <a:ext uri="{FF2B5EF4-FFF2-40B4-BE49-F238E27FC236}">
              <a16:creationId xmlns:a16="http://schemas.microsoft.com/office/drawing/2014/main" id="{AF5C5100-3708-4101-AD0E-CE68C992456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9" name="Oval 112">
          <a:extLst>
            <a:ext uri="{FF2B5EF4-FFF2-40B4-BE49-F238E27FC236}">
              <a16:creationId xmlns:a16="http://schemas.microsoft.com/office/drawing/2014/main" id="{C31D062E-1EC6-4E6D-98BF-B1E6A6E3F6B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10" name="Oval 113">
          <a:extLst>
            <a:ext uri="{FF2B5EF4-FFF2-40B4-BE49-F238E27FC236}">
              <a16:creationId xmlns:a16="http://schemas.microsoft.com/office/drawing/2014/main" id="{BD3C34DB-01D1-4109-8C9C-9E79A3BAC61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2">
          <a:extLst>
            <a:ext uri="{FF2B5EF4-FFF2-40B4-BE49-F238E27FC236}">
              <a16:creationId xmlns:a16="http://schemas.microsoft.com/office/drawing/2014/main" id="{1A7FD6D2-F71E-40FF-88C1-E092A505D1F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2" name="Oval 113">
          <a:extLst>
            <a:ext uri="{FF2B5EF4-FFF2-40B4-BE49-F238E27FC236}">
              <a16:creationId xmlns:a16="http://schemas.microsoft.com/office/drawing/2014/main" id="{FEA6F2D7-3417-4026-92AD-24A88A6DD55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3" name="Oval 112">
          <a:extLst>
            <a:ext uri="{FF2B5EF4-FFF2-40B4-BE49-F238E27FC236}">
              <a16:creationId xmlns:a16="http://schemas.microsoft.com/office/drawing/2014/main" id="{A8AFBD8E-70FA-4F12-AF7A-DBDAB6C2E51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4" name="Oval 113">
          <a:extLst>
            <a:ext uri="{FF2B5EF4-FFF2-40B4-BE49-F238E27FC236}">
              <a16:creationId xmlns:a16="http://schemas.microsoft.com/office/drawing/2014/main" id="{B7D5A93D-5119-436D-9832-E5657AEA5A6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2">
          <a:extLst>
            <a:ext uri="{FF2B5EF4-FFF2-40B4-BE49-F238E27FC236}">
              <a16:creationId xmlns:a16="http://schemas.microsoft.com/office/drawing/2014/main" id="{E5C1C8E4-3C6B-49A2-8097-39220B02F02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6" name="Oval 113">
          <a:extLst>
            <a:ext uri="{FF2B5EF4-FFF2-40B4-BE49-F238E27FC236}">
              <a16:creationId xmlns:a16="http://schemas.microsoft.com/office/drawing/2014/main" id="{FE01FB6A-BB8F-4540-BE6D-12940914230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7" name="Oval 112">
          <a:extLst>
            <a:ext uri="{FF2B5EF4-FFF2-40B4-BE49-F238E27FC236}">
              <a16:creationId xmlns:a16="http://schemas.microsoft.com/office/drawing/2014/main" id="{9C3F8ECD-64E2-4BF2-964C-4D82D638913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8" name="Oval 113">
          <a:extLst>
            <a:ext uri="{FF2B5EF4-FFF2-40B4-BE49-F238E27FC236}">
              <a16:creationId xmlns:a16="http://schemas.microsoft.com/office/drawing/2014/main" id="{A5C10DEF-8625-4461-B692-2485EDCB585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2">
          <a:extLst>
            <a:ext uri="{FF2B5EF4-FFF2-40B4-BE49-F238E27FC236}">
              <a16:creationId xmlns:a16="http://schemas.microsoft.com/office/drawing/2014/main" id="{3980C16C-6987-484B-ACB5-6BCBC77AB31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3">
          <a:extLst>
            <a:ext uri="{FF2B5EF4-FFF2-40B4-BE49-F238E27FC236}">
              <a16:creationId xmlns:a16="http://schemas.microsoft.com/office/drawing/2014/main" id="{26BFFBE7-1B50-4D69-9287-7B958AA8AB0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2">
          <a:extLst>
            <a:ext uri="{FF2B5EF4-FFF2-40B4-BE49-F238E27FC236}">
              <a16:creationId xmlns:a16="http://schemas.microsoft.com/office/drawing/2014/main" id="{A322FBC2-FD19-417B-8CA6-97F5107EFC7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3">
          <a:extLst>
            <a:ext uri="{FF2B5EF4-FFF2-40B4-BE49-F238E27FC236}">
              <a16:creationId xmlns:a16="http://schemas.microsoft.com/office/drawing/2014/main" id="{11BEE207-62D2-40C4-996B-29C6DE3B6EA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2">
          <a:extLst>
            <a:ext uri="{FF2B5EF4-FFF2-40B4-BE49-F238E27FC236}">
              <a16:creationId xmlns:a16="http://schemas.microsoft.com/office/drawing/2014/main" id="{49F28522-03AD-4045-AA80-370BA5D01CB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4" name="Oval 113">
          <a:extLst>
            <a:ext uri="{FF2B5EF4-FFF2-40B4-BE49-F238E27FC236}">
              <a16:creationId xmlns:a16="http://schemas.microsoft.com/office/drawing/2014/main" id="{C08CF6CB-ABAD-4D09-AE24-10F794D97A8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5" name="Oval 112">
          <a:extLst>
            <a:ext uri="{FF2B5EF4-FFF2-40B4-BE49-F238E27FC236}">
              <a16:creationId xmlns:a16="http://schemas.microsoft.com/office/drawing/2014/main" id="{4CCE6882-AEFD-4EBC-A933-85368B12C05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6" name="Oval 113">
          <a:extLst>
            <a:ext uri="{FF2B5EF4-FFF2-40B4-BE49-F238E27FC236}">
              <a16:creationId xmlns:a16="http://schemas.microsoft.com/office/drawing/2014/main" id="{B48C43F7-A408-4DD7-AC1D-4438DDF5F85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2">
          <a:extLst>
            <a:ext uri="{FF2B5EF4-FFF2-40B4-BE49-F238E27FC236}">
              <a16:creationId xmlns:a16="http://schemas.microsoft.com/office/drawing/2014/main" id="{FAF025B1-725F-4E7D-82CB-98E63F5CD23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8" name="Oval 113">
          <a:extLst>
            <a:ext uri="{FF2B5EF4-FFF2-40B4-BE49-F238E27FC236}">
              <a16:creationId xmlns:a16="http://schemas.microsoft.com/office/drawing/2014/main" id="{7FE7A2C3-FE8F-456C-8EF6-B8C535216F9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9" name="Oval 112">
          <a:extLst>
            <a:ext uri="{FF2B5EF4-FFF2-40B4-BE49-F238E27FC236}">
              <a16:creationId xmlns:a16="http://schemas.microsoft.com/office/drawing/2014/main" id="{72F7E1FB-7857-452A-8B39-169070C4998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30" name="Oval 113">
          <a:extLst>
            <a:ext uri="{FF2B5EF4-FFF2-40B4-BE49-F238E27FC236}">
              <a16:creationId xmlns:a16="http://schemas.microsoft.com/office/drawing/2014/main" id="{5AA26F7B-ABA8-44D3-BC84-22EAA514470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2">
          <a:extLst>
            <a:ext uri="{FF2B5EF4-FFF2-40B4-BE49-F238E27FC236}">
              <a16:creationId xmlns:a16="http://schemas.microsoft.com/office/drawing/2014/main" id="{02EEB77D-7D38-4F90-926E-7F553B1C2FE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2" name="Oval 113">
          <a:extLst>
            <a:ext uri="{FF2B5EF4-FFF2-40B4-BE49-F238E27FC236}">
              <a16:creationId xmlns:a16="http://schemas.microsoft.com/office/drawing/2014/main" id="{77E44EF9-66E4-4111-B488-B4CFD61AFA3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3" name="Oval 112">
          <a:extLst>
            <a:ext uri="{FF2B5EF4-FFF2-40B4-BE49-F238E27FC236}">
              <a16:creationId xmlns:a16="http://schemas.microsoft.com/office/drawing/2014/main" id="{5072C8E4-5004-478E-9DB4-AB53682FC34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4" name="Oval 113">
          <a:extLst>
            <a:ext uri="{FF2B5EF4-FFF2-40B4-BE49-F238E27FC236}">
              <a16:creationId xmlns:a16="http://schemas.microsoft.com/office/drawing/2014/main" id="{C6DAD9A1-0353-464C-A374-A7C30EEF651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2">
          <a:extLst>
            <a:ext uri="{FF2B5EF4-FFF2-40B4-BE49-F238E27FC236}">
              <a16:creationId xmlns:a16="http://schemas.microsoft.com/office/drawing/2014/main" id="{2214269A-2410-4A84-A243-FB7ED02A244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6" name="Oval 113">
          <a:extLst>
            <a:ext uri="{FF2B5EF4-FFF2-40B4-BE49-F238E27FC236}">
              <a16:creationId xmlns:a16="http://schemas.microsoft.com/office/drawing/2014/main" id="{DF9D099A-C42D-4029-93FA-61B84BB653E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7" name="Oval 112">
          <a:extLst>
            <a:ext uri="{FF2B5EF4-FFF2-40B4-BE49-F238E27FC236}">
              <a16:creationId xmlns:a16="http://schemas.microsoft.com/office/drawing/2014/main" id="{AA88D0A1-5B2A-4CB6-A592-8DC7B655FF8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8" name="Oval 113">
          <a:extLst>
            <a:ext uri="{FF2B5EF4-FFF2-40B4-BE49-F238E27FC236}">
              <a16:creationId xmlns:a16="http://schemas.microsoft.com/office/drawing/2014/main" id="{470025CD-7C28-4CED-9CD6-3B1C38623B1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2">
          <a:extLst>
            <a:ext uri="{FF2B5EF4-FFF2-40B4-BE49-F238E27FC236}">
              <a16:creationId xmlns:a16="http://schemas.microsoft.com/office/drawing/2014/main" id="{306CBBB5-F0DE-4553-8E63-F0B33D21A2F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0" name="Oval 113">
          <a:extLst>
            <a:ext uri="{FF2B5EF4-FFF2-40B4-BE49-F238E27FC236}">
              <a16:creationId xmlns:a16="http://schemas.microsoft.com/office/drawing/2014/main" id="{6CC62016-60ED-4EC9-B2C1-9C61FC25468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1" name="Oval 112">
          <a:extLst>
            <a:ext uri="{FF2B5EF4-FFF2-40B4-BE49-F238E27FC236}">
              <a16:creationId xmlns:a16="http://schemas.microsoft.com/office/drawing/2014/main" id="{14AF6C62-84F9-4D7B-A4C7-73590B95AED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2" name="Oval 113">
          <a:extLst>
            <a:ext uri="{FF2B5EF4-FFF2-40B4-BE49-F238E27FC236}">
              <a16:creationId xmlns:a16="http://schemas.microsoft.com/office/drawing/2014/main" id="{EDC9F6ED-3308-4DE1-9FBA-AC68C567E5E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2">
          <a:extLst>
            <a:ext uri="{FF2B5EF4-FFF2-40B4-BE49-F238E27FC236}">
              <a16:creationId xmlns:a16="http://schemas.microsoft.com/office/drawing/2014/main" id="{EC0B7FE1-E5CD-4F8F-B3D1-C3B5B334D49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4" name="Oval 113">
          <a:extLst>
            <a:ext uri="{FF2B5EF4-FFF2-40B4-BE49-F238E27FC236}">
              <a16:creationId xmlns:a16="http://schemas.microsoft.com/office/drawing/2014/main" id="{319E4275-6F5C-49A8-9DC5-81AFD3D0255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5" name="Oval 112">
          <a:extLst>
            <a:ext uri="{FF2B5EF4-FFF2-40B4-BE49-F238E27FC236}">
              <a16:creationId xmlns:a16="http://schemas.microsoft.com/office/drawing/2014/main" id="{28ED89FA-0DA5-4307-8F52-85253D119AA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6" name="Oval 113">
          <a:extLst>
            <a:ext uri="{FF2B5EF4-FFF2-40B4-BE49-F238E27FC236}">
              <a16:creationId xmlns:a16="http://schemas.microsoft.com/office/drawing/2014/main" id="{A04CAB56-26F2-4751-B7FA-82248E71F35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7" name="Oval 112">
          <a:extLst>
            <a:ext uri="{FF2B5EF4-FFF2-40B4-BE49-F238E27FC236}">
              <a16:creationId xmlns:a16="http://schemas.microsoft.com/office/drawing/2014/main" id="{CB5AC9E0-8461-4835-9E5F-4CCE60274DE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8" name="Oval 113">
          <a:extLst>
            <a:ext uri="{FF2B5EF4-FFF2-40B4-BE49-F238E27FC236}">
              <a16:creationId xmlns:a16="http://schemas.microsoft.com/office/drawing/2014/main" id="{7844804A-A771-4BB7-BA7C-234D0FBE045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9" name="Oval 112">
          <a:extLst>
            <a:ext uri="{FF2B5EF4-FFF2-40B4-BE49-F238E27FC236}">
              <a16:creationId xmlns:a16="http://schemas.microsoft.com/office/drawing/2014/main" id="{679EF395-3EA0-4CBC-B411-C7BA1C1FE30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50" name="Oval 113">
          <a:extLst>
            <a:ext uri="{FF2B5EF4-FFF2-40B4-BE49-F238E27FC236}">
              <a16:creationId xmlns:a16="http://schemas.microsoft.com/office/drawing/2014/main" id="{9CBA5FFB-E325-4791-83EB-AB2D47F2904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1" name="Oval 112">
          <a:extLst>
            <a:ext uri="{FF2B5EF4-FFF2-40B4-BE49-F238E27FC236}">
              <a16:creationId xmlns:a16="http://schemas.microsoft.com/office/drawing/2014/main" id="{D8568D8F-0F51-4330-AEE2-DB8EE2EFB84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2" name="Oval 113">
          <a:extLst>
            <a:ext uri="{FF2B5EF4-FFF2-40B4-BE49-F238E27FC236}">
              <a16:creationId xmlns:a16="http://schemas.microsoft.com/office/drawing/2014/main" id="{666B2209-8CD3-4D56-AC67-7A23C405A80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3" name="Oval 112">
          <a:extLst>
            <a:ext uri="{FF2B5EF4-FFF2-40B4-BE49-F238E27FC236}">
              <a16:creationId xmlns:a16="http://schemas.microsoft.com/office/drawing/2014/main" id="{45C880B4-BB9E-4191-83CB-6A60C9417BA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4" name="Oval 113">
          <a:extLst>
            <a:ext uri="{FF2B5EF4-FFF2-40B4-BE49-F238E27FC236}">
              <a16:creationId xmlns:a16="http://schemas.microsoft.com/office/drawing/2014/main" id="{747D6D4E-387A-4950-B793-A12A6FAE69A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5" name="Oval 112">
          <a:extLst>
            <a:ext uri="{FF2B5EF4-FFF2-40B4-BE49-F238E27FC236}">
              <a16:creationId xmlns:a16="http://schemas.microsoft.com/office/drawing/2014/main" id="{FA9BBFF3-7E55-4CB4-B2DE-309E75A922E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6" name="Oval 113">
          <a:extLst>
            <a:ext uri="{FF2B5EF4-FFF2-40B4-BE49-F238E27FC236}">
              <a16:creationId xmlns:a16="http://schemas.microsoft.com/office/drawing/2014/main" id="{B86F18C7-8D3F-43B1-9E2A-FE2DA54A06F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7" name="Oval 112">
          <a:extLst>
            <a:ext uri="{FF2B5EF4-FFF2-40B4-BE49-F238E27FC236}">
              <a16:creationId xmlns:a16="http://schemas.microsoft.com/office/drawing/2014/main" id="{33A92EAF-198B-4994-B065-0D73D16A148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8" name="Oval 113">
          <a:extLst>
            <a:ext uri="{FF2B5EF4-FFF2-40B4-BE49-F238E27FC236}">
              <a16:creationId xmlns:a16="http://schemas.microsoft.com/office/drawing/2014/main" id="{9BD158AD-09B6-45F7-A835-14D07EA86CD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9" name="Oval 112">
          <a:extLst>
            <a:ext uri="{FF2B5EF4-FFF2-40B4-BE49-F238E27FC236}">
              <a16:creationId xmlns:a16="http://schemas.microsoft.com/office/drawing/2014/main" id="{1D62F71B-817C-4828-B552-AB78078F2B2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0" name="Oval 113">
          <a:extLst>
            <a:ext uri="{FF2B5EF4-FFF2-40B4-BE49-F238E27FC236}">
              <a16:creationId xmlns:a16="http://schemas.microsoft.com/office/drawing/2014/main" id="{DAD245FB-0298-4AD5-A007-B8A30044698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1" name="Oval 112">
          <a:extLst>
            <a:ext uri="{FF2B5EF4-FFF2-40B4-BE49-F238E27FC236}">
              <a16:creationId xmlns:a16="http://schemas.microsoft.com/office/drawing/2014/main" id="{C71DC980-6AFF-463E-BAA5-5C04D3DA5E8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2" name="Oval 113">
          <a:extLst>
            <a:ext uri="{FF2B5EF4-FFF2-40B4-BE49-F238E27FC236}">
              <a16:creationId xmlns:a16="http://schemas.microsoft.com/office/drawing/2014/main" id="{76EB2834-06A8-498D-8254-D869B9736AA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3" name="Oval 112">
          <a:extLst>
            <a:ext uri="{FF2B5EF4-FFF2-40B4-BE49-F238E27FC236}">
              <a16:creationId xmlns:a16="http://schemas.microsoft.com/office/drawing/2014/main" id="{F8FA807D-2931-4C5D-9DCD-E8479F96260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4" name="Oval 113">
          <a:extLst>
            <a:ext uri="{FF2B5EF4-FFF2-40B4-BE49-F238E27FC236}">
              <a16:creationId xmlns:a16="http://schemas.microsoft.com/office/drawing/2014/main" id="{FAF6A509-C54B-44C0-B7D6-22A4F4DEB26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5" name="Oval 112">
          <a:extLst>
            <a:ext uri="{FF2B5EF4-FFF2-40B4-BE49-F238E27FC236}">
              <a16:creationId xmlns:a16="http://schemas.microsoft.com/office/drawing/2014/main" id="{CF000B2A-1B94-4072-836A-5978096BEAE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6" name="Oval 113">
          <a:extLst>
            <a:ext uri="{FF2B5EF4-FFF2-40B4-BE49-F238E27FC236}">
              <a16:creationId xmlns:a16="http://schemas.microsoft.com/office/drawing/2014/main" id="{889D02A1-F82F-4497-AD34-22B0E43B4D7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7" name="Oval 112">
          <a:extLst>
            <a:ext uri="{FF2B5EF4-FFF2-40B4-BE49-F238E27FC236}">
              <a16:creationId xmlns:a16="http://schemas.microsoft.com/office/drawing/2014/main" id="{CF433DA4-EAE4-4D94-93E7-A7506EF7A39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8" name="Oval 113">
          <a:extLst>
            <a:ext uri="{FF2B5EF4-FFF2-40B4-BE49-F238E27FC236}">
              <a16:creationId xmlns:a16="http://schemas.microsoft.com/office/drawing/2014/main" id="{2E009521-2208-4B1D-9910-153209F191B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9" name="Oval 112">
          <a:extLst>
            <a:ext uri="{FF2B5EF4-FFF2-40B4-BE49-F238E27FC236}">
              <a16:creationId xmlns:a16="http://schemas.microsoft.com/office/drawing/2014/main" id="{041CF4C8-D246-46DC-8BDD-CB648E1821D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70" name="Oval 113">
          <a:extLst>
            <a:ext uri="{FF2B5EF4-FFF2-40B4-BE49-F238E27FC236}">
              <a16:creationId xmlns:a16="http://schemas.microsoft.com/office/drawing/2014/main" id="{A254A2EE-39E8-4675-A1CE-B748A05369A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1" name="Oval 112">
          <a:extLst>
            <a:ext uri="{FF2B5EF4-FFF2-40B4-BE49-F238E27FC236}">
              <a16:creationId xmlns:a16="http://schemas.microsoft.com/office/drawing/2014/main" id="{D81ED8CB-775D-471B-A53E-7AC854A4E1E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2" name="Oval 113">
          <a:extLst>
            <a:ext uri="{FF2B5EF4-FFF2-40B4-BE49-F238E27FC236}">
              <a16:creationId xmlns:a16="http://schemas.microsoft.com/office/drawing/2014/main" id="{F87E4174-909F-4764-8B6B-8A7EA21C999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3" name="Oval 112">
          <a:extLst>
            <a:ext uri="{FF2B5EF4-FFF2-40B4-BE49-F238E27FC236}">
              <a16:creationId xmlns:a16="http://schemas.microsoft.com/office/drawing/2014/main" id="{1168D972-DF7D-4749-8F6F-335B1C3BC88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4" name="Oval 113">
          <a:extLst>
            <a:ext uri="{FF2B5EF4-FFF2-40B4-BE49-F238E27FC236}">
              <a16:creationId xmlns:a16="http://schemas.microsoft.com/office/drawing/2014/main" id="{432FAB23-F754-456A-8795-88176C71ED2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5" name="Oval 112">
          <a:extLst>
            <a:ext uri="{FF2B5EF4-FFF2-40B4-BE49-F238E27FC236}">
              <a16:creationId xmlns:a16="http://schemas.microsoft.com/office/drawing/2014/main" id="{B0F72ABD-5326-4B16-9C19-14635E667FD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6" name="Oval 113">
          <a:extLst>
            <a:ext uri="{FF2B5EF4-FFF2-40B4-BE49-F238E27FC236}">
              <a16:creationId xmlns:a16="http://schemas.microsoft.com/office/drawing/2014/main" id="{EC2BDD7A-E047-4BCF-BB06-BD7CC9F378B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7" name="Oval 112">
          <a:extLst>
            <a:ext uri="{FF2B5EF4-FFF2-40B4-BE49-F238E27FC236}">
              <a16:creationId xmlns:a16="http://schemas.microsoft.com/office/drawing/2014/main" id="{D93D30E2-A88F-4FD0-93B4-CABAB0B2596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8" name="Oval 113">
          <a:extLst>
            <a:ext uri="{FF2B5EF4-FFF2-40B4-BE49-F238E27FC236}">
              <a16:creationId xmlns:a16="http://schemas.microsoft.com/office/drawing/2014/main" id="{877D8B73-D269-498F-BDF2-34EF3D721D9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9" name="Oval 112">
          <a:extLst>
            <a:ext uri="{FF2B5EF4-FFF2-40B4-BE49-F238E27FC236}">
              <a16:creationId xmlns:a16="http://schemas.microsoft.com/office/drawing/2014/main" id="{113DC71F-E55F-48BF-A56F-1A45E147C1A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0" name="Oval 113">
          <a:extLst>
            <a:ext uri="{FF2B5EF4-FFF2-40B4-BE49-F238E27FC236}">
              <a16:creationId xmlns:a16="http://schemas.microsoft.com/office/drawing/2014/main" id="{01C99F42-346B-4139-8635-521207552CA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1" name="Oval 112">
          <a:extLst>
            <a:ext uri="{FF2B5EF4-FFF2-40B4-BE49-F238E27FC236}">
              <a16:creationId xmlns:a16="http://schemas.microsoft.com/office/drawing/2014/main" id="{999613E1-0CD1-4ED7-8A92-9B4E0180B83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2" name="Oval 113">
          <a:extLst>
            <a:ext uri="{FF2B5EF4-FFF2-40B4-BE49-F238E27FC236}">
              <a16:creationId xmlns:a16="http://schemas.microsoft.com/office/drawing/2014/main" id="{4598B900-730F-4848-8E91-280F63D898D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2">
          <a:extLst>
            <a:ext uri="{FF2B5EF4-FFF2-40B4-BE49-F238E27FC236}">
              <a16:creationId xmlns:a16="http://schemas.microsoft.com/office/drawing/2014/main" id="{EAF172A6-9940-4F66-9BFA-2B37F3349BC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4" name="Oval 113">
          <a:extLst>
            <a:ext uri="{FF2B5EF4-FFF2-40B4-BE49-F238E27FC236}">
              <a16:creationId xmlns:a16="http://schemas.microsoft.com/office/drawing/2014/main" id="{21A68520-E8B5-4927-8896-7E283F8A979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5" name="Oval 112">
          <a:extLst>
            <a:ext uri="{FF2B5EF4-FFF2-40B4-BE49-F238E27FC236}">
              <a16:creationId xmlns:a16="http://schemas.microsoft.com/office/drawing/2014/main" id="{34E4FE5E-C0A9-438C-B584-3447AE88312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6" name="Oval 113">
          <a:extLst>
            <a:ext uri="{FF2B5EF4-FFF2-40B4-BE49-F238E27FC236}">
              <a16:creationId xmlns:a16="http://schemas.microsoft.com/office/drawing/2014/main" id="{31024231-CAB6-41B2-B662-CE0466E4C88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2">
          <a:extLst>
            <a:ext uri="{FF2B5EF4-FFF2-40B4-BE49-F238E27FC236}">
              <a16:creationId xmlns:a16="http://schemas.microsoft.com/office/drawing/2014/main" id="{26CDD415-7D4D-4CD1-A0C4-E8F0F094082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8" name="Oval 113">
          <a:extLst>
            <a:ext uri="{FF2B5EF4-FFF2-40B4-BE49-F238E27FC236}">
              <a16:creationId xmlns:a16="http://schemas.microsoft.com/office/drawing/2014/main" id="{8145C629-FA00-45BA-9B3D-D6B4FCC80CB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9" name="Oval 112">
          <a:extLst>
            <a:ext uri="{FF2B5EF4-FFF2-40B4-BE49-F238E27FC236}">
              <a16:creationId xmlns:a16="http://schemas.microsoft.com/office/drawing/2014/main" id="{4C041C53-8C08-4498-A54D-78FBD49942B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90" name="Oval 113">
          <a:extLst>
            <a:ext uri="{FF2B5EF4-FFF2-40B4-BE49-F238E27FC236}">
              <a16:creationId xmlns:a16="http://schemas.microsoft.com/office/drawing/2014/main" id="{A4D2B4E8-4ABE-435E-BBA0-F5F2F0B1AA1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2">
          <a:extLst>
            <a:ext uri="{FF2B5EF4-FFF2-40B4-BE49-F238E27FC236}">
              <a16:creationId xmlns:a16="http://schemas.microsoft.com/office/drawing/2014/main" id="{8DACAF32-17D8-4EEB-8815-DCE56B5F1A3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2" name="Oval 113">
          <a:extLst>
            <a:ext uri="{FF2B5EF4-FFF2-40B4-BE49-F238E27FC236}">
              <a16:creationId xmlns:a16="http://schemas.microsoft.com/office/drawing/2014/main" id="{8B3F78C3-B135-4707-BF70-385C4F5014F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3" name="Oval 112">
          <a:extLst>
            <a:ext uri="{FF2B5EF4-FFF2-40B4-BE49-F238E27FC236}">
              <a16:creationId xmlns:a16="http://schemas.microsoft.com/office/drawing/2014/main" id="{10B0B44D-5D1B-4080-9CD3-7F777EBFDB5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4" name="Oval 113">
          <a:extLst>
            <a:ext uri="{FF2B5EF4-FFF2-40B4-BE49-F238E27FC236}">
              <a16:creationId xmlns:a16="http://schemas.microsoft.com/office/drawing/2014/main" id="{2A6738BD-223D-432F-851D-FD76B2758D6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2">
          <a:extLst>
            <a:ext uri="{FF2B5EF4-FFF2-40B4-BE49-F238E27FC236}">
              <a16:creationId xmlns:a16="http://schemas.microsoft.com/office/drawing/2014/main" id="{3A96B14F-A3D7-4D39-A5DB-6EADDCB10CE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6" name="Oval 113">
          <a:extLst>
            <a:ext uri="{FF2B5EF4-FFF2-40B4-BE49-F238E27FC236}">
              <a16:creationId xmlns:a16="http://schemas.microsoft.com/office/drawing/2014/main" id="{071B89C1-E448-4863-9DEC-674255D4D5A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7" name="Oval 112">
          <a:extLst>
            <a:ext uri="{FF2B5EF4-FFF2-40B4-BE49-F238E27FC236}">
              <a16:creationId xmlns:a16="http://schemas.microsoft.com/office/drawing/2014/main" id="{30C39F82-C168-4A20-B930-34F9844DD8B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8" name="Oval 113">
          <a:extLst>
            <a:ext uri="{FF2B5EF4-FFF2-40B4-BE49-F238E27FC236}">
              <a16:creationId xmlns:a16="http://schemas.microsoft.com/office/drawing/2014/main" id="{21CF521C-60C2-4F97-BF48-8DE4CFCFBCF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2">
          <a:extLst>
            <a:ext uri="{FF2B5EF4-FFF2-40B4-BE49-F238E27FC236}">
              <a16:creationId xmlns:a16="http://schemas.microsoft.com/office/drawing/2014/main" id="{2443C2A7-21CB-4837-8128-19DDF5EA0D2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0" name="Oval 113">
          <a:extLst>
            <a:ext uri="{FF2B5EF4-FFF2-40B4-BE49-F238E27FC236}">
              <a16:creationId xmlns:a16="http://schemas.microsoft.com/office/drawing/2014/main" id="{F335CCFF-C515-4A2C-BD95-BA4D29E7978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1" name="Oval 112">
          <a:extLst>
            <a:ext uri="{FF2B5EF4-FFF2-40B4-BE49-F238E27FC236}">
              <a16:creationId xmlns:a16="http://schemas.microsoft.com/office/drawing/2014/main" id="{C2E54FE2-3779-445B-900F-D373C50A89A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2" name="Oval 113">
          <a:extLst>
            <a:ext uri="{FF2B5EF4-FFF2-40B4-BE49-F238E27FC236}">
              <a16:creationId xmlns:a16="http://schemas.microsoft.com/office/drawing/2014/main" id="{8539C68F-A81B-48C3-A423-7411397133F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2">
          <a:extLst>
            <a:ext uri="{FF2B5EF4-FFF2-40B4-BE49-F238E27FC236}">
              <a16:creationId xmlns:a16="http://schemas.microsoft.com/office/drawing/2014/main" id="{9475768E-34D7-4E1D-92F3-4BAA54A2D3E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4" name="Oval 113">
          <a:extLst>
            <a:ext uri="{FF2B5EF4-FFF2-40B4-BE49-F238E27FC236}">
              <a16:creationId xmlns:a16="http://schemas.microsoft.com/office/drawing/2014/main" id="{C128620B-D027-4904-97B2-051D7A1C92A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5" name="Oval 112">
          <a:extLst>
            <a:ext uri="{FF2B5EF4-FFF2-40B4-BE49-F238E27FC236}">
              <a16:creationId xmlns:a16="http://schemas.microsoft.com/office/drawing/2014/main" id="{53620FE2-CEA4-475C-B59F-21AF5288CDF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6" name="Oval 113">
          <a:extLst>
            <a:ext uri="{FF2B5EF4-FFF2-40B4-BE49-F238E27FC236}">
              <a16:creationId xmlns:a16="http://schemas.microsoft.com/office/drawing/2014/main" id="{52D95C93-816E-47C7-A8C5-0B24EEEB740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2">
          <a:extLst>
            <a:ext uri="{FF2B5EF4-FFF2-40B4-BE49-F238E27FC236}">
              <a16:creationId xmlns:a16="http://schemas.microsoft.com/office/drawing/2014/main" id="{CE96B2EF-4C59-4E78-9C72-41E3CEF5008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8" name="Oval 113">
          <a:extLst>
            <a:ext uri="{FF2B5EF4-FFF2-40B4-BE49-F238E27FC236}">
              <a16:creationId xmlns:a16="http://schemas.microsoft.com/office/drawing/2014/main" id="{B173C838-4CC9-4E9B-A5B4-481FB92C66F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9" name="Oval 112">
          <a:extLst>
            <a:ext uri="{FF2B5EF4-FFF2-40B4-BE49-F238E27FC236}">
              <a16:creationId xmlns:a16="http://schemas.microsoft.com/office/drawing/2014/main" id="{E85D2F52-7E90-4798-8E3E-528F7F92C98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10" name="Oval 113">
          <a:extLst>
            <a:ext uri="{FF2B5EF4-FFF2-40B4-BE49-F238E27FC236}">
              <a16:creationId xmlns:a16="http://schemas.microsoft.com/office/drawing/2014/main" id="{ED21EFCE-138C-45F5-9A98-E96DBCFE65E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2">
          <a:extLst>
            <a:ext uri="{FF2B5EF4-FFF2-40B4-BE49-F238E27FC236}">
              <a16:creationId xmlns:a16="http://schemas.microsoft.com/office/drawing/2014/main" id="{12B579BD-B946-4271-907C-8056803BF60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3">
          <a:extLst>
            <a:ext uri="{FF2B5EF4-FFF2-40B4-BE49-F238E27FC236}">
              <a16:creationId xmlns:a16="http://schemas.microsoft.com/office/drawing/2014/main" id="{6AD33D62-7731-491C-8B13-4BB2D2C43EB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2">
          <a:extLst>
            <a:ext uri="{FF2B5EF4-FFF2-40B4-BE49-F238E27FC236}">
              <a16:creationId xmlns:a16="http://schemas.microsoft.com/office/drawing/2014/main" id="{4715EB71-6E74-4D29-94D4-BF54680298D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3">
          <a:extLst>
            <a:ext uri="{FF2B5EF4-FFF2-40B4-BE49-F238E27FC236}">
              <a16:creationId xmlns:a16="http://schemas.microsoft.com/office/drawing/2014/main" id="{2509049F-083A-4D40-8FAD-1A988A0DD74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2">
          <a:extLst>
            <a:ext uri="{FF2B5EF4-FFF2-40B4-BE49-F238E27FC236}">
              <a16:creationId xmlns:a16="http://schemas.microsoft.com/office/drawing/2014/main" id="{27D35130-E4F7-460A-9ED3-E898E3A3213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6" name="Oval 113">
          <a:extLst>
            <a:ext uri="{FF2B5EF4-FFF2-40B4-BE49-F238E27FC236}">
              <a16:creationId xmlns:a16="http://schemas.microsoft.com/office/drawing/2014/main" id="{42E5E2E0-B935-4867-8DC9-B60CCF1FD6F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7" name="Oval 112">
          <a:extLst>
            <a:ext uri="{FF2B5EF4-FFF2-40B4-BE49-F238E27FC236}">
              <a16:creationId xmlns:a16="http://schemas.microsoft.com/office/drawing/2014/main" id="{6438CA70-110A-4516-A636-C0C68516805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8" name="Oval 113">
          <a:extLst>
            <a:ext uri="{FF2B5EF4-FFF2-40B4-BE49-F238E27FC236}">
              <a16:creationId xmlns:a16="http://schemas.microsoft.com/office/drawing/2014/main" id="{4141ED03-2409-4FDA-8B76-1327E1657ED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2">
          <a:extLst>
            <a:ext uri="{FF2B5EF4-FFF2-40B4-BE49-F238E27FC236}">
              <a16:creationId xmlns:a16="http://schemas.microsoft.com/office/drawing/2014/main" id="{A9A4E171-3A0E-4876-B336-0BDA608C8D2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0" name="Oval 113">
          <a:extLst>
            <a:ext uri="{FF2B5EF4-FFF2-40B4-BE49-F238E27FC236}">
              <a16:creationId xmlns:a16="http://schemas.microsoft.com/office/drawing/2014/main" id="{B8C1AEF1-BB5C-41F8-9FEE-B3FD5B159224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1" name="Oval 112">
          <a:extLst>
            <a:ext uri="{FF2B5EF4-FFF2-40B4-BE49-F238E27FC236}">
              <a16:creationId xmlns:a16="http://schemas.microsoft.com/office/drawing/2014/main" id="{97D7753C-539B-43F1-A778-F0BCF56CDE1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2" name="Oval 113">
          <a:extLst>
            <a:ext uri="{FF2B5EF4-FFF2-40B4-BE49-F238E27FC236}">
              <a16:creationId xmlns:a16="http://schemas.microsoft.com/office/drawing/2014/main" id="{BD18E87A-5A7B-42CA-9367-35068BC9E94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2">
          <a:extLst>
            <a:ext uri="{FF2B5EF4-FFF2-40B4-BE49-F238E27FC236}">
              <a16:creationId xmlns:a16="http://schemas.microsoft.com/office/drawing/2014/main" id="{7E4E6893-A5A0-439B-AF17-B972930D276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4" name="Oval 113">
          <a:extLst>
            <a:ext uri="{FF2B5EF4-FFF2-40B4-BE49-F238E27FC236}">
              <a16:creationId xmlns:a16="http://schemas.microsoft.com/office/drawing/2014/main" id="{FB388397-587C-4E20-95F6-FCDDB6AF24A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5" name="Oval 112">
          <a:extLst>
            <a:ext uri="{FF2B5EF4-FFF2-40B4-BE49-F238E27FC236}">
              <a16:creationId xmlns:a16="http://schemas.microsoft.com/office/drawing/2014/main" id="{8420EF0F-8389-45E2-9DBC-4A42344B382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6" name="Oval 113">
          <a:extLst>
            <a:ext uri="{FF2B5EF4-FFF2-40B4-BE49-F238E27FC236}">
              <a16:creationId xmlns:a16="http://schemas.microsoft.com/office/drawing/2014/main" id="{52BCAAFC-853B-4273-B798-AC5839B5B3B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2">
          <a:extLst>
            <a:ext uri="{FF2B5EF4-FFF2-40B4-BE49-F238E27FC236}">
              <a16:creationId xmlns:a16="http://schemas.microsoft.com/office/drawing/2014/main" id="{D8A4DFA7-861E-46D5-9CA6-8D807109DEA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8" name="Oval 113">
          <a:extLst>
            <a:ext uri="{FF2B5EF4-FFF2-40B4-BE49-F238E27FC236}">
              <a16:creationId xmlns:a16="http://schemas.microsoft.com/office/drawing/2014/main" id="{DC04E7C1-084A-4B9D-B82E-2141C7DBF7C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9" name="Oval 112">
          <a:extLst>
            <a:ext uri="{FF2B5EF4-FFF2-40B4-BE49-F238E27FC236}">
              <a16:creationId xmlns:a16="http://schemas.microsoft.com/office/drawing/2014/main" id="{B8C8CF89-75DB-44C6-9943-290256CEE07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30" name="Oval 113">
          <a:extLst>
            <a:ext uri="{FF2B5EF4-FFF2-40B4-BE49-F238E27FC236}">
              <a16:creationId xmlns:a16="http://schemas.microsoft.com/office/drawing/2014/main" id="{668ED43E-B36C-4647-9C8E-2F2ACF08F18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2">
          <a:extLst>
            <a:ext uri="{FF2B5EF4-FFF2-40B4-BE49-F238E27FC236}">
              <a16:creationId xmlns:a16="http://schemas.microsoft.com/office/drawing/2014/main" id="{C4F44DEC-C1A9-4A1D-9EE7-F9D182AC7FE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2" name="Oval 113">
          <a:extLst>
            <a:ext uri="{FF2B5EF4-FFF2-40B4-BE49-F238E27FC236}">
              <a16:creationId xmlns:a16="http://schemas.microsoft.com/office/drawing/2014/main" id="{03121BCB-D15F-4777-82D2-F361E5C52B1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3" name="Oval 112">
          <a:extLst>
            <a:ext uri="{FF2B5EF4-FFF2-40B4-BE49-F238E27FC236}">
              <a16:creationId xmlns:a16="http://schemas.microsoft.com/office/drawing/2014/main" id="{8E04760C-9B99-4F05-A067-0420FA9864D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4" name="Oval 113">
          <a:extLst>
            <a:ext uri="{FF2B5EF4-FFF2-40B4-BE49-F238E27FC236}">
              <a16:creationId xmlns:a16="http://schemas.microsoft.com/office/drawing/2014/main" id="{A9841E96-7BA8-479F-98C1-008455FCF48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2">
          <a:extLst>
            <a:ext uri="{FF2B5EF4-FFF2-40B4-BE49-F238E27FC236}">
              <a16:creationId xmlns:a16="http://schemas.microsoft.com/office/drawing/2014/main" id="{5B8C44B2-8EC2-45E1-960E-98CA5280144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6" name="Oval 113">
          <a:extLst>
            <a:ext uri="{FF2B5EF4-FFF2-40B4-BE49-F238E27FC236}">
              <a16:creationId xmlns:a16="http://schemas.microsoft.com/office/drawing/2014/main" id="{83041A68-F233-41FC-BE6A-E1C2ADD351B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7" name="Oval 112">
          <a:extLst>
            <a:ext uri="{FF2B5EF4-FFF2-40B4-BE49-F238E27FC236}">
              <a16:creationId xmlns:a16="http://schemas.microsoft.com/office/drawing/2014/main" id="{30B609BF-177B-4A9F-8570-D476D8E0690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8" name="Oval 113">
          <a:extLst>
            <a:ext uri="{FF2B5EF4-FFF2-40B4-BE49-F238E27FC236}">
              <a16:creationId xmlns:a16="http://schemas.microsoft.com/office/drawing/2014/main" id="{6651B3A0-9257-412B-85B9-05D8E27C91C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39" name="Oval 112">
          <a:extLst>
            <a:ext uri="{FF2B5EF4-FFF2-40B4-BE49-F238E27FC236}">
              <a16:creationId xmlns:a16="http://schemas.microsoft.com/office/drawing/2014/main" id="{939633BC-F16B-41A4-89CC-8CCBF9C16A1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0" name="Oval 113">
          <a:extLst>
            <a:ext uri="{FF2B5EF4-FFF2-40B4-BE49-F238E27FC236}">
              <a16:creationId xmlns:a16="http://schemas.microsoft.com/office/drawing/2014/main" id="{09C44A45-453F-4C73-9F6A-BDFBBCAB544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1" name="Oval 112">
          <a:extLst>
            <a:ext uri="{FF2B5EF4-FFF2-40B4-BE49-F238E27FC236}">
              <a16:creationId xmlns:a16="http://schemas.microsoft.com/office/drawing/2014/main" id="{5A746FF2-C377-4F57-A031-1FC7913241D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2" name="Oval 113">
          <a:extLst>
            <a:ext uri="{FF2B5EF4-FFF2-40B4-BE49-F238E27FC236}">
              <a16:creationId xmlns:a16="http://schemas.microsoft.com/office/drawing/2014/main" id="{143B9CE5-DE2C-4FC6-862F-2E7B0E87481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3" name="Oval 112">
          <a:extLst>
            <a:ext uri="{FF2B5EF4-FFF2-40B4-BE49-F238E27FC236}">
              <a16:creationId xmlns:a16="http://schemas.microsoft.com/office/drawing/2014/main" id="{1D131E7A-42DF-4E42-BFFD-D67EE0FB297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4" name="Oval 113">
          <a:extLst>
            <a:ext uri="{FF2B5EF4-FFF2-40B4-BE49-F238E27FC236}">
              <a16:creationId xmlns:a16="http://schemas.microsoft.com/office/drawing/2014/main" id="{FFF2C4C1-B0F8-4038-89C2-AF42B731062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5" name="Oval 112">
          <a:extLst>
            <a:ext uri="{FF2B5EF4-FFF2-40B4-BE49-F238E27FC236}">
              <a16:creationId xmlns:a16="http://schemas.microsoft.com/office/drawing/2014/main" id="{0251C5CD-9F5A-4BA8-916D-32B7573C66E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6" name="Oval 113">
          <a:extLst>
            <a:ext uri="{FF2B5EF4-FFF2-40B4-BE49-F238E27FC236}">
              <a16:creationId xmlns:a16="http://schemas.microsoft.com/office/drawing/2014/main" id="{61959BEA-0195-422E-96BE-C786C4EC5EA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2">
          <a:extLst>
            <a:ext uri="{FF2B5EF4-FFF2-40B4-BE49-F238E27FC236}">
              <a16:creationId xmlns:a16="http://schemas.microsoft.com/office/drawing/2014/main" id="{712C121E-9137-470C-80B5-E3BE7F5BDBF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3">
          <a:extLst>
            <a:ext uri="{FF2B5EF4-FFF2-40B4-BE49-F238E27FC236}">
              <a16:creationId xmlns:a16="http://schemas.microsoft.com/office/drawing/2014/main" id="{FDF8FDB3-C887-4984-AC2F-3E06325AFD5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2">
          <a:extLst>
            <a:ext uri="{FF2B5EF4-FFF2-40B4-BE49-F238E27FC236}">
              <a16:creationId xmlns:a16="http://schemas.microsoft.com/office/drawing/2014/main" id="{D00E19E8-0A9A-4F58-B04E-D1D325A89AE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3">
          <a:extLst>
            <a:ext uri="{FF2B5EF4-FFF2-40B4-BE49-F238E27FC236}">
              <a16:creationId xmlns:a16="http://schemas.microsoft.com/office/drawing/2014/main" id="{1F8ADC8F-80C4-4BDD-BFF6-9DEDCED38D3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2">
          <a:extLst>
            <a:ext uri="{FF2B5EF4-FFF2-40B4-BE49-F238E27FC236}">
              <a16:creationId xmlns:a16="http://schemas.microsoft.com/office/drawing/2014/main" id="{66EF35E5-76CE-453D-9962-C507095C37E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2" name="Oval 113">
          <a:extLst>
            <a:ext uri="{FF2B5EF4-FFF2-40B4-BE49-F238E27FC236}">
              <a16:creationId xmlns:a16="http://schemas.microsoft.com/office/drawing/2014/main" id="{966C77CE-5C02-4413-974E-E011CB3DB3D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3" name="Oval 112">
          <a:extLst>
            <a:ext uri="{FF2B5EF4-FFF2-40B4-BE49-F238E27FC236}">
              <a16:creationId xmlns:a16="http://schemas.microsoft.com/office/drawing/2014/main" id="{CEB89829-9C2C-4B01-8903-0623BD75EE7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4" name="Oval 113">
          <a:extLst>
            <a:ext uri="{FF2B5EF4-FFF2-40B4-BE49-F238E27FC236}">
              <a16:creationId xmlns:a16="http://schemas.microsoft.com/office/drawing/2014/main" id="{96EC42F9-AC99-4520-8419-EEAF4A896D0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5" name="Oval 112">
          <a:extLst>
            <a:ext uri="{FF2B5EF4-FFF2-40B4-BE49-F238E27FC236}">
              <a16:creationId xmlns:a16="http://schemas.microsoft.com/office/drawing/2014/main" id="{4473080E-5325-4750-81EE-2653CC364FE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6" name="Oval 113">
          <a:extLst>
            <a:ext uri="{FF2B5EF4-FFF2-40B4-BE49-F238E27FC236}">
              <a16:creationId xmlns:a16="http://schemas.microsoft.com/office/drawing/2014/main" id="{743D010D-65AF-4D52-9355-7552AA3E2ED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7" name="Oval 112">
          <a:extLst>
            <a:ext uri="{FF2B5EF4-FFF2-40B4-BE49-F238E27FC236}">
              <a16:creationId xmlns:a16="http://schemas.microsoft.com/office/drawing/2014/main" id="{51D1E8DA-962C-48BC-A1F8-65EA8F46D10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8" name="Oval 113">
          <a:extLst>
            <a:ext uri="{FF2B5EF4-FFF2-40B4-BE49-F238E27FC236}">
              <a16:creationId xmlns:a16="http://schemas.microsoft.com/office/drawing/2014/main" id="{25882A95-8D02-4863-BE5E-5733CF4F4F9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9" name="Oval 112">
          <a:extLst>
            <a:ext uri="{FF2B5EF4-FFF2-40B4-BE49-F238E27FC236}">
              <a16:creationId xmlns:a16="http://schemas.microsoft.com/office/drawing/2014/main" id="{27565057-CFA3-4DDF-8BBC-82CE5B5C6D8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0" name="Oval 113">
          <a:extLst>
            <a:ext uri="{FF2B5EF4-FFF2-40B4-BE49-F238E27FC236}">
              <a16:creationId xmlns:a16="http://schemas.microsoft.com/office/drawing/2014/main" id="{3C24A458-F011-4AD0-A30D-8D5E8523CFC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1" name="Oval 112">
          <a:extLst>
            <a:ext uri="{FF2B5EF4-FFF2-40B4-BE49-F238E27FC236}">
              <a16:creationId xmlns:a16="http://schemas.microsoft.com/office/drawing/2014/main" id="{33FF409B-E8A6-4E8E-B771-2CE55811A2B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2" name="Oval 113">
          <a:extLst>
            <a:ext uri="{FF2B5EF4-FFF2-40B4-BE49-F238E27FC236}">
              <a16:creationId xmlns:a16="http://schemas.microsoft.com/office/drawing/2014/main" id="{D6ABA0E4-7702-42E5-892E-AFEC980A2A1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3" name="Oval 112">
          <a:extLst>
            <a:ext uri="{FF2B5EF4-FFF2-40B4-BE49-F238E27FC236}">
              <a16:creationId xmlns:a16="http://schemas.microsoft.com/office/drawing/2014/main" id="{1639D64C-536D-4ADA-8C31-F78A4432BCF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4" name="Oval 113">
          <a:extLst>
            <a:ext uri="{FF2B5EF4-FFF2-40B4-BE49-F238E27FC236}">
              <a16:creationId xmlns:a16="http://schemas.microsoft.com/office/drawing/2014/main" id="{C897F890-937F-408D-BF26-94DC2EEE4FC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5" name="Oval 112">
          <a:extLst>
            <a:ext uri="{FF2B5EF4-FFF2-40B4-BE49-F238E27FC236}">
              <a16:creationId xmlns:a16="http://schemas.microsoft.com/office/drawing/2014/main" id="{0CCEA8C4-244A-48A1-97D0-4B64282AEED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6" name="Oval 113">
          <a:extLst>
            <a:ext uri="{FF2B5EF4-FFF2-40B4-BE49-F238E27FC236}">
              <a16:creationId xmlns:a16="http://schemas.microsoft.com/office/drawing/2014/main" id="{70E99E0D-6483-4472-B831-15A2E46FA04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7" name="Oval 112">
          <a:extLst>
            <a:ext uri="{FF2B5EF4-FFF2-40B4-BE49-F238E27FC236}">
              <a16:creationId xmlns:a16="http://schemas.microsoft.com/office/drawing/2014/main" id="{012EEE77-40CE-42B1-89D2-924A4676182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8" name="Oval 113">
          <a:extLst>
            <a:ext uri="{FF2B5EF4-FFF2-40B4-BE49-F238E27FC236}">
              <a16:creationId xmlns:a16="http://schemas.microsoft.com/office/drawing/2014/main" id="{C500D2A2-0DDB-4FCA-9068-F0AB8B6772C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9" name="Oval 112">
          <a:extLst>
            <a:ext uri="{FF2B5EF4-FFF2-40B4-BE49-F238E27FC236}">
              <a16:creationId xmlns:a16="http://schemas.microsoft.com/office/drawing/2014/main" id="{20D97913-4070-4876-8C70-8C5D969AD87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70" name="Oval 113">
          <a:extLst>
            <a:ext uri="{FF2B5EF4-FFF2-40B4-BE49-F238E27FC236}">
              <a16:creationId xmlns:a16="http://schemas.microsoft.com/office/drawing/2014/main" id="{8ABE11B5-E868-4C2B-976C-23A9494D02F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1" name="Oval 112">
          <a:extLst>
            <a:ext uri="{FF2B5EF4-FFF2-40B4-BE49-F238E27FC236}">
              <a16:creationId xmlns:a16="http://schemas.microsoft.com/office/drawing/2014/main" id="{F51A7A72-D303-4994-A42B-D7AB1A869F3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2" name="Oval 113">
          <a:extLst>
            <a:ext uri="{FF2B5EF4-FFF2-40B4-BE49-F238E27FC236}">
              <a16:creationId xmlns:a16="http://schemas.microsoft.com/office/drawing/2014/main" id="{465989F0-A13A-4427-8073-71A6D963BDE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3" name="Oval 112">
          <a:extLst>
            <a:ext uri="{FF2B5EF4-FFF2-40B4-BE49-F238E27FC236}">
              <a16:creationId xmlns:a16="http://schemas.microsoft.com/office/drawing/2014/main" id="{47A611A3-9565-43AD-960A-90453076EF6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4" name="Oval 113">
          <a:extLst>
            <a:ext uri="{FF2B5EF4-FFF2-40B4-BE49-F238E27FC236}">
              <a16:creationId xmlns:a16="http://schemas.microsoft.com/office/drawing/2014/main" id="{3DC8E182-08D5-49B7-8045-F3D14BACB27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5" name="Oval 112">
          <a:extLst>
            <a:ext uri="{FF2B5EF4-FFF2-40B4-BE49-F238E27FC236}">
              <a16:creationId xmlns:a16="http://schemas.microsoft.com/office/drawing/2014/main" id="{7A94CBF7-5366-4F64-A94A-C7CFE89D19F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6" name="Oval 113">
          <a:extLst>
            <a:ext uri="{FF2B5EF4-FFF2-40B4-BE49-F238E27FC236}">
              <a16:creationId xmlns:a16="http://schemas.microsoft.com/office/drawing/2014/main" id="{1D240B21-BC2A-4EC6-B735-600BD7735E7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7" name="Oval 112">
          <a:extLst>
            <a:ext uri="{FF2B5EF4-FFF2-40B4-BE49-F238E27FC236}">
              <a16:creationId xmlns:a16="http://schemas.microsoft.com/office/drawing/2014/main" id="{37ACA0D8-90B2-4591-8C20-D4DAE55D9A0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8" name="Oval 113">
          <a:extLst>
            <a:ext uri="{FF2B5EF4-FFF2-40B4-BE49-F238E27FC236}">
              <a16:creationId xmlns:a16="http://schemas.microsoft.com/office/drawing/2014/main" id="{148C9610-42B0-493B-8A20-DBD7C9F9D41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9" name="Oval 112">
          <a:extLst>
            <a:ext uri="{FF2B5EF4-FFF2-40B4-BE49-F238E27FC236}">
              <a16:creationId xmlns:a16="http://schemas.microsoft.com/office/drawing/2014/main" id="{AEC2DDAC-D7D1-43C9-A020-DCCE240E0DD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0" name="Oval 113">
          <a:extLst>
            <a:ext uri="{FF2B5EF4-FFF2-40B4-BE49-F238E27FC236}">
              <a16:creationId xmlns:a16="http://schemas.microsoft.com/office/drawing/2014/main" id="{A9D2E2BC-EFFF-4E8D-8E57-DC76942A69A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1" name="Oval 112">
          <a:extLst>
            <a:ext uri="{FF2B5EF4-FFF2-40B4-BE49-F238E27FC236}">
              <a16:creationId xmlns:a16="http://schemas.microsoft.com/office/drawing/2014/main" id="{C2C1B924-4D1E-401B-A9F3-36FEF38D990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2" name="Oval 113">
          <a:extLst>
            <a:ext uri="{FF2B5EF4-FFF2-40B4-BE49-F238E27FC236}">
              <a16:creationId xmlns:a16="http://schemas.microsoft.com/office/drawing/2014/main" id="{10FA79A8-83FA-4C08-8C82-91EF0C7107A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3" name="Oval 112">
          <a:extLst>
            <a:ext uri="{FF2B5EF4-FFF2-40B4-BE49-F238E27FC236}">
              <a16:creationId xmlns:a16="http://schemas.microsoft.com/office/drawing/2014/main" id="{DC4F9FF8-D0BF-4567-9AD7-C94CEE97942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4" name="Oval 113">
          <a:extLst>
            <a:ext uri="{FF2B5EF4-FFF2-40B4-BE49-F238E27FC236}">
              <a16:creationId xmlns:a16="http://schemas.microsoft.com/office/drawing/2014/main" id="{9F2B6F9C-105B-4F9F-85A7-F662BD19AA1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5" name="Oval 112">
          <a:extLst>
            <a:ext uri="{FF2B5EF4-FFF2-40B4-BE49-F238E27FC236}">
              <a16:creationId xmlns:a16="http://schemas.microsoft.com/office/drawing/2014/main" id="{6CC3F6C3-47AA-4E2B-8F17-9623E3609C0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6" name="Oval 113">
          <a:extLst>
            <a:ext uri="{FF2B5EF4-FFF2-40B4-BE49-F238E27FC236}">
              <a16:creationId xmlns:a16="http://schemas.microsoft.com/office/drawing/2014/main" id="{DD03F69A-38AD-40FD-B740-AC6DEC31C09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7" name="Oval 112">
          <a:extLst>
            <a:ext uri="{FF2B5EF4-FFF2-40B4-BE49-F238E27FC236}">
              <a16:creationId xmlns:a16="http://schemas.microsoft.com/office/drawing/2014/main" id="{7B332EC1-9A01-43D8-B149-A9CD4B79A21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8" name="Oval 113">
          <a:extLst>
            <a:ext uri="{FF2B5EF4-FFF2-40B4-BE49-F238E27FC236}">
              <a16:creationId xmlns:a16="http://schemas.microsoft.com/office/drawing/2014/main" id="{BE03B9C6-9EDC-46FF-B721-EC90CDF0622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9" name="Oval 112">
          <a:extLst>
            <a:ext uri="{FF2B5EF4-FFF2-40B4-BE49-F238E27FC236}">
              <a16:creationId xmlns:a16="http://schemas.microsoft.com/office/drawing/2014/main" id="{E14A57E4-F2DA-40B6-AB02-948C847AC93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0" name="Oval 113">
          <a:extLst>
            <a:ext uri="{FF2B5EF4-FFF2-40B4-BE49-F238E27FC236}">
              <a16:creationId xmlns:a16="http://schemas.microsoft.com/office/drawing/2014/main" id="{44929051-0993-4382-AEE2-F001E0162C7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1" name="Oval 112">
          <a:extLst>
            <a:ext uri="{FF2B5EF4-FFF2-40B4-BE49-F238E27FC236}">
              <a16:creationId xmlns:a16="http://schemas.microsoft.com/office/drawing/2014/main" id="{ADFF7460-C588-4134-84EC-76206263CB7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2" name="Oval 113">
          <a:extLst>
            <a:ext uri="{FF2B5EF4-FFF2-40B4-BE49-F238E27FC236}">
              <a16:creationId xmlns:a16="http://schemas.microsoft.com/office/drawing/2014/main" id="{4B892729-3BC4-45CF-B692-8B5D52638D8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3" name="Oval 112">
          <a:extLst>
            <a:ext uri="{FF2B5EF4-FFF2-40B4-BE49-F238E27FC236}">
              <a16:creationId xmlns:a16="http://schemas.microsoft.com/office/drawing/2014/main" id="{4C8B758B-B754-4427-BB73-55AFC653058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4" name="Oval 113">
          <a:extLst>
            <a:ext uri="{FF2B5EF4-FFF2-40B4-BE49-F238E27FC236}">
              <a16:creationId xmlns:a16="http://schemas.microsoft.com/office/drawing/2014/main" id="{27669BDD-A4A1-458D-9607-525C0C39F0A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5" name="Oval 112">
          <a:extLst>
            <a:ext uri="{FF2B5EF4-FFF2-40B4-BE49-F238E27FC236}">
              <a16:creationId xmlns:a16="http://schemas.microsoft.com/office/drawing/2014/main" id="{9981A3A1-C9FE-4AC8-A4BB-B3F2A694AF2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6" name="Oval 113">
          <a:extLst>
            <a:ext uri="{FF2B5EF4-FFF2-40B4-BE49-F238E27FC236}">
              <a16:creationId xmlns:a16="http://schemas.microsoft.com/office/drawing/2014/main" id="{9405BFCE-C7FA-45CE-B5D3-1F28F09B39A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7" name="Oval 112">
          <a:extLst>
            <a:ext uri="{FF2B5EF4-FFF2-40B4-BE49-F238E27FC236}">
              <a16:creationId xmlns:a16="http://schemas.microsoft.com/office/drawing/2014/main" id="{CD966ECD-B99B-4C48-B20E-0FC11AA20F6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8" name="Oval 113">
          <a:extLst>
            <a:ext uri="{FF2B5EF4-FFF2-40B4-BE49-F238E27FC236}">
              <a16:creationId xmlns:a16="http://schemas.microsoft.com/office/drawing/2014/main" id="{FE43CF9D-0438-4E71-B9C2-E419F230216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9" name="Oval 112">
          <a:extLst>
            <a:ext uri="{FF2B5EF4-FFF2-40B4-BE49-F238E27FC236}">
              <a16:creationId xmlns:a16="http://schemas.microsoft.com/office/drawing/2014/main" id="{ACFABBC6-A81F-4A93-A6FB-D71EAD65C93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0" name="Oval 113">
          <a:extLst>
            <a:ext uri="{FF2B5EF4-FFF2-40B4-BE49-F238E27FC236}">
              <a16:creationId xmlns:a16="http://schemas.microsoft.com/office/drawing/2014/main" id="{C4F04FE2-D738-45C6-8479-2FBCC5BED03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1" name="Oval 112">
          <a:extLst>
            <a:ext uri="{FF2B5EF4-FFF2-40B4-BE49-F238E27FC236}">
              <a16:creationId xmlns:a16="http://schemas.microsoft.com/office/drawing/2014/main" id="{12E9FD5D-0A09-4DE5-8299-B8CF6435EE0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2" name="Oval 113">
          <a:extLst>
            <a:ext uri="{FF2B5EF4-FFF2-40B4-BE49-F238E27FC236}">
              <a16:creationId xmlns:a16="http://schemas.microsoft.com/office/drawing/2014/main" id="{6591B4F7-0AF1-4F82-9E43-8473409AE05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3" name="Oval 112">
          <a:extLst>
            <a:ext uri="{FF2B5EF4-FFF2-40B4-BE49-F238E27FC236}">
              <a16:creationId xmlns:a16="http://schemas.microsoft.com/office/drawing/2014/main" id="{8DE4B270-C3EE-4953-99BF-92DA0FBF42C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4" name="Oval 113">
          <a:extLst>
            <a:ext uri="{FF2B5EF4-FFF2-40B4-BE49-F238E27FC236}">
              <a16:creationId xmlns:a16="http://schemas.microsoft.com/office/drawing/2014/main" id="{AC131C44-C7D5-41FD-977A-AB526889785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5" name="Oval 112">
          <a:extLst>
            <a:ext uri="{FF2B5EF4-FFF2-40B4-BE49-F238E27FC236}">
              <a16:creationId xmlns:a16="http://schemas.microsoft.com/office/drawing/2014/main" id="{3C990D5E-D032-45C2-8440-D405789AADD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6" name="Oval 113">
          <a:extLst>
            <a:ext uri="{FF2B5EF4-FFF2-40B4-BE49-F238E27FC236}">
              <a16:creationId xmlns:a16="http://schemas.microsoft.com/office/drawing/2014/main" id="{9628752A-54B9-4F8E-9AD9-894935FDA1D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7" name="Oval 112">
          <a:extLst>
            <a:ext uri="{FF2B5EF4-FFF2-40B4-BE49-F238E27FC236}">
              <a16:creationId xmlns:a16="http://schemas.microsoft.com/office/drawing/2014/main" id="{67EBE954-186F-45FC-A289-0E727B0B4B4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8" name="Oval 113">
          <a:extLst>
            <a:ext uri="{FF2B5EF4-FFF2-40B4-BE49-F238E27FC236}">
              <a16:creationId xmlns:a16="http://schemas.microsoft.com/office/drawing/2014/main" id="{D1F338CE-6934-4F7E-A140-B38ACA293D1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9" name="Oval 112">
          <a:extLst>
            <a:ext uri="{FF2B5EF4-FFF2-40B4-BE49-F238E27FC236}">
              <a16:creationId xmlns:a16="http://schemas.microsoft.com/office/drawing/2014/main" id="{14274044-5EEA-47C4-B775-CE67466DDD1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10" name="Oval 113">
          <a:extLst>
            <a:ext uri="{FF2B5EF4-FFF2-40B4-BE49-F238E27FC236}">
              <a16:creationId xmlns:a16="http://schemas.microsoft.com/office/drawing/2014/main" id="{1DF6DD3F-ABB2-425E-A1D8-4D433151BE7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1" name="Oval 112">
          <a:extLst>
            <a:ext uri="{FF2B5EF4-FFF2-40B4-BE49-F238E27FC236}">
              <a16:creationId xmlns:a16="http://schemas.microsoft.com/office/drawing/2014/main" id="{67056CA8-F1A0-4CDC-8AEA-D84919E53D3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2" name="Oval 113">
          <a:extLst>
            <a:ext uri="{FF2B5EF4-FFF2-40B4-BE49-F238E27FC236}">
              <a16:creationId xmlns:a16="http://schemas.microsoft.com/office/drawing/2014/main" id="{4BDB3558-98CF-4E3E-8592-E26529BD270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3" name="Oval 112">
          <a:extLst>
            <a:ext uri="{FF2B5EF4-FFF2-40B4-BE49-F238E27FC236}">
              <a16:creationId xmlns:a16="http://schemas.microsoft.com/office/drawing/2014/main" id="{EDE768B1-FA0E-4FCC-B357-D9182EADE58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4" name="Oval 113">
          <a:extLst>
            <a:ext uri="{FF2B5EF4-FFF2-40B4-BE49-F238E27FC236}">
              <a16:creationId xmlns:a16="http://schemas.microsoft.com/office/drawing/2014/main" id="{D523E56D-79B6-418A-8E4A-A12403B631A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5" name="Oval 112">
          <a:extLst>
            <a:ext uri="{FF2B5EF4-FFF2-40B4-BE49-F238E27FC236}">
              <a16:creationId xmlns:a16="http://schemas.microsoft.com/office/drawing/2014/main" id="{72A5FA7D-324B-44ED-80A7-8EE7B3EF0EA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6" name="Oval 113">
          <a:extLst>
            <a:ext uri="{FF2B5EF4-FFF2-40B4-BE49-F238E27FC236}">
              <a16:creationId xmlns:a16="http://schemas.microsoft.com/office/drawing/2014/main" id="{71D36EDE-A524-4259-992D-FD117B81BF4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7" name="Oval 112">
          <a:extLst>
            <a:ext uri="{FF2B5EF4-FFF2-40B4-BE49-F238E27FC236}">
              <a16:creationId xmlns:a16="http://schemas.microsoft.com/office/drawing/2014/main" id="{A979F566-C26F-4BDC-8390-177C27399C7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8" name="Oval 113">
          <a:extLst>
            <a:ext uri="{FF2B5EF4-FFF2-40B4-BE49-F238E27FC236}">
              <a16:creationId xmlns:a16="http://schemas.microsoft.com/office/drawing/2014/main" id="{EDF3AFEE-ACAE-44A2-87EE-07BC508BE24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9" name="Oval 112">
          <a:extLst>
            <a:ext uri="{FF2B5EF4-FFF2-40B4-BE49-F238E27FC236}">
              <a16:creationId xmlns:a16="http://schemas.microsoft.com/office/drawing/2014/main" id="{D1B1D869-37A4-422F-B270-181B4A5719B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0" name="Oval 113">
          <a:extLst>
            <a:ext uri="{FF2B5EF4-FFF2-40B4-BE49-F238E27FC236}">
              <a16:creationId xmlns:a16="http://schemas.microsoft.com/office/drawing/2014/main" id="{6F5AAA22-CB8C-456E-A718-1DE235C6689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1" name="Oval 112">
          <a:extLst>
            <a:ext uri="{FF2B5EF4-FFF2-40B4-BE49-F238E27FC236}">
              <a16:creationId xmlns:a16="http://schemas.microsoft.com/office/drawing/2014/main" id="{1E512565-56E5-4B99-A272-33BF588CB81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2" name="Oval 113">
          <a:extLst>
            <a:ext uri="{FF2B5EF4-FFF2-40B4-BE49-F238E27FC236}">
              <a16:creationId xmlns:a16="http://schemas.microsoft.com/office/drawing/2014/main" id="{486B726E-F93C-44BD-89EF-81F659E8504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3" name="Oval 112">
          <a:extLst>
            <a:ext uri="{FF2B5EF4-FFF2-40B4-BE49-F238E27FC236}">
              <a16:creationId xmlns:a16="http://schemas.microsoft.com/office/drawing/2014/main" id="{5B956EFD-0C52-4880-B4A2-253BF214DA9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4" name="Oval 113">
          <a:extLst>
            <a:ext uri="{FF2B5EF4-FFF2-40B4-BE49-F238E27FC236}">
              <a16:creationId xmlns:a16="http://schemas.microsoft.com/office/drawing/2014/main" id="{7848A0FD-29EE-4369-BAFA-AE66CB8A9CC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5" name="Oval 112">
          <a:extLst>
            <a:ext uri="{FF2B5EF4-FFF2-40B4-BE49-F238E27FC236}">
              <a16:creationId xmlns:a16="http://schemas.microsoft.com/office/drawing/2014/main" id="{4B4C5745-0DFE-4CE9-8D49-14CC27C0916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6" name="Oval 113">
          <a:extLst>
            <a:ext uri="{FF2B5EF4-FFF2-40B4-BE49-F238E27FC236}">
              <a16:creationId xmlns:a16="http://schemas.microsoft.com/office/drawing/2014/main" id="{94D328DB-772E-4CC2-BD8A-3E846E52B59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2">
          <a:extLst>
            <a:ext uri="{FF2B5EF4-FFF2-40B4-BE49-F238E27FC236}">
              <a16:creationId xmlns:a16="http://schemas.microsoft.com/office/drawing/2014/main" id="{DBD75CC1-6A70-4BB1-BA13-9814BBA81CA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8" name="Oval 113">
          <a:extLst>
            <a:ext uri="{FF2B5EF4-FFF2-40B4-BE49-F238E27FC236}">
              <a16:creationId xmlns:a16="http://schemas.microsoft.com/office/drawing/2014/main" id="{25FAEAF3-4EFB-47E5-90C0-CD55B5FF571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9" name="Oval 112">
          <a:extLst>
            <a:ext uri="{FF2B5EF4-FFF2-40B4-BE49-F238E27FC236}">
              <a16:creationId xmlns:a16="http://schemas.microsoft.com/office/drawing/2014/main" id="{5CB4E4BF-8745-4F8E-9CC3-A21B1B77784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30" name="Oval 113">
          <a:extLst>
            <a:ext uri="{FF2B5EF4-FFF2-40B4-BE49-F238E27FC236}">
              <a16:creationId xmlns:a16="http://schemas.microsoft.com/office/drawing/2014/main" id="{A5951F48-4CCC-4452-8CA3-4AAF1E00D73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2">
          <a:extLst>
            <a:ext uri="{FF2B5EF4-FFF2-40B4-BE49-F238E27FC236}">
              <a16:creationId xmlns:a16="http://schemas.microsoft.com/office/drawing/2014/main" id="{AD169533-586C-4238-9970-E1C5BB701A5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2" name="Oval 113">
          <a:extLst>
            <a:ext uri="{FF2B5EF4-FFF2-40B4-BE49-F238E27FC236}">
              <a16:creationId xmlns:a16="http://schemas.microsoft.com/office/drawing/2014/main" id="{2B9A4AAD-65D5-49C1-9E41-E1561F87187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3" name="Oval 112">
          <a:extLst>
            <a:ext uri="{FF2B5EF4-FFF2-40B4-BE49-F238E27FC236}">
              <a16:creationId xmlns:a16="http://schemas.microsoft.com/office/drawing/2014/main" id="{ABCC130C-1E55-448D-931B-15AA323372F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4" name="Oval 113">
          <a:extLst>
            <a:ext uri="{FF2B5EF4-FFF2-40B4-BE49-F238E27FC236}">
              <a16:creationId xmlns:a16="http://schemas.microsoft.com/office/drawing/2014/main" id="{D0E05DD3-2D87-4BC9-BC4E-2A145464CA7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2">
          <a:extLst>
            <a:ext uri="{FF2B5EF4-FFF2-40B4-BE49-F238E27FC236}">
              <a16:creationId xmlns:a16="http://schemas.microsoft.com/office/drawing/2014/main" id="{5DCB89DF-333F-4760-B369-480429A4996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6" name="Oval 113">
          <a:extLst>
            <a:ext uri="{FF2B5EF4-FFF2-40B4-BE49-F238E27FC236}">
              <a16:creationId xmlns:a16="http://schemas.microsoft.com/office/drawing/2014/main" id="{5C93025D-8177-4C12-AFB9-4AA9AAFDC59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7" name="Oval 112">
          <a:extLst>
            <a:ext uri="{FF2B5EF4-FFF2-40B4-BE49-F238E27FC236}">
              <a16:creationId xmlns:a16="http://schemas.microsoft.com/office/drawing/2014/main" id="{AC2C0488-AB29-4D8E-AF20-1F646D615AB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8" name="Oval 113">
          <a:extLst>
            <a:ext uri="{FF2B5EF4-FFF2-40B4-BE49-F238E27FC236}">
              <a16:creationId xmlns:a16="http://schemas.microsoft.com/office/drawing/2014/main" id="{EE514A93-1324-4B21-996D-227CC4531B0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2">
          <a:extLst>
            <a:ext uri="{FF2B5EF4-FFF2-40B4-BE49-F238E27FC236}">
              <a16:creationId xmlns:a16="http://schemas.microsoft.com/office/drawing/2014/main" id="{A5EF27A6-9CF1-420C-9E73-6056FADF1B3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0" name="Oval 113">
          <a:extLst>
            <a:ext uri="{FF2B5EF4-FFF2-40B4-BE49-F238E27FC236}">
              <a16:creationId xmlns:a16="http://schemas.microsoft.com/office/drawing/2014/main" id="{1D15D585-7CA9-4F9C-9FB0-F2E62C90B26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1" name="Oval 112">
          <a:extLst>
            <a:ext uri="{FF2B5EF4-FFF2-40B4-BE49-F238E27FC236}">
              <a16:creationId xmlns:a16="http://schemas.microsoft.com/office/drawing/2014/main" id="{18D90B2A-89CF-4823-83B6-4136FCA6607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2" name="Oval 113">
          <a:extLst>
            <a:ext uri="{FF2B5EF4-FFF2-40B4-BE49-F238E27FC236}">
              <a16:creationId xmlns:a16="http://schemas.microsoft.com/office/drawing/2014/main" id="{7EF5B4A7-4124-48EE-ADF0-618486EFB56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2">
          <a:extLst>
            <a:ext uri="{FF2B5EF4-FFF2-40B4-BE49-F238E27FC236}">
              <a16:creationId xmlns:a16="http://schemas.microsoft.com/office/drawing/2014/main" id="{3C369057-C992-48BE-A9C4-79D4E43D5A3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4" name="Oval 113">
          <a:extLst>
            <a:ext uri="{FF2B5EF4-FFF2-40B4-BE49-F238E27FC236}">
              <a16:creationId xmlns:a16="http://schemas.microsoft.com/office/drawing/2014/main" id="{B5E0291F-A0EC-4A4C-BAAC-8ACE5CE5D0C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5" name="Oval 112">
          <a:extLst>
            <a:ext uri="{FF2B5EF4-FFF2-40B4-BE49-F238E27FC236}">
              <a16:creationId xmlns:a16="http://schemas.microsoft.com/office/drawing/2014/main" id="{1ACB3568-4BA2-4DDD-BCFF-51640D3D905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6" name="Oval 113">
          <a:extLst>
            <a:ext uri="{FF2B5EF4-FFF2-40B4-BE49-F238E27FC236}">
              <a16:creationId xmlns:a16="http://schemas.microsoft.com/office/drawing/2014/main" id="{0D25915B-DDBD-4F3C-BD92-D056C724601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2">
          <a:extLst>
            <a:ext uri="{FF2B5EF4-FFF2-40B4-BE49-F238E27FC236}">
              <a16:creationId xmlns:a16="http://schemas.microsoft.com/office/drawing/2014/main" id="{E4588B12-8916-4A11-B4CA-52A99A97937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8" name="Oval 113">
          <a:extLst>
            <a:ext uri="{FF2B5EF4-FFF2-40B4-BE49-F238E27FC236}">
              <a16:creationId xmlns:a16="http://schemas.microsoft.com/office/drawing/2014/main" id="{3D6439A9-6B5C-4B52-BE5E-B36D8BFF055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9" name="Oval 112">
          <a:extLst>
            <a:ext uri="{FF2B5EF4-FFF2-40B4-BE49-F238E27FC236}">
              <a16:creationId xmlns:a16="http://schemas.microsoft.com/office/drawing/2014/main" id="{6983708A-A129-4468-9869-E572ADA4FD5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50" name="Oval 113">
          <a:extLst>
            <a:ext uri="{FF2B5EF4-FFF2-40B4-BE49-F238E27FC236}">
              <a16:creationId xmlns:a16="http://schemas.microsoft.com/office/drawing/2014/main" id="{D04D4D0B-E5FB-44CB-B97E-A4924DE8667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2">
          <a:extLst>
            <a:ext uri="{FF2B5EF4-FFF2-40B4-BE49-F238E27FC236}">
              <a16:creationId xmlns:a16="http://schemas.microsoft.com/office/drawing/2014/main" id="{6845C2F3-0DF6-4FAC-9AA6-56EDAD56509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2" name="Oval 113">
          <a:extLst>
            <a:ext uri="{FF2B5EF4-FFF2-40B4-BE49-F238E27FC236}">
              <a16:creationId xmlns:a16="http://schemas.microsoft.com/office/drawing/2014/main" id="{D55A18D4-FE97-4D1F-BD8B-739F3A373E8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3" name="Oval 112">
          <a:extLst>
            <a:ext uri="{FF2B5EF4-FFF2-40B4-BE49-F238E27FC236}">
              <a16:creationId xmlns:a16="http://schemas.microsoft.com/office/drawing/2014/main" id="{FDEF9AA4-8443-4DC0-9B9D-E92B86092D4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4" name="Oval 113">
          <a:extLst>
            <a:ext uri="{FF2B5EF4-FFF2-40B4-BE49-F238E27FC236}">
              <a16:creationId xmlns:a16="http://schemas.microsoft.com/office/drawing/2014/main" id="{B0DD81B0-4C1A-4E63-B19F-D1A0D739E90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2">
          <a:extLst>
            <a:ext uri="{FF2B5EF4-FFF2-40B4-BE49-F238E27FC236}">
              <a16:creationId xmlns:a16="http://schemas.microsoft.com/office/drawing/2014/main" id="{8E73B8F6-C3AC-45E5-B1E9-F6E291F75EA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3">
          <a:extLst>
            <a:ext uri="{FF2B5EF4-FFF2-40B4-BE49-F238E27FC236}">
              <a16:creationId xmlns:a16="http://schemas.microsoft.com/office/drawing/2014/main" id="{6DA77B13-F31E-45ED-BD2E-BCCFC8F63C5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2">
          <a:extLst>
            <a:ext uri="{FF2B5EF4-FFF2-40B4-BE49-F238E27FC236}">
              <a16:creationId xmlns:a16="http://schemas.microsoft.com/office/drawing/2014/main" id="{76E4CF78-693D-40AB-AD1D-DB03E86DBAD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3">
          <a:extLst>
            <a:ext uri="{FF2B5EF4-FFF2-40B4-BE49-F238E27FC236}">
              <a16:creationId xmlns:a16="http://schemas.microsoft.com/office/drawing/2014/main" id="{0E1698E0-C048-49A4-B6BA-5894CD53DF7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2">
          <a:extLst>
            <a:ext uri="{FF2B5EF4-FFF2-40B4-BE49-F238E27FC236}">
              <a16:creationId xmlns:a16="http://schemas.microsoft.com/office/drawing/2014/main" id="{39D77E5A-CF3D-4EB3-A7FD-2783DE4E359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0" name="Oval 113">
          <a:extLst>
            <a:ext uri="{FF2B5EF4-FFF2-40B4-BE49-F238E27FC236}">
              <a16:creationId xmlns:a16="http://schemas.microsoft.com/office/drawing/2014/main" id="{8B17165F-B4CD-4D2B-9B1D-750FF13FF7A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1" name="Oval 112">
          <a:extLst>
            <a:ext uri="{FF2B5EF4-FFF2-40B4-BE49-F238E27FC236}">
              <a16:creationId xmlns:a16="http://schemas.microsoft.com/office/drawing/2014/main" id="{8BB91EBE-933E-4FDD-BF37-956570FBB39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2" name="Oval 113">
          <a:extLst>
            <a:ext uri="{FF2B5EF4-FFF2-40B4-BE49-F238E27FC236}">
              <a16:creationId xmlns:a16="http://schemas.microsoft.com/office/drawing/2014/main" id="{64B9CFD3-F088-4088-828B-6411C9C02DC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2">
          <a:extLst>
            <a:ext uri="{FF2B5EF4-FFF2-40B4-BE49-F238E27FC236}">
              <a16:creationId xmlns:a16="http://schemas.microsoft.com/office/drawing/2014/main" id="{923F5911-FA46-435A-BE60-6C056E3D57F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4" name="Oval 113">
          <a:extLst>
            <a:ext uri="{FF2B5EF4-FFF2-40B4-BE49-F238E27FC236}">
              <a16:creationId xmlns:a16="http://schemas.microsoft.com/office/drawing/2014/main" id="{5F131F98-5E61-4A8E-8B63-E7B7D86F52D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5" name="Oval 112">
          <a:extLst>
            <a:ext uri="{FF2B5EF4-FFF2-40B4-BE49-F238E27FC236}">
              <a16:creationId xmlns:a16="http://schemas.microsoft.com/office/drawing/2014/main" id="{75543E4C-402A-431A-9A0E-C405B6C51CA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6" name="Oval 113">
          <a:extLst>
            <a:ext uri="{FF2B5EF4-FFF2-40B4-BE49-F238E27FC236}">
              <a16:creationId xmlns:a16="http://schemas.microsoft.com/office/drawing/2014/main" id="{5A852803-5F8C-4205-8379-350AB0FEB5C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2">
          <a:extLst>
            <a:ext uri="{FF2B5EF4-FFF2-40B4-BE49-F238E27FC236}">
              <a16:creationId xmlns:a16="http://schemas.microsoft.com/office/drawing/2014/main" id="{F059B4DE-FD58-472D-BDAE-FBBA3CFF9CA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8" name="Oval 113">
          <a:extLst>
            <a:ext uri="{FF2B5EF4-FFF2-40B4-BE49-F238E27FC236}">
              <a16:creationId xmlns:a16="http://schemas.microsoft.com/office/drawing/2014/main" id="{BD78F03B-03C8-4F0F-9427-048922C51E9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9" name="Oval 112">
          <a:extLst>
            <a:ext uri="{FF2B5EF4-FFF2-40B4-BE49-F238E27FC236}">
              <a16:creationId xmlns:a16="http://schemas.microsoft.com/office/drawing/2014/main" id="{7931F9B9-3389-4E7B-BA27-C20C7A1F982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70" name="Oval 113">
          <a:extLst>
            <a:ext uri="{FF2B5EF4-FFF2-40B4-BE49-F238E27FC236}">
              <a16:creationId xmlns:a16="http://schemas.microsoft.com/office/drawing/2014/main" id="{4B6D5BD3-0286-417F-B973-0F9A9A85212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2">
          <a:extLst>
            <a:ext uri="{FF2B5EF4-FFF2-40B4-BE49-F238E27FC236}">
              <a16:creationId xmlns:a16="http://schemas.microsoft.com/office/drawing/2014/main" id="{00417504-75BC-40F7-9639-4F52D6BADBD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2" name="Oval 113">
          <a:extLst>
            <a:ext uri="{FF2B5EF4-FFF2-40B4-BE49-F238E27FC236}">
              <a16:creationId xmlns:a16="http://schemas.microsoft.com/office/drawing/2014/main" id="{B6CD195F-C2AE-43F5-A67B-FD53A511BA5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3" name="Oval 112">
          <a:extLst>
            <a:ext uri="{FF2B5EF4-FFF2-40B4-BE49-F238E27FC236}">
              <a16:creationId xmlns:a16="http://schemas.microsoft.com/office/drawing/2014/main" id="{6DA9C8C6-64C3-4151-8946-978F9D9DA91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4" name="Oval 113">
          <a:extLst>
            <a:ext uri="{FF2B5EF4-FFF2-40B4-BE49-F238E27FC236}">
              <a16:creationId xmlns:a16="http://schemas.microsoft.com/office/drawing/2014/main" id="{547B69BC-CD39-4201-BBCF-BC9389454B4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2">
          <a:extLst>
            <a:ext uri="{FF2B5EF4-FFF2-40B4-BE49-F238E27FC236}">
              <a16:creationId xmlns:a16="http://schemas.microsoft.com/office/drawing/2014/main" id="{2C7467B3-B02E-4C6C-B216-B35FF18A136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6" name="Oval 113">
          <a:extLst>
            <a:ext uri="{FF2B5EF4-FFF2-40B4-BE49-F238E27FC236}">
              <a16:creationId xmlns:a16="http://schemas.microsoft.com/office/drawing/2014/main" id="{798E4677-9B78-4EFB-A897-F517EF93591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7" name="Oval 112">
          <a:extLst>
            <a:ext uri="{FF2B5EF4-FFF2-40B4-BE49-F238E27FC236}">
              <a16:creationId xmlns:a16="http://schemas.microsoft.com/office/drawing/2014/main" id="{FCB71316-6E53-4DB3-91E4-F514D31A13F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8" name="Oval 113">
          <a:extLst>
            <a:ext uri="{FF2B5EF4-FFF2-40B4-BE49-F238E27FC236}">
              <a16:creationId xmlns:a16="http://schemas.microsoft.com/office/drawing/2014/main" id="{0B20ECBA-F839-414B-B193-BD56597E7DA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2">
          <a:extLst>
            <a:ext uri="{FF2B5EF4-FFF2-40B4-BE49-F238E27FC236}">
              <a16:creationId xmlns:a16="http://schemas.microsoft.com/office/drawing/2014/main" id="{ABBBA037-1B6F-4C8F-9BDF-1DB2295D616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0" name="Oval 113">
          <a:extLst>
            <a:ext uri="{FF2B5EF4-FFF2-40B4-BE49-F238E27FC236}">
              <a16:creationId xmlns:a16="http://schemas.microsoft.com/office/drawing/2014/main" id="{D523A651-4864-4BD0-8B6B-F2DCBB0C6E2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1" name="Oval 112">
          <a:extLst>
            <a:ext uri="{FF2B5EF4-FFF2-40B4-BE49-F238E27FC236}">
              <a16:creationId xmlns:a16="http://schemas.microsoft.com/office/drawing/2014/main" id="{AAA8AC40-972C-40AA-9BDA-F2FF348DD21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2" name="Oval 113">
          <a:extLst>
            <a:ext uri="{FF2B5EF4-FFF2-40B4-BE49-F238E27FC236}">
              <a16:creationId xmlns:a16="http://schemas.microsoft.com/office/drawing/2014/main" id="{328C170E-BCCC-4A77-8945-E2352B3AAB3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3" name="Oval 112">
          <a:extLst>
            <a:ext uri="{FF2B5EF4-FFF2-40B4-BE49-F238E27FC236}">
              <a16:creationId xmlns:a16="http://schemas.microsoft.com/office/drawing/2014/main" id="{C79EC35B-1E94-400B-8444-03AD1BECDB0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4" name="Oval 113">
          <a:extLst>
            <a:ext uri="{FF2B5EF4-FFF2-40B4-BE49-F238E27FC236}">
              <a16:creationId xmlns:a16="http://schemas.microsoft.com/office/drawing/2014/main" id="{6D2B866F-E084-420B-BA45-0D95B5747E7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5" name="Oval 112">
          <a:extLst>
            <a:ext uri="{FF2B5EF4-FFF2-40B4-BE49-F238E27FC236}">
              <a16:creationId xmlns:a16="http://schemas.microsoft.com/office/drawing/2014/main" id="{C4EB7BA0-865C-4816-8751-65FAFF884A3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6" name="Oval 113">
          <a:extLst>
            <a:ext uri="{FF2B5EF4-FFF2-40B4-BE49-F238E27FC236}">
              <a16:creationId xmlns:a16="http://schemas.microsoft.com/office/drawing/2014/main" id="{44D4B111-A9F3-4B41-AC1E-F03477D0357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7" name="Oval 112">
          <a:extLst>
            <a:ext uri="{FF2B5EF4-FFF2-40B4-BE49-F238E27FC236}">
              <a16:creationId xmlns:a16="http://schemas.microsoft.com/office/drawing/2014/main" id="{A58ED1BF-1601-4387-957C-9686CBDBAC9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8" name="Oval 113">
          <a:extLst>
            <a:ext uri="{FF2B5EF4-FFF2-40B4-BE49-F238E27FC236}">
              <a16:creationId xmlns:a16="http://schemas.microsoft.com/office/drawing/2014/main" id="{5CEEA40B-567C-40C5-809E-7151FA654C2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9" name="Oval 112">
          <a:extLst>
            <a:ext uri="{FF2B5EF4-FFF2-40B4-BE49-F238E27FC236}">
              <a16:creationId xmlns:a16="http://schemas.microsoft.com/office/drawing/2014/main" id="{CEACDEF1-6449-4B16-A6B2-67A1719FF71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90" name="Oval 113">
          <a:extLst>
            <a:ext uri="{FF2B5EF4-FFF2-40B4-BE49-F238E27FC236}">
              <a16:creationId xmlns:a16="http://schemas.microsoft.com/office/drawing/2014/main" id="{BDC197A5-D43C-402A-9246-56575584A46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1" name="Oval 112">
          <a:extLst>
            <a:ext uri="{FF2B5EF4-FFF2-40B4-BE49-F238E27FC236}">
              <a16:creationId xmlns:a16="http://schemas.microsoft.com/office/drawing/2014/main" id="{057D4265-AE7C-4348-A151-E99545203C8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2" name="Oval 113">
          <a:extLst>
            <a:ext uri="{FF2B5EF4-FFF2-40B4-BE49-F238E27FC236}">
              <a16:creationId xmlns:a16="http://schemas.microsoft.com/office/drawing/2014/main" id="{9E0ACA64-9FC7-46B1-B691-AE25C8223FE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3" name="Oval 112">
          <a:extLst>
            <a:ext uri="{FF2B5EF4-FFF2-40B4-BE49-F238E27FC236}">
              <a16:creationId xmlns:a16="http://schemas.microsoft.com/office/drawing/2014/main" id="{3F1426A4-E0CC-41FF-8E99-B695327B24F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4" name="Oval 113">
          <a:extLst>
            <a:ext uri="{FF2B5EF4-FFF2-40B4-BE49-F238E27FC236}">
              <a16:creationId xmlns:a16="http://schemas.microsoft.com/office/drawing/2014/main" id="{0CD833C4-5C03-4660-8BB4-E060EE17B8B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5" name="Oval 112">
          <a:extLst>
            <a:ext uri="{FF2B5EF4-FFF2-40B4-BE49-F238E27FC236}">
              <a16:creationId xmlns:a16="http://schemas.microsoft.com/office/drawing/2014/main" id="{C7868B46-0434-40E2-9582-E3C43D47A7F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6" name="Oval 113">
          <a:extLst>
            <a:ext uri="{FF2B5EF4-FFF2-40B4-BE49-F238E27FC236}">
              <a16:creationId xmlns:a16="http://schemas.microsoft.com/office/drawing/2014/main" id="{6B7EC223-CD83-45BA-A018-F0D20F6853E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7" name="Oval 112">
          <a:extLst>
            <a:ext uri="{FF2B5EF4-FFF2-40B4-BE49-F238E27FC236}">
              <a16:creationId xmlns:a16="http://schemas.microsoft.com/office/drawing/2014/main" id="{050FE104-C2F3-4758-B0B1-1D86E34EC49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8" name="Oval 113">
          <a:extLst>
            <a:ext uri="{FF2B5EF4-FFF2-40B4-BE49-F238E27FC236}">
              <a16:creationId xmlns:a16="http://schemas.microsoft.com/office/drawing/2014/main" id="{10D616A2-6CA1-4984-B197-50BECDFDBC3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9" name="Oval 112">
          <a:extLst>
            <a:ext uri="{FF2B5EF4-FFF2-40B4-BE49-F238E27FC236}">
              <a16:creationId xmlns:a16="http://schemas.microsoft.com/office/drawing/2014/main" id="{68C4EB22-5EA5-46FD-A5C9-269F14311FF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0" name="Oval 113">
          <a:extLst>
            <a:ext uri="{FF2B5EF4-FFF2-40B4-BE49-F238E27FC236}">
              <a16:creationId xmlns:a16="http://schemas.microsoft.com/office/drawing/2014/main" id="{B34EB743-04C1-4388-A790-1D67FB16A47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1" name="Oval 112">
          <a:extLst>
            <a:ext uri="{FF2B5EF4-FFF2-40B4-BE49-F238E27FC236}">
              <a16:creationId xmlns:a16="http://schemas.microsoft.com/office/drawing/2014/main" id="{81C5D716-521C-4B49-8353-EE181B11D70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2" name="Oval 113">
          <a:extLst>
            <a:ext uri="{FF2B5EF4-FFF2-40B4-BE49-F238E27FC236}">
              <a16:creationId xmlns:a16="http://schemas.microsoft.com/office/drawing/2014/main" id="{A1A0E894-AB8A-49D7-B4D8-600934E9A1D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3" name="Oval 112">
          <a:extLst>
            <a:ext uri="{FF2B5EF4-FFF2-40B4-BE49-F238E27FC236}">
              <a16:creationId xmlns:a16="http://schemas.microsoft.com/office/drawing/2014/main" id="{F1CFE1D7-5B99-42BD-8678-1C3D1BE0DDA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4" name="Oval 113">
          <a:extLst>
            <a:ext uri="{FF2B5EF4-FFF2-40B4-BE49-F238E27FC236}">
              <a16:creationId xmlns:a16="http://schemas.microsoft.com/office/drawing/2014/main" id="{F4B42108-8A28-4F22-8798-95EE470278E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5" name="Oval 112">
          <a:extLst>
            <a:ext uri="{FF2B5EF4-FFF2-40B4-BE49-F238E27FC236}">
              <a16:creationId xmlns:a16="http://schemas.microsoft.com/office/drawing/2014/main" id="{32E421DD-980E-4E25-8E91-84D44D00E64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6" name="Oval 113">
          <a:extLst>
            <a:ext uri="{FF2B5EF4-FFF2-40B4-BE49-F238E27FC236}">
              <a16:creationId xmlns:a16="http://schemas.microsoft.com/office/drawing/2014/main" id="{723FF0BF-E0A1-4FC6-910F-02C3A660900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7" name="Oval 112">
          <a:extLst>
            <a:ext uri="{FF2B5EF4-FFF2-40B4-BE49-F238E27FC236}">
              <a16:creationId xmlns:a16="http://schemas.microsoft.com/office/drawing/2014/main" id="{08944579-5FA9-4428-893A-CA0BFC70A88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8" name="Oval 113">
          <a:extLst>
            <a:ext uri="{FF2B5EF4-FFF2-40B4-BE49-F238E27FC236}">
              <a16:creationId xmlns:a16="http://schemas.microsoft.com/office/drawing/2014/main" id="{71880924-93CE-4EAB-AB0A-849EF77C76C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9" name="Oval 112">
          <a:extLst>
            <a:ext uri="{FF2B5EF4-FFF2-40B4-BE49-F238E27FC236}">
              <a16:creationId xmlns:a16="http://schemas.microsoft.com/office/drawing/2014/main" id="{84DC0DF7-7725-446D-8D06-88D66D12ED9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10" name="Oval 113">
          <a:extLst>
            <a:ext uri="{FF2B5EF4-FFF2-40B4-BE49-F238E27FC236}">
              <a16:creationId xmlns:a16="http://schemas.microsoft.com/office/drawing/2014/main" id="{E059F19E-2837-4101-922A-76ACFF38243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1" name="Oval 112">
          <a:extLst>
            <a:ext uri="{FF2B5EF4-FFF2-40B4-BE49-F238E27FC236}">
              <a16:creationId xmlns:a16="http://schemas.microsoft.com/office/drawing/2014/main" id="{0EC5FF9F-02D4-4638-A791-4D467DB7AB3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2" name="Oval 113">
          <a:extLst>
            <a:ext uri="{FF2B5EF4-FFF2-40B4-BE49-F238E27FC236}">
              <a16:creationId xmlns:a16="http://schemas.microsoft.com/office/drawing/2014/main" id="{2445F2CC-2A58-4D17-A7D1-F88780D28AF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3" name="Oval 112">
          <a:extLst>
            <a:ext uri="{FF2B5EF4-FFF2-40B4-BE49-F238E27FC236}">
              <a16:creationId xmlns:a16="http://schemas.microsoft.com/office/drawing/2014/main" id="{38328124-2CCF-4D28-9BD7-968F70794A7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4" name="Oval 113">
          <a:extLst>
            <a:ext uri="{FF2B5EF4-FFF2-40B4-BE49-F238E27FC236}">
              <a16:creationId xmlns:a16="http://schemas.microsoft.com/office/drawing/2014/main" id="{7E4C699A-517B-4D7A-9BB2-EF079F7C11D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5" name="Oval 112">
          <a:extLst>
            <a:ext uri="{FF2B5EF4-FFF2-40B4-BE49-F238E27FC236}">
              <a16:creationId xmlns:a16="http://schemas.microsoft.com/office/drawing/2014/main" id="{631121D1-4C2E-4FBE-8722-F76C52BDB12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6" name="Oval 113">
          <a:extLst>
            <a:ext uri="{FF2B5EF4-FFF2-40B4-BE49-F238E27FC236}">
              <a16:creationId xmlns:a16="http://schemas.microsoft.com/office/drawing/2014/main" id="{C52B342E-56F0-44E8-BE92-746F55F682C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7" name="Oval 112">
          <a:extLst>
            <a:ext uri="{FF2B5EF4-FFF2-40B4-BE49-F238E27FC236}">
              <a16:creationId xmlns:a16="http://schemas.microsoft.com/office/drawing/2014/main" id="{475BD9CB-3378-4276-8AB2-993C2987DC4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8" name="Oval 113">
          <a:extLst>
            <a:ext uri="{FF2B5EF4-FFF2-40B4-BE49-F238E27FC236}">
              <a16:creationId xmlns:a16="http://schemas.microsoft.com/office/drawing/2014/main" id="{66FBC0BB-5525-46E8-954A-13B84F9D327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9" name="Oval 112">
          <a:extLst>
            <a:ext uri="{FF2B5EF4-FFF2-40B4-BE49-F238E27FC236}">
              <a16:creationId xmlns:a16="http://schemas.microsoft.com/office/drawing/2014/main" id="{DA0669E9-BB30-4626-88CC-49BCB0716DE4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20" name="Oval 113">
          <a:extLst>
            <a:ext uri="{FF2B5EF4-FFF2-40B4-BE49-F238E27FC236}">
              <a16:creationId xmlns:a16="http://schemas.microsoft.com/office/drawing/2014/main" id="{94E5A6A9-78E4-44C7-9942-22D4EB4F658B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2">
          <a:extLst>
            <a:ext uri="{FF2B5EF4-FFF2-40B4-BE49-F238E27FC236}">
              <a16:creationId xmlns:a16="http://schemas.microsoft.com/office/drawing/2014/main" id="{CA59A062-C1D6-4D37-9680-30A34527816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3">
          <a:extLst>
            <a:ext uri="{FF2B5EF4-FFF2-40B4-BE49-F238E27FC236}">
              <a16:creationId xmlns:a16="http://schemas.microsoft.com/office/drawing/2014/main" id="{A99FF42B-01D8-4534-A396-1561BB2CD5F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2">
          <a:extLst>
            <a:ext uri="{FF2B5EF4-FFF2-40B4-BE49-F238E27FC236}">
              <a16:creationId xmlns:a16="http://schemas.microsoft.com/office/drawing/2014/main" id="{73A1AB36-95A7-45A9-AB79-AC49C5C331A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4" name="Oval 113">
          <a:extLst>
            <a:ext uri="{FF2B5EF4-FFF2-40B4-BE49-F238E27FC236}">
              <a16:creationId xmlns:a16="http://schemas.microsoft.com/office/drawing/2014/main" id="{F242F16B-BE71-4941-B709-BCB2A6CB152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5" name="Oval 112">
          <a:extLst>
            <a:ext uri="{FF2B5EF4-FFF2-40B4-BE49-F238E27FC236}">
              <a16:creationId xmlns:a16="http://schemas.microsoft.com/office/drawing/2014/main" id="{65B5A34F-EB95-471A-9F28-0B2A8BC07D7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6" name="Oval 113">
          <a:extLst>
            <a:ext uri="{FF2B5EF4-FFF2-40B4-BE49-F238E27FC236}">
              <a16:creationId xmlns:a16="http://schemas.microsoft.com/office/drawing/2014/main" id="{15A94E7A-0A55-47D0-BA29-5B76DB68C87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2">
          <a:extLst>
            <a:ext uri="{FF2B5EF4-FFF2-40B4-BE49-F238E27FC236}">
              <a16:creationId xmlns:a16="http://schemas.microsoft.com/office/drawing/2014/main" id="{E197B06F-4DFA-4913-B386-BD2E661A74E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3">
          <a:extLst>
            <a:ext uri="{FF2B5EF4-FFF2-40B4-BE49-F238E27FC236}">
              <a16:creationId xmlns:a16="http://schemas.microsoft.com/office/drawing/2014/main" id="{F8D4C806-F372-462B-B3B8-2A65B191E3C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2">
          <a:extLst>
            <a:ext uri="{FF2B5EF4-FFF2-40B4-BE49-F238E27FC236}">
              <a16:creationId xmlns:a16="http://schemas.microsoft.com/office/drawing/2014/main" id="{80FAA443-0C2A-44BF-B543-5DD20DE89EB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0" name="Oval 113">
          <a:extLst>
            <a:ext uri="{FF2B5EF4-FFF2-40B4-BE49-F238E27FC236}">
              <a16:creationId xmlns:a16="http://schemas.microsoft.com/office/drawing/2014/main" id="{57599071-C93B-480F-ACA8-2B4FB1565FD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1" name="Oval 112">
          <a:extLst>
            <a:ext uri="{FF2B5EF4-FFF2-40B4-BE49-F238E27FC236}">
              <a16:creationId xmlns:a16="http://schemas.microsoft.com/office/drawing/2014/main" id="{1C208D39-3FAE-4F23-875E-084A3A61252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2" name="Oval 113">
          <a:extLst>
            <a:ext uri="{FF2B5EF4-FFF2-40B4-BE49-F238E27FC236}">
              <a16:creationId xmlns:a16="http://schemas.microsoft.com/office/drawing/2014/main" id="{09ABB3AD-1881-47C5-9365-3CCE5CFD2AF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2">
          <a:extLst>
            <a:ext uri="{FF2B5EF4-FFF2-40B4-BE49-F238E27FC236}">
              <a16:creationId xmlns:a16="http://schemas.microsoft.com/office/drawing/2014/main" id="{884C0A54-3155-4DD3-B4BE-74E25AC129C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3">
          <a:extLst>
            <a:ext uri="{FF2B5EF4-FFF2-40B4-BE49-F238E27FC236}">
              <a16:creationId xmlns:a16="http://schemas.microsoft.com/office/drawing/2014/main" id="{2A247688-E4C4-402F-B98B-5F0E7E8777A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2">
          <a:extLst>
            <a:ext uri="{FF2B5EF4-FFF2-40B4-BE49-F238E27FC236}">
              <a16:creationId xmlns:a16="http://schemas.microsoft.com/office/drawing/2014/main" id="{25132658-F128-47C5-A7F6-8EFB0FC153E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6" name="Oval 113">
          <a:extLst>
            <a:ext uri="{FF2B5EF4-FFF2-40B4-BE49-F238E27FC236}">
              <a16:creationId xmlns:a16="http://schemas.microsoft.com/office/drawing/2014/main" id="{2A6B5A73-4D97-4603-AA07-2E09DDA57FD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7" name="Oval 112">
          <a:extLst>
            <a:ext uri="{FF2B5EF4-FFF2-40B4-BE49-F238E27FC236}">
              <a16:creationId xmlns:a16="http://schemas.microsoft.com/office/drawing/2014/main" id="{EC6004A4-B435-4849-9BC8-BA8E35CBAB5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8" name="Oval 113">
          <a:extLst>
            <a:ext uri="{FF2B5EF4-FFF2-40B4-BE49-F238E27FC236}">
              <a16:creationId xmlns:a16="http://schemas.microsoft.com/office/drawing/2014/main" id="{485F521E-7983-4F19-8215-2C122B74D6A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2">
          <a:extLst>
            <a:ext uri="{FF2B5EF4-FFF2-40B4-BE49-F238E27FC236}">
              <a16:creationId xmlns:a16="http://schemas.microsoft.com/office/drawing/2014/main" id="{CA95FCEF-E6AD-4F9E-8793-6AB3BC7F59E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3">
          <a:extLst>
            <a:ext uri="{FF2B5EF4-FFF2-40B4-BE49-F238E27FC236}">
              <a16:creationId xmlns:a16="http://schemas.microsoft.com/office/drawing/2014/main" id="{AFB55714-577D-4FAF-B862-D55C518B098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2">
          <a:extLst>
            <a:ext uri="{FF2B5EF4-FFF2-40B4-BE49-F238E27FC236}">
              <a16:creationId xmlns:a16="http://schemas.microsoft.com/office/drawing/2014/main" id="{675603DA-A766-4D5F-BBBF-83903C6B1E3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2" name="Oval 113">
          <a:extLst>
            <a:ext uri="{FF2B5EF4-FFF2-40B4-BE49-F238E27FC236}">
              <a16:creationId xmlns:a16="http://schemas.microsoft.com/office/drawing/2014/main" id="{6DCB4418-91EB-47A7-8294-44F39F2312A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3" name="Oval 112">
          <a:extLst>
            <a:ext uri="{FF2B5EF4-FFF2-40B4-BE49-F238E27FC236}">
              <a16:creationId xmlns:a16="http://schemas.microsoft.com/office/drawing/2014/main" id="{E0AF40F5-21FE-4F90-A291-427C8E05457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4" name="Oval 113">
          <a:extLst>
            <a:ext uri="{FF2B5EF4-FFF2-40B4-BE49-F238E27FC236}">
              <a16:creationId xmlns:a16="http://schemas.microsoft.com/office/drawing/2014/main" id="{AAC2FC76-10F1-49D5-8FFA-4FB4BCB263E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2">
          <a:extLst>
            <a:ext uri="{FF2B5EF4-FFF2-40B4-BE49-F238E27FC236}">
              <a16:creationId xmlns:a16="http://schemas.microsoft.com/office/drawing/2014/main" id="{8083A59C-7807-420D-8C28-DE9C0A5CB97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3">
          <a:extLst>
            <a:ext uri="{FF2B5EF4-FFF2-40B4-BE49-F238E27FC236}">
              <a16:creationId xmlns:a16="http://schemas.microsoft.com/office/drawing/2014/main" id="{DA2305D2-F527-48A3-B705-2B0DC084DD9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2">
          <a:extLst>
            <a:ext uri="{FF2B5EF4-FFF2-40B4-BE49-F238E27FC236}">
              <a16:creationId xmlns:a16="http://schemas.microsoft.com/office/drawing/2014/main" id="{D9EC36AB-9084-4CB5-A582-DF7C35EDEA7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8" name="Oval 113">
          <a:extLst>
            <a:ext uri="{FF2B5EF4-FFF2-40B4-BE49-F238E27FC236}">
              <a16:creationId xmlns:a16="http://schemas.microsoft.com/office/drawing/2014/main" id="{77FA1B57-D50A-4A1D-A0F6-EA2ABE9B094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9" name="Oval 112">
          <a:extLst>
            <a:ext uri="{FF2B5EF4-FFF2-40B4-BE49-F238E27FC236}">
              <a16:creationId xmlns:a16="http://schemas.microsoft.com/office/drawing/2014/main" id="{0A29496E-987A-4150-AFC4-AA4859520F9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0" name="Oval 113">
          <a:extLst>
            <a:ext uri="{FF2B5EF4-FFF2-40B4-BE49-F238E27FC236}">
              <a16:creationId xmlns:a16="http://schemas.microsoft.com/office/drawing/2014/main" id="{88CA573B-BA6A-4B4A-B72E-69586B2A5FD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2">
          <a:extLst>
            <a:ext uri="{FF2B5EF4-FFF2-40B4-BE49-F238E27FC236}">
              <a16:creationId xmlns:a16="http://schemas.microsoft.com/office/drawing/2014/main" id="{9AC06B47-94E7-475F-B206-A6E8C28AD34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3">
          <a:extLst>
            <a:ext uri="{FF2B5EF4-FFF2-40B4-BE49-F238E27FC236}">
              <a16:creationId xmlns:a16="http://schemas.microsoft.com/office/drawing/2014/main" id="{7A613F21-566E-4C09-84B9-D1B842A5388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2">
          <a:extLst>
            <a:ext uri="{FF2B5EF4-FFF2-40B4-BE49-F238E27FC236}">
              <a16:creationId xmlns:a16="http://schemas.microsoft.com/office/drawing/2014/main" id="{D20632ED-0A4A-4042-9BBA-78F523DDB3C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4" name="Oval 113">
          <a:extLst>
            <a:ext uri="{FF2B5EF4-FFF2-40B4-BE49-F238E27FC236}">
              <a16:creationId xmlns:a16="http://schemas.microsoft.com/office/drawing/2014/main" id="{F9720D86-FBB2-4AD1-B165-6AF37731A57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5" name="Oval 112">
          <a:extLst>
            <a:ext uri="{FF2B5EF4-FFF2-40B4-BE49-F238E27FC236}">
              <a16:creationId xmlns:a16="http://schemas.microsoft.com/office/drawing/2014/main" id="{AAD4EEDE-59B4-42FD-AC28-409A9F4452D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6" name="Oval 113">
          <a:extLst>
            <a:ext uri="{FF2B5EF4-FFF2-40B4-BE49-F238E27FC236}">
              <a16:creationId xmlns:a16="http://schemas.microsoft.com/office/drawing/2014/main" id="{6FDE0CE2-9109-4766-8965-E5D6D419C9F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2">
          <a:extLst>
            <a:ext uri="{FF2B5EF4-FFF2-40B4-BE49-F238E27FC236}">
              <a16:creationId xmlns:a16="http://schemas.microsoft.com/office/drawing/2014/main" id="{E76FB91B-7A99-4910-83FF-69046B18C7A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3">
          <a:extLst>
            <a:ext uri="{FF2B5EF4-FFF2-40B4-BE49-F238E27FC236}">
              <a16:creationId xmlns:a16="http://schemas.microsoft.com/office/drawing/2014/main" id="{424E371F-69F5-4691-9E34-4EBC8953572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2">
          <a:extLst>
            <a:ext uri="{FF2B5EF4-FFF2-40B4-BE49-F238E27FC236}">
              <a16:creationId xmlns:a16="http://schemas.microsoft.com/office/drawing/2014/main" id="{3DF11A6F-A8EA-47CA-8E14-C088AEB49FB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0" name="Oval 113">
          <a:extLst>
            <a:ext uri="{FF2B5EF4-FFF2-40B4-BE49-F238E27FC236}">
              <a16:creationId xmlns:a16="http://schemas.microsoft.com/office/drawing/2014/main" id="{DD4F3FA8-0E7F-462B-8642-B65F0391C07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1" name="Oval 112">
          <a:extLst>
            <a:ext uri="{FF2B5EF4-FFF2-40B4-BE49-F238E27FC236}">
              <a16:creationId xmlns:a16="http://schemas.microsoft.com/office/drawing/2014/main" id="{F9187FA1-E247-454C-8947-8803488F722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2" name="Oval 113">
          <a:extLst>
            <a:ext uri="{FF2B5EF4-FFF2-40B4-BE49-F238E27FC236}">
              <a16:creationId xmlns:a16="http://schemas.microsoft.com/office/drawing/2014/main" id="{F8A92818-A565-4F6B-BDF6-4A406CD19AA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2">
          <a:extLst>
            <a:ext uri="{FF2B5EF4-FFF2-40B4-BE49-F238E27FC236}">
              <a16:creationId xmlns:a16="http://schemas.microsoft.com/office/drawing/2014/main" id="{9A6AAEC4-D0FE-4542-8B5D-33F2C50606E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3">
          <a:extLst>
            <a:ext uri="{FF2B5EF4-FFF2-40B4-BE49-F238E27FC236}">
              <a16:creationId xmlns:a16="http://schemas.microsoft.com/office/drawing/2014/main" id="{825E6A72-862C-493D-B8A5-C70D1FF21A1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2">
          <a:extLst>
            <a:ext uri="{FF2B5EF4-FFF2-40B4-BE49-F238E27FC236}">
              <a16:creationId xmlns:a16="http://schemas.microsoft.com/office/drawing/2014/main" id="{960E8F7E-7FE7-4E5D-A23C-83D259713E0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3">
          <a:extLst>
            <a:ext uri="{FF2B5EF4-FFF2-40B4-BE49-F238E27FC236}">
              <a16:creationId xmlns:a16="http://schemas.microsoft.com/office/drawing/2014/main" id="{678A9F74-1C7C-4CAB-BD9B-EE8860954F9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2">
          <a:extLst>
            <a:ext uri="{FF2B5EF4-FFF2-40B4-BE49-F238E27FC236}">
              <a16:creationId xmlns:a16="http://schemas.microsoft.com/office/drawing/2014/main" id="{3F6B684F-C716-4F88-82D6-05AE24DD380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3">
          <a:extLst>
            <a:ext uri="{FF2B5EF4-FFF2-40B4-BE49-F238E27FC236}">
              <a16:creationId xmlns:a16="http://schemas.microsoft.com/office/drawing/2014/main" id="{42C91951-A180-418F-BA46-127167D9FB9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2">
          <a:extLst>
            <a:ext uri="{FF2B5EF4-FFF2-40B4-BE49-F238E27FC236}">
              <a16:creationId xmlns:a16="http://schemas.microsoft.com/office/drawing/2014/main" id="{596A0C7B-722D-457C-BD5B-8285FF3039B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3">
          <a:extLst>
            <a:ext uri="{FF2B5EF4-FFF2-40B4-BE49-F238E27FC236}">
              <a16:creationId xmlns:a16="http://schemas.microsoft.com/office/drawing/2014/main" id="{D3FBFFFB-D239-4082-A637-FD1B191D9D9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2">
          <a:extLst>
            <a:ext uri="{FF2B5EF4-FFF2-40B4-BE49-F238E27FC236}">
              <a16:creationId xmlns:a16="http://schemas.microsoft.com/office/drawing/2014/main" id="{807E1578-8B0F-409A-BB33-F3540B8D6E4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2" name="Oval 113">
          <a:extLst>
            <a:ext uri="{FF2B5EF4-FFF2-40B4-BE49-F238E27FC236}">
              <a16:creationId xmlns:a16="http://schemas.microsoft.com/office/drawing/2014/main" id="{19A9A15D-AF52-4B5F-82CB-B38811554BA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3" name="Oval 112">
          <a:extLst>
            <a:ext uri="{FF2B5EF4-FFF2-40B4-BE49-F238E27FC236}">
              <a16:creationId xmlns:a16="http://schemas.microsoft.com/office/drawing/2014/main" id="{CAD2337E-C046-4A93-BB47-4725747F186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4" name="Oval 113">
          <a:extLst>
            <a:ext uri="{FF2B5EF4-FFF2-40B4-BE49-F238E27FC236}">
              <a16:creationId xmlns:a16="http://schemas.microsoft.com/office/drawing/2014/main" id="{C7E2CFD5-1DB5-4054-B3C7-B7BCB6CB60C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2">
          <a:extLst>
            <a:ext uri="{FF2B5EF4-FFF2-40B4-BE49-F238E27FC236}">
              <a16:creationId xmlns:a16="http://schemas.microsoft.com/office/drawing/2014/main" id="{F8A34E03-7161-43AB-8A12-D4D1372CE73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3">
          <a:extLst>
            <a:ext uri="{FF2B5EF4-FFF2-40B4-BE49-F238E27FC236}">
              <a16:creationId xmlns:a16="http://schemas.microsoft.com/office/drawing/2014/main" id="{4F5B3DE6-32BB-4E6B-BD76-0846E0DF0D0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2">
          <a:extLst>
            <a:ext uri="{FF2B5EF4-FFF2-40B4-BE49-F238E27FC236}">
              <a16:creationId xmlns:a16="http://schemas.microsoft.com/office/drawing/2014/main" id="{9A7BC033-05A5-4829-9750-A1368F4FEF5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8" name="Oval 113">
          <a:extLst>
            <a:ext uri="{FF2B5EF4-FFF2-40B4-BE49-F238E27FC236}">
              <a16:creationId xmlns:a16="http://schemas.microsoft.com/office/drawing/2014/main" id="{3F76864D-87C7-47AA-B0A9-24B6B2426A6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9" name="Oval 112">
          <a:extLst>
            <a:ext uri="{FF2B5EF4-FFF2-40B4-BE49-F238E27FC236}">
              <a16:creationId xmlns:a16="http://schemas.microsoft.com/office/drawing/2014/main" id="{80656FC6-01D4-4927-AA61-39EB96C84BC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80" name="Oval 113">
          <a:extLst>
            <a:ext uri="{FF2B5EF4-FFF2-40B4-BE49-F238E27FC236}">
              <a16:creationId xmlns:a16="http://schemas.microsoft.com/office/drawing/2014/main" id="{4898A4B6-51D1-4BB7-B753-03F546FD17F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2">
          <a:extLst>
            <a:ext uri="{FF2B5EF4-FFF2-40B4-BE49-F238E27FC236}">
              <a16:creationId xmlns:a16="http://schemas.microsoft.com/office/drawing/2014/main" id="{704BF52B-1334-4798-9D39-0EE522C695A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3">
          <a:extLst>
            <a:ext uri="{FF2B5EF4-FFF2-40B4-BE49-F238E27FC236}">
              <a16:creationId xmlns:a16="http://schemas.microsoft.com/office/drawing/2014/main" id="{65266444-0357-4779-811D-AD6456AE9BC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2">
          <a:extLst>
            <a:ext uri="{FF2B5EF4-FFF2-40B4-BE49-F238E27FC236}">
              <a16:creationId xmlns:a16="http://schemas.microsoft.com/office/drawing/2014/main" id="{6A31B26A-9044-48AF-9480-76395E2C428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4" name="Oval 113">
          <a:extLst>
            <a:ext uri="{FF2B5EF4-FFF2-40B4-BE49-F238E27FC236}">
              <a16:creationId xmlns:a16="http://schemas.microsoft.com/office/drawing/2014/main" id="{1408C774-7DED-4841-8074-7EA3BA0B7BB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5" name="Oval 112">
          <a:extLst>
            <a:ext uri="{FF2B5EF4-FFF2-40B4-BE49-F238E27FC236}">
              <a16:creationId xmlns:a16="http://schemas.microsoft.com/office/drawing/2014/main" id="{A42276E1-C8A7-47D1-9F93-DD97BD86F83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6" name="Oval 113">
          <a:extLst>
            <a:ext uri="{FF2B5EF4-FFF2-40B4-BE49-F238E27FC236}">
              <a16:creationId xmlns:a16="http://schemas.microsoft.com/office/drawing/2014/main" id="{CAE70D84-FC08-4C5B-8910-656901E4156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2">
          <a:extLst>
            <a:ext uri="{FF2B5EF4-FFF2-40B4-BE49-F238E27FC236}">
              <a16:creationId xmlns:a16="http://schemas.microsoft.com/office/drawing/2014/main" id="{C735015B-31CE-4900-87A4-B505827DD99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3">
          <a:extLst>
            <a:ext uri="{FF2B5EF4-FFF2-40B4-BE49-F238E27FC236}">
              <a16:creationId xmlns:a16="http://schemas.microsoft.com/office/drawing/2014/main" id="{73FE7FEC-8D24-4D29-8E16-EA6504CD86A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2">
          <a:extLst>
            <a:ext uri="{FF2B5EF4-FFF2-40B4-BE49-F238E27FC236}">
              <a16:creationId xmlns:a16="http://schemas.microsoft.com/office/drawing/2014/main" id="{676CAE17-8B09-448A-A63D-59FEE0FA0AF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0" name="Oval 113">
          <a:extLst>
            <a:ext uri="{FF2B5EF4-FFF2-40B4-BE49-F238E27FC236}">
              <a16:creationId xmlns:a16="http://schemas.microsoft.com/office/drawing/2014/main" id="{654309D8-BB32-4F05-A0A1-5E2E73291A5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1" name="Oval 112">
          <a:extLst>
            <a:ext uri="{FF2B5EF4-FFF2-40B4-BE49-F238E27FC236}">
              <a16:creationId xmlns:a16="http://schemas.microsoft.com/office/drawing/2014/main" id="{1E6F5520-AC29-48F1-BCA1-27343558C19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2" name="Oval 113">
          <a:extLst>
            <a:ext uri="{FF2B5EF4-FFF2-40B4-BE49-F238E27FC236}">
              <a16:creationId xmlns:a16="http://schemas.microsoft.com/office/drawing/2014/main" id="{6920B146-E23D-4DA4-97AB-2DC54E26A98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2">
          <a:extLst>
            <a:ext uri="{FF2B5EF4-FFF2-40B4-BE49-F238E27FC236}">
              <a16:creationId xmlns:a16="http://schemas.microsoft.com/office/drawing/2014/main" id="{47D7350D-A043-4E95-A589-3FAF130F224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3">
          <a:extLst>
            <a:ext uri="{FF2B5EF4-FFF2-40B4-BE49-F238E27FC236}">
              <a16:creationId xmlns:a16="http://schemas.microsoft.com/office/drawing/2014/main" id="{8D00B8A9-1B4B-4AFA-A676-E9067F17135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2">
          <a:extLst>
            <a:ext uri="{FF2B5EF4-FFF2-40B4-BE49-F238E27FC236}">
              <a16:creationId xmlns:a16="http://schemas.microsoft.com/office/drawing/2014/main" id="{4EB72FD1-A089-4593-8AA3-095B249F7D1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6" name="Oval 113">
          <a:extLst>
            <a:ext uri="{FF2B5EF4-FFF2-40B4-BE49-F238E27FC236}">
              <a16:creationId xmlns:a16="http://schemas.microsoft.com/office/drawing/2014/main" id="{53FE1B41-6198-41CB-8C61-640BF7B0E18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7" name="Oval 112">
          <a:extLst>
            <a:ext uri="{FF2B5EF4-FFF2-40B4-BE49-F238E27FC236}">
              <a16:creationId xmlns:a16="http://schemas.microsoft.com/office/drawing/2014/main" id="{516046F6-2211-4E87-92B2-4F75BDCFD5F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8" name="Oval 113">
          <a:extLst>
            <a:ext uri="{FF2B5EF4-FFF2-40B4-BE49-F238E27FC236}">
              <a16:creationId xmlns:a16="http://schemas.microsoft.com/office/drawing/2014/main" id="{CD556BEF-5E7D-4167-997C-6EDFBD60425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2">
          <a:extLst>
            <a:ext uri="{FF2B5EF4-FFF2-40B4-BE49-F238E27FC236}">
              <a16:creationId xmlns:a16="http://schemas.microsoft.com/office/drawing/2014/main" id="{4C46DFE5-6B4D-4BC7-A1C7-223DBA1A622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3">
          <a:extLst>
            <a:ext uri="{FF2B5EF4-FFF2-40B4-BE49-F238E27FC236}">
              <a16:creationId xmlns:a16="http://schemas.microsoft.com/office/drawing/2014/main" id="{CACBFBEB-11C3-4145-8FE7-BF6B2D0F8A1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2">
          <a:extLst>
            <a:ext uri="{FF2B5EF4-FFF2-40B4-BE49-F238E27FC236}">
              <a16:creationId xmlns:a16="http://schemas.microsoft.com/office/drawing/2014/main" id="{FAA7A358-ED06-45C0-84CB-93FD5A934D8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2" name="Oval 113">
          <a:extLst>
            <a:ext uri="{FF2B5EF4-FFF2-40B4-BE49-F238E27FC236}">
              <a16:creationId xmlns:a16="http://schemas.microsoft.com/office/drawing/2014/main" id="{C4EC5F2D-AF01-43AC-9782-6EFD7285C38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3" name="Oval 112">
          <a:extLst>
            <a:ext uri="{FF2B5EF4-FFF2-40B4-BE49-F238E27FC236}">
              <a16:creationId xmlns:a16="http://schemas.microsoft.com/office/drawing/2014/main" id="{CE482E1B-B010-480B-A135-7C74FB572A1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4" name="Oval 113">
          <a:extLst>
            <a:ext uri="{FF2B5EF4-FFF2-40B4-BE49-F238E27FC236}">
              <a16:creationId xmlns:a16="http://schemas.microsoft.com/office/drawing/2014/main" id="{CBD830E6-4571-42F2-89EF-EF61F328D0C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5" name="Oval 112">
          <a:extLst>
            <a:ext uri="{FF2B5EF4-FFF2-40B4-BE49-F238E27FC236}">
              <a16:creationId xmlns:a16="http://schemas.microsoft.com/office/drawing/2014/main" id="{613A9C78-FD2C-4234-96E0-8C82CCC7FB2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6" name="Oval 113">
          <a:extLst>
            <a:ext uri="{FF2B5EF4-FFF2-40B4-BE49-F238E27FC236}">
              <a16:creationId xmlns:a16="http://schemas.microsoft.com/office/drawing/2014/main" id="{A0A976E9-D12A-4D45-BDB3-6DB5F33E5AF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7" name="Oval 112">
          <a:extLst>
            <a:ext uri="{FF2B5EF4-FFF2-40B4-BE49-F238E27FC236}">
              <a16:creationId xmlns:a16="http://schemas.microsoft.com/office/drawing/2014/main" id="{94512732-BEAC-4487-A958-3B62307E2D0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8" name="Oval 113">
          <a:extLst>
            <a:ext uri="{FF2B5EF4-FFF2-40B4-BE49-F238E27FC236}">
              <a16:creationId xmlns:a16="http://schemas.microsoft.com/office/drawing/2014/main" id="{F1155658-AE24-4E74-9E9A-B1714ABE031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9" name="Oval 112">
          <a:extLst>
            <a:ext uri="{FF2B5EF4-FFF2-40B4-BE49-F238E27FC236}">
              <a16:creationId xmlns:a16="http://schemas.microsoft.com/office/drawing/2014/main" id="{0BD9FA39-2318-42C9-81E4-A9476E60277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10" name="Oval 113">
          <a:extLst>
            <a:ext uri="{FF2B5EF4-FFF2-40B4-BE49-F238E27FC236}">
              <a16:creationId xmlns:a16="http://schemas.microsoft.com/office/drawing/2014/main" id="{A93D9F95-43B5-40F4-97D7-8F0625D9BDB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1" name="Oval 112">
          <a:extLst>
            <a:ext uri="{FF2B5EF4-FFF2-40B4-BE49-F238E27FC236}">
              <a16:creationId xmlns:a16="http://schemas.microsoft.com/office/drawing/2014/main" id="{3B943CE4-FD59-49D1-BB80-634928AD19E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2" name="Oval 113">
          <a:extLst>
            <a:ext uri="{FF2B5EF4-FFF2-40B4-BE49-F238E27FC236}">
              <a16:creationId xmlns:a16="http://schemas.microsoft.com/office/drawing/2014/main" id="{30D0DEDF-CD41-45A8-8B69-A49E1C74647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3" name="Oval 112">
          <a:extLst>
            <a:ext uri="{FF2B5EF4-FFF2-40B4-BE49-F238E27FC236}">
              <a16:creationId xmlns:a16="http://schemas.microsoft.com/office/drawing/2014/main" id="{7836E210-4AAD-4DD8-AF61-B5BEAE17D39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4" name="Oval 113">
          <a:extLst>
            <a:ext uri="{FF2B5EF4-FFF2-40B4-BE49-F238E27FC236}">
              <a16:creationId xmlns:a16="http://schemas.microsoft.com/office/drawing/2014/main" id="{F318C591-4D69-4E5E-A3DA-47478BB547E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5" name="Oval 112">
          <a:extLst>
            <a:ext uri="{FF2B5EF4-FFF2-40B4-BE49-F238E27FC236}">
              <a16:creationId xmlns:a16="http://schemas.microsoft.com/office/drawing/2014/main" id="{462E03E4-2B0C-4F44-A9A6-A624AD90023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6" name="Oval 113">
          <a:extLst>
            <a:ext uri="{FF2B5EF4-FFF2-40B4-BE49-F238E27FC236}">
              <a16:creationId xmlns:a16="http://schemas.microsoft.com/office/drawing/2014/main" id="{ADA688B6-D125-49D6-B08A-D58200ABEDF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7" name="Oval 112">
          <a:extLst>
            <a:ext uri="{FF2B5EF4-FFF2-40B4-BE49-F238E27FC236}">
              <a16:creationId xmlns:a16="http://schemas.microsoft.com/office/drawing/2014/main" id="{E1ED417C-E6A1-4161-839F-127A84D6C75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8" name="Oval 113">
          <a:extLst>
            <a:ext uri="{FF2B5EF4-FFF2-40B4-BE49-F238E27FC236}">
              <a16:creationId xmlns:a16="http://schemas.microsoft.com/office/drawing/2014/main" id="{33E1290A-3965-44B9-8BCF-8349F7FC06B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9" name="Oval 112">
          <a:extLst>
            <a:ext uri="{FF2B5EF4-FFF2-40B4-BE49-F238E27FC236}">
              <a16:creationId xmlns:a16="http://schemas.microsoft.com/office/drawing/2014/main" id="{0E5D0615-10D0-4DD9-8D6C-F04793B9185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0" name="Oval 113">
          <a:extLst>
            <a:ext uri="{FF2B5EF4-FFF2-40B4-BE49-F238E27FC236}">
              <a16:creationId xmlns:a16="http://schemas.microsoft.com/office/drawing/2014/main" id="{8DCA25BA-F3A1-40A4-8468-FFF4FA47E32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1" name="Oval 112">
          <a:extLst>
            <a:ext uri="{FF2B5EF4-FFF2-40B4-BE49-F238E27FC236}">
              <a16:creationId xmlns:a16="http://schemas.microsoft.com/office/drawing/2014/main" id="{89E696F7-FE06-49A2-AD7C-C8728CCB946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2" name="Oval 113">
          <a:extLst>
            <a:ext uri="{FF2B5EF4-FFF2-40B4-BE49-F238E27FC236}">
              <a16:creationId xmlns:a16="http://schemas.microsoft.com/office/drawing/2014/main" id="{8C45B5DF-1CBC-48AB-98E4-D73964F4489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3" name="Oval 112">
          <a:extLst>
            <a:ext uri="{FF2B5EF4-FFF2-40B4-BE49-F238E27FC236}">
              <a16:creationId xmlns:a16="http://schemas.microsoft.com/office/drawing/2014/main" id="{9A353148-A74A-485C-A758-0EE28D97821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4" name="Oval 113">
          <a:extLst>
            <a:ext uri="{FF2B5EF4-FFF2-40B4-BE49-F238E27FC236}">
              <a16:creationId xmlns:a16="http://schemas.microsoft.com/office/drawing/2014/main" id="{5EF5034F-FCD7-45A4-A4A4-2860FAAAE96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5" name="Oval 112">
          <a:extLst>
            <a:ext uri="{FF2B5EF4-FFF2-40B4-BE49-F238E27FC236}">
              <a16:creationId xmlns:a16="http://schemas.microsoft.com/office/drawing/2014/main" id="{8048761A-74C6-4347-BCA1-5D4C6D22176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6" name="Oval 113">
          <a:extLst>
            <a:ext uri="{FF2B5EF4-FFF2-40B4-BE49-F238E27FC236}">
              <a16:creationId xmlns:a16="http://schemas.microsoft.com/office/drawing/2014/main" id="{507A5E51-5E21-4543-9212-9FC207C9C21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7" name="Oval 112">
          <a:extLst>
            <a:ext uri="{FF2B5EF4-FFF2-40B4-BE49-F238E27FC236}">
              <a16:creationId xmlns:a16="http://schemas.microsoft.com/office/drawing/2014/main" id="{128562DD-0645-4695-B1D4-B8F7413A9A7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8" name="Oval 113">
          <a:extLst>
            <a:ext uri="{FF2B5EF4-FFF2-40B4-BE49-F238E27FC236}">
              <a16:creationId xmlns:a16="http://schemas.microsoft.com/office/drawing/2014/main" id="{230BC8F7-9F9D-42CD-AEEA-8F8F21290CE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9" name="Oval 112">
          <a:extLst>
            <a:ext uri="{FF2B5EF4-FFF2-40B4-BE49-F238E27FC236}">
              <a16:creationId xmlns:a16="http://schemas.microsoft.com/office/drawing/2014/main" id="{106A31CA-22C4-4341-81DA-371D50BE1DB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0" name="Oval 113">
          <a:extLst>
            <a:ext uri="{FF2B5EF4-FFF2-40B4-BE49-F238E27FC236}">
              <a16:creationId xmlns:a16="http://schemas.microsoft.com/office/drawing/2014/main" id="{9BB96B8F-5738-4E9C-BB1F-23DE80A671E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1" name="Oval 112">
          <a:extLst>
            <a:ext uri="{FF2B5EF4-FFF2-40B4-BE49-F238E27FC236}">
              <a16:creationId xmlns:a16="http://schemas.microsoft.com/office/drawing/2014/main" id="{4CAAF53D-F70C-4EC1-8485-DB9F7A61FC8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2" name="Oval 113">
          <a:extLst>
            <a:ext uri="{FF2B5EF4-FFF2-40B4-BE49-F238E27FC236}">
              <a16:creationId xmlns:a16="http://schemas.microsoft.com/office/drawing/2014/main" id="{7ACD0D91-82BE-4E5C-897D-1DB6EBD5784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3" name="Oval 112">
          <a:extLst>
            <a:ext uri="{FF2B5EF4-FFF2-40B4-BE49-F238E27FC236}">
              <a16:creationId xmlns:a16="http://schemas.microsoft.com/office/drawing/2014/main" id="{52130807-919C-4B56-921D-84CB147C13A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4" name="Oval 113">
          <a:extLst>
            <a:ext uri="{FF2B5EF4-FFF2-40B4-BE49-F238E27FC236}">
              <a16:creationId xmlns:a16="http://schemas.microsoft.com/office/drawing/2014/main" id="{2E68758A-D246-496A-BE0F-FB2B73C397A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5" name="Oval 112">
          <a:extLst>
            <a:ext uri="{FF2B5EF4-FFF2-40B4-BE49-F238E27FC236}">
              <a16:creationId xmlns:a16="http://schemas.microsoft.com/office/drawing/2014/main" id="{74D3E877-203D-48E5-935D-5905FA2DE66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6" name="Oval 113">
          <a:extLst>
            <a:ext uri="{FF2B5EF4-FFF2-40B4-BE49-F238E27FC236}">
              <a16:creationId xmlns:a16="http://schemas.microsoft.com/office/drawing/2014/main" id="{2E19F894-8247-46D3-BA09-4FD6971FF0F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7" name="Oval 112">
          <a:extLst>
            <a:ext uri="{FF2B5EF4-FFF2-40B4-BE49-F238E27FC236}">
              <a16:creationId xmlns:a16="http://schemas.microsoft.com/office/drawing/2014/main" id="{B8F1BECE-989F-4391-96EA-394FDCB3C04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8" name="Oval 113">
          <a:extLst>
            <a:ext uri="{FF2B5EF4-FFF2-40B4-BE49-F238E27FC236}">
              <a16:creationId xmlns:a16="http://schemas.microsoft.com/office/drawing/2014/main" id="{5387902D-9EB0-43FD-97A0-76E5CDFFDA6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9" name="Oval 112">
          <a:extLst>
            <a:ext uri="{FF2B5EF4-FFF2-40B4-BE49-F238E27FC236}">
              <a16:creationId xmlns:a16="http://schemas.microsoft.com/office/drawing/2014/main" id="{B75CDFC5-5DDF-486D-9FC0-8C28F03D545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40" name="Oval 113">
          <a:extLst>
            <a:ext uri="{FF2B5EF4-FFF2-40B4-BE49-F238E27FC236}">
              <a16:creationId xmlns:a16="http://schemas.microsoft.com/office/drawing/2014/main" id="{BC21B448-5E87-4A2C-8F84-FA4B91A69B5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1" name="Oval 112">
          <a:extLst>
            <a:ext uri="{FF2B5EF4-FFF2-40B4-BE49-F238E27FC236}">
              <a16:creationId xmlns:a16="http://schemas.microsoft.com/office/drawing/2014/main" id="{5218FFD1-D8BF-4DB2-9114-CBDF9A84B3D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2" name="Oval 113">
          <a:extLst>
            <a:ext uri="{FF2B5EF4-FFF2-40B4-BE49-F238E27FC236}">
              <a16:creationId xmlns:a16="http://schemas.microsoft.com/office/drawing/2014/main" id="{90F30B32-B241-4935-9588-90785E47335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3" name="Oval 112">
          <a:extLst>
            <a:ext uri="{FF2B5EF4-FFF2-40B4-BE49-F238E27FC236}">
              <a16:creationId xmlns:a16="http://schemas.microsoft.com/office/drawing/2014/main" id="{6847CBC5-862A-4AD8-892E-44DCCDD963E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4" name="Oval 113">
          <a:extLst>
            <a:ext uri="{FF2B5EF4-FFF2-40B4-BE49-F238E27FC236}">
              <a16:creationId xmlns:a16="http://schemas.microsoft.com/office/drawing/2014/main" id="{1C7337B0-F1D5-47F3-8BB2-69FBA256F09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5" name="Oval 112">
          <a:extLst>
            <a:ext uri="{FF2B5EF4-FFF2-40B4-BE49-F238E27FC236}">
              <a16:creationId xmlns:a16="http://schemas.microsoft.com/office/drawing/2014/main" id="{AEDAB3CF-A39F-4FF8-AB5D-0F6F2F56225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6" name="Oval 113">
          <a:extLst>
            <a:ext uri="{FF2B5EF4-FFF2-40B4-BE49-F238E27FC236}">
              <a16:creationId xmlns:a16="http://schemas.microsoft.com/office/drawing/2014/main" id="{9A874B04-824F-4A91-BE79-B2CE62624AE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7" name="Oval 112">
          <a:extLst>
            <a:ext uri="{FF2B5EF4-FFF2-40B4-BE49-F238E27FC236}">
              <a16:creationId xmlns:a16="http://schemas.microsoft.com/office/drawing/2014/main" id="{3C7C8261-B588-4786-A51D-B37007969F1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8" name="Oval 113">
          <a:extLst>
            <a:ext uri="{FF2B5EF4-FFF2-40B4-BE49-F238E27FC236}">
              <a16:creationId xmlns:a16="http://schemas.microsoft.com/office/drawing/2014/main" id="{27572950-59FC-4988-AA28-D5CF1294C85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9" name="Oval 112">
          <a:extLst>
            <a:ext uri="{FF2B5EF4-FFF2-40B4-BE49-F238E27FC236}">
              <a16:creationId xmlns:a16="http://schemas.microsoft.com/office/drawing/2014/main" id="{57A7470A-EB13-43AD-A176-B37F8523E7B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0" name="Oval 113">
          <a:extLst>
            <a:ext uri="{FF2B5EF4-FFF2-40B4-BE49-F238E27FC236}">
              <a16:creationId xmlns:a16="http://schemas.microsoft.com/office/drawing/2014/main" id="{BA3852C1-CE03-4CD0-AA41-C60E589C38B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1" name="Oval 112">
          <a:extLst>
            <a:ext uri="{FF2B5EF4-FFF2-40B4-BE49-F238E27FC236}">
              <a16:creationId xmlns:a16="http://schemas.microsoft.com/office/drawing/2014/main" id="{F9C5D7AE-D2E2-440E-940C-4AAA18C570B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2" name="Oval 113">
          <a:extLst>
            <a:ext uri="{FF2B5EF4-FFF2-40B4-BE49-F238E27FC236}">
              <a16:creationId xmlns:a16="http://schemas.microsoft.com/office/drawing/2014/main" id="{7798FABA-204B-4DD3-AFE1-45F34F1B896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3" name="Oval 112">
          <a:extLst>
            <a:ext uri="{FF2B5EF4-FFF2-40B4-BE49-F238E27FC236}">
              <a16:creationId xmlns:a16="http://schemas.microsoft.com/office/drawing/2014/main" id="{E574754C-B63F-4B8B-B793-61FC1CAFD75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4" name="Oval 113">
          <a:extLst>
            <a:ext uri="{FF2B5EF4-FFF2-40B4-BE49-F238E27FC236}">
              <a16:creationId xmlns:a16="http://schemas.microsoft.com/office/drawing/2014/main" id="{0B1B736F-6A93-41D7-8DAF-DCC05A51F96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5" name="Oval 112">
          <a:extLst>
            <a:ext uri="{FF2B5EF4-FFF2-40B4-BE49-F238E27FC236}">
              <a16:creationId xmlns:a16="http://schemas.microsoft.com/office/drawing/2014/main" id="{0429D20F-0AE7-4AEC-BFC6-7B91CDEC8F3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6" name="Oval 113">
          <a:extLst>
            <a:ext uri="{FF2B5EF4-FFF2-40B4-BE49-F238E27FC236}">
              <a16:creationId xmlns:a16="http://schemas.microsoft.com/office/drawing/2014/main" id="{3CF64DE7-6B46-494F-A183-0CC8D28C44C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7" name="Oval 112">
          <a:extLst>
            <a:ext uri="{FF2B5EF4-FFF2-40B4-BE49-F238E27FC236}">
              <a16:creationId xmlns:a16="http://schemas.microsoft.com/office/drawing/2014/main" id="{C26FB491-C4F7-47B1-B4E3-4278581F779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8" name="Oval 113">
          <a:extLst>
            <a:ext uri="{FF2B5EF4-FFF2-40B4-BE49-F238E27FC236}">
              <a16:creationId xmlns:a16="http://schemas.microsoft.com/office/drawing/2014/main" id="{D6128997-E303-4F5D-8527-5CAE32FFE50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2">
          <a:extLst>
            <a:ext uri="{FF2B5EF4-FFF2-40B4-BE49-F238E27FC236}">
              <a16:creationId xmlns:a16="http://schemas.microsoft.com/office/drawing/2014/main" id="{A64969D2-2914-4B49-8E56-F98652098D05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0" name="Oval 113">
          <a:extLst>
            <a:ext uri="{FF2B5EF4-FFF2-40B4-BE49-F238E27FC236}">
              <a16:creationId xmlns:a16="http://schemas.microsoft.com/office/drawing/2014/main" id="{C62A1621-3999-45B0-A5D0-5775C8AD9E88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1" name="Oval 112">
          <a:extLst>
            <a:ext uri="{FF2B5EF4-FFF2-40B4-BE49-F238E27FC236}">
              <a16:creationId xmlns:a16="http://schemas.microsoft.com/office/drawing/2014/main" id="{5154FEFF-C855-49D0-BE7D-3486E28C4235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2" name="Oval 113">
          <a:extLst>
            <a:ext uri="{FF2B5EF4-FFF2-40B4-BE49-F238E27FC236}">
              <a16:creationId xmlns:a16="http://schemas.microsoft.com/office/drawing/2014/main" id="{D388C8F5-BDEF-49C2-8CF3-589B63B547D9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2">
          <a:extLst>
            <a:ext uri="{FF2B5EF4-FFF2-40B4-BE49-F238E27FC236}">
              <a16:creationId xmlns:a16="http://schemas.microsoft.com/office/drawing/2014/main" id="{22D26569-07A3-42E9-A524-8242CF46F64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4" name="Oval 113">
          <a:extLst>
            <a:ext uri="{FF2B5EF4-FFF2-40B4-BE49-F238E27FC236}">
              <a16:creationId xmlns:a16="http://schemas.microsoft.com/office/drawing/2014/main" id="{C7157FDD-8B78-430A-AEC5-64F97710513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5" name="Oval 112">
          <a:extLst>
            <a:ext uri="{FF2B5EF4-FFF2-40B4-BE49-F238E27FC236}">
              <a16:creationId xmlns:a16="http://schemas.microsoft.com/office/drawing/2014/main" id="{CBF11856-4AE1-4EBB-8A00-D7EAC85CEA2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6" name="Oval 113">
          <a:extLst>
            <a:ext uri="{FF2B5EF4-FFF2-40B4-BE49-F238E27FC236}">
              <a16:creationId xmlns:a16="http://schemas.microsoft.com/office/drawing/2014/main" id="{DB4A1D1A-7784-468F-8E5B-0F4CF00626C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2">
          <a:extLst>
            <a:ext uri="{FF2B5EF4-FFF2-40B4-BE49-F238E27FC236}">
              <a16:creationId xmlns:a16="http://schemas.microsoft.com/office/drawing/2014/main" id="{D36E1169-E63A-455B-A6BC-91FC3E05593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8" name="Oval 113">
          <a:extLst>
            <a:ext uri="{FF2B5EF4-FFF2-40B4-BE49-F238E27FC236}">
              <a16:creationId xmlns:a16="http://schemas.microsoft.com/office/drawing/2014/main" id="{F40C7D5E-3FE6-4F54-8C62-78D188BCBBD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9" name="Oval 112">
          <a:extLst>
            <a:ext uri="{FF2B5EF4-FFF2-40B4-BE49-F238E27FC236}">
              <a16:creationId xmlns:a16="http://schemas.microsoft.com/office/drawing/2014/main" id="{90D2A16B-0EFC-412D-9207-1C205D10285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70" name="Oval 113">
          <a:extLst>
            <a:ext uri="{FF2B5EF4-FFF2-40B4-BE49-F238E27FC236}">
              <a16:creationId xmlns:a16="http://schemas.microsoft.com/office/drawing/2014/main" id="{31ADE2E5-2CD0-4FBA-AE4F-D5EE7502C25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2">
          <a:extLst>
            <a:ext uri="{FF2B5EF4-FFF2-40B4-BE49-F238E27FC236}">
              <a16:creationId xmlns:a16="http://schemas.microsoft.com/office/drawing/2014/main" id="{72E641A7-419A-4505-AB68-E236C44148B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2" name="Oval 113">
          <a:extLst>
            <a:ext uri="{FF2B5EF4-FFF2-40B4-BE49-F238E27FC236}">
              <a16:creationId xmlns:a16="http://schemas.microsoft.com/office/drawing/2014/main" id="{B44BF4DC-C089-4EB7-980C-D48C07F9B22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3" name="Oval 112">
          <a:extLst>
            <a:ext uri="{FF2B5EF4-FFF2-40B4-BE49-F238E27FC236}">
              <a16:creationId xmlns:a16="http://schemas.microsoft.com/office/drawing/2014/main" id="{00D8FE14-797E-4932-AFC0-286FEB5905A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4" name="Oval 113">
          <a:extLst>
            <a:ext uri="{FF2B5EF4-FFF2-40B4-BE49-F238E27FC236}">
              <a16:creationId xmlns:a16="http://schemas.microsoft.com/office/drawing/2014/main" id="{F538A5F0-FA22-4353-99B5-198A3D7F1CF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2">
          <a:extLst>
            <a:ext uri="{FF2B5EF4-FFF2-40B4-BE49-F238E27FC236}">
              <a16:creationId xmlns:a16="http://schemas.microsoft.com/office/drawing/2014/main" id="{EF992FCF-D83B-4C60-BD8B-0EB1600DBBD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6" name="Oval 113">
          <a:extLst>
            <a:ext uri="{FF2B5EF4-FFF2-40B4-BE49-F238E27FC236}">
              <a16:creationId xmlns:a16="http://schemas.microsoft.com/office/drawing/2014/main" id="{B78A07C1-3DB7-4B54-A158-1B5B80B0069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7" name="Oval 112">
          <a:extLst>
            <a:ext uri="{FF2B5EF4-FFF2-40B4-BE49-F238E27FC236}">
              <a16:creationId xmlns:a16="http://schemas.microsoft.com/office/drawing/2014/main" id="{092C3187-64D0-48D5-B6AC-B1324C0EE9F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8" name="Oval 113">
          <a:extLst>
            <a:ext uri="{FF2B5EF4-FFF2-40B4-BE49-F238E27FC236}">
              <a16:creationId xmlns:a16="http://schemas.microsoft.com/office/drawing/2014/main" id="{7EB96A27-2C86-4253-BE1E-032BBAF8BB8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2">
          <a:extLst>
            <a:ext uri="{FF2B5EF4-FFF2-40B4-BE49-F238E27FC236}">
              <a16:creationId xmlns:a16="http://schemas.microsoft.com/office/drawing/2014/main" id="{035C1D5A-ECDB-4A25-B4F0-E9FD66584EC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0" name="Oval 113">
          <a:extLst>
            <a:ext uri="{FF2B5EF4-FFF2-40B4-BE49-F238E27FC236}">
              <a16:creationId xmlns:a16="http://schemas.microsoft.com/office/drawing/2014/main" id="{F6A9DA4F-F1A6-4C51-BA18-A1C104B3389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1" name="Oval 112">
          <a:extLst>
            <a:ext uri="{FF2B5EF4-FFF2-40B4-BE49-F238E27FC236}">
              <a16:creationId xmlns:a16="http://schemas.microsoft.com/office/drawing/2014/main" id="{E20B8098-52C6-4F1F-AF94-BEBEEE53D40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2" name="Oval 113">
          <a:extLst>
            <a:ext uri="{FF2B5EF4-FFF2-40B4-BE49-F238E27FC236}">
              <a16:creationId xmlns:a16="http://schemas.microsoft.com/office/drawing/2014/main" id="{303B1694-5A57-4A28-9C73-CCA09FC3D0B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2">
          <a:extLst>
            <a:ext uri="{FF2B5EF4-FFF2-40B4-BE49-F238E27FC236}">
              <a16:creationId xmlns:a16="http://schemas.microsoft.com/office/drawing/2014/main" id="{52EA2E29-216C-4299-859D-75C0EA7F666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4" name="Oval 113">
          <a:extLst>
            <a:ext uri="{FF2B5EF4-FFF2-40B4-BE49-F238E27FC236}">
              <a16:creationId xmlns:a16="http://schemas.microsoft.com/office/drawing/2014/main" id="{056CAD18-2908-42C0-BC8A-F5EBE66C752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5" name="Oval 112">
          <a:extLst>
            <a:ext uri="{FF2B5EF4-FFF2-40B4-BE49-F238E27FC236}">
              <a16:creationId xmlns:a16="http://schemas.microsoft.com/office/drawing/2014/main" id="{56C49805-C7D6-410D-BC7D-2E3C681CC6C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6" name="Oval 113">
          <a:extLst>
            <a:ext uri="{FF2B5EF4-FFF2-40B4-BE49-F238E27FC236}">
              <a16:creationId xmlns:a16="http://schemas.microsoft.com/office/drawing/2014/main" id="{6A9B2505-CDA2-41F4-A83B-4854752EA4E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2">
          <a:extLst>
            <a:ext uri="{FF2B5EF4-FFF2-40B4-BE49-F238E27FC236}">
              <a16:creationId xmlns:a16="http://schemas.microsoft.com/office/drawing/2014/main" id="{4DCB9959-0356-494D-84E4-E65CEE2D2A7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8" name="Oval 113">
          <a:extLst>
            <a:ext uri="{FF2B5EF4-FFF2-40B4-BE49-F238E27FC236}">
              <a16:creationId xmlns:a16="http://schemas.microsoft.com/office/drawing/2014/main" id="{988CECE9-8318-4CCC-8311-555DA919B12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9" name="Oval 112">
          <a:extLst>
            <a:ext uri="{FF2B5EF4-FFF2-40B4-BE49-F238E27FC236}">
              <a16:creationId xmlns:a16="http://schemas.microsoft.com/office/drawing/2014/main" id="{D941DC96-CD49-43BC-8C8D-63351A88AB2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90" name="Oval 113">
          <a:extLst>
            <a:ext uri="{FF2B5EF4-FFF2-40B4-BE49-F238E27FC236}">
              <a16:creationId xmlns:a16="http://schemas.microsoft.com/office/drawing/2014/main" id="{0EA7C1C4-ED33-4192-BE4F-FD3F3663004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2">
          <a:extLst>
            <a:ext uri="{FF2B5EF4-FFF2-40B4-BE49-F238E27FC236}">
              <a16:creationId xmlns:a16="http://schemas.microsoft.com/office/drawing/2014/main" id="{B8F18F7C-4774-4C9A-B8EF-FBB74DAC2E9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3">
          <a:extLst>
            <a:ext uri="{FF2B5EF4-FFF2-40B4-BE49-F238E27FC236}">
              <a16:creationId xmlns:a16="http://schemas.microsoft.com/office/drawing/2014/main" id="{994B5339-AC35-4D9C-B4E1-D4305239356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2">
          <a:extLst>
            <a:ext uri="{FF2B5EF4-FFF2-40B4-BE49-F238E27FC236}">
              <a16:creationId xmlns:a16="http://schemas.microsoft.com/office/drawing/2014/main" id="{41DDEBE5-2584-4A2E-A62C-5A4B8171209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3">
          <a:extLst>
            <a:ext uri="{FF2B5EF4-FFF2-40B4-BE49-F238E27FC236}">
              <a16:creationId xmlns:a16="http://schemas.microsoft.com/office/drawing/2014/main" id="{A2F2C320-C434-4C6E-9A8B-59F82FA3F52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2">
          <a:extLst>
            <a:ext uri="{FF2B5EF4-FFF2-40B4-BE49-F238E27FC236}">
              <a16:creationId xmlns:a16="http://schemas.microsoft.com/office/drawing/2014/main" id="{1B71D6B2-8393-4D6F-9CA2-94CA9BF1444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6" name="Oval 113">
          <a:extLst>
            <a:ext uri="{FF2B5EF4-FFF2-40B4-BE49-F238E27FC236}">
              <a16:creationId xmlns:a16="http://schemas.microsoft.com/office/drawing/2014/main" id="{4A4CA26C-B993-4C5A-ADD0-33FC6BE5B3A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7" name="Oval 112">
          <a:extLst>
            <a:ext uri="{FF2B5EF4-FFF2-40B4-BE49-F238E27FC236}">
              <a16:creationId xmlns:a16="http://schemas.microsoft.com/office/drawing/2014/main" id="{FC0A4044-B8F7-4545-97EF-BDEDF9CF5FB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8" name="Oval 113">
          <a:extLst>
            <a:ext uri="{FF2B5EF4-FFF2-40B4-BE49-F238E27FC236}">
              <a16:creationId xmlns:a16="http://schemas.microsoft.com/office/drawing/2014/main" id="{A43AAFA4-D199-44AA-B128-55C8842732E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2">
          <a:extLst>
            <a:ext uri="{FF2B5EF4-FFF2-40B4-BE49-F238E27FC236}">
              <a16:creationId xmlns:a16="http://schemas.microsoft.com/office/drawing/2014/main" id="{93EC5C32-C649-4A94-BC12-3B6DFD4493C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0" name="Oval 113">
          <a:extLst>
            <a:ext uri="{FF2B5EF4-FFF2-40B4-BE49-F238E27FC236}">
              <a16:creationId xmlns:a16="http://schemas.microsoft.com/office/drawing/2014/main" id="{38DCD8B8-9909-4382-B91E-5DB7BFA7319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1" name="Oval 112">
          <a:extLst>
            <a:ext uri="{FF2B5EF4-FFF2-40B4-BE49-F238E27FC236}">
              <a16:creationId xmlns:a16="http://schemas.microsoft.com/office/drawing/2014/main" id="{D2E34E8E-B5C7-4C7B-AD5F-8F4223881D6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2" name="Oval 113">
          <a:extLst>
            <a:ext uri="{FF2B5EF4-FFF2-40B4-BE49-F238E27FC236}">
              <a16:creationId xmlns:a16="http://schemas.microsoft.com/office/drawing/2014/main" id="{A7C194DA-F052-4FD7-B107-5E81182C53F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2">
          <a:extLst>
            <a:ext uri="{FF2B5EF4-FFF2-40B4-BE49-F238E27FC236}">
              <a16:creationId xmlns:a16="http://schemas.microsoft.com/office/drawing/2014/main" id="{A990490B-03E2-47C2-A6E3-80A99740548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4" name="Oval 113">
          <a:extLst>
            <a:ext uri="{FF2B5EF4-FFF2-40B4-BE49-F238E27FC236}">
              <a16:creationId xmlns:a16="http://schemas.microsoft.com/office/drawing/2014/main" id="{B4C9D786-AAD4-42E6-9831-20A57B39E6E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5" name="Oval 112">
          <a:extLst>
            <a:ext uri="{FF2B5EF4-FFF2-40B4-BE49-F238E27FC236}">
              <a16:creationId xmlns:a16="http://schemas.microsoft.com/office/drawing/2014/main" id="{9A3ECA75-0409-4A9F-9AB3-EE0CD1FBEA1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6" name="Oval 113">
          <a:extLst>
            <a:ext uri="{FF2B5EF4-FFF2-40B4-BE49-F238E27FC236}">
              <a16:creationId xmlns:a16="http://schemas.microsoft.com/office/drawing/2014/main" id="{F4117B07-0108-4DBF-B7AC-BC36FE6C131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2">
          <a:extLst>
            <a:ext uri="{FF2B5EF4-FFF2-40B4-BE49-F238E27FC236}">
              <a16:creationId xmlns:a16="http://schemas.microsoft.com/office/drawing/2014/main" id="{625A9459-F9C8-44E4-AC19-E3B51D4E868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8" name="Oval 113">
          <a:extLst>
            <a:ext uri="{FF2B5EF4-FFF2-40B4-BE49-F238E27FC236}">
              <a16:creationId xmlns:a16="http://schemas.microsoft.com/office/drawing/2014/main" id="{7189B110-BF08-40B3-9C3F-82D2BBC5E36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9" name="Oval 112">
          <a:extLst>
            <a:ext uri="{FF2B5EF4-FFF2-40B4-BE49-F238E27FC236}">
              <a16:creationId xmlns:a16="http://schemas.microsoft.com/office/drawing/2014/main" id="{0115DF51-5B08-4AF7-8D36-F65E4ECAF9F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10" name="Oval 113">
          <a:extLst>
            <a:ext uri="{FF2B5EF4-FFF2-40B4-BE49-F238E27FC236}">
              <a16:creationId xmlns:a16="http://schemas.microsoft.com/office/drawing/2014/main" id="{C3870D58-09EA-45AC-8052-642EE672FBC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2">
          <a:extLst>
            <a:ext uri="{FF2B5EF4-FFF2-40B4-BE49-F238E27FC236}">
              <a16:creationId xmlns:a16="http://schemas.microsoft.com/office/drawing/2014/main" id="{457F0FEA-0A5A-4122-863A-20D1BED2720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2" name="Oval 113">
          <a:extLst>
            <a:ext uri="{FF2B5EF4-FFF2-40B4-BE49-F238E27FC236}">
              <a16:creationId xmlns:a16="http://schemas.microsoft.com/office/drawing/2014/main" id="{2BF7EF47-DA89-4299-9179-D459203E22E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3" name="Oval 112">
          <a:extLst>
            <a:ext uri="{FF2B5EF4-FFF2-40B4-BE49-F238E27FC236}">
              <a16:creationId xmlns:a16="http://schemas.microsoft.com/office/drawing/2014/main" id="{520612AB-E4D7-4012-B1D9-8F7948F069B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4" name="Oval 113">
          <a:extLst>
            <a:ext uri="{FF2B5EF4-FFF2-40B4-BE49-F238E27FC236}">
              <a16:creationId xmlns:a16="http://schemas.microsoft.com/office/drawing/2014/main" id="{ED82C43B-0BD8-4148-903B-7BFD1649CB4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2">
          <a:extLst>
            <a:ext uri="{FF2B5EF4-FFF2-40B4-BE49-F238E27FC236}">
              <a16:creationId xmlns:a16="http://schemas.microsoft.com/office/drawing/2014/main" id="{AFBDA6F0-0E63-4257-82A3-11DC4AC98B7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6" name="Oval 113">
          <a:extLst>
            <a:ext uri="{FF2B5EF4-FFF2-40B4-BE49-F238E27FC236}">
              <a16:creationId xmlns:a16="http://schemas.microsoft.com/office/drawing/2014/main" id="{3FD4F99F-E361-4B6F-9A2B-7288F6F39A5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7" name="Oval 112">
          <a:extLst>
            <a:ext uri="{FF2B5EF4-FFF2-40B4-BE49-F238E27FC236}">
              <a16:creationId xmlns:a16="http://schemas.microsoft.com/office/drawing/2014/main" id="{C78903DA-D40C-4331-B63D-CA265DCB768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8" name="Oval 113">
          <a:extLst>
            <a:ext uri="{FF2B5EF4-FFF2-40B4-BE49-F238E27FC236}">
              <a16:creationId xmlns:a16="http://schemas.microsoft.com/office/drawing/2014/main" id="{E16D44BD-6395-4BE6-BE42-8ED51D47995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19" name="Oval 112">
          <a:extLst>
            <a:ext uri="{FF2B5EF4-FFF2-40B4-BE49-F238E27FC236}">
              <a16:creationId xmlns:a16="http://schemas.microsoft.com/office/drawing/2014/main" id="{69F770D9-081C-4583-A7F2-BC1DE468E72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0" name="Oval 113">
          <a:extLst>
            <a:ext uri="{FF2B5EF4-FFF2-40B4-BE49-F238E27FC236}">
              <a16:creationId xmlns:a16="http://schemas.microsoft.com/office/drawing/2014/main" id="{A5AF7CAD-BF62-4C70-AABB-96E490CA571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1" name="Oval 112">
          <a:extLst>
            <a:ext uri="{FF2B5EF4-FFF2-40B4-BE49-F238E27FC236}">
              <a16:creationId xmlns:a16="http://schemas.microsoft.com/office/drawing/2014/main" id="{60968354-7AAF-44FF-8641-50A807B1CD8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2" name="Oval 113">
          <a:extLst>
            <a:ext uri="{FF2B5EF4-FFF2-40B4-BE49-F238E27FC236}">
              <a16:creationId xmlns:a16="http://schemas.microsoft.com/office/drawing/2014/main" id="{4B3177A1-DD8D-4BD0-A828-7F3CFD70904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3" name="Oval 112">
          <a:extLst>
            <a:ext uri="{FF2B5EF4-FFF2-40B4-BE49-F238E27FC236}">
              <a16:creationId xmlns:a16="http://schemas.microsoft.com/office/drawing/2014/main" id="{A0891876-7BBF-4242-8DB9-5EDE7D98D46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4" name="Oval 113">
          <a:extLst>
            <a:ext uri="{FF2B5EF4-FFF2-40B4-BE49-F238E27FC236}">
              <a16:creationId xmlns:a16="http://schemas.microsoft.com/office/drawing/2014/main" id="{D22AC16A-B6A3-4065-BBF7-5AA32A253F1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5" name="Oval 112">
          <a:extLst>
            <a:ext uri="{FF2B5EF4-FFF2-40B4-BE49-F238E27FC236}">
              <a16:creationId xmlns:a16="http://schemas.microsoft.com/office/drawing/2014/main" id="{7DF62B4C-0491-4D32-AA8D-54A3B2B622E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6" name="Oval 113">
          <a:extLst>
            <a:ext uri="{FF2B5EF4-FFF2-40B4-BE49-F238E27FC236}">
              <a16:creationId xmlns:a16="http://schemas.microsoft.com/office/drawing/2014/main" id="{4163C441-24C0-4B03-9C65-A5B9760A08A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7" name="Oval 112">
          <a:extLst>
            <a:ext uri="{FF2B5EF4-FFF2-40B4-BE49-F238E27FC236}">
              <a16:creationId xmlns:a16="http://schemas.microsoft.com/office/drawing/2014/main" id="{20C2E051-04C6-414C-8D31-83A0891C927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8" name="Oval 113">
          <a:extLst>
            <a:ext uri="{FF2B5EF4-FFF2-40B4-BE49-F238E27FC236}">
              <a16:creationId xmlns:a16="http://schemas.microsoft.com/office/drawing/2014/main" id="{15A2D21F-2BDA-4339-9B08-4B0C5EFDC42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9" name="Oval 112">
          <a:extLst>
            <a:ext uri="{FF2B5EF4-FFF2-40B4-BE49-F238E27FC236}">
              <a16:creationId xmlns:a16="http://schemas.microsoft.com/office/drawing/2014/main" id="{164E57E9-01F0-4675-BFC6-677074399FE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30" name="Oval 113">
          <a:extLst>
            <a:ext uri="{FF2B5EF4-FFF2-40B4-BE49-F238E27FC236}">
              <a16:creationId xmlns:a16="http://schemas.microsoft.com/office/drawing/2014/main" id="{76CC2A13-2136-43F8-8C43-2B3E3211923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1" name="Oval 112">
          <a:extLst>
            <a:ext uri="{FF2B5EF4-FFF2-40B4-BE49-F238E27FC236}">
              <a16:creationId xmlns:a16="http://schemas.microsoft.com/office/drawing/2014/main" id="{58DE8272-684C-4CC8-8B87-C8B6D2BC205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2" name="Oval 113">
          <a:extLst>
            <a:ext uri="{FF2B5EF4-FFF2-40B4-BE49-F238E27FC236}">
              <a16:creationId xmlns:a16="http://schemas.microsoft.com/office/drawing/2014/main" id="{13E7C082-5FDB-4875-8BEC-083727202EB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3" name="Oval 112">
          <a:extLst>
            <a:ext uri="{FF2B5EF4-FFF2-40B4-BE49-F238E27FC236}">
              <a16:creationId xmlns:a16="http://schemas.microsoft.com/office/drawing/2014/main" id="{BAC5D449-4525-461F-A984-F2BCF4DD8E7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4" name="Oval 113">
          <a:extLst>
            <a:ext uri="{FF2B5EF4-FFF2-40B4-BE49-F238E27FC236}">
              <a16:creationId xmlns:a16="http://schemas.microsoft.com/office/drawing/2014/main" id="{1338474D-D270-439C-8F5D-9062A18DD78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5" name="Oval 112">
          <a:extLst>
            <a:ext uri="{FF2B5EF4-FFF2-40B4-BE49-F238E27FC236}">
              <a16:creationId xmlns:a16="http://schemas.microsoft.com/office/drawing/2014/main" id="{C10FE295-B49C-4DF3-8FE7-D3964F9854F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6" name="Oval 113">
          <a:extLst>
            <a:ext uri="{FF2B5EF4-FFF2-40B4-BE49-F238E27FC236}">
              <a16:creationId xmlns:a16="http://schemas.microsoft.com/office/drawing/2014/main" id="{6ED949F6-F03E-4304-AAE6-0D9DB5C45CD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7" name="Oval 112">
          <a:extLst>
            <a:ext uri="{FF2B5EF4-FFF2-40B4-BE49-F238E27FC236}">
              <a16:creationId xmlns:a16="http://schemas.microsoft.com/office/drawing/2014/main" id="{5649693A-2CDE-4583-8D81-5ABAF59EA71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8" name="Oval 113">
          <a:extLst>
            <a:ext uri="{FF2B5EF4-FFF2-40B4-BE49-F238E27FC236}">
              <a16:creationId xmlns:a16="http://schemas.microsoft.com/office/drawing/2014/main" id="{D557FDC8-CF3F-42BA-8AE3-E22E550B5F3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9" name="Oval 112">
          <a:extLst>
            <a:ext uri="{FF2B5EF4-FFF2-40B4-BE49-F238E27FC236}">
              <a16:creationId xmlns:a16="http://schemas.microsoft.com/office/drawing/2014/main" id="{16CF823F-C670-4323-9F26-C682C71E300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0" name="Oval 113">
          <a:extLst>
            <a:ext uri="{FF2B5EF4-FFF2-40B4-BE49-F238E27FC236}">
              <a16:creationId xmlns:a16="http://schemas.microsoft.com/office/drawing/2014/main" id="{1C354ECD-729A-430D-A503-D69AB149D35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1" name="Oval 112">
          <a:extLst>
            <a:ext uri="{FF2B5EF4-FFF2-40B4-BE49-F238E27FC236}">
              <a16:creationId xmlns:a16="http://schemas.microsoft.com/office/drawing/2014/main" id="{F86CFDDD-C3C0-48D1-8A6A-6F8B953231E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2" name="Oval 113">
          <a:extLst>
            <a:ext uri="{FF2B5EF4-FFF2-40B4-BE49-F238E27FC236}">
              <a16:creationId xmlns:a16="http://schemas.microsoft.com/office/drawing/2014/main" id="{92213447-B3D9-424D-8AE9-25C0DF70F38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3" name="Oval 112">
          <a:extLst>
            <a:ext uri="{FF2B5EF4-FFF2-40B4-BE49-F238E27FC236}">
              <a16:creationId xmlns:a16="http://schemas.microsoft.com/office/drawing/2014/main" id="{1E78D532-E8AD-4C63-A4EE-CCA8E722044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4" name="Oval 113">
          <a:extLst>
            <a:ext uri="{FF2B5EF4-FFF2-40B4-BE49-F238E27FC236}">
              <a16:creationId xmlns:a16="http://schemas.microsoft.com/office/drawing/2014/main" id="{A2BDDE83-3EDC-4CDD-A541-33925015957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5" name="Oval 112">
          <a:extLst>
            <a:ext uri="{FF2B5EF4-FFF2-40B4-BE49-F238E27FC236}">
              <a16:creationId xmlns:a16="http://schemas.microsoft.com/office/drawing/2014/main" id="{8D92FC7B-CF91-49A6-8E0D-42DFF2F4188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6" name="Oval 113">
          <a:extLst>
            <a:ext uri="{FF2B5EF4-FFF2-40B4-BE49-F238E27FC236}">
              <a16:creationId xmlns:a16="http://schemas.microsoft.com/office/drawing/2014/main" id="{F858C585-8C86-4A57-825C-4925BEE3DD1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7" name="Oval 112">
          <a:extLst>
            <a:ext uri="{FF2B5EF4-FFF2-40B4-BE49-F238E27FC236}">
              <a16:creationId xmlns:a16="http://schemas.microsoft.com/office/drawing/2014/main" id="{0DF89752-1230-4733-A35B-359AB4A4511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8" name="Oval 113">
          <a:extLst>
            <a:ext uri="{FF2B5EF4-FFF2-40B4-BE49-F238E27FC236}">
              <a16:creationId xmlns:a16="http://schemas.microsoft.com/office/drawing/2014/main" id="{6D2D753F-7625-4EF2-A34F-4B92B311E01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9" name="Oval 112">
          <a:extLst>
            <a:ext uri="{FF2B5EF4-FFF2-40B4-BE49-F238E27FC236}">
              <a16:creationId xmlns:a16="http://schemas.microsoft.com/office/drawing/2014/main" id="{9F590484-70D8-4306-8F8E-2485DC815FE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50" name="Oval 113">
          <a:extLst>
            <a:ext uri="{FF2B5EF4-FFF2-40B4-BE49-F238E27FC236}">
              <a16:creationId xmlns:a16="http://schemas.microsoft.com/office/drawing/2014/main" id="{047E4A49-A71D-4917-9C23-A36618E45D1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1" name="Oval 112">
          <a:extLst>
            <a:ext uri="{FF2B5EF4-FFF2-40B4-BE49-F238E27FC236}">
              <a16:creationId xmlns:a16="http://schemas.microsoft.com/office/drawing/2014/main" id="{D90057F1-CCD1-46B4-B162-AE09752407C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2" name="Oval 113">
          <a:extLst>
            <a:ext uri="{FF2B5EF4-FFF2-40B4-BE49-F238E27FC236}">
              <a16:creationId xmlns:a16="http://schemas.microsoft.com/office/drawing/2014/main" id="{B2708E76-3D51-4BA1-87C5-EDF62140BE4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3" name="Oval 112">
          <a:extLst>
            <a:ext uri="{FF2B5EF4-FFF2-40B4-BE49-F238E27FC236}">
              <a16:creationId xmlns:a16="http://schemas.microsoft.com/office/drawing/2014/main" id="{A31EDC17-0B11-44E1-AB09-370254DC438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4" name="Oval 113">
          <a:extLst>
            <a:ext uri="{FF2B5EF4-FFF2-40B4-BE49-F238E27FC236}">
              <a16:creationId xmlns:a16="http://schemas.microsoft.com/office/drawing/2014/main" id="{B2910010-1AE2-41F0-99B1-2D05CE9CD86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2">
          <a:extLst>
            <a:ext uri="{FF2B5EF4-FFF2-40B4-BE49-F238E27FC236}">
              <a16:creationId xmlns:a16="http://schemas.microsoft.com/office/drawing/2014/main" id="{82CD5C9C-B3CF-4781-AAC1-D132813FD97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6" name="Oval 113">
          <a:extLst>
            <a:ext uri="{FF2B5EF4-FFF2-40B4-BE49-F238E27FC236}">
              <a16:creationId xmlns:a16="http://schemas.microsoft.com/office/drawing/2014/main" id="{A581BBAE-BFBA-43CC-85F7-E1B02BFFDB7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7" name="Oval 112">
          <a:extLst>
            <a:ext uri="{FF2B5EF4-FFF2-40B4-BE49-F238E27FC236}">
              <a16:creationId xmlns:a16="http://schemas.microsoft.com/office/drawing/2014/main" id="{ADF93034-9F82-4943-8032-26C1DA9C35A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8" name="Oval 113">
          <a:extLst>
            <a:ext uri="{FF2B5EF4-FFF2-40B4-BE49-F238E27FC236}">
              <a16:creationId xmlns:a16="http://schemas.microsoft.com/office/drawing/2014/main" id="{F2CE764E-4263-4167-B070-4FE429495EB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2">
          <a:extLst>
            <a:ext uri="{FF2B5EF4-FFF2-40B4-BE49-F238E27FC236}">
              <a16:creationId xmlns:a16="http://schemas.microsoft.com/office/drawing/2014/main" id="{7D255CDC-90E2-4F73-A361-79A64D2B6EC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0" name="Oval 113">
          <a:extLst>
            <a:ext uri="{FF2B5EF4-FFF2-40B4-BE49-F238E27FC236}">
              <a16:creationId xmlns:a16="http://schemas.microsoft.com/office/drawing/2014/main" id="{8C4AAB21-D69B-4D9C-BB38-F81C57A108F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1" name="Oval 112">
          <a:extLst>
            <a:ext uri="{FF2B5EF4-FFF2-40B4-BE49-F238E27FC236}">
              <a16:creationId xmlns:a16="http://schemas.microsoft.com/office/drawing/2014/main" id="{54B8AED9-A918-45FE-8135-4033A6549F2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2" name="Oval 113">
          <a:extLst>
            <a:ext uri="{FF2B5EF4-FFF2-40B4-BE49-F238E27FC236}">
              <a16:creationId xmlns:a16="http://schemas.microsoft.com/office/drawing/2014/main" id="{6805D750-7019-4D22-9FAF-6B8FFAD26E8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2">
          <a:extLst>
            <a:ext uri="{FF2B5EF4-FFF2-40B4-BE49-F238E27FC236}">
              <a16:creationId xmlns:a16="http://schemas.microsoft.com/office/drawing/2014/main" id="{747C595B-3577-430D-B72C-D1EBCDAFF4D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4" name="Oval 113">
          <a:extLst>
            <a:ext uri="{FF2B5EF4-FFF2-40B4-BE49-F238E27FC236}">
              <a16:creationId xmlns:a16="http://schemas.microsoft.com/office/drawing/2014/main" id="{F043B659-6165-4E23-9A85-BEF7F9C7C23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5" name="Oval 112">
          <a:extLst>
            <a:ext uri="{FF2B5EF4-FFF2-40B4-BE49-F238E27FC236}">
              <a16:creationId xmlns:a16="http://schemas.microsoft.com/office/drawing/2014/main" id="{D7A3A5DD-2C3B-49D4-A4A8-4229269C8F1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6" name="Oval 113">
          <a:extLst>
            <a:ext uri="{FF2B5EF4-FFF2-40B4-BE49-F238E27FC236}">
              <a16:creationId xmlns:a16="http://schemas.microsoft.com/office/drawing/2014/main" id="{DF5B2DC7-5498-4FBF-B8AA-F5CED1C52B5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2">
          <a:extLst>
            <a:ext uri="{FF2B5EF4-FFF2-40B4-BE49-F238E27FC236}">
              <a16:creationId xmlns:a16="http://schemas.microsoft.com/office/drawing/2014/main" id="{F78C6F4F-D280-4344-AAC1-C0DB3E11F7A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8" name="Oval 113">
          <a:extLst>
            <a:ext uri="{FF2B5EF4-FFF2-40B4-BE49-F238E27FC236}">
              <a16:creationId xmlns:a16="http://schemas.microsoft.com/office/drawing/2014/main" id="{A73FAE3F-A4FC-4362-A073-40CE662A0F5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9" name="Oval 112">
          <a:extLst>
            <a:ext uri="{FF2B5EF4-FFF2-40B4-BE49-F238E27FC236}">
              <a16:creationId xmlns:a16="http://schemas.microsoft.com/office/drawing/2014/main" id="{5936B6B8-2455-4DB6-9D18-FFB62D674E5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70" name="Oval 113">
          <a:extLst>
            <a:ext uri="{FF2B5EF4-FFF2-40B4-BE49-F238E27FC236}">
              <a16:creationId xmlns:a16="http://schemas.microsoft.com/office/drawing/2014/main" id="{D103F87A-000C-4447-85DF-ED62AB27B67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2">
          <a:extLst>
            <a:ext uri="{FF2B5EF4-FFF2-40B4-BE49-F238E27FC236}">
              <a16:creationId xmlns:a16="http://schemas.microsoft.com/office/drawing/2014/main" id="{D5713379-39B0-492D-BD30-7CC92ED11A5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2" name="Oval 113">
          <a:extLst>
            <a:ext uri="{FF2B5EF4-FFF2-40B4-BE49-F238E27FC236}">
              <a16:creationId xmlns:a16="http://schemas.microsoft.com/office/drawing/2014/main" id="{75535F04-821C-4674-B87D-6D21118218C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3" name="Oval 112">
          <a:extLst>
            <a:ext uri="{FF2B5EF4-FFF2-40B4-BE49-F238E27FC236}">
              <a16:creationId xmlns:a16="http://schemas.microsoft.com/office/drawing/2014/main" id="{3D1D6C49-C32E-47D7-BB07-091FC36BDD1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4" name="Oval 113">
          <a:extLst>
            <a:ext uri="{FF2B5EF4-FFF2-40B4-BE49-F238E27FC236}">
              <a16:creationId xmlns:a16="http://schemas.microsoft.com/office/drawing/2014/main" id="{C7E32D12-CE58-470A-8070-A85EB9D68E9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2">
          <a:extLst>
            <a:ext uri="{FF2B5EF4-FFF2-40B4-BE49-F238E27FC236}">
              <a16:creationId xmlns:a16="http://schemas.microsoft.com/office/drawing/2014/main" id="{C036139C-04C2-4997-B4A9-8DCFE4EF69D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6" name="Oval 113">
          <a:extLst>
            <a:ext uri="{FF2B5EF4-FFF2-40B4-BE49-F238E27FC236}">
              <a16:creationId xmlns:a16="http://schemas.microsoft.com/office/drawing/2014/main" id="{CDF6070A-B3CE-4936-812D-CE7AD83756B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7" name="Oval 112">
          <a:extLst>
            <a:ext uri="{FF2B5EF4-FFF2-40B4-BE49-F238E27FC236}">
              <a16:creationId xmlns:a16="http://schemas.microsoft.com/office/drawing/2014/main" id="{BC8B3011-006E-407E-8BAC-9893248EDF4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8" name="Oval 113">
          <a:extLst>
            <a:ext uri="{FF2B5EF4-FFF2-40B4-BE49-F238E27FC236}">
              <a16:creationId xmlns:a16="http://schemas.microsoft.com/office/drawing/2014/main" id="{59E10B5A-A855-4B34-9636-92354DB8995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2">
          <a:extLst>
            <a:ext uri="{FF2B5EF4-FFF2-40B4-BE49-F238E27FC236}">
              <a16:creationId xmlns:a16="http://schemas.microsoft.com/office/drawing/2014/main" id="{6992DABC-C5DB-4582-A0DD-F9B3FBA8A51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0" name="Oval 113">
          <a:extLst>
            <a:ext uri="{FF2B5EF4-FFF2-40B4-BE49-F238E27FC236}">
              <a16:creationId xmlns:a16="http://schemas.microsoft.com/office/drawing/2014/main" id="{1783A692-5973-4060-A905-53E44A2EE70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1" name="Oval 112">
          <a:extLst>
            <a:ext uri="{FF2B5EF4-FFF2-40B4-BE49-F238E27FC236}">
              <a16:creationId xmlns:a16="http://schemas.microsoft.com/office/drawing/2014/main" id="{A177EA68-C7D5-4F14-B082-FD1D70CDC4F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2" name="Oval 113">
          <a:extLst>
            <a:ext uri="{FF2B5EF4-FFF2-40B4-BE49-F238E27FC236}">
              <a16:creationId xmlns:a16="http://schemas.microsoft.com/office/drawing/2014/main" id="{4DD54300-7B69-40AD-9E42-69690608B64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2">
          <a:extLst>
            <a:ext uri="{FF2B5EF4-FFF2-40B4-BE49-F238E27FC236}">
              <a16:creationId xmlns:a16="http://schemas.microsoft.com/office/drawing/2014/main" id="{DB6D9876-5CC9-4FC3-960D-390B19A4878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3">
          <a:extLst>
            <a:ext uri="{FF2B5EF4-FFF2-40B4-BE49-F238E27FC236}">
              <a16:creationId xmlns:a16="http://schemas.microsoft.com/office/drawing/2014/main" id="{ABEF04EF-56D1-49A3-84EC-8208C150E08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2">
          <a:extLst>
            <a:ext uri="{FF2B5EF4-FFF2-40B4-BE49-F238E27FC236}">
              <a16:creationId xmlns:a16="http://schemas.microsoft.com/office/drawing/2014/main" id="{11320B4F-6003-4262-8DD2-7693DC27569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3">
          <a:extLst>
            <a:ext uri="{FF2B5EF4-FFF2-40B4-BE49-F238E27FC236}">
              <a16:creationId xmlns:a16="http://schemas.microsoft.com/office/drawing/2014/main" id="{A141EC9D-D22F-4F88-B49E-BEC14AFD847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2">
          <a:extLst>
            <a:ext uri="{FF2B5EF4-FFF2-40B4-BE49-F238E27FC236}">
              <a16:creationId xmlns:a16="http://schemas.microsoft.com/office/drawing/2014/main" id="{F20FF6AB-D356-48A0-97F1-62CE00F32C1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8" name="Oval 113">
          <a:extLst>
            <a:ext uri="{FF2B5EF4-FFF2-40B4-BE49-F238E27FC236}">
              <a16:creationId xmlns:a16="http://schemas.microsoft.com/office/drawing/2014/main" id="{8400E31F-06E6-4A8C-A9FA-C9A44262674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9" name="Oval 112">
          <a:extLst>
            <a:ext uri="{FF2B5EF4-FFF2-40B4-BE49-F238E27FC236}">
              <a16:creationId xmlns:a16="http://schemas.microsoft.com/office/drawing/2014/main" id="{7A608BE8-976C-4A1E-B9FE-098B5E78D92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90" name="Oval 113">
          <a:extLst>
            <a:ext uri="{FF2B5EF4-FFF2-40B4-BE49-F238E27FC236}">
              <a16:creationId xmlns:a16="http://schemas.microsoft.com/office/drawing/2014/main" id="{DFA1F91E-A69A-43B7-BE5F-0DCDE30EB0E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2">
          <a:extLst>
            <a:ext uri="{FF2B5EF4-FFF2-40B4-BE49-F238E27FC236}">
              <a16:creationId xmlns:a16="http://schemas.microsoft.com/office/drawing/2014/main" id="{4BC749F9-87D7-452B-91A3-1CCCAAB3214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2" name="Oval 113">
          <a:extLst>
            <a:ext uri="{FF2B5EF4-FFF2-40B4-BE49-F238E27FC236}">
              <a16:creationId xmlns:a16="http://schemas.microsoft.com/office/drawing/2014/main" id="{952E93D6-A8A8-4D6A-9F6E-4716210482D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3" name="Oval 112">
          <a:extLst>
            <a:ext uri="{FF2B5EF4-FFF2-40B4-BE49-F238E27FC236}">
              <a16:creationId xmlns:a16="http://schemas.microsoft.com/office/drawing/2014/main" id="{9C13E36E-F289-4AF4-9C52-082E94FED63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4" name="Oval 113">
          <a:extLst>
            <a:ext uri="{FF2B5EF4-FFF2-40B4-BE49-F238E27FC236}">
              <a16:creationId xmlns:a16="http://schemas.microsoft.com/office/drawing/2014/main" id="{8915F6D2-5AD5-429D-A178-60CB3656222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2">
          <a:extLst>
            <a:ext uri="{FF2B5EF4-FFF2-40B4-BE49-F238E27FC236}">
              <a16:creationId xmlns:a16="http://schemas.microsoft.com/office/drawing/2014/main" id="{400B8CDF-0477-489F-82E2-46EDCA6CD8B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6" name="Oval 113">
          <a:extLst>
            <a:ext uri="{FF2B5EF4-FFF2-40B4-BE49-F238E27FC236}">
              <a16:creationId xmlns:a16="http://schemas.microsoft.com/office/drawing/2014/main" id="{5A458EA7-E0A4-4975-A180-E90F5846982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7" name="Oval 112">
          <a:extLst>
            <a:ext uri="{FF2B5EF4-FFF2-40B4-BE49-F238E27FC236}">
              <a16:creationId xmlns:a16="http://schemas.microsoft.com/office/drawing/2014/main" id="{67CF53BC-D7A3-451A-BEAB-9556ED95E4A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8" name="Oval 113">
          <a:extLst>
            <a:ext uri="{FF2B5EF4-FFF2-40B4-BE49-F238E27FC236}">
              <a16:creationId xmlns:a16="http://schemas.microsoft.com/office/drawing/2014/main" id="{2391C18C-AEF9-4C95-976F-1E014ADC736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2">
          <a:extLst>
            <a:ext uri="{FF2B5EF4-FFF2-40B4-BE49-F238E27FC236}">
              <a16:creationId xmlns:a16="http://schemas.microsoft.com/office/drawing/2014/main" id="{1EA079A4-A5EE-4ACF-9DC8-2D92359C44C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0" name="Oval 113">
          <a:extLst>
            <a:ext uri="{FF2B5EF4-FFF2-40B4-BE49-F238E27FC236}">
              <a16:creationId xmlns:a16="http://schemas.microsoft.com/office/drawing/2014/main" id="{4E3F7388-8A60-4164-8FF2-BFA0F3F7D99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1" name="Oval 112">
          <a:extLst>
            <a:ext uri="{FF2B5EF4-FFF2-40B4-BE49-F238E27FC236}">
              <a16:creationId xmlns:a16="http://schemas.microsoft.com/office/drawing/2014/main" id="{2C02048E-DCE0-4C5F-A7EF-B11C20D755B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2" name="Oval 113">
          <a:extLst>
            <a:ext uri="{FF2B5EF4-FFF2-40B4-BE49-F238E27FC236}">
              <a16:creationId xmlns:a16="http://schemas.microsoft.com/office/drawing/2014/main" id="{0D291DDE-C79A-4F24-B51E-00986D5496D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2">
          <a:extLst>
            <a:ext uri="{FF2B5EF4-FFF2-40B4-BE49-F238E27FC236}">
              <a16:creationId xmlns:a16="http://schemas.microsoft.com/office/drawing/2014/main" id="{4CBAE15B-8EF0-45D1-A1BC-FBA9C62688F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4" name="Oval 113">
          <a:extLst>
            <a:ext uri="{FF2B5EF4-FFF2-40B4-BE49-F238E27FC236}">
              <a16:creationId xmlns:a16="http://schemas.microsoft.com/office/drawing/2014/main" id="{1E4C6EE9-A7AE-4DD5-8CAD-625C928C97E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5" name="Oval 112">
          <a:extLst>
            <a:ext uri="{FF2B5EF4-FFF2-40B4-BE49-F238E27FC236}">
              <a16:creationId xmlns:a16="http://schemas.microsoft.com/office/drawing/2014/main" id="{215F8776-AA5A-44B2-BEE2-85791FA705B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6" name="Oval 113">
          <a:extLst>
            <a:ext uri="{FF2B5EF4-FFF2-40B4-BE49-F238E27FC236}">
              <a16:creationId xmlns:a16="http://schemas.microsoft.com/office/drawing/2014/main" id="{3D5A982E-DF89-4FCA-A1B9-C6154A3A8EE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2">
          <a:extLst>
            <a:ext uri="{FF2B5EF4-FFF2-40B4-BE49-F238E27FC236}">
              <a16:creationId xmlns:a16="http://schemas.microsoft.com/office/drawing/2014/main" id="{8ABAB7E0-EEED-4798-BE53-49DC1D0FEF5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8" name="Oval 113">
          <a:extLst>
            <a:ext uri="{FF2B5EF4-FFF2-40B4-BE49-F238E27FC236}">
              <a16:creationId xmlns:a16="http://schemas.microsoft.com/office/drawing/2014/main" id="{49BC5E67-B5AB-4D7B-BE87-4AF09E81505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9" name="Oval 112">
          <a:extLst>
            <a:ext uri="{FF2B5EF4-FFF2-40B4-BE49-F238E27FC236}">
              <a16:creationId xmlns:a16="http://schemas.microsoft.com/office/drawing/2014/main" id="{2820F2CA-D12A-4A7E-BB5C-2C50345AE73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0" name="Oval 113">
          <a:extLst>
            <a:ext uri="{FF2B5EF4-FFF2-40B4-BE49-F238E27FC236}">
              <a16:creationId xmlns:a16="http://schemas.microsoft.com/office/drawing/2014/main" id="{2E3DB04E-7EAA-4211-8F87-EF1FE1A538E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1" name="Oval 112">
          <a:extLst>
            <a:ext uri="{FF2B5EF4-FFF2-40B4-BE49-F238E27FC236}">
              <a16:creationId xmlns:a16="http://schemas.microsoft.com/office/drawing/2014/main" id="{E37A5B14-D7D8-412A-94F8-D53539E767E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2" name="Oval 113">
          <a:extLst>
            <a:ext uri="{FF2B5EF4-FFF2-40B4-BE49-F238E27FC236}">
              <a16:creationId xmlns:a16="http://schemas.microsoft.com/office/drawing/2014/main" id="{ADB1B907-D954-48ED-9553-D8FFF22B31E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3" name="Oval 112">
          <a:extLst>
            <a:ext uri="{FF2B5EF4-FFF2-40B4-BE49-F238E27FC236}">
              <a16:creationId xmlns:a16="http://schemas.microsoft.com/office/drawing/2014/main" id="{075542F2-4A99-4878-906E-8997F4FAD83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4" name="Oval 113">
          <a:extLst>
            <a:ext uri="{FF2B5EF4-FFF2-40B4-BE49-F238E27FC236}">
              <a16:creationId xmlns:a16="http://schemas.microsoft.com/office/drawing/2014/main" id="{22727327-0E13-4898-9BB5-D282EAB7369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5" name="Oval 112">
          <a:extLst>
            <a:ext uri="{FF2B5EF4-FFF2-40B4-BE49-F238E27FC236}">
              <a16:creationId xmlns:a16="http://schemas.microsoft.com/office/drawing/2014/main" id="{BBC5E549-B27C-4A68-89E1-88D34D77E34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6" name="Oval 113">
          <a:extLst>
            <a:ext uri="{FF2B5EF4-FFF2-40B4-BE49-F238E27FC236}">
              <a16:creationId xmlns:a16="http://schemas.microsoft.com/office/drawing/2014/main" id="{680E668B-323E-4283-B4E9-E0D2DD8A204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7" name="Oval 112">
          <a:extLst>
            <a:ext uri="{FF2B5EF4-FFF2-40B4-BE49-F238E27FC236}">
              <a16:creationId xmlns:a16="http://schemas.microsoft.com/office/drawing/2014/main" id="{912B2E6C-E508-44CF-9268-3F173C2E7D1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8" name="Oval 113">
          <a:extLst>
            <a:ext uri="{FF2B5EF4-FFF2-40B4-BE49-F238E27FC236}">
              <a16:creationId xmlns:a16="http://schemas.microsoft.com/office/drawing/2014/main" id="{D08363A7-D972-435D-9383-11A110FCBE0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2">
          <a:extLst>
            <a:ext uri="{FF2B5EF4-FFF2-40B4-BE49-F238E27FC236}">
              <a16:creationId xmlns:a16="http://schemas.microsoft.com/office/drawing/2014/main" id="{8EA89807-92E7-45BB-9065-4E59122FEFC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3">
          <a:extLst>
            <a:ext uri="{FF2B5EF4-FFF2-40B4-BE49-F238E27FC236}">
              <a16:creationId xmlns:a16="http://schemas.microsoft.com/office/drawing/2014/main" id="{01C94390-93C3-4D44-92AE-93F929F5D02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2">
          <a:extLst>
            <a:ext uri="{FF2B5EF4-FFF2-40B4-BE49-F238E27FC236}">
              <a16:creationId xmlns:a16="http://schemas.microsoft.com/office/drawing/2014/main" id="{46D7E950-2CCB-4643-BB1F-F40636F1753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3">
          <a:extLst>
            <a:ext uri="{FF2B5EF4-FFF2-40B4-BE49-F238E27FC236}">
              <a16:creationId xmlns:a16="http://schemas.microsoft.com/office/drawing/2014/main" id="{0E306C80-59DD-43FE-ABA6-7CE10ECA93D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2">
          <a:extLst>
            <a:ext uri="{FF2B5EF4-FFF2-40B4-BE49-F238E27FC236}">
              <a16:creationId xmlns:a16="http://schemas.microsoft.com/office/drawing/2014/main" id="{EC2E6A8C-CF9C-4D1C-850A-455C1F93580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4" name="Oval 113">
          <a:extLst>
            <a:ext uri="{FF2B5EF4-FFF2-40B4-BE49-F238E27FC236}">
              <a16:creationId xmlns:a16="http://schemas.microsoft.com/office/drawing/2014/main" id="{97A8389F-D6D0-4978-9F81-01894305618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5" name="Oval 112">
          <a:extLst>
            <a:ext uri="{FF2B5EF4-FFF2-40B4-BE49-F238E27FC236}">
              <a16:creationId xmlns:a16="http://schemas.microsoft.com/office/drawing/2014/main" id="{904B5655-5A2F-4C60-844E-0D5A8ABDBE7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6" name="Oval 113">
          <a:extLst>
            <a:ext uri="{FF2B5EF4-FFF2-40B4-BE49-F238E27FC236}">
              <a16:creationId xmlns:a16="http://schemas.microsoft.com/office/drawing/2014/main" id="{2BA31ED1-02A1-4303-9FEC-9C473424278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7" name="Oval 112">
          <a:extLst>
            <a:ext uri="{FF2B5EF4-FFF2-40B4-BE49-F238E27FC236}">
              <a16:creationId xmlns:a16="http://schemas.microsoft.com/office/drawing/2014/main" id="{FC924C19-D000-4466-B136-6856B1F9C6C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8" name="Oval 113">
          <a:extLst>
            <a:ext uri="{FF2B5EF4-FFF2-40B4-BE49-F238E27FC236}">
              <a16:creationId xmlns:a16="http://schemas.microsoft.com/office/drawing/2014/main" id="{E8FE31E9-27A3-4610-845B-64CF4CB72AA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9" name="Oval 112">
          <a:extLst>
            <a:ext uri="{FF2B5EF4-FFF2-40B4-BE49-F238E27FC236}">
              <a16:creationId xmlns:a16="http://schemas.microsoft.com/office/drawing/2014/main" id="{EE3870B3-43A0-48BA-B335-C3045512AF9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0" name="Oval 113">
          <a:extLst>
            <a:ext uri="{FF2B5EF4-FFF2-40B4-BE49-F238E27FC236}">
              <a16:creationId xmlns:a16="http://schemas.microsoft.com/office/drawing/2014/main" id="{5CAFB91C-1BC8-43B9-A0A8-4CF6523BEE0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1" name="Oval 112">
          <a:extLst>
            <a:ext uri="{FF2B5EF4-FFF2-40B4-BE49-F238E27FC236}">
              <a16:creationId xmlns:a16="http://schemas.microsoft.com/office/drawing/2014/main" id="{61803EF6-755F-4764-8EA7-CD7E9D3082D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2" name="Oval 113">
          <a:extLst>
            <a:ext uri="{FF2B5EF4-FFF2-40B4-BE49-F238E27FC236}">
              <a16:creationId xmlns:a16="http://schemas.microsoft.com/office/drawing/2014/main" id="{6B702565-91FF-4A85-A6DD-8EBD9968A4C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3" name="Oval 112">
          <a:extLst>
            <a:ext uri="{FF2B5EF4-FFF2-40B4-BE49-F238E27FC236}">
              <a16:creationId xmlns:a16="http://schemas.microsoft.com/office/drawing/2014/main" id="{84687035-4FAA-4618-B7B6-66628056DC6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4" name="Oval 113">
          <a:extLst>
            <a:ext uri="{FF2B5EF4-FFF2-40B4-BE49-F238E27FC236}">
              <a16:creationId xmlns:a16="http://schemas.microsoft.com/office/drawing/2014/main" id="{020570E0-5CBE-4259-9B10-384EC22B051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5" name="Oval 112">
          <a:extLst>
            <a:ext uri="{FF2B5EF4-FFF2-40B4-BE49-F238E27FC236}">
              <a16:creationId xmlns:a16="http://schemas.microsoft.com/office/drawing/2014/main" id="{0D9C0DB0-64FF-4296-8449-42A146D71D1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6" name="Oval 113">
          <a:extLst>
            <a:ext uri="{FF2B5EF4-FFF2-40B4-BE49-F238E27FC236}">
              <a16:creationId xmlns:a16="http://schemas.microsoft.com/office/drawing/2014/main" id="{29F76453-7102-479C-AE84-784D35EC481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7" name="Oval 112">
          <a:extLst>
            <a:ext uri="{FF2B5EF4-FFF2-40B4-BE49-F238E27FC236}">
              <a16:creationId xmlns:a16="http://schemas.microsoft.com/office/drawing/2014/main" id="{32112AE2-8866-4BA5-8641-D71B3D55B87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8" name="Oval 113">
          <a:extLst>
            <a:ext uri="{FF2B5EF4-FFF2-40B4-BE49-F238E27FC236}">
              <a16:creationId xmlns:a16="http://schemas.microsoft.com/office/drawing/2014/main" id="{5D3CFDE8-150B-48B5-A415-30E5ECB50AC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9" name="Oval 112">
          <a:extLst>
            <a:ext uri="{FF2B5EF4-FFF2-40B4-BE49-F238E27FC236}">
              <a16:creationId xmlns:a16="http://schemas.microsoft.com/office/drawing/2014/main" id="{38A50C40-821E-46EC-9B64-B0706977042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0" name="Oval 113">
          <a:extLst>
            <a:ext uri="{FF2B5EF4-FFF2-40B4-BE49-F238E27FC236}">
              <a16:creationId xmlns:a16="http://schemas.microsoft.com/office/drawing/2014/main" id="{625668EE-354A-4B3E-8BC6-6A9239239CE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1" name="Oval 112">
          <a:extLst>
            <a:ext uri="{FF2B5EF4-FFF2-40B4-BE49-F238E27FC236}">
              <a16:creationId xmlns:a16="http://schemas.microsoft.com/office/drawing/2014/main" id="{5E93AF02-2F18-456B-8AC0-AA32DECA7C7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2" name="Oval 113">
          <a:extLst>
            <a:ext uri="{FF2B5EF4-FFF2-40B4-BE49-F238E27FC236}">
              <a16:creationId xmlns:a16="http://schemas.microsoft.com/office/drawing/2014/main" id="{8CC5293C-4B9C-44F9-94D7-89A27AD311D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3" name="Oval 112">
          <a:extLst>
            <a:ext uri="{FF2B5EF4-FFF2-40B4-BE49-F238E27FC236}">
              <a16:creationId xmlns:a16="http://schemas.microsoft.com/office/drawing/2014/main" id="{E58A07B5-36C7-489C-813C-2EED9A7F588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4" name="Oval 113">
          <a:extLst>
            <a:ext uri="{FF2B5EF4-FFF2-40B4-BE49-F238E27FC236}">
              <a16:creationId xmlns:a16="http://schemas.microsoft.com/office/drawing/2014/main" id="{E5FA6D87-451B-46A6-96F7-11FA6106EAF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5" name="Oval 112">
          <a:extLst>
            <a:ext uri="{FF2B5EF4-FFF2-40B4-BE49-F238E27FC236}">
              <a16:creationId xmlns:a16="http://schemas.microsoft.com/office/drawing/2014/main" id="{0CBEC7E7-AE29-4A59-8DAE-B36DB4DE1E7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6" name="Oval 113">
          <a:extLst>
            <a:ext uri="{FF2B5EF4-FFF2-40B4-BE49-F238E27FC236}">
              <a16:creationId xmlns:a16="http://schemas.microsoft.com/office/drawing/2014/main" id="{7928B2A0-0445-41F5-85D2-65738422ACD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7" name="Oval 112">
          <a:extLst>
            <a:ext uri="{FF2B5EF4-FFF2-40B4-BE49-F238E27FC236}">
              <a16:creationId xmlns:a16="http://schemas.microsoft.com/office/drawing/2014/main" id="{B5044259-C829-4E46-9DC4-C3FDBBB2060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8" name="Oval 113">
          <a:extLst>
            <a:ext uri="{FF2B5EF4-FFF2-40B4-BE49-F238E27FC236}">
              <a16:creationId xmlns:a16="http://schemas.microsoft.com/office/drawing/2014/main" id="{15C519E4-E8DB-4EF8-9AEE-0DFB58D4A5D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9" name="Oval 112">
          <a:extLst>
            <a:ext uri="{FF2B5EF4-FFF2-40B4-BE49-F238E27FC236}">
              <a16:creationId xmlns:a16="http://schemas.microsoft.com/office/drawing/2014/main" id="{126E1151-59D0-443C-9273-12B98A787B1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50" name="Oval 113">
          <a:extLst>
            <a:ext uri="{FF2B5EF4-FFF2-40B4-BE49-F238E27FC236}">
              <a16:creationId xmlns:a16="http://schemas.microsoft.com/office/drawing/2014/main" id="{BAD952CE-859C-4524-BAE5-4056B6C4C6D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1" name="Oval 112">
          <a:extLst>
            <a:ext uri="{FF2B5EF4-FFF2-40B4-BE49-F238E27FC236}">
              <a16:creationId xmlns:a16="http://schemas.microsoft.com/office/drawing/2014/main" id="{AFBEB829-C8B7-4F0C-AF52-9656F95520D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2" name="Oval 113">
          <a:extLst>
            <a:ext uri="{FF2B5EF4-FFF2-40B4-BE49-F238E27FC236}">
              <a16:creationId xmlns:a16="http://schemas.microsoft.com/office/drawing/2014/main" id="{5357154D-BFAD-4F31-90AA-5B04DC7F071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3" name="Oval 112">
          <a:extLst>
            <a:ext uri="{FF2B5EF4-FFF2-40B4-BE49-F238E27FC236}">
              <a16:creationId xmlns:a16="http://schemas.microsoft.com/office/drawing/2014/main" id="{B7053CF5-5283-4BB8-866E-37C184B415C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4" name="Oval 113">
          <a:extLst>
            <a:ext uri="{FF2B5EF4-FFF2-40B4-BE49-F238E27FC236}">
              <a16:creationId xmlns:a16="http://schemas.microsoft.com/office/drawing/2014/main" id="{A3254C61-617C-4938-8023-749D7D1EB48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5" name="Oval 112">
          <a:extLst>
            <a:ext uri="{FF2B5EF4-FFF2-40B4-BE49-F238E27FC236}">
              <a16:creationId xmlns:a16="http://schemas.microsoft.com/office/drawing/2014/main" id="{C008B9C5-1F90-434D-9654-5C4E9AF064C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6" name="Oval 113">
          <a:extLst>
            <a:ext uri="{FF2B5EF4-FFF2-40B4-BE49-F238E27FC236}">
              <a16:creationId xmlns:a16="http://schemas.microsoft.com/office/drawing/2014/main" id="{1DCA09BB-BE72-47D6-AA0A-8847D4DFF4E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7" name="Oval 112">
          <a:extLst>
            <a:ext uri="{FF2B5EF4-FFF2-40B4-BE49-F238E27FC236}">
              <a16:creationId xmlns:a16="http://schemas.microsoft.com/office/drawing/2014/main" id="{4FB15991-1D87-4083-8842-0D72CD73BF7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8" name="Oval 113">
          <a:extLst>
            <a:ext uri="{FF2B5EF4-FFF2-40B4-BE49-F238E27FC236}">
              <a16:creationId xmlns:a16="http://schemas.microsoft.com/office/drawing/2014/main" id="{AC9DE0AD-F935-4835-966D-CE8652C4812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9" name="Oval 112">
          <a:extLst>
            <a:ext uri="{FF2B5EF4-FFF2-40B4-BE49-F238E27FC236}">
              <a16:creationId xmlns:a16="http://schemas.microsoft.com/office/drawing/2014/main" id="{58C71A8F-DB08-4DBD-ABF3-D81F1EE47E9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0" name="Oval 113">
          <a:extLst>
            <a:ext uri="{FF2B5EF4-FFF2-40B4-BE49-F238E27FC236}">
              <a16:creationId xmlns:a16="http://schemas.microsoft.com/office/drawing/2014/main" id="{5350E912-5AE5-495B-A27F-997C093AF1A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1" name="Oval 112">
          <a:extLst>
            <a:ext uri="{FF2B5EF4-FFF2-40B4-BE49-F238E27FC236}">
              <a16:creationId xmlns:a16="http://schemas.microsoft.com/office/drawing/2014/main" id="{BE0180CB-0CB7-4682-9F53-C8AD2A2A0BA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2" name="Oval 113">
          <a:extLst>
            <a:ext uri="{FF2B5EF4-FFF2-40B4-BE49-F238E27FC236}">
              <a16:creationId xmlns:a16="http://schemas.microsoft.com/office/drawing/2014/main" id="{E15BDA0B-9EF4-4C85-B860-87C4637A54E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3" name="Oval 112">
          <a:extLst>
            <a:ext uri="{FF2B5EF4-FFF2-40B4-BE49-F238E27FC236}">
              <a16:creationId xmlns:a16="http://schemas.microsoft.com/office/drawing/2014/main" id="{DFBE4193-F4B1-44BE-A9F0-E0E2C32AFBA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4" name="Oval 113">
          <a:extLst>
            <a:ext uri="{FF2B5EF4-FFF2-40B4-BE49-F238E27FC236}">
              <a16:creationId xmlns:a16="http://schemas.microsoft.com/office/drawing/2014/main" id="{31BA9A64-A098-467D-93F8-39329B12D43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5" name="Oval 112">
          <a:extLst>
            <a:ext uri="{FF2B5EF4-FFF2-40B4-BE49-F238E27FC236}">
              <a16:creationId xmlns:a16="http://schemas.microsoft.com/office/drawing/2014/main" id="{8C3C796F-CADF-4EA8-9EB0-6F7E50BBD7C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6" name="Oval 113">
          <a:extLst>
            <a:ext uri="{FF2B5EF4-FFF2-40B4-BE49-F238E27FC236}">
              <a16:creationId xmlns:a16="http://schemas.microsoft.com/office/drawing/2014/main" id="{60EDE30A-08B2-4CDE-84D5-136D9D887EA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7" name="Oval 112">
          <a:extLst>
            <a:ext uri="{FF2B5EF4-FFF2-40B4-BE49-F238E27FC236}">
              <a16:creationId xmlns:a16="http://schemas.microsoft.com/office/drawing/2014/main" id="{1585ACC3-839F-45A3-8625-EE3AEF73836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8" name="Oval 113">
          <a:extLst>
            <a:ext uri="{FF2B5EF4-FFF2-40B4-BE49-F238E27FC236}">
              <a16:creationId xmlns:a16="http://schemas.microsoft.com/office/drawing/2014/main" id="{E8BD8BF9-7734-4135-92A8-EBBE9792E8E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9" name="Oval 112">
          <a:extLst>
            <a:ext uri="{FF2B5EF4-FFF2-40B4-BE49-F238E27FC236}">
              <a16:creationId xmlns:a16="http://schemas.microsoft.com/office/drawing/2014/main" id="{59F6F3C8-32AA-4A06-BF4A-66385DE3C9B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0" name="Oval 113">
          <a:extLst>
            <a:ext uri="{FF2B5EF4-FFF2-40B4-BE49-F238E27FC236}">
              <a16:creationId xmlns:a16="http://schemas.microsoft.com/office/drawing/2014/main" id="{A8A1CA02-EDE4-4045-848B-7A6402EFAC5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1" name="Oval 112">
          <a:extLst>
            <a:ext uri="{FF2B5EF4-FFF2-40B4-BE49-F238E27FC236}">
              <a16:creationId xmlns:a16="http://schemas.microsoft.com/office/drawing/2014/main" id="{AFFF74F1-F371-4226-A026-0135F8F5AF9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2" name="Oval 113">
          <a:extLst>
            <a:ext uri="{FF2B5EF4-FFF2-40B4-BE49-F238E27FC236}">
              <a16:creationId xmlns:a16="http://schemas.microsoft.com/office/drawing/2014/main" id="{8DB2E1F5-CED8-4380-A27F-A8C09781554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3" name="Oval 112">
          <a:extLst>
            <a:ext uri="{FF2B5EF4-FFF2-40B4-BE49-F238E27FC236}">
              <a16:creationId xmlns:a16="http://schemas.microsoft.com/office/drawing/2014/main" id="{09E83646-396D-497A-9E93-6E12197FF1B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4" name="Oval 113">
          <a:extLst>
            <a:ext uri="{FF2B5EF4-FFF2-40B4-BE49-F238E27FC236}">
              <a16:creationId xmlns:a16="http://schemas.microsoft.com/office/drawing/2014/main" id="{A8EBDD11-271C-41D8-B718-7DD033B2AA7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5" name="Oval 112">
          <a:extLst>
            <a:ext uri="{FF2B5EF4-FFF2-40B4-BE49-F238E27FC236}">
              <a16:creationId xmlns:a16="http://schemas.microsoft.com/office/drawing/2014/main" id="{568146C9-3977-4828-A620-E67989BA606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6" name="Oval 113">
          <a:extLst>
            <a:ext uri="{FF2B5EF4-FFF2-40B4-BE49-F238E27FC236}">
              <a16:creationId xmlns:a16="http://schemas.microsoft.com/office/drawing/2014/main" id="{89B4D761-AE7F-4197-882F-7EE25932147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7" name="Oval 112">
          <a:extLst>
            <a:ext uri="{FF2B5EF4-FFF2-40B4-BE49-F238E27FC236}">
              <a16:creationId xmlns:a16="http://schemas.microsoft.com/office/drawing/2014/main" id="{A487D9C5-50D0-454B-A645-062938BB0CA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8" name="Oval 113">
          <a:extLst>
            <a:ext uri="{FF2B5EF4-FFF2-40B4-BE49-F238E27FC236}">
              <a16:creationId xmlns:a16="http://schemas.microsoft.com/office/drawing/2014/main" id="{7C1AC23E-EDDB-4631-93FC-D61E4E8005D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9" name="Oval 112">
          <a:extLst>
            <a:ext uri="{FF2B5EF4-FFF2-40B4-BE49-F238E27FC236}">
              <a16:creationId xmlns:a16="http://schemas.microsoft.com/office/drawing/2014/main" id="{C67BA3BC-F3CF-4CBD-9617-8A8BE2B7E7E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0" name="Oval 113">
          <a:extLst>
            <a:ext uri="{FF2B5EF4-FFF2-40B4-BE49-F238E27FC236}">
              <a16:creationId xmlns:a16="http://schemas.microsoft.com/office/drawing/2014/main" id="{0B10CE20-C4FE-4E10-AB85-C09DB328CCE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1" name="Oval 112">
          <a:extLst>
            <a:ext uri="{FF2B5EF4-FFF2-40B4-BE49-F238E27FC236}">
              <a16:creationId xmlns:a16="http://schemas.microsoft.com/office/drawing/2014/main" id="{06955050-6293-4829-AD28-6233A753AE1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2" name="Oval 113">
          <a:extLst>
            <a:ext uri="{FF2B5EF4-FFF2-40B4-BE49-F238E27FC236}">
              <a16:creationId xmlns:a16="http://schemas.microsoft.com/office/drawing/2014/main" id="{0060FBC0-9FBA-4F7A-97A3-3906E50F9C6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3" name="Oval 112">
          <a:extLst>
            <a:ext uri="{FF2B5EF4-FFF2-40B4-BE49-F238E27FC236}">
              <a16:creationId xmlns:a16="http://schemas.microsoft.com/office/drawing/2014/main" id="{1EFBBDFD-6BF4-4FB8-B1FF-B1DB3BB71E7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4" name="Oval 113">
          <a:extLst>
            <a:ext uri="{FF2B5EF4-FFF2-40B4-BE49-F238E27FC236}">
              <a16:creationId xmlns:a16="http://schemas.microsoft.com/office/drawing/2014/main" id="{C05D55FC-E1D7-4064-836A-7185C6BD7B0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5" name="Oval 112">
          <a:extLst>
            <a:ext uri="{FF2B5EF4-FFF2-40B4-BE49-F238E27FC236}">
              <a16:creationId xmlns:a16="http://schemas.microsoft.com/office/drawing/2014/main" id="{1AABA1E4-2189-4EED-8CBA-350DAE50980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6" name="Oval 113">
          <a:extLst>
            <a:ext uri="{FF2B5EF4-FFF2-40B4-BE49-F238E27FC236}">
              <a16:creationId xmlns:a16="http://schemas.microsoft.com/office/drawing/2014/main" id="{8DCB22FE-ED39-4678-8B43-36BA2A9CCD1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7" name="Oval 112">
          <a:extLst>
            <a:ext uri="{FF2B5EF4-FFF2-40B4-BE49-F238E27FC236}">
              <a16:creationId xmlns:a16="http://schemas.microsoft.com/office/drawing/2014/main" id="{A8EF212E-B306-46BB-AF12-9967B36083D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8" name="Oval 113">
          <a:extLst>
            <a:ext uri="{FF2B5EF4-FFF2-40B4-BE49-F238E27FC236}">
              <a16:creationId xmlns:a16="http://schemas.microsoft.com/office/drawing/2014/main" id="{E595CE1A-89AA-49E6-BE6E-78C60BB1C94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9" name="Oval 112">
          <a:extLst>
            <a:ext uri="{FF2B5EF4-FFF2-40B4-BE49-F238E27FC236}">
              <a16:creationId xmlns:a16="http://schemas.microsoft.com/office/drawing/2014/main" id="{A43ADF59-FA62-432A-B11F-8293BA499ED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90" name="Oval 113">
          <a:extLst>
            <a:ext uri="{FF2B5EF4-FFF2-40B4-BE49-F238E27FC236}">
              <a16:creationId xmlns:a16="http://schemas.microsoft.com/office/drawing/2014/main" id="{642B1E6F-5393-4FB0-BC65-EB256E9E79F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1" name="Oval 112">
          <a:extLst>
            <a:ext uri="{FF2B5EF4-FFF2-40B4-BE49-F238E27FC236}">
              <a16:creationId xmlns:a16="http://schemas.microsoft.com/office/drawing/2014/main" id="{6503D5EB-D447-4EDC-912C-E9621ABF7E8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2" name="Oval 113">
          <a:extLst>
            <a:ext uri="{FF2B5EF4-FFF2-40B4-BE49-F238E27FC236}">
              <a16:creationId xmlns:a16="http://schemas.microsoft.com/office/drawing/2014/main" id="{CDDDEADC-7383-43E0-BBC6-8FEF2C9AF42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3" name="Oval 112">
          <a:extLst>
            <a:ext uri="{FF2B5EF4-FFF2-40B4-BE49-F238E27FC236}">
              <a16:creationId xmlns:a16="http://schemas.microsoft.com/office/drawing/2014/main" id="{DE660837-EF3F-4472-92FD-5464040131D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4" name="Oval 113">
          <a:extLst>
            <a:ext uri="{FF2B5EF4-FFF2-40B4-BE49-F238E27FC236}">
              <a16:creationId xmlns:a16="http://schemas.microsoft.com/office/drawing/2014/main" id="{6281CD5B-782C-4052-BCE5-0C3D58D4801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5" name="Oval 112">
          <a:extLst>
            <a:ext uri="{FF2B5EF4-FFF2-40B4-BE49-F238E27FC236}">
              <a16:creationId xmlns:a16="http://schemas.microsoft.com/office/drawing/2014/main" id="{19CF92FF-99C6-476A-AD04-5EED348C597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6" name="Oval 113">
          <a:extLst>
            <a:ext uri="{FF2B5EF4-FFF2-40B4-BE49-F238E27FC236}">
              <a16:creationId xmlns:a16="http://schemas.microsoft.com/office/drawing/2014/main" id="{84EE7C5C-F152-4E1B-A667-F45530395D1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7" name="Oval 112">
          <a:extLst>
            <a:ext uri="{FF2B5EF4-FFF2-40B4-BE49-F238E27FC236}">
              <a16:creationId xmlns:a16="http://schemas.microsoft.com/office/drawing/2014/main" id="{DFA37C25-DB05-4803-9EA2-23D179980F8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8" name="Oval 113">
          <a:extLst>
            <a:ext uri="{FF2B5EF4-FFF2-40B4-BE49-F238E27FC236}">
              <a16:creationId xmlns:a16="http://schemas.microsoft.com/office/drawing/2014/main" id="{DB49BF8A-84A1-43BE-847C-E4746EB68F4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2">
          <a:extLst>
            <a:ext uri="{FF2B5EF4-FFF2-40B4-BE49-F238E27FC236}">
              <a16:creationId xmlns:a16="http://schemas.microsoft.com/office/drawing/2014/main" id="{26E6E6BB-D8AA-4423-9E3E-0F3ABEFA1DE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0" name="Oval 113">
          <a:extLst>
            <a:ext uri="{FF2B5EF4-FFF2-40B4-BE49-F238E27FC236}">
              <a16:creationId xmlns:a16="http://schemas.microsoft.com/office/drawing/2014/main" id="{16A18E31-BB33-418C-9EE0-FE48AE06724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1" name="Oval 112">
          <a:extLst>
            <a:ext uri="{FF2B5EF4-FFF2-40B4-BE49-F238E27FC236}">
              <a16:creationId xmlns:a16="http://schemas.microsoft.com/office/drawing/2014/main" id="{09BB85C9-B963-437A-9BB5-6C7C7EE5611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2" name="Oval 113">
          <a:extLst>
            <a:ext uri="{FF2B5EF4-FFF2-40B4-BE49-F238E27FC236}">
              <a16:creationId xmlns:a16="http://schemas.microsoft.com/office/drawing/2014/main" id="{902DBD34-84A9-4C7C-ACE8-6D56A96DFA8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2">
          <a:extLst>
            <a:ext uri="{FF2B5EF4-FFF2-40B4-BE49-F238E27FC236}">
              <a16:creationId xmlns:a16="http://schemas.microsoft.com/office/drawing/2014/main" id="{404D03C3-9A23-4C10-A096-92BD04B91D3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4" name="Oval 113">
          <a:extLst>
            <a:ext uri="{FF2B5EF4-FFF2-40B4-BE49-F238E27FC236}">
              <a16:creationId xmlns:a16="http://schemas.microsoft.com/office/drawing/2014/main" id="{B17BF6E9-93DB-4A3E-94A5-666606168F2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5" name="Oval 112">
          <a:extLst>
            <a:ext uri="{FF2B5EF4-FFF2-40B4-BE49-F238E27FC236}">
              <a16:creationId xmlns:a16="http://schemas.microsoft.com/office/drawing/2014/main" id="{431CFF90-4490-4D32-AC78-13B5A6278CF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6" name="Oval 113">
          <a:extLst>
            <a:ext uri="{FF2B5EF4-FFF2-40B4-BE49-F238E27FC236}">
              <a16:creationId xmlns:a16="http://schemas.microsoft.com/office/drawing/2014/main" id="{8BBBEC1D-6EF5-449D-8DF3-C38CCAC825A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2">
          <a:extLst>
            <a:ext uri="{FF2B5EF4-FFF2-40B4-BE49-F238E27FC236}">
              <a16:creationId xmlns:a16="http://schemas.microsoft.com/office/drawing/2014/main" id="{1A20D2E3-0D50-4E12-A328-9F1D8D7603D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8" name="Oval 113">
          <a:extLst>
            <a:ext uri="{FF2B5EF4-FFF2-40B4-BE49-F238E27FC236}">
              <a16:creationId xmlns:a16="http://schemas.microsoft.com/office/drawing/2014/main" id="{21CA2F00-31C5-47B2-8DEA-27A1F8FE2BD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9" name="Oval 112">
          <a:extLst>
            <a:ext uri="{FF2B5EF4-FFF2-40B4-BE49-F238E27FC236}">
              <a16:creationId xmlns:a16="http://schemas.microsoft.com/office/drawing/2014/main" id="{3A190798-94CA-475B-B7BD-5F2D1222C1F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10" name="Oval 113">
          <a:extLst>
            <a:ext uri="{FF2B5EF4-FFF2-40B4-BE49-F238E27FC236}">
              <a16:creationId xmlns:a16="http://schemas.microsoft.com/office/drawing/2014/main" id="{40CCC9FC-FAC1-4224-AD93-4151F0A195D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2">
          <a:extLst>
            <a:ext uri="{FF2B5EF4-FFF2-40B4-BE49-F238E27FC236}">
              <a16:creationId xmlns:a16="http://schemas.microsoft.com/office/drawing/2014/main" id="{C5606208-E730-441B-B972-A2318112410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2" name="Oval 113">
          <a:extLst>
            <a:ext uri="{FF2B5EF4-FFF2-40B4-BE49-F238E27FC236}">
              <a16:creationId xmlns:a16="http://schemas.microsoft.com/office/drawing/2014/main" id="{260BEED0-152D-4747-8D44-BA8298E7914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3" name="Oval 112">
          <a:extLst>
            <a:ext uri="{FF2B5EF4-FFF2-40B4-BE49-F238E27FC236}">
              <a16:creationId xmlns:a16="http://schemas.microsoft.com/office/drawing/2014/main" id="{3C1754F4-0908-4A58-8DEC-E2983CDF41D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4" name="Oval 113">
          <a:extLst>
            <a:ext uri="{FF2B5EF4-FFF2-40B4-BE49-F238E27FC236}">
              <a16:creationId xmlns:a16="http://schemas.microsoft.com/office/drawing/2014/main" id="{22DA31A5-F298-4A67-8F70-98CA55809E0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2">
          <a:extLst>
            <a:ext uri="{FF2B5EF4-FFF2-40B4-BE49-F238E27FC236}">
              <a16:creationId xmlns:a16="http://schemas.microsoft.com/office/drawing/2014/main" id="{EA983375-BDE2-4D45-88F7-4C32618DA40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6" name="Oval 113">
          <a:extLst>
            <a:ext uri="{FF2B5EF4-FFF2-40B4-BE49-F238E27FC236}">
              <a16:creationId xmlns:a16="http://schemas.microsoft.com/office/drawing/2014/main" id="{A0A12700-8F80-40D1-A081-1D3E9F7B59C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7" name="Oval 112">
          <a:extLst>
            <a:ext uri="{FF2B5EF4-FFF2-40B4-BE49-F238E27FC236}">
              <a16:creationId xmlns:a16="http://schemas.microsoft.com/office/drawing/2014/main" id="{1ECA9ECE-BF51-4473-8C30-430782E690D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8" name="Oval 113">
          <a:extLst>
            <a:ext uri="{FF2B5EF4-FFF2-40B4-BE49-F238E27FC236}">
              <a16:creationId xmlns:a16="http://schemas.microsoft.com/office/drawing/2014/main" id="{5EF3B6D4-8C7F-4A20-83C9-18816C6BD1E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2">
          <a:extLst>
            <a:ext uri="{FF2B5EF4-FFF2-40B4-BE49-F238E27FC236}">
              <a16:creationId xmlns:a16="http://schemas.microsoft.com/office/drawing/2014/main" id="{38D60EA1-6295-48DC-AFFC-C18FA81E49C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0" name="Oval 113">
          <a:extLst>
            <a:ext uri="{FF2B5EF4-FFF2-40B4-BE49-F238E27FC236}">
              <a16:creationId xmlns:a16="http://schemas.microsoft.com/office/drawing/2014/main" id="{1A6E259C-DF92-4750-99CC-DFAA95A8A4A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1" name="Oval 112">
          <a:extLst>
            <a:ext uri="{FF2B5EF4-FFF2-40B4-BE49-F238E27FC236}">
              <a16:creationId xmlns:a16="http://schemas.microsoft.com/office/drawing/2014/main" id="{D648949D-B741-43D9-ADCB-A6A749C953E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2" name="Oval 113">
          <a:extLst>
            <a:ext uri="{FF2B5EF4-FFF2-40B4-BE49-F238E27FC236}">
              <a16:creationId xmlns:a16="http://schemas.microsoft.com/office/drawing/2014/main" id="{0A5562BA-0C60-4B78-A349-22473AB091E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2">
          <a:extLst>
            <a:ext uri="{FF2B5EF4-FFF2-40B4-BE49-F238E27FC236}">
              <a16:creationId xmlns:a16="http://schemas.microsoft.com/office/drawing/2014/main" id="{86DCCE42-C887-4962-9016-4F698AA74CE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4" name="Oval 113">
          <a:extLst>
            <a:ext uri="{FF2B5EF4-FFF2-40B4-BE49-F238E27FC236}">
              <a16:creationId xmlns:a16="http://schemas.microsoft.com/office/drawing/2014/main" id="{7A31FB6B-5428-4A0A-A7F9-AD80C14685D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5" name="Oval 112">
          <a:extLst>
            <a:ext uri="{FF2B5EF4-FFF2-40B4-BE49-F238E27FC236}">
              <a16:creationId xmlns:a16="http://schemas.microsoft.com/office/drawing/2014/main" id="{1C0D0724-B39F-4908-BFBF-3FB8E31F40E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6" name="Oval 113">
          <a:extLst>
            <a:ext uri="{FF2B5EF4-FFF2-40B4-BE49-F238E27FC236}">
              <a16:creationId xmlns:a16="http://schemas.microsoft.com/office/drawing/2014/main" id="{A4BC22AB-6873-4DE1-9524-70D88B82C07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2">
          <a:extLst>
            <a:ext uri="{FF2B5EF4-FFF2-40B4-BE49-F238E27FC236}">
              <a16:creationId xmlns:a16="http://schemas.microsoft.com/office/drawing/2014/main" id="{6CF89469-E0E0-45DB-BFC9-ABA529C2E17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3">
          <a:extLst>
            <a:ext uri="{FF2B5EF4-FFF2-40B4-BE49-F238E27FC236}">
              <a16:creationId xmlns:a16="http://schemas.microsoft.com/office/drawing/2014/main" id="{30F96E37-98F5-43A7-A2AF-B32DF91332A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2">
          <a:extLst>
            <a:ext uri="{FF2B5EF4-FFF2-40B4-BE49-F238E27FC236}">
              <a16:creationId xmlns:a16="http://schemas.microsoft.com/office/drawing/2014/main" id="{8E938091-8F6B-412C-BF63-32D527CC517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3">
          <a:extLst>
            <a:ext uri="{FF2B5EF4-FFF2-40B4-BE49-F238E27FC236}">
              <a16:creationId xmlns:a16="http://schemas.microsoft.com/office/drawing/2014/main" id="{C3EB9F96-A80D-44DC-B518-884D1CC5286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2">
          <a:extLst>
            <a:ext uri="{FF2B5EF4-FFF2-40B4-BE49-F238E27FC236}">
              <a16:creationId xmlns:a16="http://schemas.microsoft.com/office/drawing/2014/main" id="{4F5A1D9C-4F75-4E80-A171-0DB37288EB5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2" name="Oval 113">
          <a:extLst>
            <a:ext uri="{FF2B5EF4-FFF2-40B4-BE49-F238E27FC236}">
              <a16:creationId xmlns:a16="http://schemas.microsoft.com/office/drawing/2014/main" id="{E24C091C-E81E-46CF-8B05-A9CB8C66B4C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3" name="Oval 112">
          <a:extLst>
            <a:ext uri="{FF2B5EF4-FFF2-40B4-BE49-F238E27FC236}">
              <a16:creationId xmlns:a16="http://schemas.microsoft.com/office/drawing/2014/main" id="{E52A7180-3B26-4D65-981A-9BAA2751674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4" name="Oval 113">
          <a:extLst>
            <a:ext uri="{FF2B5EF4-FFF2-40B4-BE49-F238E27FC236}">
              <a16:creationId xmlns:a16="http://schemas.microsoft.com/office/drawing/2014/main" id="{0FEF799F-B98F-45FF-9F71-01FB1F86F59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2">
          <a:extLst>
            <a:ext uri="{FF2B5EF4-FFF2-40B4-BE49-F238E27FC236}">
              <a16:creationId xmlns:a16="http://schemas.microsoft.com/office/drawing/2014/main" id="{73397D3D-7A72-409E-9014-9142412271A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6" name="Oval 113">
          <a:extLst>
            <a:ext uri="{FF2B5EF4-FFF2-40B4-BE49-F238E27FC236}">
              <a16:creationId xmlns:a16="http://schemas.microsoft.com/office/drawing/2014/main" id="{86482477-BCCE-4DC5-A94A-8DE468A8273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7" name="Oval 112">
          <a:extLst>
            <a:ext uri="{FF2B5EF4-FFF2-40B4-BE49-F238E27FC236}">
              <a16:creationId xmlns:a16="http://schemas.microsoft.com/office/drawing/2014/main" id="{D928267F-3956-4AAA-9B3C-4425FF014F2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8" name="Oval 113">
          <a:extLst>
            <a:ext uri="{FF2B5EF4-FFF2-40B4-BE49-F238E27FC236}">
              <a16:creationId xmlns:a16="http://schemas.microsoft.com/office/drawing/2014/main" id="{5572E517-17D4-4867-919F-4DD29B916AD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2">
          <a:extLst>
            <a:ext uri="{FF2B5EF4-FFF2-40B4-BE49-F238E27FC236}">
              <a16:creationId xmlns:a16="http://schemas.microsoft.com/office/drawing/2014/main" id="{B59A2BB1-C4CE-45CB-85B8-AC53AAC6681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0" name="Oval 113">
          <a:extLst>
            <a:ext uri="{FF2B5EF4-FFF2-40B4-BE49-F238E27FC236}">
              <a16:creationId xmlns:a16="http://schemas.microsoft.com/office/drawing/2014/main" id="{43700E57-BBB8-4EFE-B70A-FA20C9F847F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1" name="Oval 112">
          <a:extLst>
            <a:ext uri="{FF2B5EF4-FFF2-40B4-BE49-F238E27FC236}">
              <a16:creationId xmlns:a16="http://schemas.microsoft.com/office/drawing/2014/main" id="{A1FA1571-238D-4C76-A72B-5684D32433B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2" name="Oval 113">
          <a:extLst>
            <a:ext uri="{FF2B5EF4-FFF2-40B4-BE49-F238E27FC236}">
              <a16:creationId xmlns:a16="http://schemas.microsoft.com/office/drawing/2014/main" id="{49BA52FF-B890-4CC3-8B27-654ED2B7E4E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2">
          <a:extLst>
            <a:ext uri="{FF2B5EF4-FFF2-40B4-BE49-F238E27FC236}">
              <a16:creationId xmlns:a16="http://schemas.microsoft.com/office/drawing/2014/main" id="{DD26D9A7-9178-4480-AF9A-630F5CF2FA5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4" name="Oval 113">
          <a:extLst>
            <a:ext uri="{FF2B5EF4-FFF2-40B4-BE49-F238E27FC236}">
              <a16:creationId xmlns:a16="http://schemas.microsoft.com/office/drawing/2014/main" id="{373DEA08-9DEC-476B-B950-608ABDB04BD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5" name="Oval 112">
          <a:extLst>
            <a:ext uri="{FF2B5EF4-FFF2-40B4-BE49-F238E27FC236}">
              <a16:creationId xmlns:a16="http://schemas.microsoft.com/office/drawing/2014/main" id="{9A54C5AA-5490-463F-A894-CBD68101088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6" name="Oval 113">
          <a:extLst>
            <a:ext uri="{FF2B5EF4-FFF2-40B4-BE49-F238E27FC236}">
              <a16:creationId xmlns:a16="http://schemas.microsoft.com/office/drawing/2014/main" id="{D26BBFE4-0137-4B0C-8AC0-1FCBDC7C911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2">
          <a:extLst>
            <a:ext uri="{FF2B5EF4-FFF2-40B4-BE49-F238E27FC236}">
              <a16:creationId xmlns:a16="http://schemas.microsoft.com/office/drawing/2014/main" id="{FDE5E6FD-C7F6-4659-B42F-A8932A74E01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8" name="Oval 113">
          <a:extLst>
            <a:ext uri="{FF2B5EF4-FFF2-40B4-BE49-F238E27FC236}">
              <a16:creationId xmlns:a16="http://schemas.microsoft.com/office/drawing/2014/main" id="{C3CD09CD-86FD-4990-8331-56E31BD7E42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9" name="Oval 112">
          <a:extLst>
            <a:ext uri="{FF2B5EF4-FFF2-40B4-BE49-F238E27FC236}">
              <a16:creationId xmlns:a16="http://schemas.microsoft.com/office/drawing/2014/main" id="{46A44898-C235-49C7-A37C-B5ECF318F86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50" name="Oval 113">
          <a:extLst>
            <a:ext uri="{FF2B5EF4-FFF2-40B4-BE49-F238E27FC236}">
              <a16:creationId xmlns:a16="http://schemas.microsoft.com/office/drawing/2014/main" id="{7A98FBA3-2AD7-484A-9A65-07B7A5FDD50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2">
          <a:extLst>
            <a:ext uri="{FF2B5EF4-FFF2-40B4-BE49-F238E27FC236}">
              <a16:creationId xmlns:a16="http://schemas.microsoft.com/office/drawing/2014/main" id="{ECB9BCFB-5AC0-4B1A-9848-E61E9E43CE2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2" name="Oval 113">
          <a:extLst>
            <a:ext uri="{FF2B5EF4-FFF2-40B4-BE49-F238E27FC236}">
              <a16:creationId xmlns:a16="http://schemas.microsoft.com/office/drawing/2014/main" id="{3C7D1472-38B3-4064-A16A-1DEC515BB89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3" name="Oval 112">
          <a:extLst>
            <a:ext uri="{FF2B5EF4-FFF2-40B4-BE49-F238E27FC236}">
              <a16:creationId xmlns:a16="http://schemas.microsoft.com/office/drawing/2014/main" id="{5C0E6F3B-2C91-42D6-AE5E-71EE92CAA8B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4" name="Oval 113">
          <a:extLst>
            <a:ext uri="{FF2B5EF4-FFF2-40B4-BE49-F238E27FC236}">
              <a16:creationId xmlns:a16="http://schemas.microsoft.com/office/drawing/2014/main" id="{0C7AEDDA-2B58-4ECA-9A4F-E47809EC4E4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5" name="Oval 112">
          <a:extLst>
            <a:ext uri="{FF2B5EF4-FFF2-40B4-BE49-F238E27FC236}">
              <a16:creationId xmlns:a16="http://schemas.microsoft.com/office/drawing/2014/main" id="{BB0FC5A2-358C-4052-8277-074C62E688D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6" name="Oval 113">
          <a:extLst>
            <a:ext uri="{FF2B5EF4-FFF2-40B4-BE49-F238E27FC236}">
              <a16:creationId xmlns:a16="http://schemas.microsoft.com/office/drawing/2014/main" id="{AF5F9F1F-52A2-4F28-8B83-E0A646EE190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7" name="Oval 112">
          <a:extLst>
            <a:ext uri="{FF2B5EF4-FFF2-40B4-BE49-F238E27FC236}">
              <a16:creationId xmlns:a16="http://schemas.microsoft.com/office/drawing/2014/main" id="{1F7B6078-3897-4D8E-A5DE-2F79FAE7D8C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8" name="Oval 113">
          <a:extLst>
            <a:ext uri="{FF2B5EF4-FFF2-40B4-BE49-F238E27FC236}">
              <a16:creationId xmlns:a16="http://schemas.microsoft.com/office/drawing/2014/main" id="{76631EF7-F648-41A4-8268-BA3AE6CCFE5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59" name="Oval 112">
          <a:extLst>
            <a:ext uri="{FF2B5EF4-FFF2-40B4-BE49-F238E27FC236}">
              <a16:creationId xmlns:a16="http://schemas.microsoft.com/office/drawing/2014/main" id="{C6368721-1166-45F6-87E3-66BD461A141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0" name="Oval 113">
          <a:extLst>
            <a:ext uri="{FF2B5EF4-FFF2-40B4-BE49-F238E27FC236}">
              <a16:creationId xmlns:a16="http://schemas.microsoft.com/office/drawing/2014/main" id="{723B7E8A-C349-47EA-9B1D-5AD389DDCCF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1" name="Oval 112">
          <a:extLst>
            <a:ext uri="{FF2B5EF4-FFF2-40B4-BE49-F238E27FC236}">
              <a16:creationId xmlns:a16="http://schemas.microsoft.com/office/drawing/2014/main" id="{6000FEB7-115F-4696-A0CC-FB21EF840E8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2" name="Oval 113">
          <a:extLst>
            <a:ext uri="{FF2B5EF4-FFF2-40B4-BE49-F238E27FC236}">
              <a16:creationId xmlns:a16="http://schemas.microsoft.com/office/drawing/2014/main" id="{818DCB1B-AC05-494C-B68A-B2CF20B6738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3" name="Oval 112">
          <a:extLst>
            <a:ext uri="{FF2B5EF4-FFF2-40B4-BE49-F238E27FC236}">
              <a16:creationId xmlns:a16="http://schemas.microsoft.com/office/drawing/2014/main" id="{1DA040A4-D549-46F9-A924-BFECAD4FEC4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4" name="Oval 113">
          <a:extLst>
            <a:ext uri="{FF2B5EF4-FFF2-40B4-BE49-F238E27FC236}">
              <a16:creationId xmlns:a16="http://schemas.microsoft.com/office/drawing/2014/main" id="{D4D2BAE6-EC08-433E-8323-37E29C7646B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5" name="Oval 112">
          <a:extLst>
            <a:ext uri="{FF2B5EF4-FFF2-40B4-BE49-F238E27FC236}">
              <a16:creationId xmlns:a16="http://schemas.microsoft.com/office/drawing/2014/main" id="{603D9013-4F0B-4C8F-84AF-FC5C62C095A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6" name="Oval 113">
          <a:extLst>
            <a:ext uri="{FF2B5EF4-FFF2-40B4-BE49-F238E27FC236}">
              <a16:creationId xmlns:a16="http://schemas.microsoft.com/office/drawing/2014/main" id="{35752E25-8DB2-4AF4-9C9B-E8508988009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7" name="Oval 112">
          <a:extLst>
            <a:ext uri="{FF2B5EF4-FFF2-40B4-BE49-F238E27FC236}">
              <a16:creationId xmlns:a16="http://schemas.microsoft.com/office/drawing/2014/main" id="{22AA4144-F888-4B56-946E-08E59F9A9B4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8" name="Oval 113">
          <a:extLst>
            <a:ext uri="{FF2B5EF4-FFF2-40B4-BE49-F238E27FC236}">
              <a16:creationId xmlns:a16="http://schemas.microsoft.com/office/drawing/2014/main" id="{4FAD5C7E-97C6-4EAE-B206-617BBA7C67C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9" name="Oval 112">
          <a:extLst>
            <a:ext uri="{FF2B5EF4-FFF2-40B4-BE49-F238E27FC236}">
              <a16:creationId xmlns:a16="http://schemas.microsoft.com/office/drawing/2014/main" id="{0D1B45D4-F82F-479F-A332-723D659A77F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70" name="Oval 113">
          <a:extLst>
            <a:ext uri="{FF2B5EF4-FFF2-40B4-BE49-F238E27FC236}">
              <a16:creationId xmlns:a16="http://schemas.microsoft.com/office/drawing/2014/main" id="{E174C218-095D-4894-8782-DE0A74C9A25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1" name="Oval 112">
          <a:extLst>
            <a:ext uri="{FF2B5EF4-FFF2-40B4-BE49-F238E27FC236}">
              <a16:creationId xmlns:a16="http://schemas.microsoft.com/office/drawing/2014/main" id="{631E90D2-59E6-4474-B811-4C75FF70447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2" name="Oval 113">
          <a:extLst>
            <a:ext uri="{FF2B5EF4-FFF2-40B4-BE49-F238E27FC236}">
              <a16:creationId xmlns:a16="http://schemas.microsoft.com/office/drawing/2014/main" id="{72F5CBAD-B552-4AB2-8F37-EB9B7ACC914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3" name="Oval 112">
          <a:extLst>
            <a:ext uri="{FF2B5EF4-FFF2-40B4-BE49-F238E27FC236}">
              <a16:creationId xmlns:a16="http://schemas.microsoft.com/office/drawing/2014/main" id="{8B5FF865-C55E-462A-B326-6CE52B2DE6E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4" name="Oval 113">
          <a:extLst>
            <a:ext uri="{FF2B5EF4-FFF2-40B4-BE49-F238E27FC236}">
              <a16:creationId xmlns:a16="http://schemas.microsoft.com/office/drawing/2014/main" id="{F6BCFB52-9AB7-4B25-B48E-AC69F8BC3BB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5" name="Oval 112">
          <a:extLst>
            <a:ext uri="{FF2B5EF4-FFF2-40B4-BE49-F238E27FC236}">
              <a16:creationId xmlns:a16="http://schemas.microsoft.com/office/drawing/2014/main" id="{3D1260F5-81B4-4CD5-9FC3-8D643D214AC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6" name="Oval 113">
          <a:extLst>
            <a:ext uri="{FF2B5EF4-FFF2-40B4-BE49-F238E27FC236}">
              <a16:creationId xmlns:a16="http://schemas.microsoft.com/office/drawing/2014/main" id="{9B4079B9-1FA2-46C7-9535-0D7DB2C6BF3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7" name="Oval 112">
          <a:extLst>
            <a:ext uri="{FF2B5EF4-FFF2-40B4-BE49-F238E27FC236}">
              <a16:creationId xmlns:a16="http://schemas.microsoft.com/office/drawing/2014/main" id="{58678512-0123-42D8-A76A-A3EFE48C05A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8" name="Oval 113">
          <a:extLst>
            <a:ext uri="{FF2B5EF4-FFF2-40B4-BE49-F238E27FC236}">
              <a16:creationId xmlns:a16="http://schemas.microsoft.com/office/drawing/2014/main" id="{65D6AC61-2559-4788-9105-EDD17AEB11C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9" name="Oval 112">
          <a:extLst>
            <a:ext uri="{FF2B5EF4-FFF2-40B4-BE49-F238E27FC236}">
              <a16:creationId xmlns:a16="http://schemas.microsoft.com/office/drawing/2014/main" id="{0981FE01-4B38-4C28-B60B-39B52488AD7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0" name="Oval 113">
          <a:extLst>
            <a:ext uri="{FF2B5EF4-FFF2-40B4-BE49-F238E27FC236}">
              <a16:creationId xmlns:a16="http://schemas.microsoft.com/office/drawing/2014/main" id="{3BC0F63A-E62A-4577-B866-9F1390BA3E5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1" name="Oval 112">
          <a:extLst>
            <a:ext uri="{FF2B5EF4-FFF2-40B4-BE49-F238E27FC236}">
              <a16:creationId xmlns:a16="http://schemas.microsoft.com/office/drawing/2014/main" id="{D543D6D8-9E44-4917-886F-96084DA94B9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2" name="Oval 113">
          <a:extLst>
            <a:ext uri="{FF2B5EF4-FFF2-40B4-BE49-F238E27FC236}">
              <a16:creationId xmlns:a16="http://schemas.microsoft.com/office/drawing/2014/main" id="{82ECEF3B-0A68-4695-B1B6-0B425C9624B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3" name="Oval 112">
          <a:extLst>
            <a:ext uri="{FF2B5EF4-FFF2-40B4-BE49-F238E27FC236}">
              <a16:creationId xmlns:a16="http://schemas.microsoft.com/office/drawing/2014/main" id="{68A0935C-E11E-4ED8-BA55-CCE92760316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4" name="Oval 113">
          <a:extLst>
            <a:ext uri="{FF2B5EF4-FFF2-40B4-BE49-F238E27FC236}">
              <a16:creationId xmlns:a16="http://schemas.microsoft.com/office/drawing/2014/main" id="{DF537AF7-1E6D-4F33-B743-82EC97CC72D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5" name="Oval 112">
          <a:extLst>
            <a:ext uri="{FF2B5EF4-FFF2-40B4-BE49-F238E27FC236}">
              <a16:creationId xmlns:a16="http://schemas.microsoft.com/office/drawing/2014/main" id="{BFFDA973-A70F-4066-A3CB-79B0961F35D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6" name="Oval 113">
          <a:extLst>
            <a:ext uri="{FF2B5EF4-FFF2-40B4-BE49-F238E27FC236}">
              <a16:creationId xmlns:a16="http://schemas.microsoft.com/office/drawing/2014/main" id="{D71A4FE0-EC44-48DF-A9D0-F6FE10D8BC0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7" name="Oval 112">
          <a:extLst>
            <a:ext uri="{FF2B5EF4-FFF2-40B4-BE49-F238E27FC236}">
              <a16:creationId xmlns:a16="http://schemas.microsoft.com/office/drawing/2014/main" id="{CBD6A0C2-6B2F-47AA-9ACC-BE8C165C491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8" name="Oval 113">
          <a:extLst>
            <a:ext uri="{FF2B5EF4-FFF2-40B4-BE49-F238E27FC236}">
              <a16:creationId xmlns:a16="http://schemas.microsoft.com/office/drawing/2014/main" id="{D0FDF24F-E8B2-4A42-AD74-4A2780A43E4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9" name="Oval 112">
          <a:extLst>
            <a:ext uri="{FF2B5EF4-FFF2-40B4-BE49-F238E27FC236}">
              <a16:creationId xmlns:a16="http://schemas.microsoft.com/office/drawing/2014/main" id="{F743A79B-E91F-4E5E-BD23-1AB1C0CE251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90" name="Oval 113">
          <a:extLst>
            <a:ext uri="{FF2B5EF4-FFF2-40B4-BE49-F238E27FC236}">
              <a16:creationId xmlns:a16="http://schemas.microsoft.com/office/drawing/2014/main" id="{3F758F92-42B8-4844-A9C0-DCDE10E103C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1" name="Oval 112">
          <a:extLst>
            <a:ext uri="{FF2B5EF4-FFF2-40B4-BE49-F238E27FC236}">
              <a16:creationId xmlns:a16="http://schemas.microsoft.com/office/drawing/2014/main" id="{89E4F3F4-E45B-4355-AD11-6FF68CEE651D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2" name="Oval 113">
          <a:extLst>
            <a:ext uri="{FF2B5EF4-FFF2-40B4-BE49-F238E27FC236}">
              <a16:creationId xmlns:a16="http://schemas.microsoft.com/office/drawing/2014/main" id="{E31564EE-BEE0-4D69-8D0F-C777984A99E6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2">
          <a:extLst>
            <a:ext uri="{FF2B5EF4-FFF2-40B4-BE49-F238E27FC236}">
              <a16:creationId xmlns:a16="http://schemas.microsoft.com/office/drawing/2014/main" id="{230BB32A-0130-4BEF-B1B5-1928BD1FCCC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3">
          <a:extLst>
            <a:ext uri="{FF2B5EF4-FFF2-40B4-BE49-F238E27FC236}">
              <a16:creationId xmlns:a16="http://schemas.microsoft.com/office/drawing/2014/main" id="{C56C3491-7EE8-4093-9222-1911BFD5390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2">
          <a:extLst>
            <a:ext uri="{FF2B5EF4-FFF2-40B4-BE49-F238E27FC236}">
              <a16:creationId xmlns:a16="http://schemas.microsoft.com/office/drawing/2014/main" id="{A118B4D0-EDC8-4B52-8B78-61C3AB776C6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6" name="Oval 113">
          <a:extLst>
            <a:ext uri="{FF2B5EF4-FFF2-40B4-BE49-F238E27FC236}">
              <a16:creationId xmlns:a16="http://schemas.microsoft.com/office/drawing/2014/main" id="{0F018C06-1208-4C84-ADCB-32937BDB54B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7" name="Oval 112">
          <a:extLst>
            <a:ext uri="{FF2B5EF4-FFF2-40B4-BE49-F238E27FC236}">
              <a16:creationId xmlns:a16="http://schemas.microsoft.com/office/drawing/2014/main" id="{D032E5A8-B271-4148-923C-43D9DFCCFD3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8" name="Oval 113">
          <a:extLst>
            <a:ext uri="{FF2B5EF4-FFF2-40B4-BE49-F238E27FC236}">
              <a16:creationId xmlns:a16="http://schemas.microsoft.com/office/drawing/2014/main" id="{19151003-B162-4944-9816-D62A92A78B4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2">
          <a:extLst>
            <a:ext uri="{FF2B5EF4-FFF2-40B4-BE49-F238E27FC236}">
              <a16:creationId xmlns:a16="http://schemas.microsoft.com/office/drawing/2014/main" id="{45243D44-7A73-4D47-900F-4C8D779E49F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3">
          <a:extLst>
            <a:ext uri="{FF2B5EF4-FFF2-40B4-BE49-F238E27FC236}">
              <a16:creationId xmlns:a16="http://schemas.microsoft.com/office/drawing/2014/main" id="{D595F1BC-B8B0-492E-81E5-D44CFDD5CFD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2">
          <a:extLst>
            <a:ext uri="{FF2B5EF4-FFF2-40B4-BE49-F238E27FC236}">
              <a16:creationId xmlns:a16="http://schemas.microsoft.com/office/drawing/2014/main" id="{1FE3381B-7A72-4773-9C2E-94848F69FA6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2" name="Oval 113">
          <a:extLst>
            <a:ext uri="{FF2B5EF4-FFF2-40B4-BE49-F238E27FC236}">
              <a16:creationId xmlns:a16="http://schemas.microsoft.com/office/drawing/2014/main" id="{7842BB7C-E1DE-459A-A6EF-B010681AC2B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3" name="Oval 112">
          <a:extLst>
            <a:ext uri="{FF2B5EF4-FFF2-40B4-BE49-F238E27FC236}">
              <a16:creationId xmlns:a16="http://schemas.microsoft.com/office/drawing/2014/main" id="{8089C7D1-C583-4622-BD0C-2D03B2B00C4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4" name="Oval 113">
          <a:extLst>
            <a:ext uri="{FF2B5EF4-FFF2-40B4-BE49-F238E27FC236}">
              <a16:creationId xmlns:a16="http://schemas.microsoft.com/office/drawing/2014/main" id="{0AA3F615-F295-4C2E-8E1F-92168B954FC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2">
          <a:extLst>
            <a:ext uri="{FF2B5EF4-FFF2-40B4-BE49-F238E27FC236}">
              <a16:creationId xmlns:a16="http://schemas.microsoft.com/office/drawing/2014/main" id="{081C9ACA-6425-4E18-9D2B-0150DF1B358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3">
          <a:extLst>
            <a:ext uri="{FF2B5EF4-FFF2-40B4-BE49-F238E27FC236}">
              <a16:creationId xmlns:a16="http://schemas.microsoft.com/office/drawing/2014/main" id="{FCEA27A9-FD16-4778-BF8C-789A2DD01EE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2">
          <a:extLst>
            <a:ext uri="{FF2B5EF4-FFF2-40B4-BE49-F238E27FC236}">
              <a16:creationId xmlns:a16="http://schemas.microsoft.com/office/drawing/2014/main" id="{6B123D31-9089-455D-A422-D3D3987D9ED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8" name="Oval 113">
          <a:extLst>
            <a:ext uri="{FF2B5EF4-FFF2-40B4-BE49-F238E27FC236}">
              <a16:creationId xmlns:a16="http://schemas.microsoft.com/office/drawing/2014/main" id="{B7E5D074-626A-4D14-9CEB-0C1153263C7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9" name="Oval 112">
          <a:extLst>
            <a:ext uri="{FF2B5EF4-FFF2-40B4-BE49-F238E27FC236}">
              <a16:creationId xmlns:a16="http://schemas.microsoft.com/office/drawing/2014/main" id="{67C40CF2-4B18-424B-9BE1-41B1243FDFA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10" name="Oval 113">
          <a:extLst>
            <a:ext uri="{FF2B5EF4-FFF2-40B4-BE49-F238E27FC236}">
              <a16:creationId xmlns:a16="http://schemas.microsoft.com/office/drawing/2014/main" id="{12BFCCEA-9E2C-42BB-AF0C-162BEF4D991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2">
          <a:extLst>
            <a:ext uri="{FF2B5EF4-FFF2-40B4-BE49-F238E27FC236}">
              <a16:creationId xmlns:a16="http://schemas.microsoft.com/office/drawing/2014/main" id="{5B1FE4C2-F6DC-474F-AC28-B3D6997EE54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3">
          <a:extLst>
            <a:ext uri="{FF2B5EF4-FFF2-40B4-BE49-F238E27FC236}">
              <a16:creationId xmlns:a16="http://schemas.microsoft.com/office/drawing/2014/main" id="{A7DB5D3E-E915-49ED-8650-F5A9808A25C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2">
          <a:extLst>
            <a:ext uri="{FF2B5EF4-FFF2-40B4-BE49-F238E27FC236}">
              <a16:creationId xmlns:a16="http://schemas.microsoft.com/office/drawing/2014/main" id="{CDD3C6AF-C9B7-432B-A75B-94D65B6C4A1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4" name="Oval 113">
          <a:extLst>
            <a:ext uri="{FF2B5EF4-FFF2-40B4-BE49-F238E27FC236}">
              <a16:creationId xmlns:a16="http://schemas.microsoft.com/office/drawing/2014/main" id="{098E69D5-7D0E-4D08-8507-CBCA34D9107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5" name="Oval 112">
          <a:extLst>
            <a:ext uri="{FF2B5EF4-FFF2-40B4-BE49-F238E27FC236}">
              <a16:creationId xmlns:a16="http://schemas.microsoft.com/office/drawing/2014/main" id="{4B7CA982-7A2D-41E0-8377-D59D3C30B9F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6" name="Oval 113">
          <a:extLst>
            <a:ext uri="{FF2B5EF4-FFF2-40B4-BE49-F238E27FC236}">
              <a16:creationId xmlns:a16="http://schemas.microsoft.com/office/drawing/2014/main" id="{79F21F15-1F8F-48CB-9FB7-AF388C340E0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2">
          <a:extLst>
            <a:ext uri="{FF2B5EF4-FFF2-40B4-BE49-F238E27FC236}">
              <a16:creationId xmlns:a16="http://schemas.microsoft.com/office/drawing/2014/main" id="{E2A30649-F370-447E-9D11-81F7FA88874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3">
          <a:extLst>
            <a:ext uri="{FF2B5EF4-FFF2-40B4-BE49-F238E27FC236}">
              <a16:creationId xmlns:a16="http://schemas.microsoft.com/office/drawing/2014/main" id="{44BCD13C-110B-4E60-95CA-91FEA903019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2">
          <a:extLst>
            <a:ext uri="{FF2B5EF4-FFF2-40B4-BE49-F238E27FC236}">
              <a16:creationId xmlns:a16="http://schemas.microsoft.com/office/drawing/2014/main" id="{F12B05CA-A8AE-4624-8898-12D6B7A8E14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0" name="Oval 113">
          <a:extLst>
            <a:ext uri="{FF2B5EF4-FFF2-40B4-BE49-F238E27FC236}">
              <a16:creationId xmlns:a16="http://schemas.microsoft.com/office/drawing/2014/main" id="{6CDD1CEF-8D1D-4DC6-8CAC-18468AFD3AC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1" name="Oval 112">
          <a:extLst>
            <a:ext uri="{FF2B5EF4-FFF2-40B4-BE49-F238E27FC236}">
              <a16:creationId xmlns:a16="http://schemas.microsoft.com/office/drawing/2014/main" id="{92ACE43F-F6DB-49B1-B1E5-34B63210B31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2" name="Oval 113">
          <a:extLst>
            <a:ext uri="{FF2B5EF4-FFF2-40B4-BE49-F238E27FC236}">
              <a16:creationId xmlns:a16="http://schemas.microsoft.com/office/drawing/2014/main" id="{B5531A0F-97AD-48CC-8DB1-B9088E23824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2">
          <a:extLst>
            <a:ext uri="{FF2B5EF4-FFF2-40B4-BE49-F238E27FC236}">
              <a16:creationId xmlns:a16="http://schemas.microsoft.com/office/drawing/2014/main" id="{4A20DFA6-C171-43D9-8AA5-CC8ECECF0C8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3">
          <a:extLst>
            <a:ext uri="{FF2B5EF4-FFF2-40B4-BE49-F238E27FC236}">
              <a16:creationId xmlns:a16="http://schemas.microsoft.com/office/drawing/2014/main" id="{21D7132B-A8C3-472D-B235-B99C75A1F64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2">
          <a:extLst>
            <a:ext uri="{FF2B5EF4-FFF2-40B4-BE49-F238E27FC236}">
              <a16:creationId xmlns:a16="http://schemas.microsoft.com/office/drawing/2014/main" id="{1D2B1B90-662A-4E6A-891F-129BF0C4FEB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6" name="Oval 113">
          <a:extLst>
            <a:ext uri="{FF2B5EF4-FFF2-40B4-BE49-F238E27FC236}">
              <a16:creationId xmlns:a16="http://schemas.microsoft.com/office/drawing/2014/main" id="{03025747-8E0E-42F0-A0A7-4BB95A89FDC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7" name="Oval 112">
          <a:extLst>
            <a:ext uri="{FF2B5EF4-FFF2-40B4-BE49-F238E27FC236}">
              <a16:creationId xmlns:a16="http://schemas.microsoft.com/office/drawing/2014/main" id="{0C09A4CF-68A8-4702-9FFE-6717BA818BD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8" name="Oval 113">
          <a:extLst>
            <a:ext uri="{FF2B5EF4-FFF2-40B4-BE49-F238E27FC236}">
              <a16:creationId xmlns:a16="http://schemas.microsoft.com/office/drawing/2014/main" id="{E239FDB5-9712-4849-8D4E-766CBF17C63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2">
          <a:extLst>
            <a:ext uri="{FF2B5EF4-FFF2-40B4-BE49-F238E27FC236}">
              <a16:creationId xmlns:a16="http://schemas.microsoft.com/office/drawing/2014/main" id="{E05A2904-82FF-4544-B504-A3D502D0F2B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3">
          <a:extLst>
            <a:ext uri="{FF2B5EF4-FFF2-40B4-BE49-F238E27FC236}">
              <a16:creationId xmlns:a16="http://schemas.microsoft.com/office/drawing/2014/main" id="{C6B75F81-2B0A-4F14-BF52-34556167F7A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2">
          <a:extLst>
            <a:ext uri="{FF2B5EF4-FFF2-40B4-BE49-F238E27FC236}">
              <a16:creationId xmlns:a16="http://schemas.microsoft.com/office/drawing/2014/main" id="{8DA0354B-F846-40AB-851B-4E91CAEBE9E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2" name="Oval 113">
          <a:extLst>
            <a:ext uri="{FF2B5EF4-FFF2-40B4-BE49-F238E27FC236}">
              <a16:creationId xmlns:a16="http://schemas.microsoft.com/office/drawing/2014/main" id="{8F8BF173-BA88-420C-A17B-598818B1633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3" name="Oval 112">
          <a:extLst>
            <a:ext uri="{FF2B5EF4-FFF2-40B4-BE49-F238E27FC236}">
              <a16:creationId xmlns:a16="http://schemas.microsoft.com/office/drawing/2014/main" id="{DAB66BF0-6921-4193-9263-CA0302CCE9E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4" name="Oval 113">
          <a:extLst>
            <a:ext uri="{FF2B5EF4-FFF2-40B4-BE49-F238E27FC236}">
              <a16:creationId xmlns:a16="http://schemas.microsoft.com/office/drawing/2014/main" id="{C46FF334-DD55-496A-A4FF-B09747BBC69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2">
          <a:extLst>
            <a:ext uri="{FF2B5EF4-FFF2-40B4-BE49-F238E27FC236}">
              <a16:creationId xmlns:a16="http://schemas.microsoft.com/office/drawing/2014/main" id="{0FAFD138-8364-409F-B8A4-2D429F9745E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3">
          <a:extLst>
            <a:ext uri="{FF2B5EF4-FFF2-40B4-BE49-F238E27FC236}">
              <a16:creationId xmlns:a16="http://schemas.microsoft.com/office/drawing/2014/main" id="{437FD37B-67D0-4730-98DC-717AC743DB5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2">
          <a:extLst>
            <a:ext uri="{FF2B5EF4-FFF2-40B4-BE49-F238E27FC236}">
              <a16:creationId xmlns:a16="http://schemas.microsoft.com/office/drawing/2014/main" id="{A159E33B-FD31-4B1F-AC6F-3D768AD7675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3">
          <a:extLst>
            <a:ext uri="{FF2B5EF4-FFF2-40B4-BE49-F238E27FC236}">
              <a16:creationId xmlns:a16="http://schemas.microsoft.com/office/drawing/2014/main" id="{62130475-4D51-4C7B-A16B-8A0EB54A313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2">
          <a:extLst>
            <a:ext uri="{FF2B5EF4-FFF2-40B4-BE49-F238E27FC236}">
              <a16:creationId xmlns:a16="http://schemas.microsoft.com/office/drawing/2014/main" id="{7B8A711D-F75F-4C86-87BC-F5315061817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3">
          <a:extLst>
            <a:ext uri="{FF2B5EF4-FFF2-40B4-BE49-F238E27FC236}">
              <a16:creationId xmlns:a16="http://schemas.microsoft.com/office/drawing/2014/main" id="{517CF08B-8AF5-4948-9029-140D1F25FC2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2">
          <a:extLst>
            <a:ext uri="{FF2B5EF4-FFF2-40B4-BE49-F238E27FC236}">
              <a16:creationId xmlns:a16="http://schemas.microsoft.com/office/drawing/2014/main" id="{E7C711B6-83FB-4ACA-B365-7626838F970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3">
          <a:extLst>
            <a:ext uri="{FF2B5EF4-FFF2-40B4-BE49-F238E27FC236}">
              <a16:creationId xmlns:a16="http://schemas.microsoft.com/office/drawing/2014/main" id="{89488EEB-B909-4BF4-A040-DB3FAC9CF76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2">
          <a:extLst>
            <a:ext uri="{FF2B5EF4-FFF2-40B4-BE49-F238E27FC236}">
              <a16:creationId xmlns:a16="http://schemas.microsoft.com/office/drawing/2014/main" id="{64CE82AA-ADD0-456F-A110-E776ADA4892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4" name="Oval 113">
          <a:extLst>
            <a:ext uri="{FF2B5EF4-FFF2-40B4-BE49-F238E27FC236}">
              <a16:creationId xmlns:a16="http://schemas.microsoft.com/office/drawing/2014/main" id="{0C5FEE1A-0E21-495A-9FCC-8227349C460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5" name="Oval 112">
          <a:extLst>
            <a:ext uri="{FF2B5EF4-FFF2-40B4-BE49-F238E27FC236}">
              <a16:creationId xmlns:a16="http://schemas.microsoft.com/office/drawing/2014/main" id="{D2460B0B-72C4-43A6-819A-83C435FC7C0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6" name="Oval 113">
          <a:extLst>
            <a:ext uri="{FF2B5EF4-FFF2-40B4-BE49-F238E27FC236}">
              <a16:creationId xmlns:a16="http://schemas.microsoft.com/office/drawing/2014/main" id="{0B660DEF-9C67-4FD3-8122-F3BAC740931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2">
          <a:extLst>
            <a:ext uri="{FF2B5EF4-FFF2-40B4-BE49-F238E27FC236}">
              <a16:creationId xmlns:a16="http://schemas.microsoft.com/office/drawing/2014/main" id="{CD552345-5973-4A9D-BF2E-AA54003E441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3">
          <a:extLst>
            <a:ext uri="{FF2B5EF4-FFF2-40B4-BE49-F238E27FC236}">
              <a16:creationId xmlns:a16="http://schemas.microsoft.com/office/drawing/2014/main" id="{4CDF941F-3DFF-4B97-B1F2-FBC75379485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2">
          <a:extLst>
            <a:ext uri="{FF2B5EF4-FFF2-40B4-BE49-F238E27FC236}">
              <a16:creationId xmlns:a16="http://schemas.microsoft.com/office/drawing/2014/main" id="{F2BA093C-EA71-44A9-9C17-CE2A98192B1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0" name="Oval 113">
          <a:extLst>
            <a:ext uri="{FF2B5EF4-FFF2-40B4-BE49-F238E27FC236}">
              <a16:creationId xmlns:a16="http://schemas.microsoft.com/office/drawing/2014/main" id="{C51E1F94-411C-465E-AF75-5E1F1B618F0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1" name="Oval 112">
          <a:extLst>
            <a:ext uri="{FF2B5EF4-FFF2-40B4-BE49-F238E27FC236}">
              <a16:creationId xmlns:a16="http://schemas.microsoft.com/office/drawing/2014/main" id="{DC1C9571-0D04-46ED-BABF-F53E211F874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2" name="Oval 113">
          <a:extLst>
            <a:ext uri="{FF2B5EF4-FFF2-40B4-BE49-F238E27FC236}">
              <a16:creationId xmlns:a16="http://schemas.microsoft.com/office/drawing/2014/main" id="{A4F53BBC-F3F2-4E94-9154-D2158DF9FA5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2">
          <a:extLst>
            <a:ext uri="{FF2B5EF4-FFF2-40B4-BE49-F238E27FC236}">
              <a16:creationId xmlns:a16="http://schemas.microsoft.com/office/drawing/2014/main" id="{DD09FE98-694B-4703-924B-D478886D0F8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3">
          <a:extLst>
            <a:ext uri="{FF2B5EF4-FFF2-40B4-BE49-F238E27FC236}">
              <a16:creationId xmlns:a16="http://schemas.microsoft.com/office/drawing/2014/main" id="{F6A02850-25F1-4121-905D-C9EFCE59419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2">
          <a:extLst>
            <a:ext uri="{FF2B5EF4-FFF2-40B4-BE49-F238E27FC236}">
              <a16:creationId xmlns:a16="http://schemas.microsoft.com/office/drawing/2014/main" id="{AA2E7731-0296-404F-BB8A-7373E90355A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6" name="Oval 113">
          <a:extLst>
            <a:ext uri="{FF2B5EF4-FFF2-40B4-BE49-F238E27FC236}">
              <a16:creationId xmlns:a16="http://schemas.microsoft.com/office/drawing/2014/main" id="{AD1188A4-93AE-448F-9E41-800BC645632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7" name="Oval 112">
          <a:extLst>
            <a:ext uri="{FF2B5EF4-FFF2-40B4-BE49-F238E27FC236}">
              <a16:creationId xmlns:a16="http://schemas.microsoft.com/office/drawing/2014/main" id="{10CAAE71-3608-481B-82A4-91526927C90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8" name="Oval 113">
          <a:extLst>
            <a:ext uri="{FF2B5EF4-FFF2-40B4-BE49-F238E27FC236}">
              <a16:creationId xmlns:a16="http://schemas.microsoft.com/office/drawing/2014/main" id="{2331F3A7-B6FA-4DA2-AE43-8E771496AF4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2">
          <a:extLst>
            <a:ext uri="{FF2B5EF4-FFF2-40B4-BE49-F238E27FC236}">
              <a16:creationId xmlns:a16="http://schemas.microsoft.com/office/drawing/2014/main" id="{0897ED89-DDAC-4AC5-AB28-141E3AB51FA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3">
          <a:extLst>
            <a:ext uri="{FF2B5EF4-FFF2-40B4-BE49-F238E27FC236}">
              <a16:creationId xmlns:a16="http://schemas.microsoft.com/office/drawing/2014/main" id="{2E1D60CB-A6E6-4D8E-988E-46B2F577CCB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2">
          <a:extLst>
            <a:ext uri="{FF2B5EF4-FFF2-40B4-BE49-F238E27FC236}">
              <a16:creationId xmlns:a16="http://schemas.microsoft.com/office/drawing/2014/main" id="{8E831081-6650-4954-9352-DDB8EEB590B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2" name="Oval 113">
          <a:extLst>
            <a:ext uri="{FF2B5EF4-FFF2-40B4-BE49-F238E27FC236}">
              <a16:creationId xmlns:a16="http://schemas.microsoft.com/office/drawing/2014/main" id="{77C96AE9-5B5E-41E7-833D-90E686D358E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3" name="Oval 112">
          <a:extLst>
            <a:ext uri="{FF2B5EF4-FFF2-40B4-BE49-F238E27FC236}">
              <a16:creationId xmlns:a16="http://schemas.microsoft.com/office/drawing/2014/main" id="{8BE612BD-D53A-4DC2-95FA-B48A52E4189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4" name="Oval 113">
          <a:extLst>
            <a:ext uri="{FF2B5EF4-FFF2-40B4-BE49-F238E27FC236}">
              <a16:creationId xmlns:a16="http://schemas.microsoft.com/office/drawing/2014/main" id="{5E9A6A0D-743E-44EF-A082-E86D2F928DA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2">
          <a:extLst>
            <a:ext uri="{FF2B5EF4-FFF2-40B4-BE49-F238E27FC236}">
              <a16:creationId xmlns:a16="http://schemas.microsoft.com/office/drawing/2014/main" id="{FC6EC760-C101-4732-9C36-1A26B57FFD2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3">
          <a:extLst>
            <a:ext uri="{FF2B5EF4-FFF2-40B4-BE49-F238E27FC236}">
              <a16:creationId xmlns:a16="http://schemas.microsoft.com/office/drawing/2014/main" id="{807B41E2-E652-4A64-9312-95D9A291BDC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2">
          <a:extLst>
            <a:ext uri="{FF2B5EF4-FFF2-40B4-BE49-F238E27FC236}">
              <a16:creationId xmlns:a16="http://schemas.microsoft.com/office/drawing/2014/main" id="{3307A2A3-D5B5-466A-9434-88120FA309A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8" name="Oval 113">
          <a:extLst>
            <a:ext uri="{FF2B5EF4-FFF2-40B4-BE49-F238E27FC236}">
              <a16:creationId xmlns:a16="http://schemas.microsoft.com/office/drawing/2014/main" id="{4465AADD-FF8B-4327-A146-C63A9786DC7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9" name="Oval 112">
          <a:extLst>
            <a:ext uri="{FF2B5EF4-FFF2-40B4-BE49-F238E27FC236}">
              <a16:creationId xmlns:a16="http://schemas.microsoft.com/office/drawing/2014/main" id="{7F6FADAC-5107-421F-86DA-C6D0028BBC4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70" name="Oval 113">
          <a:extLst>
            <a:ext uri="{FF2B5EF4-FFF2-40B4-BE49-F238E27FC236}">
              <a16:creationId xmlns:a16="http://schemas.microsoft.com/office/drawing/2014/main" id="{5F2E1A55-7F6F-4384-8E7A-610FBF50ABC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2">
          <a:extLst>
            <a:ext uri="{FF2B5EF4-FFF2-40B4-BE49-F238E27FC236}">
              <a16:creationId xmlns:a16="http://schemas.microsoft.com/office/drawing/2014/main" id="{2DB98E93-0BC9-493C-B127-C2F54404E29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3">
          <a:extLst>
            <a:ext uri="{FF2B5EF4-FFF2-40B4-BE49-F238E27FC236}">
              <a16:creationId xmlns:a16="http://schemas.microsoft.com/office/drawing/2014/main" id="{5A06E1C9-C15F-4203-89B7-156E3BC240A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2">
          <a:extLst>
            <a:ext uri="{FF2B5EF4-FFF2-40B4-BE49-F238E27FC236}">
              <a16:creationId xmlns:a16="http://schemas.microsoft.com/office/drawing/2014/main" id="{29490701-ED3E-401A-B269-AFCC4FEAECA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4" name="Oval 113">
          <a:extLst>
            <a:ext uri="{FF2B5EF4-FFF2-40B4-BE49-F238E27FC236}">
              <a16:creationId xmlns:a16="http://schemas.microsoft.com/office/drawing/2014/main" id="{20988FC9-4C11-4674-A966-E5F4DCA84DE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5" name="Oval 112">
          <a:extLst>
            <a:ext uri="{FF2B5EF4-FFF2-40B4-BE49-F238E27FC236}">
              <a16:creationId xmlns:a16="http://schemas.microsoft.com/office/drawing/2014/main" id="{C403CB02-EC63-49FA-BC78-0DC0A17496F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6" name="Oval 113">
          <a:extLst>
            <a:ext uri="{FF2B5EF4-FFF2-40B4-BE49-F238E27FC236}">
              <a16:creationId xmlns:a16="http://schemas.microsoft.com/office/drawing/2014/main" id="{EF301017-663E-4D48-9089-9B497173FD8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7" name="Oval 112">
          <a:extLst>
            <a:ext uri="{FF2B5EF4-FFF2-40B4-BE49-F238E27FC236}">
              <a16:creationId xmlns:a16="http://schemas.microsoft.com/office/drawing/2014/main" id="{CCB08952-13BB-4AEA-9380-99A30B8DA15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8" name="Oval 113">
          <a:extLst>
            <a:ext uri="{FF2B5EF4-FFF2-40B4-BE49-F238E27FC236}">
              <a16:creationId xmlns:a16="http://schemas.microsoft.com/office/drawing/2014/main" id="{8C5F37FF-9723-4852-B6F5-31313565B15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9" name="Oval 112">
          <a:extLst>
            <a:ext uri="{FF2B5EF4-FFF2-40B4-BE49-F238E27FC236}">
              <a16:creationId xmlns:a16="http://schemas.microsoft.com/office/drawing/2014/main" id="{8AC3209C-478D-4F4A-9532-A13E1A638D8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0" name="Oval 113">
          <a:extLst>
            <a:ext uri="{FF2B5EF4-FFF2-40B4-BE49-F238E27FC236}">
              <a16:creationId xmlns:a16="http://schemas.microsoft.com/office/drawing/2014/main" id="{5E97D1E3-95F8-41ED-9030-0C4C0A174DB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1" name="Oval 112">
          <a:extLst>
            <a:ext uri="{FF2B5EF4-FFF2-40B4-BE49-F238E27FC236}">
              <a16:creationId xmlns:a16="http://schemas.microsoft.com/office/drawing/2014/main" id="{C73317D3-7105-4A3D-B67C-9C79EF1B235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2" name="Oval 113">
          <a:extLst>
            <a:ext uri="{FF2B5EF4-FFF2-40B4-BE49-F238E27FC236}">
              <a16:creationId xmlns:a16="http://schemas.microsoft.com/office/drawing/2014/main" id="{3523B572-EEF6-4148-A808-562881F2033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3" name="Oval 112">
          <a:extLst>
            <a:ext uri="{FF2B5EF4-FFF2-40B4-BE49-F238E27FC236}">
              <a16:creationId xmlns:a16="http://schemas.microsoft.com/office/drawing/2014/main" id="{01321246-62EA-40AC-AA85-64C12DE7AF9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4" name="Oval 113">
          <a:extLst>
            <a:ext uri="{FF2B5EF4-FFF2-40B4-BE49-F238E27FC236}">
              <a16:creationId xmlns:a16="http://schemas.microsoft.com/office/drawing/2014/main" id="{54EABD64-0D65-41A5-9889-E21BCF7BF99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5" name="Oval 112">
          <a:extLst>
            <a:ext uri="{FF2B5EF4-FFF2-40B4-BE49-F238E27FC236}">
              <a16:creationId xmlns:a16="http://schemas.microsoft.com/office/drawing/2014/main" id="{3182AB4B-DE14-4D36-8332-3AC00EBDBBE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6" name="Oval 113">
          <a:extLst>
            <a:ext uri="{FF2B5EF4-FFF2-40B4-BE49-F238E27FC236}">
              <a16:creationId xmlns:a16="http://schemas.microsoft.com/office/drawing/2014/main" id="{9D6CA3D8-A425-49F9-B5C5-5CED4F41586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7" name="Oval 112">
          <a:extLst>
            <a:ext uri="{FF2B5EF4-FFF2-40B4-BE49-F238E27FC236}">
              <a16:creationId xmlns:a16="http://schemas.microsoft.com/office/drawing/2014/main" id="{A4EFCDA4-1AC9-4780-B6C3-AC01BF6F375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8" name="Oval 113">
          <a:extLst>
            <a:ext uri="{FF2B5EF4-FFF2-40B4-BE49-F238E27FC236}">
              <a16:creationId xmlns:a16="http://schemas.microsoft.com/office/drawing/2014/main" id="{2CD7646B-35F1-44DF-BA99-96F271CD9BB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9" name="Oval 112">
          <a:extLst>
            <a:ext uri="{FF2B5EF4-FFF2-40B4-BE49-F238E27FC236}">
              <a16:creationId xmlns:a16="http://schemas.microsoft.com/office/drawing/2014/main" id="{B19B3BD9-02D9-43EC-A8EB-9D6E430006B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0" name="Oval 113">
          <a:extLst>
            <a:ext uri="{FF2B5EF4-FFF2-40B4-BE49-F238E27FC236}">
              <a16:creationId xmlns:a16="http://schemas.microsoft.com/office/drawing/2014/main" id="{1CE2D3BD-8E2F-4C57-99C7-D32D26D3D8B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1" name="Oval 112">
          <a:extLst>
            <a:ext uri="{FF2B5EF4-FFF2-40B4-BE49-F238E27FC236}">
              <a16:creationId xmlns:a16="http://schemas.microsoft.com/office/drawing/2014/main" id="{F4C05007-F6F4-4BF4-831B-5874633BDEB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2" name="Oval 113">
          <a:extLst>
            <a:ext uri="{FF2B5EF4-FFF2-40B4-BE49-F238E27FC236}">
              <a16:creationId xmlns:a16="http://schemas.microsoft.com/office/drawing/2014/main" id="{08D016C3-7485-4FC9-BC32-B3E207F8B26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3" name="Oval 112">
          <a:extLst>
            <a:ext uri="{FF2B5EF4-FFF2-40B4-BE49-F238E27FC236}">
              <a16:creationId xmlns:a16="http://schemas.microsoft.com/office/drawing/2014/main" id="{26CB8E81-2842-4298-84A5-22774EE3A65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4" name="Oval 113">
          <a:extLst>
            <a:ext uri="{FF2B5EF4-FFF2-40B4-BE49-F238E27FC236}">
              <a16:creationId xmlns:a16="http://schemas.microsoft.com/office/drawing/2014/main" id="{B3F1D9BF-1502-4283-87BD-ABF7DDF297F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5" name="Oval 112">
          <a:extLst>
            <a:ext uri="{FF2B5EF4-FFF2-40B4-BE49-F238E27FC236}">
              <a16:creationId xmlns:a16="http://schemas.microsoft.com/office/drawing/2014/main" id="{E9F1C1AF-5538-4F20-A4DD-D5A62D8622E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6" name="Oval 113">
          <a:extLst>
            <a:ext uri="{FF2B5EF4-FFF2-40B4-BE49-F238E27FC236}">
              <a16:creationId xmlns:a16="http://schemas.microsoft.com/office/drawing/2014/main" id="{A7E3677C-985A-4D42-B889-A136C5E8872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7" name="Oval 112">
          <a:extLst>
            <a:ext uri="{FF2B5EF4-FFF2-40B4-BE49-F238E27FC236}">
              <a16:creationId xmlns:a16="http://schemas.microsoft.com/office/drawing/2014/main" id="{1A388436-0A70-4988-A8BB-BC3E4FFDE4D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8" name="Oval 113">
          <a:extLst>
            <a:ext uri="{FF2B5EF4-FFF2-40B4-BE49-F238E27FC236}">
              <a16:creationId xmlns:a16="http://schemas.microsoft.com/office/drawing/2014/main" id="{F9F81E3C-9298-4858-B3B4-93084D29DAF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9" name="Oval 112">
          <a:extLst>
            <a:ext uri="{FF2B5EF4-FFF2-40B4-BE49-F238E27FC236}">
              <a16:creationId xmlns:a16="http://schemas.microsoft.com/office/drawing/2014/main" id="{D3DEA883-6B8B-4191-A6F5-EFE9D4E9EEA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700" name="Oval 113">
          <a:extLst>
            <a:ext uri="{FF2B5EF4-FFF2-40B4-BE49-F238E27FC236}">
              <a16:creationId xmlns:a16="http://schemas.microsoft.com/office/drawing/2014/main" id="{9212D343-FA9E-4C02-A8BC-FCBF030C127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1" name="Oval 112">
          <a:extLst>
            <a:ext uri="{FF2B5EF4-FFF2-40B4-BE49-F238E27FC236}">
              <a16:creationId xmlns:a16="http://schemas.microsoft.com/office/drawing/2014/main" id="{616CDFEC-D460-4DD4-B549-CBFD834475B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2" name="Oval 113">
          <a:extLst>
            <a:ext uri="{FF2B5EF4-FFF2-40B4-BE49-F238E27FC236}">
              <a16:creationId xmlns:a16="http://schemas.microsoft.com/office/drawing/2014/main" id="{AA931E4E-A424-4EC1-812E-CE0B67A9F60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3" name="Oval 112">
          <a:extLst>
            <a:ext uri="{FF2B5EF4-FFF2-40B4-BE49-F238E27FC236}">
              <a16:creationId xmlns:a16="http://schemas.microsoft.com/office/drawing/2014/main" id="{CA6A7A2B-558A-4513-949F-41BDE653177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4" name="Oval 113">
          <a:extLst>
            <a:ext uri="{FF2B5EF4-FFF2-40B4-BE49-F238E27FC236}">
              <a16:creationId xmlns:a16="http://schemas.microsoft.com/office/drawing/2014/main" id="{FF532297-E6D5-4679-B628-0BA66A78A3F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5" name="Oval 112">
          <a:extLst>
            <a:ext uri="{FF2B5EF4-FFF2-40B4-BE49-F238E27FC236}">
              <a16:creationId xmlns:a16="http://schemas.microsoft.com/office/drawing/2014/main" id="{A1EA2E4E-431C-4786-9069-B2DBD049C48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6" name="Oval 113">
          <a:extLst>
            <a:ext uri="{FF2B5EF4-FFF2-40B4-BE49-F238E27FC236}">
              <a16:creationId xmlns:a16="http://schemas.microsoft.com/office/drawing/2014/main" id="{A6F1B58A-62DA-4632-8557-7500521DF82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7" name="Oval 112">
          <a:extLst>
            <a:ext uri="{FF2B5EF4-FFF2-40B4-BE49-F238E27FC236}">
              <a16:creationId xmlns:a16="http://schemas.microsoft.com/office/drawing/2014/main" id="{5A1C049B-90C0-44CE-B135-FB5604BF1C3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8" name="Oval 113">
          <a:extLst>
            <a:ext uri="{FF2B5EF4-FFF2-40B4-BE49-F238E27FC236}">
              <a16:creationId xmlns:a16="http://schemas.microsoft.com/office/drawing/2014/main" id="{8A1D0E5A-790C-4DC1-9004-B735BF1F7AD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9" name="Oval 112">
          <a:extLst>
            <a:ext uri="{FF2B5EF4-FFF2-40B4-BE49-F238E27FC236}">
              <a16:creationId xmlns:a16="http://schemas.microsoft.com/office/drawing/2014/main" id="{6D1A6D24-7898-46C3-9399-2DFF48196CE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0" name="Oval 113">
          <a:extLst>
            <a:ext uri="{FF2B5EF4-FFF2-40B4-BE49-F238E27FC236}">
              <a16:creationId xmlns:a16="http://schemas.microsoft.com/office/drawing/2014/main" id="{7E1982C5-16D8-441C-AD87-01EB4C043DF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1" name="Oval 112">
          <a:extLst>
            <a:ext uri="{FF2B5EF4-FFF2-40B4-BE49-F238E27FC236}">
              <a16:creationId xmlns:a16="http://schemas.microsoft.com/office/drawing/2014/main" id="{12CF0450-A93F-4CBF-BB45-3B0350D2A92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2" name="Oval 113">
          <a:extLst>
            <a:ext uri="{FF2B5EF4-FFF2-40B4-BE49-F238E27FC236}">
              <a16:creationId xmlns:a16="http://schemas.microsoft.com/office/drawing/2014/main" id="{C258D401-F629-43C3-839A-EEB1DAB9FFF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3" name="Oval 112">
          <a:extLst>
            <a:ext uri="{FF2B5EF4-FFF2-40B4-BE49-F238E27FC236}">
              <a16:creationId xmlns:a16="http://schemas.microsoft.com/office/drawing/2014/main" id="{23828BFC-8BA2-46F9-B004-331281D86C4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4" name="Oval 113">
          <a:extLst>
            <a:ext uri="{FF2B5EF4-FFF2-40B4-BE49-F238E27FC236}">
              <a16:creationId xmlns:a16="http://schemas.microsoft.com/office/drawing/2014/main" id="{883DBD7D-DF73-4831-AC73-64A6C1958F8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5" name="Oval 112">
          <a:extLst>
            <a:ext uri="{FF2B5EF4-FFF2-40B4-BE49-F238E27FC236}">
              <a16:creationId xmlns:a16="http://schemas.microsoft.com/office/drawing/2014/main" id="{46A9FE07-4265-47F7-B8FC-EA3DA8C6C81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6" name="Oval 113">
          <a:extLst>
            <a:ext uri="{FF2B5EF4-FFF2-40B4-BE49-F238E27FC236}">
              <a16:creationId xmlns:a16="http://schemas.microsoft.com/office/drawing/2014/main" id="{170855EC-BD96-4B24-9036-16615F79E1C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7" name="Oval 112">
          <a:extLst>
            <a:ext uri="{FF2B5EF4-FFF2-40B4-BE49-F238E27FC236}">
              <a16:creationId xmlns:a16="http://schemas.microsoft.com/office/drawing/2014/main" id="{524D4D04-EC80-4090-A94C-4EB70EB7CFB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8" name="Oval 113">
          <a:extLst>
            <a:ext uri="{FF2B5EF4-FFF2-40B4-BE49-F238E27FC236}">
              <a16:creationId xmlns:a16="http://schemas.microsoft.com/office/drawing/2014/main" id="{029006DF-61E4-45EC-8F78-79188239E17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9" name="Oval 112">
          <a:extLst>
            <a:ext uri="{FF2B5EF4-FFF2-40B4-BE49-F238E27FC236}">
              <a16:creationId xmlns:a16="http://schemas.microsoft.com/office/drawing/2014/main" id="{E7EFD6CB-07E6-4EE2-B570-4EFAD3C3861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0" name="Oval 113">
          <a:extLst>
            <a:ext uri="{FF2B5EF4-FFF2-40B4-BE49-F238E27FC236}">
              <a16:creationId xmlns:a16="http://schemas.microsoft.com/office/drawing/2014/main" id="{01C44AF3-3009-4010-9769-BC94FBE4A04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1" name="Oval 112">
          <a:extLst>
            <a:ext uri="{FF2B5EF4-FFF2-40B4-BE49-F238E27FC236}">
              <a16:creationId xmlns:a16="http://schemas.microsoft.com/office/drawing/2014/main" id="{49D38397-AF3F-46B2-9E19-A7D4037F806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2" name="Oval 113">
          <a:extLst>
            <a:ext uri="{FF2B5EF4-FFF2-40B4-BE49-F238E27FC236}">
              <a16:creationId xmlns:a16="http://schemas.microsoft.com/office/drawing/2014/main" id="{4BED5C5E-E6D6-4309-8EB2-619FD4849F1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3" name="Oval 112">
          <a:extLst>
            <a:ext uri="{FF2B5EF4-FFF2-40B4-BE49-F238E27FC236}">
              <a16:creationId xmlns:a16="http://schemas.microsoft.com/office/drawing/2014/main" id="{7340D5B2-F206-4284-B356-E43243F988F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4" name="Oval 113">
          <a:extLst>
            <a:ext uri="{FF2B5EF4-FFF2-40B4-BE49-F238E27FC236}">
              <a16:creationId xmlns:a16="http://schemas.microsoft.com/office/drawing/2014/main" id="{DD947CC8-8107-407D-9F51-9CC612BADEF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5" name="Oval 112">
          <a:extLst>
            <a:ext uri="{FF2B5EF4-FFF2-40B4-BE49-F238E27FC236}">
              <a16:creationId xmlns:a16="http://schemas.microsoft.com/office/drawing/2014/main" id="{41F862F3-5F13-4734-94D6-6555A03281E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6" name="Oval 113">
          <a:extLst>
            <a:ext uri="{FF2B5EF4-FFF2-40B4-BE49-F238E27FC236}">
              <a16:creationId xmlns:a16="http://schemas.microsoft.com/office/drawing/2014/main" id="{75BC0523-C2E6-4162-9D13-4FD07665B0D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7" name="Oval 112">
          <a:extLst>
            <a:ext uri="{FF2B5EF4-FFF2-40B4-BE49-F238E27FC236}">
              <a16:creationId xmlns:a16="http://schemas.microsoft.com/office/drawing/2014/main" id="{355558BD-DA7D-4D28-AFB8-C84B18B81F4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8" name="Oval 113">
          <a:extLst>
            <a:ext uri="{FF2B5EF4-FFF2-40B4-BE49-F238E27FC236}">
              <a16:creationId xmlns:a16="http://schemas.microsoft.com/office/drawing/2014/main" id="{B92729E9-E069-4DC3-9538-AB54EEAD0E3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9" name="Oval 112">
          <a:extLst>
            <a:ext uri="{FF2B5EF4-FFF2-40B4-BE49-F238E27FC236}">
              <a16:creationId xmlns:a16="http://schemas.microsoft.com/office/drawing/2014/main" id="{28025A7D-6F4C-45A6-8DF3-BA40918F4F4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30" name="Oval 113">
          <a:extLst>
            <a:ext uri="{FF2B5EF4-FFF2-40B4-BE49-F238E27FC236}">
              <a16:creationId xmlns:a16="http://schemas.microsoft.com/office/drawing/2014/main" id="{52E1ED3F-0175-4302-956E-5EAE09CD68E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1" name="Oval 112">
          <a:extLst>
            <a:ext uri="{FF2B5EF4-FFF2-40B4-BE49-F238E27FC236}">
              <a16:creationId xmlns:a16="http://schemas.microsoft.com/office/drawing/2014/main" id="{0A3FFEB1-A0AD-482E-B8B5-6E1560B6135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2" name="Oval 113">
          <a:extLst>
            <a:ext uri="{FF2B5EF4-FFF2-40B4-BE49-F238E27FC236}">
              <a16:creationId xmlns:a16="http://schemas.microsoft.com/office/drawing/2014/main" id="{05A528AA-EFFC-4CF9-B118-A0295AEC280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92075</xdr:colOff>
      <xdr:row>1199</xdr:row>
      <xdr:rowOff>79375</xdr:rowOff>
    </xdr:from>
    <xdr:to>
      <xdr:col>6</xdr:col>
      <xdr:colOff>168275</xdr:colOff>
      <xdr:row>1199</xdr:row>
      <xdr:rowOff>155575</xdr:rowOff>
    </xdr:to>
    <xdr:sp macro="" textlink="">
      <xdr:nvSpPr>
        <xdr:cNvPr id="1733" name="Oval 128">
          <a:extLst>
            <a:ext uri="{FF2B5EF4-FFF2-40B4-BE49-F238E27FC236}">
              <a16:creationId xmlns:a16="http://schemas.microsoft.com/office/drawing/2014/main" id="{C7BCF23C-339C-41EF-9CBA-F7DFA80C9B91}"/>
            </a:ext>
          </a:extLst>
        </xdr:cNvPr>
        <xdr:cNvSpPr>
          <a:spLocks noChangeArrowheads="1"/>
        </xdr:cNvSpPr>
      </xdr:nvSpPr>
      <xdr:spPr bwMode="auto">
        <a:xfrm>
          <a:off x="2330450" y="331320775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ADC8E9B5-0FA0-44AF-AE65-A7FA75B0695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D6EBFF3A-DA89-4592-A1AA-C7B6F571C27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40863</xdr:colOff>
      <xdr:row>1199</xdr:row>
      <xdr:rowOff>18162</xdr:rowOff>
    </xdr:from>
    <xdr:to>
      <xdr:col>6</xdr:col>
      <xdr:colOff>252481</xdr:colOff>
      <xdr:row>1199</xdr:row>
      <xdr:rowOff>210870</xdr:rowOff>
    </xdr:to>
    <xdr:sp macro="" textlink="">
      <xdr:nvSpPr>
        <xdr:cNvPr id="1736" name="Oval 127">
          <a:extLst>
            <a:ext uri="{FF2B5EF4-FFF2-40B4-BE49-F238E27FC236}">
              <a16:creationId xmlns:a16="http://schemas.microsoft.com/office/drawing/2014/main" id="{5FDBC43A-517A-4316-8C60-6F9135DE175D}"/>
            </a:ext>
          </a:extLst>
        </xdr:cNvPr>
        <xdr:cNvSpPr>
          <a:spLocks noChangeArrowheads="1"/>
        </xdr:cNvSpPr>
      </xdr:nvSpPr>
      <xdr:spPr bwMode="auto">
        <a:xfrm>
          <a:off x="2279238" y="331259562"/>
          <a:ext cx="211618" cy="1927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42730</xdr:colOff>
      <xdr:row>1200</xdr:row>
      <xdr:rowOff>16360</xdr:rowOff>
    </xdr:from>
    <xdr:to>
      <xdr:col>6</xdr:col>
      <xdr:colOff>256423</xdr:colOff>
      <xdr:row>1200</xdr:row>
      <xdr:rowOff>225038</xdr:rowOff>
    </xdr:to>
    <xdr:sp macro="" textlink="">
      <xdr:nvSpPr>
        <xdr:cNvPr id="1737" name="Oval 128">
          <a:extLst>
            <a:ext uri="{FF2B5EF4-FFF2-40B4-BE49-F238E27FC236}">
              <a16:creationId xmlns:a16="http://schemas.microsoft.com/office/drawing/2014/main" id="{ECE19BEE-0CDD-4D03-8CF4-E4354E1FEF47}"/>
            </a:ext>
          </a:extLst>
        </xdr:cNvPr>
        <xdr:cNvSpPr>
          <a:spLocks noChangeArrowheads="1"/>
        </xdr:cNvSpPr>
      </xdr:nvSpPr>
      <xdr:spPr bwMode="auto">
        <a:xfrm>
          <a:off x="2281105" y="331533985"/>
          <a:ext cx="213693" cy="208678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1DD924AA-6C4B-405F-BB12-C0C3E7AD5CA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211108D6-9F15-494C-840E-937706B3BAA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E7CDF3EC-5320-4A1C-B8EA-61A9F258960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CC027D62-3229-422E-87CE-64134015733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02C0315B-BCD8-49E8-93D0-795E82EDB72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88372653-F0AF-4F51-AE0A-4FA5AC291A4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12DDBB3C-23CD-4AA5-B5D6-AED307F6EB6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25E8F373-42FB-4140-8A6A-F92DCE82FB5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7383C341-CF09-4454-A8B0-3D3DF20D53B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7604B2DB-FDC0-4B5E-ABDF-18A478C72B9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ED4D8C54-A945-4184-A41A-66B1165F119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51E2EB96-E277-4C65-AD68-545C13F02E5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31167767-C6B1-4D03-88D1-3D50DE95CFD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EC54F117-10DE-42B3-8DE2-4596FE37CBC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68362D5F-EBE7-4240-88EA-3E0859C2F87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FF45AF48-9DBD-4183-9807-29CE2395A2A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419AD729-1297-4AB9-8313-B67BB978373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892B4900-46D2-4B96-BED2-B13FC9EAB16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3243C2DD-A532-4972-A166-8354CD0C7AB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94F2237A-68BB-40E5-9117-EF13729DF43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20EDF26C-49EF-47E5-A4A4-9B5AEAD6961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8CFA8E26-C1CF-426C-B012-EBF23B379E5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0172D656-5C62-45E9-A1F4-FB3CEA7A040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305212E2-BD24-4DA4-B108-3A5C7025D13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3848ACCA-E4AD-4F82-8966-2E70D740385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71D0D7FC-FFC5-48FD-B3A1-0204BCA6F19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9DC33780-EFCC-470D-9F70-101657D06A4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658ACBBB-FFBF-4712-B2E7-53D8F1B9831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4BFC52D3-19D7-4FB0-9B34-0C7A8A333EB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A241F9C2-FC79-4BDC-B681-F7F4F16D92B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9C9B27CE-7D48-4B7B-8763-14D912CC4BB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2025CCC8-3237-4046-9B43-BFD5CAD83E3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D2ED9F20-98B6-4C7B-98D8-E2CFF5C7D97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675E6AA5-D8D4-4C54-BA24-51796BA7BFA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AAE4CAC0-FFCA-42A0-9378-D5B04397A96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E283C6A1-FE87-44E8-95AA-690C53E6638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3B0E56E5-2266-46EF-BFC1-02C2808E70E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4577D2DA-B1C8-4792-962B-775CB83CDFA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24CC3BF4-374A-4BE4-93F8-79B497D89D9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437F51F5-37FD-427D-8EB9-C695EC31BF4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CCEAA18D-B3BA-4A71-8F97-9DC38D697EF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FC324247-D52D-4FBC-AA53-10D2AD751D0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8202AE9A-5E9F-48CD-9A60-A2F7D8EC320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B2BA04EE-92A7-42EE-8629-47692644434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651EE26-3436-415C-A6B0-C838889F843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6026EDD4-E1FF-4285-B27A-BEB7A1437A9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8F85AE96-7D43-4747-8419-F56AF0B0632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01AD5D3B-8F14-48DD-868A-5B99E9ADFCC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CC4B2EDC-4E45-4DD9-89B2-9B7D28A8E9E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04F3A4F0-1F41-40F0-B882-C17791E3BD9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BACAE292-85FA-4F46-9CCF-4C914A993C8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A0F85EB3-3227-4538-B5E3-4D70080EBF1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9645875A-B479-4136-ABED-9F5AD707005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9C049D9E-8898-41F9-AE02-80A136033C2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7975AC5D-EB11-4365-8DBE-7AA25420B2E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BA211FC2-4BE5-441C-A816-1C62724698C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C45534F8-2C8A-4356-93CB-7F638491BCC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9B698AC3-784C-40A9-BFF4-CC4072F66BD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EA610D11-1ECA-4BAB-AD65-0E99EF1C282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709B25B4-7AAC-41FD-885C-6CFE5BFF7E5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85893C48-E889-469C-857F-D325589F68E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47A26FD9-B685-4E5A-BA90-52C73815004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97682A42-DB7A-468A-BEAC-330C4DF8679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11F4C7D8-8122-4014-885D-13D0891490B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75749C31-F40A-4189-817D-C4F6085F9B7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042C1D62-7AE8-47FB-B82C-9735C948B6F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9F780887-2784-4EFB-8F59-2067BF3D26D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CAF8BA5D-ACE0-4EBC-8D89-F4DDFEE0A45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77D365BF-FA10-4CA8-92FE-BE646591DEE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C7C1A1A3-7225-4C0D-B3F8-4776CCA0420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45063CD4-76D2-4FEE-AEC9-AB5A8040F2E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D3A5259B-22E1-4609-B4FB-09A83632D46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08CF8ACE-0AA0-400C-B9C4-3F84D2559DB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93E4CFE3-893D-468D-93A8-B55EFDA7DEB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58250F2A-0A63-4755-A8DF-47218A6F3A6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B079AF8E-3F71-46EC-91A6-DA1051294AA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9EF30011-2587-464A-B031-187E2DFD869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9684EBC8-6B69-4C2B-8892-1C55953DB4A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7565BDD3-F0A4-41F8-BFA0-288241E9745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188EDCAA-EA83-4D71-B41E-6139031A512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25DB87FE-C805-4D0D-B92F-6AE263DEA66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77B07A04-47C5-4348-930E-C32FDC62A7F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DD8C32E3-C35D-4516-952B-20B9D853BF3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E89DFAE4-74E2-4A7D-AEA7-CE5CD3D72CA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24269110-9E18-49BD-8EA8-5DC9B89EEBC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840DB22C-F1B0-4A77-8BD2-FB532EB16C6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1DF50B46-720C-4A1F-8924-EF71DE1DA18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4507A148-AC96-455D-8C70-E7E485653E4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3276126D-B840-4E2B-8250-8BE217F16F4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D61476B4-C569-480B-B0DF-D922A68CD25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8431321F-D7D1-4DF4-AB4F-ECDF8D72EF2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8295ACBA-2D49-42BA-BD94-0E459CC910E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5B954CC9-62EF-4C38-A796-DF6AAD63AA6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FFA6A38B-CF8D-4B32-BFE0-418ADD63597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E5CDECB8-8396-423C-B467-A41981A0EE5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C90F37B8-7D27-47DE-9E15-D33C9D9DA65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F96023FB-7D6E-4ED7-87AC-54DF53A1724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D98A4D7B-EC73-48DC-8FEF-247000F2803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E70F8B4C-1781-49AA-864E-7F7A782B484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3B44E98D-C77A-417F-A3F2-A4A228B93A9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CFE44210-AB23-4563-8673-94C0AFE3100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9153EBCB-8D29-4942-9876-8D7E743AB8F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9FC4C692-40D3-4A54-81F2-E00F3AEBB49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6BB25C1B-4304-4555-8878-9C5EBDAF05F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0C186426-139B-41AC-A4D2-A8C2BE3B76A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D91AE7D2-FB2E-427D-9F78-41317B370C8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C9158E29-8B27-4C49-9CC8-7D92B1011F6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56369334-1E4E-4129-810D-5FAAA1393C6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4005C85B-2D38-4696-9C51-370424D487C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C888406B-9980-45F2-8C82-74AF1A77400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6762D266-9074-4024-BAB2-F362B9E1EBE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9D869A68-ABF6-4303-9458-ABDEDBAE1A6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CB4AB270-65DA-494B-8871-9990F2F1C79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6382275A-55D5-4120-A741-C23FCA9AE43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EBF4004A-158D-4BAF-AC0B-C8B95A8929D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6E1CEB5F-78E1-4FDE-B638-1CA1094CE32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606A95AA-F2CF-4CA4-88B7-B4CF36A630A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4DC81BD6-09B7-438A-B466-41AF2B5246E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88CDC6D7-12C0-45B5-BFD0-7AC0BF29E1B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C15D5928-BFD8-418A-B934-E3B486C1228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AD363D11-EF6A-4D23-9E23-3B30294A5FE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AF33498F-80BF-4116-8179-5DBD3AC8A46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016BE18D-079E-44BB-962A-897EE94CFB2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39B59F37-FE61-4042-AFF2-D5CD6CB3A3A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F42C8172-C93F-4764-B547-BB834B1426E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2766A750-CB13-48D6-9EE9-DE2F868EB3E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6424F1E4-F476-4AFB-B646-54EF3DBDC32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14861C50-B2C8-463A-BE7B-EF20A567EB6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D6F9B0D1-4678-4AEC-B1F4-5C55F6C273A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A3DB6616-4BCC-4654-9839-A4BA871040E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AD63733A-48B1-4F81-A4F2-2459C091DEF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5ADAB443-E807-4115-A069-8F1911A392A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77C867B6-964F-4F0F-B24E-CEB78F8DEEE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95BE95D7-C5D8-45DD-8149-D830A5E28E5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DC61CEB4-D21B-40F3-8E19-5591E127648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53323E18-5496-4FEE-8F07-F52EC8E7351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1371824F-AA61-4304-929B-D3A6BEB2E58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E80E543E-46D3-4D89-A8B4-9F174777A0F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4E037B82-C4DD-4FF1-BEA0-B34DDCCB18C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C581616A-18EB-4379-BC90-7300102DA02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07A23A67-71CF-4F42-B662-C4D510C773C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9026E30E-E465-426E-A9F3-6E3DA958EBE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F4635FA8-174C-4854-B24C-189EB697BE9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A0127346-20BA-46F0-A7F6-8AE42FB5B1D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AE973AC0-6279-4701-B428-0469227F242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8CEC68A9-6CBA-46BE-9287-366E000177A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D9E39125-9AA4-4C7E-B962-01467B3B16E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B437FCB8-4B5F-4C77-A133-BBB825810A6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1953DF7B-9AFF-4C68-BB5F-71A46101726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43BDE30C-1B6E-44B3-ABB5-EF0607A253B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AFF89AAD-FB84-4067-AC7B-4E7E1B1F0B0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AC100BE6-992A-4F73-85CC-CF52F30765B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DEB17FA2-9C4C-463D-986E-A9AD232FC2C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AF219424-FD1E-4BBC-894C-861313A22AC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52B0F3E4-67EA-406A-BB3C-279F93A6715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A59C72ED-BAA1-49C1-991D-ECF8C246027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E52E1880-9B14-436D-9891-32F39988002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6B1A309F-B770-4C95-A4F4-0397E169EFF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87016B3D-C443-44E6-9CAB-498547D3089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5469D5DB-953B-4FEB-AF63-6A4F1E7036A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4855F784-F914-435B-B8EC-3D8D519CCAD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4D35F54B-55D4-42FC-BB0C-DF3EFBF9306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3DFC31A2-5A19-457D-B46E-5FB47B32F30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790782EF-9F4D-499B-B062-47892452024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2B67FB87-8CEB-4F42-ABF4-308307D673C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22229E01-FE39-4793-A70A-54ADF48032E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71E19F5D-C0A0-4EAE-BDCC-041A594699B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BAFAEF88-AFF7-47B6-B709-5D365FDDBA2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C8605551-A977-47DF-B133-25C2656AA2A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F65BA124-EFC5-416B-B9A8-EE36D74BFFD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64D9721D-CEC3-44C3-92C2-B2B7DE9753A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BA4F09E6-274E-467E-8586-A031CA99DE4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D9FEA0C8-F1D7-41B8-9BF9-CE36C30D3C8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B8EDAB91-AE4C-4A96-8B01-5F26E2B0D72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69E71293-7DF1-42F5-976C-463A6CFCFAD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33CEBFE9-DAE0-4D0E-B878-1B3E0A4BF1F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6AA71919-AAF7-4C94-B15E-1441FC355FC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9A1392C3-FD3A-4563-A0B8-7A192C600D4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2BE7525B-E571-47E7-A968-1E406B08261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1B1F2C41-E44C-491D-8D4E-C792EA9EEA6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7EF79682-5118-45DE-95BC-6D333515DBD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DDD7C54F-2D50-4F3E-AD20-A65F7EE20F5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4C2350E9-A131-4631-B8EB-3DC43D25E05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7FD4907E-0970-488F-87C2-B53980A0802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C07E9396-780C-4084-B0C5-0D1A48E9CB9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71031B26-5D70-4B1A-933A-55688792EE3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B4773559-9419-4293-B774-55785988887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110DF253-3E1C-44F1-9AC8-EACC08C712F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2719DFB0-9E87-4B76-BFCF-815565B200C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1D7F7D64-D3FB-4806-BC50-90B1664F77D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09F2D282-66DC-4D0F-BAF1-5369D0A07F0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990A12F2-1C5E-4B89-9951-76E7D8BBDA6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58C61259-16C9-4962-A6EC-ED06829FF7D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3161685F-397C-4E0E-9761-35556484E07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96AA4D96-4BA1-4C3A-BEE7-6F3463139FD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17208219-5BB4-4648-99E7-7ADBC77A1A7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5D7FC9BA-F132-4F00-946C-F4136A08486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D4C610E0-4511-4292-A6BD-4DB417044CC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BA090513-F80C-47D5-8DEE-5B42391FDBD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E737F50C-BC6B-4D32-82D9-22F8398AE59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1DB0EB5A-D80E-4AF9-85D1-30FE2BCFFDB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D7F02003-8D2C-4B11-9A2E-934D160FB0C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EF74DE64-64AD-461D-BA3B-29F2D177E1B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8AFFE533-DEAE-4933-A7D5-6F100608FA0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2533DB7C-477C-4E87-B6F0-7916F543B50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761D5B95-0CE4-4EB4-B5AA-83533FD5EE6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8A7EC5DA-F41C-4488-BD75-466FF6E74AD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C0A4B848-FC36-429D-BFB6-5F842D3B0D4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EC97AD1E-9DD6-4E7A-9C82-C5DB8389494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52E6CDA0-5E85-415A-BDDC-CFFC9CE446C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0CDE6CC0-C315-4158-83B3-C4A062341C3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1F3AD0F7-DDA7-4E30-A5F3-30152D9F04B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4B8763D7-8EFE-4382-B537-78F75D94360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F6C89682-F5D4-4AE7-B816-DA313E4C649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FEAF6C64-7108-4558-ADD7-ECCB814EE0D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9F0E0ECB-74EA-457F-BFE6-4CC5A84DEE0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895F9880-1241-4E8E-850E-2F1E867D61B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315141F3-7EE7-4D3F-83B4-A54C58EA261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1080FA0D-0D35-4B3C-B78C-67D8249BE42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811FB52A-83C6-440D-A32C-9DA96AB133F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316EC551-3B18-436C-A6A2-76C8E271F81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BD694593-81E4-43BA-B439-75E40B7C60A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2071A1CB-7681-41FD-A10A-4460BC51697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8FF4E8BA-6D27-4D07-BC35-B530B549D05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3F2FB8DA-C3EF-40D1-A62A-7D5AA5CD759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D33BF1B9-9343-408F-80AB-FB723DFFFB2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5529E4C1-B1AA-4DC0-9959-AA055650342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AB1924FB-7606-4614-A39B-D2FFD7E551F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49BA25D5-B96A-472D-B0E8-3F5DAA7AF29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A8D7DE30-D1B3-4D22-95E1-D7D304BAEEA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0B3CA18A-AA60-42E6-89F3-2E5C7E95301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3287A139-780C-4600-BBC9-0B8E28E5ABA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468F5244-9DDE-4C1E-8C9A-2231873A2D6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9E98C93D-B6EF-4F34-9021-1633B7EAA53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7EBD939C-9148-435C-BA08-CC55AF68D33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3AEC63AE-4D0D-404A-9852-1F44CC141EF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B7EC1F27-087A-4307-BAC8-9EA4B4CB657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CA99E364-0530-4A17-887B-EF9ABF4212E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338E6065-8956-43C5-A136-719F2D73FCF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739B56E5-5013-4394-A6E1-FC2DB3041CC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0A3D4C32-FE96-416E-BFD5-90A29A9B50E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629D383F-CB5C-4A37-ACDF-8D38F2EFC6A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368C5AFE-2343-4F2B-B0E6-66A770D7672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82F8F709-42DA-4AA0-BD3C-8E548084424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6B3DD481-FF2F-440D-9011-C6663F8EB13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6882C66C-C01A-453B-AD3B-787A3E16978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17F8DEFC-F2D4-4A42-B67A-093DA0B0426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CC1AF828-E18B-4DFA-88D8-E59C9C3398B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291B3DCD-439C-45FD-B68D-64852CEB2B9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01390432-F0D8-4386-8307-BAE544A9AF3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D0450C93-1545-4DB5-A6AF-1716CACA796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4E3D9507-44AB-4645-A225-BB844397DDA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6FCD5456-D859-4CB1-AC5B-8A68C5B275F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30646D0F-BA9F-4CEF-98BC-0DA7D93DB6B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DBAF8FD9-4EC0-4373-84A4-ACFC42273F9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0E3BCC30-724B-49AD-8705-728315863CF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091DFA83-7D43-4C62-B857-ACB7CCF65B3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7F7FE871-FB16-492B-9257-89E44D060C8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EF443378-7091-4D04-BA13-34BDBAF9284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C2EC5F5C-28FB-4C41-B116-9C4C423DEAC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B65A0D96-08E2-4F9F-93BC-5713698C17D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FFD89D4B-7CE9-4656-91C5-3C8FDDE3E48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60BDC02B-EEDC-459B-9343-CCC7A868017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3BD8117C-A7F6-4753-A9E1-0CB09FB2300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C36FCF54-C97C-4A4E-B158-AA696BC795A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4EF76FD3-8984-4004-BCD1-FD2C9B45404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5987F720-E8F9-471A-9A50-BD98A4C5D45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3D3634A0-79B2-4EE6-9F80-953FCBA0A76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F9789041-544B-418D-BB64-53BB9FDA1B0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E32B21EB-888C-4F6C-81B9-2C46F2D1346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E4EC0116-6A51-4204-ABFD-74C6D2B3945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91BEFFD9-92C4-45FD-9674-C06D9BE12D0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120BF7AA-E01B-4ED6-A2E5-58057E0890C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4DD4628D-C3CB-4AF6-9B21-8A0EC5F4F31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A8BB497A-40EE-4B7A-9789-362757626FD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E305721F-C47B-45FE-88DF-A86DA468C0E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E1B4FF07-E1AE-491E-9BAC-BB40D8A75DA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3D084BC1-6D68-449C-9909-1EF6FC475FD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B7C501EB-69D0-4F66-A4CD-6EACFE3CD92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A28C3E44-BB46-4893-B013-1FBE0A241DE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C063628D-C100-4D1F-80C4-E7CA241A446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C4EB7B62-C108-406F-81AC-A847204BCCD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AA23BB02-EE1B-41B2-8780-FB4C19C11F3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E600E776-4A9D-4287-A413-555F218722C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10CFDE54-C6F0-497F-8851-625E3EE4F08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61E55D16-47D9-45B6-9683-B1DCC8E2896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C78FA42C-7A6E-4B1B-9DA4-6C3CD3BAC07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F5E78C9F-BD1C-443C-BB74-CB8F2E72967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84CC50B2-1B13-4DEC-9CB3-5E68ED0FBA2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E26823B-0859-4C41-8646-E70F2D773AA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4D75377B-219B-433D-BF1A-0C1BBE28A5B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BF096A93-FAAF-4BC2-B0D5-1088C89D9E3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095F3AA6-E43F-405D-B99B-4BA67BA05AF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E60BB23D-07AC-4B02-8A8D-D77FE6C26E2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7609AD47-F4C6-42DA-8E22-DA67A6CC5AC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F1167DEF-4D48-412C-A157-FD8AAAC79EE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10E405FF-0ABD-4CCC-B8EA-996EA1B1A7B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182D8425-0243-4645-B6CA-39EFD80EE08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6D863E6D-F40A-4538-BF30-6A2A2FC129E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128BD318-C4C3-4F0D-808F-F6C1484E409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D3B1A26B-C4A0-4E6A-BE66-E80D72B2D6D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FE39A656-B152-4A7F-90F0-C3EA08B0D4A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FAC63A6B-864C-4687-9E3A-4338AFEEC9A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3699029F-F131-4946-92B8-A7B36485AB0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829C5956-DD5E-45F4-864B-4026BE168EB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197FDD75-2071-466B-AFAD-3AEB01CF764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C789B73C-C246-425D-841A-823E19ECAEF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6953543A-52A9-4529-BF81-B4CBDED9497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0C4CC647-F691-4EB9-8AE6-0ED8638D9DB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5B2CD475-4D6A-40EC-8498-7C29E1F4899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35796FF5-C4FD-4DD2-8162-AB18C465A25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398AE781-D49A-4538-A11F-BCDB49EB963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2F444B3E-4D3A-4844-9661-BDD6ADF4348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3744DE1B-680D-4130-ADB4-7E31825E0BA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660B253E-96CC-4523-A367-1537202D15A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469C50E3-A37A-43EC-A90F-EB48CC41140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432AC78B-699F-4E26-97C0-EC3E4C66FF6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1105851E-9DCD-4CAE-8717-2DFA36DB9AD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F9CB715D-3175-4EDD-9B58-A9BF5F61FF9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2DE2A74B-0B8B-4824-846C-3C5F2FA8A19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671231CC-7F81-4452-B918-05717BE89F3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6922F3F9-BF65-49CA-82C8-C9BCC01183F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C401D45A-E042-4A6C-B5C3-1E5AA27FF29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AC4306F1-95A8-494B-A75E-C6555D4CAA8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C3C76FFB-95C9-4324-845D-8B5ECEC80C0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F80E5151-40C9-42B2-B825-4D310E75D8C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A293F834-D3A6-4AF9-9F3A-93B87ABF929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421A836E-8E60-4695-87B6-BA738D125B5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636ACB1C-9290-4A39-A13A-460FEC3C628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FD5A5086-5995-4234-8EAD-9BA602E0F44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9B11D885-B52F-459C-9462-B386D2D1BC7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667D19BD-C92F-41D9-AADC-3F5C038CAD2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1EC9DED8-B479-4A04-B5FD-029F140C231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0AE32003-BDDB-4390-97E4-8BDE89CBEE8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A892EB8E-AA6B-4F98-BEA6-E959181A66F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74666B88-8A6E-476D-93D4-73CDABFD931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BE161A4C-B668-4188-8356-134682AA65E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317C0089-5700-4819-9603-1A081847F7F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6EAD128A-1931-495B-81EB-5612036DE40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86EE9F13-3699-4686-B7A3-6582067DEAE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1AA4BE04-74AF-40CC-B247-E284A94ABB3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AAEF96AF-59AE-4776-935F-BE5D3C09522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E2C7D18D-80E1-4DBC-8B43-0670D67159B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5A54EB43-170A-43F8-A76F-E5CD4EA9417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B2ED0FB1-1B91-422C-A392-081F76A258C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2D47EFD5-9C1B-492F-BE6B-6B85A785EFB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5EF275B9-762F-4D5C-9177-CCC603E10E2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718C0D38-D8FC-489D-83C0-52DA6F21566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FB1CF7D9-8ED6-4945-BC2B-A6AD863A8D5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C64521A9-B2E6-4BD7-ACB2-6551B08427C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3A19D0DD-7179-4D3C-8B2B-F24D5042CD5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5053D1DF-21EA-44E9-8A58-82C8A4E3FDE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CF8D3811-7535-40F7-B617-17C631B1FD4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837A102C-DD6C-4E67-8E0B-80C75D4B39B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7AAFDB90-FE6A-42BB-A1E3-EE56C5BAFFB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B5A2EF83-4EA3-4017-8FA8-6C31137897F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5AFFC631-01F6-4BC7-BBB5-DE46DEB2186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51662F2C-279E-4565-A928-BFBC4D418E6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65A14440-7862-410C-AC02-2C840D7A228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9BA81595-AFB5-4261-8732-F5F22E32A0A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1979672F-1E10-444B-A0F9-4315A7106B9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D4F156D3-DFA4-4A7C-AC06-DC591E07F57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069B4363-5A36-4C20-B12E-45305DFDEA6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2A414A59-A6BC-4FA1-ABB5-D08DFC41C95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E2E3554D-1E1C-47F2-B9F5-4E2591E65D6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BD731AA2-F6AC-4BB0-9D36-25375EEFE27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CECAC14D-DF22-4313-9329-3938A494049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8215278B-F5D3-47DF-B441-CB45F308F2C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7D17E646-D621-485A-9256-C48E5D49C59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7E3D6BD2-EC69-4F6F-95CE-EB47837C30F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1E63FEF1-2E42-4B28-97C4-07C29F06AC6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6472719C-5F4F-4EB5-BD79-E4A52CFCA63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1F23FCA4-BAC3-4ED6-B734-713E1E431E1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094B3A3E-B2DD-4716-AC5E-1AAC61D0162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35610007-0462-4680-9EAF-BF0DFC80124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54977A28-1103-4032-84A2-A21505DA034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0631E4A4-2DF9-4CCC-BFC1-3B58BF82BD6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86DAA7A4-BF5E-48E6-989C-9DC67E98695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40575926-444B-4E2F-8330-63690E5E946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C6F66D3F-400F-47C7-BB97-F3C9984B8F8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C8AA7B41-B264-4860-A731-17604992097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248813AE-D472-4395-AEA6-72F67BA5A77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32546235-C2F6-4DE2-97CA-DAD74B69CF6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5FD07853-5CA4-410A-B708-FB50030D19F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A5A2DF9E-E715-4789-AC59-D206FE59DB2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3272D6C6-3888-4EA4-AB9F-E0A862355F1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1353E30A-6F05-448E-B0EC-CBE9390C85A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A03CA0B5-8597-4032-853A-2305BAF0D4A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585FB87E-C23D-446E-AECA-17E5C222104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72B5170B-761E-45A5-9105-006A5405B42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74BE2372-5934-4D87-AC04-811EE41A7C2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3EFEDDDE-8D9F-4238-9E4C-AFD3CB90ED7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374B411A-1F0E-4506-BEB7-B3A0E0775B2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6CD3730A-6697-4393-865C-A4D17F2B6EE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36CE5C74-7D0B-462A-BD80-69FC131380A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7E2E25D6-A3A7-459F-8DA1-A5B9AA1E636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9B43B203-8241-4F88-93AE-0F15EE2831E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CD73C817-C060-4A86-8B0E-3798ADD093F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167B124A-644A-40AC-A6BB-21338F1E9DB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39234EC7-48A6-4E99-B2AE-5C6D92CCCCA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910B6E85-4167-4356-AEA1-54CA627A20A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9DB79BBF-6493-4C4D-89B2-348E08CFB41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73825A40-34E5-4266-9E0C-7B587EDB4BF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83168BCE-91A5-4925-BC16-4AAA97BE5F4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00BFC6CC-45D7-45DF-B9A7-BB8E44B1530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06978EA2-225C-4D95-96EF-49C644715A5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365CDACB-49BB-45EC-AA57-53298C07F27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FD62F0C5-AE90-4490-9AC4-0FB971D94C6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D730E45F-391A-40F8-81E8-72E86B2DE0C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915C57B8-62CC-4434-AC45-C9C76119D25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C0119B8B-E801-4D6E-9C26-065DBD56809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054FB66F-9E4E-4DE4-A963-86A350DBB1E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78A9DDFF-4D74-4098-A9C0-06AD9C73749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EC8D737E-F88A-4E98-BD47-5514DAED813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3ECF05E3-BDB5-4B74-AF09-F2BEF6ABAE8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24BDE34F-AAA6-4D07-8785-D00C4E10496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58C703BF-2FAC-49D1-8A75-B6DD7848914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8ECCACD7-5A81-4BFB-86D3-15EABC0604C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80A8D65C-526C-4EC8-9DED-EE515A7D8D8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1F9F3CBA-977E-4A19-97DD-7C04F2CBE33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125A7672-994E-40A1-939A-C3F6D65F3C9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AF67200A-103F-45FA-98C2-858FE4F5C77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B4AC66A7-3CFD-4D46-BE96-918D9702778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6F00780C-D860-447A-88D4-6330BC97557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9CC51A58-F032-4EA5-9A95-AC898B40715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E0F5E14E-6726-4530-BBED-5982AB4F907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EC38A645-E4C9-42DC-BFA8-63168FEE129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24C7F178-FB2E-4DB3-8FD8-695393A76E2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113410CB-7743-4A2D-B730-CD87D6084C5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41C235F8-0C8E-4683-82E6-3C670F49973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926D48AA-592E-4871-A518-150B9E25B2E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A471A19D-3DBF-4398-82DA-7BA8A622BB7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DF66F5E8-F6D7-42DC-882E-8A49ADB515A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47351E82-066C-421C-BC29-8CFBA9BBB7D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27573181-1EAA-4DFC-ADFA-46D0E42CD13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9DF5702D-8022-4A3A-869B-603FF6721D6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EF23BAC5-54B3-4266-94C8-B051596840C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A5668316-4B89-4942-B49B-5961D81B8CC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A1C4E256-69CC-4282-8A95-22CEF29AED9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3FB2DED9-B147-4426-AE42-FCAD13D8C18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C51878FE-BAAF-4EA6-86CE-A8E7B8A1493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CF5AEAFF-5D79-46AF-8793-94F091D486B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DFA5FCDA-058C-4B28-84EF-A3B87E3E0EF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584BDA08-79C3-407B-B084-EB8240907C5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F56A1892-80C4-4471-A764-216791D12AD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88224C69-7D1A-4E18-80D9-504FF4F0D42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F3596058-67D9-4DCD-845D-E7B2661F4AD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10B00BB5-3A01-46DA-BDC5-02659CCF663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91AE744A-B328-4E63-8A81-7A00779749B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5C637CD5-0BDC-4323-8A4F-8AB16FDFAE9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3F6CC590-BB59-4146-8F2E-64F53547657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673D8D8C-A1E1-435E-9196-ADFFE47455D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1717CA0D-9B04-42FC-B4C3-C7BE49A10BF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87E25815-91D4-4C85-84E6-203EE49823A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16C3B983-BE83-4DE0-BEA7-F4064D7AEDF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A276F744-A3E7-4847-8C8A-250A4197493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1A8DC9A8-2A59-4D1C-B8B3-9BC6C010600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0D0FDEFC-4B22-4118-9452-705BDD695BE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CC59CB73-D270-4805-B866-B5CFF22D54D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21B0B460-BDA9-4BBD-A2D9-8DA89F1EA75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C5ADAC46-BE9F-4924-8B34-B54D184D290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FA73FC93-5C2A-400D-B1AC-667F5BF9DE5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914C60CC-CA87-4EBE-81E9-59E01115205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EDD5565D-EFF5-44B9-9DF4-AB1928D9404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30CEDC62-B248-4517-8536-5A392528815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3D6782D8-BF55-4C6E-A00B-A3F7A45D0A2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F1EA3CCA-5F78-4DE0-AD70-74FB59798C9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32868234-A626-45C9-8E23-28BFD1CB34F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15C54938-C65E-4706-85E1-CC1BFBF5A83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BE18B615-FAAA-4C0B-A92C-917A35FCA9A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1B6DC561-C914-419D-B3D1-69338A36CC6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07A687C1-B166-4590-875C-BD91BDAF1DD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B67FAB76-678A-49CD-AF33-DC7A7EDD857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6E6964E9-7860-4AA5-A81E-DE6B3CE0323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820AF516-CE49-4BA7-A046-CFC4951C520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B0380C9F-1C39-478F-AF08-DE1CB7A3907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3D9638B6-F8A7-4207-9CAA-A3A6788076A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24969842-A850-4229-AE90-BC77E78365F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88B495C4-1D01-4F75-A5C4-E9A1516AB63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CCD70DD6-BE16-46E3-B11B-721A6BB728B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90A6E399-5701-4C71-938D-66E7369F43B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B81C0DB9-AC3C-4F8E-BA2A-13D65B36F90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23A4C8C9-E4F7-4FA9-B375-3DAF0E56468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F45BBE3B-6041-4534-B5EC-923EC065745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814F6545-B63D-43E7-89A8-BB23AA14C98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AB75E289-04F3-442A-AF2C-6B2FBEA0228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892629C4-5A27-496B-8C67-C5F6B671AB8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757394CE-5399-40CE-851C-AA46C8B8F9D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1724E6E1-B21C-4CA2-8636-65CADC348C9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BECB8D00-D3A6-472D-AD8C-0ED256E261A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B80AAD91-51A2-41B3-8B1A-190962D7B12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90004235-3CF8-4D7D-9711-43FD07FB94F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CC75EFFD-8B63-418B-A33E-096BC4728FC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362D765A-32ED-4613-BEAD-D5C3323C409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9665FBEE-BADC-42EA-A50C-DC27DDD0E20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8EDFB174-CBEC-4508-8916-C48C91604F1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6FA8BAC6-714A-4E9D-9276-C2E054BBD82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17D66DE1-D33C-4958-AE1E-471BFDDD7BF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3F9315BD-CF52-40E9-9486-BFCB20C12C0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BE7D43C6-C657-4B88-B516-061AB111D97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8AC8EDAB-CE38-485F-85BF-A5F359ADBA5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7D585BE1-01A6-4855-A1C8-CF3F2F303D7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1F0B543A-7B0F-4BBE-83E2-68C9B8C1357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55A87254-6225-4CFE-AB96-CBD54341015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A98EFDD5-E2B5-4A58-92D9-3EA9D239356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6E56E85C-BF83-4285-8CD8-EEEB82BD79C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EF6A8642-E5E3-4872-BFBC-2C885A00C04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2FD62396-C416-4C91-A18D-37D7A3F98B6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5290CA61-BE3C-40AA-9C6E-F2425B248F1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4E7EC9C1-74A6-4571-8B73-08D88CCC82C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99029FC9-E366-4910-A017-657D9784029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FE0DCAEF-B1DD-4353-B276-1A3B65FC41D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0B9F69D1-2F98-4A05-B9ED-F9DB8076890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F6C88B5D-5297-4E13-9336-8923B5B7DB9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8ABEF313-975E-413B-B1C4-649DE3F59C0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E93B28CF-5A26-433B-90F8-B62FE7C5795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3CA6E796-9863-4F24-A302-E0F8ABD2D0B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381510DD-432D-4C26-A9CF-D02CA7666F6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337732CE-3780-4D1D-8456-B64206D1930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70C3228E-6AC4-45A6-B56C-6EA1A524306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7221F930-8696-4DCD-A0C4-67DEA83A397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A2ED0D8E-2DF6-4439-9358-51D49858634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30D3B83B-769D-4F8A-A9E8-9FB923818CC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55FCE419-A939-4FFB-B692-A4BF9B0E8E4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EDF03B90-61A3-4110-B60E-F97052C4674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E1D73058-DD1A-4AE1-947A-E733BAF8369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92591DD8-4D95-49EF-B850-68CD48943C8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F3BA4E2B-3E23-4E9B-BFA2-615D1F5DECF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020E149F-582A-4F7A-9F38-61A441D0FF1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791C9ECD-5B59-47EC-8D26-7ED0E648307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39E77579-8F23-4C39-B598-C9C740AF1B4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060E5E44-15F7-466A-A701-C781D81FF34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262F643E-49E3-4A20-A999-F70851024C7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EE548834-447B-42B3-B3AE-FF876588F7C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7FEC33C4-1C67-461B-AB4E-803887502B09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57FA68D7-C73B-4435-8ED0-015FBD53E7DE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899D2172-B018-4DB3-9D98-28EC8CB512C3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70F48C5E-F18A-489B-BD02-4ADB605308FE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47D116EA-18B5-45E0-ABF8-D1FE3F1D3541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A90772B5-AB01-402B-90ED-383B618B65D6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DAB65BC0-CCCB-47DB-95A9-11AA08FAB04D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CDA91AE0-353C-4F09-A74B-30752B849421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541C2FE5-E71E-4971-A138-F70916BCCB2B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C75F974A-8C34-4C72-96B2-C2FC4F7F5FCE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EF54D84D-9FFE-4FAD-AAF7-8F380FDFE755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646A1A97-7E48-4F2F-B69B-5729705DDDCC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0856768C-8ACE-418C-88A1-E1840FBE5CE4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97F96DD5-5A8E-49F0-A774-D9ADA3526F9E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47FB6181-9ED2-4CC0-BAE8-86306DC3620F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C4073B89-C663-4360-A185-8228ECF41998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09A09422-C152-43F1-A951-9A5AD9169AF2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FCEC9BC3-24EC-4783-B1B4-8030AAF5F649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E9F9B785-DFB8-4B07-B337-1A75C7D1EFF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33CA7362-4804-491E-ACAC-952FA39E737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4B3B9C7D-8A8A-4278-B658-93BC2D11499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22DE1A6B-84FE-4203-9D75-FE902B7D1FD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BEB4188B-5131-40B5-A928-604FFEB9E75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BC273E82-0A26-4FAA-954B-7DD01C1C259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7C63CF3F-39CD-40BE-8F6F-BEC81213024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F324FE85-AAD8-4BA8-B897-13F0822F9E9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B93FD0B2-AB98-4446-BF30-75B8101E1EC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154AB77-2BB5-4DBB-A4FE-D48F44CDBBB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2E94E1F8-D0D5-4BCA-9CF6-F56713F8343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19CC4869-8818-4168-A298-E1A59A9BA73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906D92F7-DA6C-481D-B83F-1F61290E106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24DF1EA4-9180-48F0-B650-BF392F98552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08DBCDFC-9783-4DC4-9FF8-5B643CA1AAC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17303E08-9586-4D66-852C-43B864FDFE8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79D22258-9247-4905-9D94-618FC8C0AE1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C97528ED-79DC-4664-9C1A-2A02C9624A9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0470CB42-1D0F-4ABC-8F31-06D3EE1B89C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3BCA33C6-C8AF-4394-A0C7-2094783A9CB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8E5A7412-447F-4115-A2B6-39C1AC0A1C1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4EEFE831-0057-4468-BA78-5AC4DF054B9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AC45CAE2-D99A-4FAA-9FEB-EDC1CB5A9DD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360925C5-4559-4466-9B2F-E159C8D2F92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D95F85B8-CBD3-4E87-8BD7-143F6B0D743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53B123E0-59E8-4C66-9979-01D20EF6ADA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67AA3D8C-6102-45E0-A3FE-201F0DDCC61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4E288720-2A39-42F3-990F-BBF6E49978B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9CAAFEB5-8C05-4EBB-97A8-4196EEBEE88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60A210E6-28CC-4D9F-8EBB-E8FACA15F22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13E0225F-6687-49DB-893A-A32100EE0C7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B694DE9E-1385-429D-BF09-6FB5D21A966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144E1BD4-3995-4852-B3A8-C14888785F1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1EA0FF65-75BF-47BC-8748-C0528AA05DC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64E190E6-2BB3-48ED-86FE-CFB01E8FF11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F5A072F5-6820-4B81-99E5-D1467DA641F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244D03E3-1961-447B-B7DA-0F06E180A11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E4F275F9-AA7F-4E5D-9D48-FDFF57952FE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D52ED3DA-0A09-4E8E-BB82-C43F5D1E7CD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99BF8C64-58B3-4B38-8F3F-4A7890F48E3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2FF64E07-0A66-4547-B29D-4F992E6A41C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3E7EDD1B-5271-4CCE-B433-3F7A0A903B9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5064056D-215D-4271-9549-CC7337CE663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FBF4DD33-2B79-462C-84FF-0F2FC43B3CC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4ABCE1A7-617C-4F39-9B5D-45101942470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FD8AD84C-4BEB-4B7D-9BD2-DB8AE909055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01A6E464-56E9-4FFB-93E7-86091490CD7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06CE1EBD-3CCD-490E-B6EF-766C0B40349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20D27A0C-E83D-4A7E-A8A3-8599C317A6D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29581006-3C19-4E68-A6B6-04821B39FA5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A521011D-A01F-4FC5-B8EE-0749B14F48F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17127EA9-B7FA-4781-BEE0-D4FDE3705AC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94121CFC-6C47-4A1A-8AE9-D7916CA15F2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3A7F9238-33A3-4875-B094-44B8A3FE6D2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F437A52A-E844-4707-98EF-90634A04439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0B33DB9B-AF5A-4247-A8EA-45C1AACF797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48E0ED58-39E6-4232-8E95-951D4FF0B22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14FF7D74-FA97-409E-97D2-59A9D5D22D5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090F3163-ED95-4DF5-953F-FDA498C8109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F5A9C26A-B750-407C-A0EA-959ABC4B599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940A0D88-615D-4243-B8EA-26DE4B714E7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3E569676-3E5E-48C8-8263-B55DCC472AC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75A944C6-CD40-418C-BDD4-B230D43212E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51ECCC7E-4513-4B87-8D26-79FF5C730ED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EAE0CD03-9165-469F-BC1D-DC423E0878E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6C18E08A-52EA-4F6B-A9C0-20AE8E2F6AB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6FAAA211-0B75-4EBB-BF4E-82A5CABF8A4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967CA7EB-078C-4798-9D75-F7C3316675A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80893795-9336-43B9-86E3-7475F61BDA2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AB5A0758-7526-472E-AA41-51D6D69524E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556742BE-6236-4426-9EBA-C5A2BD9A877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78A0E43B-EEE0-46F4-8660-7CAD5530574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4D73ED31-48EF-43F1-89A9-BABC9FFF101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04F91476-A820-4E8A-8DBA-824013DE47A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1D0B8735-B19B-48DA-9F1B-6CD510A2A67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DB8216AB-9327-449C-A3CB-1C933F27F83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E07B9B74-09BA-4FC8-9764-0F25DD07CD4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A833C107-9306-4B2E-B447-8F7B307AB00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3FDC96B2-079F-4139-B141-3C4A7E42558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D29EAE4E-7859-437F-A664-84D501C1FD9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5BE31ED3-CD67-49B8-B4BF-7EDA58F0F77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07CB6ABB-78CF-4EBF-8876-AFA132D4233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FDFA8D54-3071-44CF-A153-5FED794675B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93740060-0883-4B87-A305-67A5BCF894D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E3B21DA8-BC39-4042-9DBC-1F527648286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F8698C0A-835C-4958-B8B1-4A6C6A0047A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2BCEE58D-77BD-4107-AC1F-2F98CDA4752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4004A0A4-C2AB-4962-9C7C-4CDDD6313F5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136456B4-AF25-424C-9BB6-B2EBCA6CD90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55A74DF7-AAF2-45E9-B285-FA0A4441C8B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27037345-D2CA-45E5-B13C-C5681DE5EA0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4EA994A6-7FC0-41EC-A930-E35E8511F35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62112293-C4C8-4AD2-8916-8FA6177AB47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BDC46628-3A81-45CA-82E0-1FB2F3D37E8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AA28B42D-B3E3-4ACB-AD20-4B4F86053A8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550A83B1-8ACA-4399-B994-5F8BE19D80A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4C662A1E-6C40-464C-9CC5-0AD3D16397E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71BA4F51-45D7-43B0-89C1-D313CF9F040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342461ED-0976-44EF-A1D1-A0BF9E7EA8C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C95DA4C3-D05E-4035-89FE-143A0799F98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33E838DC-0E1F-4A7D-8E49-E807B816F4D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471FDF76-6A0E-457E-B529-CB4575E3B3B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3E0BE15E-FD3D-4644-9E1E-C5C95128C06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BDDA236B-613C-445B-B166-28D5325F4BE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F3F13BE2-7421-4A51-A3E0-8A38E6B900F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D601D3A6-779F-41B4-B3CE-09771A4849F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15760BB3-3597-407E-BD46-1F34D688923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7EBAA290-2A69-42CB-B7A6-0ED38C46CAB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E6F602FA-2D9F-4074-B916-ADB8B668BB6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9FC5F006-0595-4F9F-928E-22489B4CABA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C4F67EFA-FBB1-4DC7-88BA-4C8874906CF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BC3282D0-DDEF-48D2-BBB8-7FCBA1ACE64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D53080DF-4535-4E1F-8631-B0E87FA64E8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8823E998-E44D-45AA-8630-D7D465C7741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F9F60276-52D0-44BB-B48E-F0D3DE9AE6B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3BC5F68-9D1D-44A3-9B1B-EF5D3F1DC1D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301864E8-A72B-44C3-A8EA-802732AD158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61EF62C3-FEC5-40A0-9F04-C64F2791818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1FD98F4B-BDEE-4DF5-93E0-9753B37BAD4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E5C124AA-C37F-4776-A69C-EA593CC748B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36D011B1-1C83-4A7F-ABD8-047BF995BC1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4B9F5E32-BBA8-4F57-A970-B3C8E2EE21D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2B208376-E50C-4460-B698-42E695654C5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F1E0CF49-1D5D-4BAA-916A-B512CBED2BF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2A8ED739-669E-4588-82DB-017942896ED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12337903-874F-4208-B02E-F43A7BE6064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85CB1DE4-38CA-4BDF-B925-2D5ED0670B7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0EDD6568-CBB7-4E66-A0B6-D48C0EC5D8A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D7A76586-A5CE-4EA2-B0C1-340555E5DAB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FDFBE911-8F51-4156-A7C2-0735538068C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4035461A-3939-4EB5-8868-DC1777856D6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BB88AB37-2017-4CBC-9627-980DF040551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ECCF91B0-F9EE-440D-9ACF-2D038767403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7E3262E8-CDCC-401A-A689-ACA852C8654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38289E19-6F56-4013-946A-8E8F697DC6B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87D8A710-DF2D-46FE-B27E-FA13DE603A7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C9BA63A1-DEE8-4D3B-A751-0E4579F0030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0F6B67C5-C4C9-4F9C-B1FB-ECB604DC268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5552A20B-F043-479F-8660-41ADC0AD5EE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35AC85DA-4E7F-4A73-976B-A4F30AFC31C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E26C47C7-3441-43EB-A0E4-92753E463FC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9137B0C5-608E-403D-839A-F1A72ECC27F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8269FA9B-770E-4EC1-8C3B-9D9F6D92080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A931498D-B464-40E6-99A2-6DD2E16B5B5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AF7EC4BD-C913-477B-A1B6-52E35078A13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C3B68BCC-62FD-4A14-B237-CC9BB3E7C4C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86F2DFA8-B583-49D9-955A-62629CC98A5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9FF2D700-4BD0-47C3-8C2D-7B93B6FF1F7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8FE5C956-B5DE-432F-8B5B-855E76DC366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048F069A-8CD0-4DF7-B05A-12497FCB5A6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7610E02F-8F6D-4FB0-B068-86B8179D66A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B30AAD59-65AE-4FCF-99A7-A571C72CE14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CD1219D1-22B0-4F9F-864F-5E1D5999CC0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EE89FC61-FAEF-4A51-8712-E4864AF7215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C1921094-765E-4968-A245-C290C0E88CD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0DEBD1C7-2DD1-405B-A9E1-59C0B5F6517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618F0BAC-4CAC-49E8-8CEC-18F59FD932D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5760F518-D51E-4D31-992B-F6EBB950DE0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38D4D224-4651-401B-B64B-4C3F0FEDD5F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4BFDD723-22CC-4E20-AC65-2BF5D76C1B9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6772704A-39B7-4A0B-9937-B2DB5F8B78B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4EEBEC74-D2F7-456F-80A0-A43A6367F36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D32D0817-6EB9-4C59-B9C0-522C184ED81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D06A2A53-C840-4875-B415-0B5E2A0B09F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270BDB69-A5C2-4EB8-81EA-DC1379908DD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CE38AAEF-4761-49AD-A12D-4DD542BF9B1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C0E70830-55DA-4D05-AA71-DC3CDFE99EA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DD283781-41E2-4477-B42F-A77B894AEE4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CD97DBD8-6B72-4F34-BFF6-76543DF8209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FC80CBAD-739D-4162-9DDA-E0D1066AE4C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FC381996-4F1B-482F-9B6B-D26258D5DC5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700171D7-A275-48E4-B1CA-6BE969E3C73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6C44F084-E495-49F5-A0B5-0C10BE3F23C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E35007A1-A534-46FF-9FD4-593F39C5E12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A034D4F7-C1EB-43A8-8710-CDD6D380814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74E3422A-1B2D-418C-996A-733CF9518F1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B9130FA2-79AF-4120-A3A8-8A827D8D43E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E33FD8A7-3478-457C-A115-B0CE24D979F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25D7F964-9E62-4198-BFE0-63344CC9DD8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439F0EF3-F64E-4217-B0DA-EB889F5EF19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E6C838ED-5D0C-4D07-A42F-7C3E8DA5DE4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0B353307-791F-436C-A0DB-7DB558400C8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53A5D29B-6EC5-43E5-A795-15F6A0FC00E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F77AFA42-0F77-4245-93E1-430E2B3F04F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FF9612A3-EB45-40D6-B2AB-B5DDB50AEBE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47535EB7-802D-4045-82EF-F329276FF87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93AAA46E-F401-436C-BC9F-523C0458D2B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4A68C580-A9E8-47A8-BC76-FB15CA3B8FD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17553645-F41C-4748-B53B-1A01106835C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388EC90D-B02F-44CF-8AC1-8C300D6E463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66E06AA1-7A94-410D-9CFD-05614F81F72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A14D4D68-4D10-41B9-960A-0B60360ECC4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0341F5FE-8E44-48B4-A479-FEF19344CF1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895A6E1F-87D9-4668-BFF1-7C86994DEB2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070B4370-A58C-4EAC-AE26-138676601C7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53005112-9433-4A4C-8339-88FFC0078EB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5F0FB8D2-CB26-4662-AF38-8D25F1A2A6E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B576E9D2-05A2-4667-9F38-00C9F673341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80253D19-7B3F-4463-81C6-4FC56544C2C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651E29DB-9C6A-417B-AEA8-EBB81503CF5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89B6BDF4-F155-4C9E-AB4E-C21974F0F7B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0D9E86C0-8AF0-4D8B-B254-994CE8FC98C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22DB5A38-2422-4886-B248-80A8D159411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14570F5A-EDB3-4B7C-BDB2-29AD610803B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A280A6E6-3BFE-43C5-AAF5-049300D97B9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D7DAB69D-E6F3-43BE-AB50-0D6991026BC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2586F887-F61C-4EF5-9744-CB6AFEB335D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C623634F-0157-4891-BAAE-02E2A4F9F6A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1B92E36B-285E-4081-BE6F-D0E2DAC186B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22C900AB-4453-483D-BEA9-6A4EDFB9189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792E77A3-A963-4A7B-AB34-911E4575AAF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269DCD5D-E335-422E-8052-F9F66A1B7F3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552ADD5E-92DD-43CF-8A31-79A8B120A19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0AA90B06-6095-4829-9F35-8A78890E034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BD3EE6D8-A6E0-49E8-A01E-6742CF4721A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921997B4-ED73-4213-B84F-662C2B08970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66C70CC9-755F-45B6-9ED3-50B5CBF6B55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E94BE551-BEC3-4932-A482-3D959D12EAF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5AC4549C-0BA0-4A40-AED2-720CE2B4A4E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6A5BE63C-4C67-441D-B471-49BCC52D7B5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6173E629-C653-4BE3-AD42-2DE53FDF069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C0240FA6-5355-46A9-B599-4CF99000C91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81361341-DB68-4A6B-9BD2-A43B9CBD71D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146C8246-07F3-4226-97F3-F131A36A242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F08EE317-AE54-44B9-8625-3A6FEFA1086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5F1E1775-BE13-463D-868C-460B5515489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64BD4838-1859-4A65-BCFD-B2590603FB8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D194FDA8-52CA-4E3B-8501-C0616CA2C8E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4EE163A2-84E3-4EB1-8D69-89FF6868992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15BC3CC1-E9B1-4D1A-A239-FBB66EE50F7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FF5C9AE5-A4B7-47D2-8B98-347238C8472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F912DB21-E8F3-454C-9638-F3B9D32B281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51B5CD73-9DBC-43FC-BA97-CF60C04FB65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C11FD8E6-63A9-4B36-8163-72162E65155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B3E4BA95-BBAF-4D78-87ED-546D9E3BA28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2DCAC9E0-915E-41A2-B2C0-E0F0534784B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E80ED462-489D-44DE-819E-9046F579720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997A3F9E-50AF-44DA-95EA-94631F6C456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720CAC3F-3B55-4054-9F3B-17CC6303C1C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E80DCF39-B673-432D-B7A0-CF379EC3363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FAD8C67F-E2CD-4DE4-BF18-B8157BC8BDE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C6532E24-0851-49FE-9513-E27585FD629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DC76545D-9BCC-4BBC-AD0E-6BF2B4D4B19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35C16CB5-B6E0-430F-9CBA-BD925FA9FE0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F3BFE95B-AC2B-4CDB-A486-A44207FAA58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1B55C5B9-7D51-4737-96F1-09F9E0EA8DB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750D03E3-6D31-479B-BEBE-5282384C25D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950EC3AF-4393-4397-A498-8DC9B14854A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49D0C62A-74BF-4D04-886E-A0059740C8C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A35141A0-45CD-4732-8A91-D518FC4A0C2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3705ED12-A274-44EE-95AB-FF3EBAE8377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0163A5AD-2E77-430C-B748-659811BF79B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CE3EF658-5818-4842-A82F-299E7AB978B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3F9C8FD9-A260-4A9D-9D25-35BDD08E679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C3EF85CB-08A7-42BF-B399-DB95C4C608B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96023E42-E8A5-43F6-8CDD-60487F49A06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B4AD11DB-8AE1-4882-BAC1-AAE34D2597F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15E19BAD-79C1-48A1-9808-AC8CB50A4B0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5D73774E-8269-4095-BE61-386CA2F37C7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CD54B373-FF34-461A-8139-EB24EB28F3C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784DE139-3379-4970-8070-354512E05E7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3E8EB4F4-C0A3-468C-9EA9-BB645B8488A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B2BE02D5-3FF8-4F36-8A8B-6801EE7677A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385DA1EE-A0B7-45A9-8D91-3B802E51BAF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0E9AA27D-B4BB-426F-8D93-63CE9EA5E8C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FCD7A15C-9095-409E-885F-CA3D8DDE634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1F25542F-BDD9-4AE0-BC9E-38BCF095109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18968B61-BD3A-4023-9FAF-B11BE9BE71B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0B13067B-D521-4EA2-A047-79C8E24E299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BE8FCE12-676D-4555-B055-1E119B98203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F58722D7-5DC2-44F9-A942-852AB94D2C4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EF7AFBB7-777D-455C-8528-DEDA6D4CE02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B647BA57-325E-4CB0-8882-26E21015152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F9724E2A-F9D5-409C-9CFF-919C897A527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21972500-06F1-4F3C-A1AB-9D3F269C768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110CBB47-671C-490F-820B-FC4A15F6729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D89DF500-E342-4C37-835F-38A9A2140F9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5BB0C67E-1B28-4DBC-9126-B5B0F5138FB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93B7817C-5CC6-43B1-B939-6B7939CB896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42906C35-0192-4AF1-BA79-57B4953DF29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77DCDDF5-AB5C-44D6-B0FF-B2105459D85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A37164D5-5A23-41A5-B027-4F68027395D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D59F73A0-271C-435D-AF6C-756810B6E43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9DF1249C-FCA6-4188-9C07-3D6A76ED3B8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8890FCC6-875A-4A7D-B587-BFB1549F3C0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3D2D5F53-F62F-42E3-BDAD-3567DB4FDC9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860A49C9-36ED-490D-B451-F56D28825EF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646A5831-ED4F-481A-90E6-35CDD4E55D0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280D1E9B-3C54-4D3D-90EA-8C31E6FD449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3EF6C5D4-C759-40AC-9C3C-0DA33AE4F6B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FCCC06CE-1AED-4E0B-9866-BB87AF93687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C548561C-8409-4646-8FBA-758266A65C4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38E82C32-F47C-4970-B4FB-4E34B49F43A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71BA5A93-243E-4E40-80D8-40A0678E24C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3FAF29B9-4022-44F8-BEAF-FB1BFF540A6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7B22A095-F21D-4FC9-84AD-36C69C630EF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D82D2AEA-F36D-40B3-92E2-78E624E66FF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E1AF5AC0-A13E-4CAB-A795-007E9ACB927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2794F33C-AA9E-4D84-AEC5-A94EC0601A7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5813798C-D549-4957-96EF-83706932BE2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5699FD5C-8848-41AE-B314-4176638A5FA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6773B312-3F4C-4746-8502-9846C850541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187435C4-168E-4EAD-9273-F3F25764C64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49FE4A7F-87B2-4A70-ABB7-F0A1E07A953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2C4D6C3E-4E9D-4DEF-9A46-B723406672B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5B6F4B3E-475B-4BD9-8790-48AB31B1FE0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FA3CB6F1-3658-42EA-A5D1-5670047BC9B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0904F7FA-D567-4B49-8589-4C7829FA5A9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4EC87902-00EF-441F-BD10-F2737FEFFB2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73203915-1181-4E28-82AB-7F99986FFE6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A4EC2EFF-B217-4A6D-ACEA-D286A9671F7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E169108D-2BC1-4A37-8779-06EAC5CFBC7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F1412348-3885-4818-BEE8-9C2C86F18D9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151C07EE-5F22-4A3B-91F8-1596E15317E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47439E67-53AC-49A8-AF1E-E70596D21DA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2010EFC7-C148-4E71-916D-2F1EBAAE866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BD37078C-2982-4C14-A1C1-0E5435582E1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4C1D9F7A-BD2B-49F7-9B4C-B65B22E8FE7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9C9A3966-F984-4D97-A2D5-F4310FBA1E3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CB480156-CADE-461E-9772-4D3E8ABB548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A2ECB576-797A-4A0C-8684-1DA428EA04B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0CC5F516-42AD-4036-8224-817C5723D24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6BDD406E-BF2B-426C-9E24-7279FE668A9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26DC4F74-190C-4511-B1A0-063F7CA7F11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B7712B94-58AE-4B88-8CF5-CEF6C21E203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CFF69D24-94C7-4405-A12E-ADB35BE00CC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210A17B8-8401-4A44-8A84-B5FC002BE73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89A9DB63-26EA-466F-8931-6CC09DAF30D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75E4B03F-4CDD-4946-9BBC-7A5D4DB13B4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A199486C-0238-46D8-BFA6-09A6A7DE34A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C28EDBF8-7728-4AC3-92F8-E8612D5694C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8FF2DA53-B2FE-4BB6-A69C-EED124DC06C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C34E552-3E5C-4E68-87CB-2047D1AB872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DA3E6D5D-3F39-41F0-8DB2-3FB9476F292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CF08EA53-93EA-4D3E-8B32-DB352D92C75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2199EACE-E4E0-42D7-9A58-E4652A46CD0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4A0EF7DC-421D-4479-9282-F290DB6D7D97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7C04161E-556E-408F-8474-ADC33A3CAA81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48D85CAF-1928-4960-A5EC-D079E712EB05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3D4E6957-9333-48F9-94E3-B560296214FD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2E351661-D7A0-4955-9CAA-65FC1B7D03A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E7769AB7-7D0E-4E2D-AB5B-420365C87CA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193AAF5D-6FB9-4590-A1D2-5F3F77EB378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8A6C2F9E-17A0-412C-8C76-07D98F545B4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962E1E52-F4BE-4420-B2F7-F69574DB884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55F469A3-AEB0-4BDB-94C5-B7F0C65E36F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CD74A212-8DD6-4BB7-8116-AECDAC3F645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BC15693E-650A-4353-8ED0-2D4F05B2CC8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D98D4BFC-2ACB-429E-ABFF-806C6575607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CA94E63D-0916-454C-B337-002CEFB6C47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491536C5-EF1E-488B-AB01-909478588F7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EE92FEE3-CA42-4FD7-BA8E-11E9EEF605E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0A4A59D8-9AEA-4C3C-8E30-0E4FEF6F0B8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0F7E3A83-8ADA-4470-82A8-61E0CDFFFB0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8076239E-1221-4D62-95DA-9EE8F50D68D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995C0C95-C8EA-46EC-8964-34E545DA64B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ACB23CB3-00BD-4D95-A3EE-35755654D20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4E01471A-09DE-4313-B79B-08468922F43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17BA3663-A2A5-4383-93A9-8B2A1B974DB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C09912BD-9ABF-4891-AB82-CFD645A7ABE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30739EC6-E267-4EF4-BFDD-35CA85E1A69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E4D0E649-2426-4935-8726-ED6DA747482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485EB6EE-4A04-4D5B-8874-338CD30AAC4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26CF26CF-F5FD-429F-B005-1C1BFDD79E9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712AF1C3-064C-4DDB-AD4D-4CD6EBA45FC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041F0094-0E0D-4AE4-A0DA-8E2E9142FDF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DCF04FED-CE15-4E12-81E6-31286879FF6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12A5A90C-F5DB-411F-82D7-1FE6AA4AF11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3BF5C2D0-8BF7-4742-82E7-B4F67CB1A47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ACAA6CD5-B6CA-4462-93CD-8BB15C2AEC9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382FCC69-82FB-4066-B0BA-C7EBCD05741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84FBFC6C-AB0A-4F94-9968-CD6DACE2FAC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E5C266CD-BF33-47E3-B3DF-0DBCD22C01C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BA2A48D3-DA16-4511-AD87-6455A33148A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2D5FA43A-53AB-4A6E-90B7-ABC0653F26F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C2891BFA-D2DE-4E15-969A-DD5A98A6B33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BA6006E1-6152-4E56-892E-26876BBB73B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A9AFC3D4-5915-4B3A-9926-5D996B07248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5552A0D7-9D4A-4921-9296-828A07C36A9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91548EEC-4E2C-4209-9680-25711DD288E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66B07DF1-D884-47AB-873F-06FF8A54ED3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3173F82D-A171-479F-B701-FE661558A44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39155B3B-493C-45EF-B935-3626705AC5E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CD04B8B3-8A1B-46B9-899B-911FDD8C49D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EDDB6676-8E27-4E69-B2F0-B9662DA7AC8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216376C5-FAEC-44C7-A50C-154992708AD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CDF98983-FEC8-409D-8A8E-41773D457F7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E52C9BE6-4327-4D16-9796-BA31DC2ADC3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7D64413C-8FCC-4778-A276-586FC15EDDD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95571537-B6BF-4D8C-B3DF-06C5E0B15A4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624939F0-D2F5-4362-A26E-DA4C394CD70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46B78ED2-730A-4158-9D7F-74879A0B2FB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64E05206-8D15-46F2-A1B2-865F3BB8881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A8F6960C-AB9D-447C-939E-64F0621A747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27B52810-1BB1-4E89-8B81-B05F941B7B4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3A7DB60B-A8FC-4772-A0A2-18DE6A4A6B0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02668AB5-35C4-48E2-876E-D21B5A6DD64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EFE92B49-C521-435A-9F67-CD0469800F8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CB455740-4899-4AC7-A295-06C2E0C6348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04800382-C5BC-4E9C-8281-818405AA083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7999DC23-715A-4BB2-B17F-BA35365C495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B9CA195E-A6C0-4691-98D0-BE90A564E28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DB1CE0C8-7A88-491C-8C12-026E439248E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78457B90-8124-4439-9377-1B749EA8EB8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BCFD368C-0661-4CE1-A685-2CDC4982C65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ECDF120F-2B34-4709-B428-74E3680C516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882B1EF8-E53B-419B-A488-AE5406BD301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E556E208-4830-4BC6-B203-E8C89DD7738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15EFD04B-3046-4402-9C73-5D23385B234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C67BF8E9-6027-4D3C-94FF-E626ED9CBA5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BADBABBD-4985-4414-BC2B-1DD0299BC55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DA4919DC-C8EA-4A4B-8D8D-381EB691648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79FF53C3-DBFA-44A2-83BC-2F055F1C428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1E8216AD-7C56-4C6B-BD52-6BB3794A572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4FDCE93B-4BEC-40FE-AFA6-D5E869A631A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5C157D89-6AA2-47AC-86BD-007177E7086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935646DB-362A-4D62-B0E4-DA6267A8BB5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A372E8C9-8F04-4FC0-900B-7D24B66AD02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DDFDF8C8-44F4-409B-A82A-8FC7358A0EC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0DE613C3-4F5E-4482-90EC-BDF38E854C8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F59C8658-3D0A-491C-B9BE-83C4131BF21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9C9FB7C6-58C5-4F5F-BEB1-A38F4C0F8A4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03B8D4AA-02E9-47FB-97EE-A14DE72409F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F734A679-C1D8-4A9D-B829-927A687DC92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9376D61F-6804-4012-962C-9D5AE8BC790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A1E9D943-5DC5-4804-AB41-3500A32D4CB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4452D157-BDCC-4C9B-ACB1-87331815B31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3BCA5C18-2EF5-4707-BA59-0882827763E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84A51C9E-116B-4D43-8784-10912CDD5D6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B0F333EE-6CA8-4197-81D3-A523B567CB9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E1145949-F498-47BB-B362-AF375A9E06B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BF90B779-1F45-41FB-81E3-9F40FDA8895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4E254ECC-B010-4951-A0B1-7AAA21A06AC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B2439734-DBBD-409D-A75D-35AA6B23AB9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B0915828-1E7D-489E-A6BF-6AC783C65F4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C3C0713D-F873-4808-A541-92D7D0B6771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1A8D1D6E-7614-4A66-81F7-B5DD9ED87D5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FDDF9948-428A-43F9-9A2A-A2205DE00E7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A0A3A977-C7ED-49F6-BEEB-FBA199C6F88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2ED5236E-EBB3-4997-9C67-58712053B3D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2C688F61-952D-4B3D-B40B-F33540C59E3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8F80CEF0-C2A7-44AD-B46A-09E5DEF40B2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2A6A7A1D-911A-4113-95AA-BA72185E35A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EBFC7732-ED8F-4AC8-ADC2-B9C828ABAB4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CAB96112-0B07-418D-8128-1A2C7B396B5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EB404BE7-C510-4EC1-858D-69893EF196F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461B2389-4B54-40D9-92BC-525F36FC63C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0857A1EA-DF37-47FB-BD4D-3763DC7C0ED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3F71B95E-D3CA-479E-8D2C-69C890A11A1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68955143-8151-4575-A7F6-A502EB38DE4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F4090299-D07C-400F-81A7-3293C535F08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994B3407-1849-49D7-9289-07EF0A35D85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1B05CB24-CBFB-4A86-8A87-331AAC4A371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90454EBF-0F2D-4DBE-925B-E454EA3EFF5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9F6C921F-BA58-41C1-8A68-8001D82575E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4AAA904E-7A05-4BC1-8618-93386ACD791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A12EFCE6-BF25-4419-AAE6-364D6DDAB8D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6FE9456D-B341-44F4-B60E-0239D83F4E7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F353C329-5827-4CD1-9FAF-36674F8D764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A0976B0A-9DB0-4067-AE60-20330D6D43D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7DFD26A6-E28C-4013-947D-679601FEF79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59229F51-9ABB-47FE-B78C-FE83520C7AB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6AA43E4F-83C3-4C03-9D60-25B04BF33CB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82BA8F5A-B946-4B5C-A0C5-3D098CA7BC9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438C59AF-0292-4857-886C-A08E4975E31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521FFD4E-81EF-4BF6-A757-63C04EA1C8E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3507663F-8BD4-4C8F-AE20-E440D24C965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38FCC945-2003-4CEE-B495-530B5598012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0C70A3B5-D798-4347-8899-E2C8FCB6AE6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72728DE1-D113-436D-AD18-BE89FFAADF8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AF7E6FA2-CD69-4985-95DB-553D694324D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324B298B-3915-4D92-98CC-E923D4A3693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6A7A18D4-4C95-4E8A-AFFB-E1198AD2970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D221420B-7C06-43A9-98B5-45C4911A5C7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CC1EA183-6860-407D-A217-956229DAF9E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5C082987-A44A-4D99-9FA5-747DD4F9D59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1C2C69BF-8CFA-497C-B7D2-F5F71052B13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FA7B0F87-F368-43C9-9D8C-ED56FA8C66C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597388C0-8561-45F6-BC6D-AAA5529FB44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C87B2F52-33D5-4B16-89E1-0FA19C34FEC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E1C9DDFD-97A3-455D-B1EE-CF05F344A64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5C4770E4-1949-4069-9095-CEA1265BA76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E6051966-46E6-4D47-BC49-3A9C20B20FB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277DE744-FD8C-4C00-BEFA-C01EC4C7188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47F8092D-2038-400B-B13A-F2DA5C68810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C9DCE3D0-F314-4B63-B1BB-3B8591CB313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46CB0EB1-69B4-4FAF-8204-D9A65E51ABD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7836130E-0653-4B14-A37A-B8567009A9D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52C6BEB5-14D9-4439-BDB1-6DFC906F4FE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80CB63E3-C66A-4B24-A069-6A3EF2A2F8D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AD1E0D66-3172-41A8-A85D-9BA88C37004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5D096378-1ADC-4028-8E85-E3CC4953F1A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6FF3EBDC-8E10-4210-93C7-C6CBF170C11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5EBE5F8C-C017-4BB9-B2C3-DD5A4996E79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11C0A5F3-57DF-4AD0-A0FE-C1A2271E94C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3ED42A2B-BE75-4267-975F-742B4EA27F3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EDDC7907-8D23-4140-A3C0-4C506C96346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EEA8D35C-7071-44AA-9C68-A2EDB5C2294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9FD4F688-10F4-47C7-836C-DF7E18E26CE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3C66FA6-1B24-4856-BE33-3580EAAB7C3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6611D77D-DB86-4BAA-A400-CA49D61C9FD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79D34590-548C-41A2-BE06-B7F6350BA0C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476B9F15-0206-4465-B84D-5F0E7AA1904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8791C8D8-CC36-437D-A820-40427BEB26A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F1BA74BF-0EBB-48FC-9204-2DC611F6DA2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B9E2E5A6-8E91-40BD-9583-A593924CB22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DF7280BE-3DA6-4478-9CFF-F25AA7E80CE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FC4F1C9A-E8FE-4994-ABAC-192A979B234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08114B13-BACE-4D89-B46E-A0797A7CE1E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E62E4F5A-7333-459C-B0CD-14EA57FE2D5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D385B609-DB14-4403-BAF0-CC992F2126C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D0CCAA43-6F08-4EB3-90AF-23B4A3E7B1C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3214B4D5-2AC1-4944-88D1-B4799F8AA35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37ADAADA-DC74-4B55-AB9C-FC8C19C9475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F260B7E2-F280-45CB-B100-9E40CFE349C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DEFDAC41-8955-4F91-92E3-0B2BBBC4BB5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E39E983C-21AA-4176-AC7A-2883759AA0F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8ACF500C-FE2B-4045-8C97-5DA88D9ABF4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D728E3AE-38B0-4326-9633-4AF539BACD2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22F7EABB-B09D-486C-B451-48C05080780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1324B546-524C-4593-A14C-186AFDBB737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0D7F575E-074C-4647-A71B-02A93BA427C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D48AAFFA-0BFC-40E3-BB0F-729A40402F2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41D44A53-0F6B-4ECD-988F-9D6D58E3CB5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33FDE25A-07B0-4001-BF9C-FB946CD053B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C0DF86C5-1129-49ED-A23B-6A326B143CF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098618D4-E578-4F35-92E3-46827EBA13D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58672A7D-0A9E-458A-BB6C-DA2F42118CD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EB068D9B-C1B9-4E81-8BFF-4E2B79BD4AB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E369D511-3989-4079-A0BB-298B4857024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1D32F11F-CBCD-404F-843A-74E3AE95607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817F8530-EA02-44E9-B203-493E718A311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A34C00FB-76DD-439D-B04E-5A67506FC35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432E6DAC-0E92-48D1-908C-051A833531D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152D5730-2557-4352-9594-AA70E9C2D80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B8A1BFB4-A301-468A-8002-6A0DEDB24D4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9D92B30B-7DB2-4B36-8F9F-D5699ED42F6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454B040C-07FE-47CB-8E69-AC3648876C0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11FA0C23-108D-4E60-B9C1-2E756924B33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501A03D4-248F-4647-AB66-0AFCAC72271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3F15B756-EFBE-4BB5-92F0-C6529E7B473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FE9D0316-FAB9-419E-A35B-57F8F737FEF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8D9C851A-CE7B-48AF-8FC9-132A20183FF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74A27A31-77DB-46A4-85EA-C9696AEA77B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AEBD2E03-1DBD-4B13-8D47-CEE5FBFF927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2B9BDE29-8AFE-4F2A-9D90-A17E057E791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68D839D1-AC14-4E0C-B9BD-9849AC7F43C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90B9761B-242D-4F6D-8073-2A4BF8E0E10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184F3C6F-0A60-4921-A981-19FE5B5F99F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5358DF80-D9E1-4620-99F2-B98FC745A33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BC4C7D5F-85CE-463F-A3CD-0A651E5842D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4D30CCE9-7952-4C09-B79C-F5288453581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360AF9D2-7A78-441E-ACFC-BD368B86B0A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FC0F1593-803C-4795-987E-1BC67038466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DAA3055D-D7FA-442E-86AA-24D54283288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72890937-C392-4D99-AC67-D49423B3910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253766F2-F259-4E0B-8EC0-64EE9C91D75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996B9D64-5FFD-403A-ACDA-E2D8BEDCF62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698F1FAC-85C6-4BC3-B0F6-A38C54982A1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D61B22D3-B3DD-423A-B018-FF46A16CDDA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089F3156-60FB-49B5-AC88-9E93CC7A503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6A8765F2-52B3-4838-B4B5-F4E417EAD61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5A2B36DA-CDBD-4E97-A42B-6598BC6596E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E7E673D2-062D-42B6-B7F3-38AABB28DF6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42E1B854-B44F-43F0-A096-B9C36B7DD51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4F4C4728-1026-4483-B162-A5F192B4BFD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A2B29D22-E84D-4FC2-A59C-16D7015F248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F5D63DAB-7782-4434-8990-69388E322B5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7BF2864F-6A04-48AC-B207-A080AB0C432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643C5A65-FC04-4F76-94B8-80494A047E9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C1DCF9DC-2559-4536-890B-DDEBB4F9316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4E16F074-B7AB-486B-86D9-612BFE48CFA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009F83DE-68FD-4923-B000-18B171EC4DB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1A4F38E8-C219-45FC-8BA1-15B3E419010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D3A1DAAD-9C17-4AED-9497-DE3EBB44234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C75E8739-4214-42FC-AF33-C6052BBA0B7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FF9CA325-0670-4E5F-A78B-A4F58F6DC93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CEF31757-7A69-40EA-909D-CA96085DBD0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5CD2C0FB-A280-4824-AC96-5DF3B8FF921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EC6B0076-4846-46A9-8504-706F063F8CE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6CF0069B-A278-451C-9472-DB4CEF57887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20B26742-D86A-42CA-9610-6C64200DF61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E1570E1A-6582-44D1-9322-7835A7FE35A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0652D8A0-4BE6-4C44-A96E-C1823A4C358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4682FA4D-9B98-45A9-B77E-9B75ADBF346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308EB4EE-7E48-4358-A991-D67AC645F4E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E2382363-6BBC-4781-88FE-12340E111D3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60ED8393-7903-441B-AA0E-DFECF41D1A4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1DB40FF2-56D6-4BAC-801F-362D427A866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82AC36F4-A9CD-4B3C-AA4A-BF6E761A655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FEFABDBD-AABC-4193-A9A2-19EFBB36E0E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88412CDD-0B8D-411D-8A3D-65D295BBFA1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56FABDD7-C247-426E-BFE0-5556DBAF7CD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48208E4B-768E-4EF7-A521-778188820D2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3B5BD08A-4865-4AA1-9667-55A34856AB0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31F8B3BC-F82B-4878-9EB4-53DB6EE49EA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79DE865D-E1A0-49D3-A6A3-7100C1D9A84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041BE73C-A2CC-436E-A4A0-8820569E62F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45C65D1C-E4BA-4283-9916-7C72F919809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24657B9A-891A-481C-A40D-EC26F2D6A5B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770853A8-697B-4CA6-B4E6-960050E0B30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494E522F-73DB-43AF-889A-F8A250A2255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78DC1A0E-948D-46DF-A8C3-3016F0DA6BA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23439A73-C76B-400A-9FDE-59BAF25C9BF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2EC39CBF-28CD-4626-B7C4-1498FF45506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4368A360-251E-4056-A70D-F26F95098C8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0C96E8D4-4342-4050-9F7E-1C01F6F2510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4F524F23-ED5C-42F3-8A3E-DBA7EFB59CF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F20F3481-C6DA-4E5F-8CC4-DB98A99968A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1D06F8C6-7AC4-456F-8E9D-A25BFBBCA66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47828B60-B3E5-4F75-B853-B4FEE8B339F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3409EE81-B0BA-4D61-99A0-A4657EB3B8B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896C47BD-532A-4E49-8DAA-01331EF9D89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EEE5A389-2ADB-40DC-9004-BE65E9970A8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1F5D5A7C-2B40-4F1A-846E-CF1F2DC05C7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7E826463-F880-48A2-9EDC-D9FE001C35B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9E4907AB-931E-49DF-BFEB-4D88DB076DC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A750E2C5-CAEC-43E7-807F-141231B6C06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CB730507-E83D-4A9F-8B6E-561F6DAFCF3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9C6BBB3E-20AE-42EF-878D-AA45513A0FE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7AEB4D96-6628-4F25-86D1-E3F10862972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693680BB-D9E7-4386-9CBD-B1BB2C83D2D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53034CFA-7357-48CB-8638-967B74AEACF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7138CE24-525C-4CBD-8D2A-7EEF0B2894B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E42B87C8-BE2B-4C5C-AAF6-18745D09E1D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304DAE13-A6FE-401A-82F0-3BFDA5109D7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E53AAAD6-B366-463B-B967-C57838629B4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7A0BDC2E-BA09-43C8-9F7D-B10894183A4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A5B94C86-98C5-427C-AB2D-F6569A4F11A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C22AFA31-D8FD-4A4C-ABDE-F9428DCEBAC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4DBE0D4D-2E07-4184-8D78-D736C03C0BE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8E89E1B3-902D-47F8-86B9-A059BAFD88C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7D0C961D-4237-4B8F-ACBC-5842F849847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869B4F26-A0BA-48E6-8918-57CCB1B5494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10872C1E-6ACA-4273-A6FB-BA93A82A6F8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8AB497AA-7A7A-48AC-926B-B83A45DA4A3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DDEC1FC4-5E7E-4219-BB89-1B63703B4AB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FAD0C8C0-F979-433E-822C-DAD67BEEA67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0C2B50A2-A5EC-47B0-8258-66063D73B8A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D680B2D8-4F07-442B-A8E5-2B8EF10AC2A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58D31843-3420-4A20-A9C5-EB0A613A4D3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BA97E143-F8DA-4B86-AA1D-1C1639FD420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29D09CA4-5FD8-40F0-B619-A5FB9A201EE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31588302-3903-409C-A064-1327A0CCDF1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E4B9FDB6-DA61-493B-8C89-ECC904F892F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637FAA6C-E3D2-4FE1-B031-75525307AD7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FE2D3F4E-4377-4DD6-AF50-844BD85A8CA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40E07149-3A7C-4FE9-A067-3AE6E62829B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9307760D-0E13-4527-850C-F7A0ECA0FF5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7C6E5D8D-A37B-4F1C-9041-41E868047CC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2DE71E05-5B17-4C08-B4B4-A9F0C718CDB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375EDE01-31B7-4EF2-B368-9AFF1412904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38855DC8-EEB3-4048-A710-3FEC7FE61E1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85082A1C-97A3-4B4F-98D2-3AF8BF6C99B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E1D79DE6-5F25-4EB1-905E-9F05B8D8EC3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CAEA2253-EB0E-4D75-8DB4-5F705DD5808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EE74BC2E-11A9-4900-8B06-DC8269649AE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412B70E6-3240-45D3-9316-39F459D36E1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BEC06448-FE4E-441A-A969-CC27D08B3E0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D0029B28-F412-4842-82F3-2A7E9859A59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7C61FC5D-A0EE-4C7B-9B0C-D1C896EAF31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4D475D79-B59D-4AE1-A0F7-69745C1FF3D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7A2774CC-196B-4FE8-A58F-27C0312BE0D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592664A4-66F8-4B57-BBA2-B7D8F7B8155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22437030-47C8-4D15-8F3A-9C7EB00BBFA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5387ABD0-DBF0-41D7-AF08-2B5CF2AB6DB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081C2008-3663-4ED0-ACF9-4DBBC56494D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B1009E5C-93F7-4B5F-9D28-93C49EAF705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8F8AB600-9D6B-49FF-A4AC-9AC54E24542C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CB2515DB-45FB-4496-A4B0-FE2F9DBF5250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77F48EF6-D14F-46CC-91AB-841529A1418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E05503AE-19F1-4428-A4FB-12B9D66848A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87F7E19F-D320-43A8-93AB-5CE0218E3D8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17957E82-EE27-44E1-98BF-7C623EC7E18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8631EA5E-374F-40B3-B26F-567D5003C7E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35908BC2-DE0C-4933-923D-945D4A9A180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72EB8B4A-3242-47B0-8F9E-4CE1110C3BB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B9F12127-B090-4082-8839-19EDC20A882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63F8428B-CAFB-451E-BEB6-318944914E6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E458333F-E8B8-4C3E-B246-0DDA30D0740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21DB9840-615F-45E1-939A-6147F275783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0A20A0B8-CB14-4D99-A518-7B5305D08F8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10A80F98-99CA-412D-A6FD-02C5C090ED6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C6753205-896C-43C8-B119-D5025076417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F6B63702-CC9D-47E9-A4C9-3E724583240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ED14E90A-0A49-4176-86A5-CA399D0C497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7D32FF8C-615E-4550-9834-2437DA61E73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C5D95E0C-D6DA-402F-AC3D-C63A136A540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508A9B3F-6F01-44F1-9F39-151EFEC5269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D2539CC7-044A-4CD5-9AF3-E559D777BD6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132C4795-994F-4C17-8FC4-9AE08F1171F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5D63048A-3CA3-4430-B935-F98E38B9B08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CFAD5D34-4246-43D3-82E4-EAB541B6F3D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4DD5E310-2FF1-497D-BDFD-8ACDA0D5F19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57D4DAD4-57F6-4594-BC24-6D981C59D5B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7DF9EB7F-8C7C-454E-8181-241997A4E10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D0314ACF-3CC4-4A4B-90DF-82B0849CF93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D6E50E52-4ACA-4102-B2DD-C3F94348243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D47FAABA-5C01-4C2C-A417-14BB342A766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FBA0CDDB-4B10-4ADA-94A0-76DF583A6E9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EF5381E2-F317-4EA2-8924-4945DEF0DE6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C655CC1C-0932-4C8C-8B8A-E7FA13EC89E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1DFDA323-D4FD-4F4C-B0E3-55A5AAFD03B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C2004003-0C38-45D2-8654-04EB634852D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9E138A69-F744-4566-9754-A41A97EE466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0F17108B-8522-4368-B0E2-DA12716E2D3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D9826D67-6204-4E83-AF9B-7B78D0DF36D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8558CAA9-28E6-4A11-BC60-7BFA2623EF7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73EC84CB-3A05-46DC-90FC-9F88630C3A8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AC0581A9-8DD4-4E11-AE17-9115340070A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B80D0429-EDA9-44F5-BEA0-45D05B06563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1FA50C5D-9253-4B61-A8BA-91F7B8BD7F0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87186A9F-958C-4B78-AB3F-3502627BCAC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6DDC1C43-0C2A-4E25-83EF-66090E2E1AD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36814BA6-4F36-4821-BBB2-583C8E6B88E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0DC46F8D-EDAE-43BD-8129-C2437C5F794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3F2F66E7-3825-4DBE-8CC1-42526412053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4C1A1CB3-2B01-43E2-84CF-DB396EEF148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3E620306-65C7-4C3E-9C6A-189977075FC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8DE8EE58-C1E3-4363-A23E-7EC43D3CCF6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851F14A0-11EB-4E0E-8002-5FE6897495E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B59E3F5A-1CF3-4039-92B8-46F58A48947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7E8241D0-082B-45E2-8992-FEA8B62996A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FFB936F5-7B3B-4955-B0FB-298AF253ECF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4AF2B87B-82E7-47FA-A6B1-BB6E6D6E7D6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4685C7C5-83C9-4986-AD38-5357454145F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8A89C401-679A-47C4-828B-E36A4C763C2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1A8F3626-360B-4AB7-B98A-D7D0075D01A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7C2A2E7E-A492-4849-95F0-84AF82E12E8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B9611613-7EE5-4927-8A4A-726B551D710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8D68544A-4488-4A14-B8E9-3AD517EC133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414126C5-3CDE-44C0-AF9F-869C1256282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D83668E5-83B1-4F9D-8693-958AB165635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01D7E8EE-6740-4866-BB28-790986C6EE0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ED5B4055-37EE-45DF-8CBC-5FC20240300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4D81A18F-EDCA-44F3-A67B-56A3834F18D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6D1F361D-723F-4ADB-BBF7-5560AC78AE2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2A57EBA2-1AF0-47BA-8F41-A4DEE3AF6B9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AC410E30-7039-4BA3-B7FF-94774C0CF2B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69F174F0-B840-4E51-89BC-0616FFF664B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5B4ADB47-73C6-49E2-BD3F-A11937E7B13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225551AC-92B8-4F57-A329-5CF8B3C6C6D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484EA111-3F54-401E-AC36-3397FA1D8E1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29A3F419-1A16-4DD2-9746-9B2BF10F70A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93A6071A-14D6-4AF2-A0DD-80511B0ADF4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982BAF3F-638D-4915-97CC-72245116F64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52D4C7E2-8495-4402-AF31-B88E83F3E4A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ED46D7D4-385D-4625-8D89-469BD997503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56921E28-ED3B-4857-A6D1-844DF3F3188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F1F9CB46-8905-4A96-83E4-2F8CABA345E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DCC398DC-BAA3-4516-841D-F3CD5DB3F25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460595BD-6686-4D63-B717-0759B939ADF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404EA1DC-40EE-4968-8981-21B2F626F0D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248CA7CC-17F4-4D8C-AE83-6B2313C4DA0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F835FB6C-75B7-41BF-B694-6C5D64E8F17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3266BD50-512D-4FA1-9C4B-3D0900BDF0D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0238C58A-2B24-47A1-9564-995D88BE391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BA90EAA3-5F54-4C13-8D16-CED366C2218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DCE6A49B-31E7-463F-993C-619419EBCEA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5B44795A-2254-42E6-9105-D5ADF03EEB8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A4D4F1E0-2BAE-467A-8939-87352E5157B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C79563A5-C435-4622-B7E9-5183855A9EC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F8E74705-FCA2-4C37-910F-E6FF96FB147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E1205C56-CFF0-4793-9071-EA9424C64E4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EA11419A-CEAA-43E5-9B00-0E30B18813B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E215D434-4186-4A3C-994A-A511384F59F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E05D3201-5BD4-4831-AA88-FC5102FD3B1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E4DB8ABD-94D2-4F59-BE80-661725D3657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2DAB2F4F-6F22-42CD-AFA0-CB7F937F1D1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1AB2000E-EE31-45BD-9E05-C51681F996D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FCAB7395-4C79-4002-88CA-F6D016F45D3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8352061D-1517-4592-81AB-1795D2242B4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14EBD805-175C-4E68-B520-D2A9EF29A7A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5DF908D1-596C-4F09-81D4-B923C90660B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1921CB76-D984-4E8F-B18F-9E3C133320B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EB14BA16-CD50-49C8-9A0F-EFC292FEE22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7719736F-23B0-4588-A196-C6EF07125FA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D0E57279-25E6-4CC3-83BC-9D67AAE8D13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BBD5D2BF-4A8D-429F-8956-096172D2E4B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F6A53BCE-11C3-4AEB-B987-82888E9C9CA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9C72FBB6-C89A-46D1-AF93-37222DE744D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4567E3A7-DC57-4509-A47C-BCB89C6B36E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A581EA0A-B160-4CFB-AA05-9C2D5C2B958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16F01D68-232E-4446-A4D4-E2854FAD36D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A8B7114A-309C-4451-A352-687A705F2D2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0A5755AB-EC5D-48E8-92AD-3AEE31B5D6A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83BB13B7-CB1B-4ACA-840C-EC3F866401B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9A1F38CD-3603-4685-9F4F-82015E199FD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46BD9D14-72AA-48D6-A0E7-E3FABDCE9B1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6E4897B7-45FD-42E2-AAF8-266264FB535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7689E599-FB25-44CE-BCCB-AA716087FBC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65C7B16A-2065-45D4-9A8A-3300A79871B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5E692999-B363-43D5-A5FC-0B5913A53A8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195F4389-A0DF-4718-B05E-0780574030D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D9FD97F3-C635-49F2-98B8-CB668E8A557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C58C890E-1267-4FA7-AFA6-1D5ABAD7755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2116CBF5-D894-4761-9636-A90EE06CD9A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B61D4A05-E75B-4C93-BBCB-99259C8EF45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969783F7-1255-4FA4-BCC0-961CFC8630E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1623F84B-C277-4D9C-B65C-D986E6A32FB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0EFAB6F9-35E2-4930-9EB7-6597E1675F2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4BAF4464-6C02-4491-8174-7E0D63EDFAA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A2091E76-C5DD-4F1D-BCB9-157463BCB8B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F65B5969-9098-445E-942B-F460A7608FF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52BC88E9-E721-4182-AFA3-B12ED678590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25490CAB-206B-4446-AF12-D311EC325A6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C49CA7CB-7E89-4F8F-AC67-CBD7A1870A9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24F1CD31-1AE4-403B-9BF2-1164CEB2E05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FF49B6B4-5F45-476D-97BB-EA909992AA9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4FF6B39A-0AD7-4A92-8151-76F91A7148A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92075</xdr:colOff>
      <xdr:row>1199</xdr:row>
      <xdr:rowOff>79375</xdr:rowOff>
    </xdr:from>
    <xdr:to>
      <xdr:col>6</xdr:col>
      <xdr:colOff>168275</xdr:colOff>
      <xdr:row>1199</xdr:row>
      <xdr:rowOff>155575</xdr:rowOff>
    </xdr:to>
    <xdr:sp macro="" textlink="">
      <xdr:nvSpPr>
        <xdr:cNvPr id="476" name="Oval 128">
          <a:extLst>
            <a:ext uri="{FF2B5EF4-FFF2-40B4-BE49-F238E27FC236}">
              <a16:creationId xmlns:a16="http://schemas.microsoft.com/office/drawing/2014/main" id="{F6FA5E5C-0EF2-4BCE-BD3F-E9775AAED419}"/>
            </a:ext>
          </a:extLst>
        </xdr:cNvPr>
        <xdr:cNvSpPr>
          <a:spLocks noChangeArrowheads="1"/>
        </xdr:cNvSpPr>
      </xdr:nvSpPr>
      <xdr:spPr bwMode="auto">
        <a:xfrm>
          <a:off x="2330450" y="331320775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7" name="Oval 112">
          <a:extLst>
            <a:ext uri="{FF2B5EF4-FFF2-40B4-BE49-F238E27FC236}">
              <a16:creationId xmlns:a16="http://schemas.microsoft.com/office/drawing/2014/main" id="{1CAE5564-2280-4DD0-9FD0-214747C3A86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8" name="Oval 113">
          <a:extLst>
            <a:ext uri="{FF2B5EF4-FFF2-40B4-BE49-F238E27FC236}">
              <a16:creationId xmlns:a16="http://schemas.microsoft.com/office/drawing/2014/main" id="{988B65CB-86E0-4348-9BB3-9AE12F6A851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40863</xdr:colOff>
      <xdr:row>1199</xdr:row>
      <xdr:rowOff>18162</xdr:rowOff>
    </xdr:from>
    <xdr:to>
      <xdr:col>6</xdr:col>
      <xdr:colOff>252481</xdr:colOff>
      <xdr:row>1199</xdr:row>
      <xdr:rowOff>210870</xdr:rowOff>
    </xdr:to>
    <xdr:sp macro="" textlink="">
      <xdr:nvSpPr>
        <xdr:cNvPr id="479" name="Oval 127">
          <a:extLst>
            <a:ext uri="{FF2B5EF4-FFF2-40B4-BE49-F238E27FC236}">
              <a16:creationId xmlns:a16="http://schemas.microsoft.com/office/drawing/2014/main" id="{F68E6B06-0142-4A57-A3B7-AFABF97C7E03}"/>
            </a:ext>
          </a:extLst>
        </xdr:cNvPr>
        <xdr:cNvSpPr>
          <a:spLocks noChangeArrowheads="1"/>
        </xdr:cNvSpPr>
      </xdr:nvSpPr>
      <xdr:spPr bwMode="auto">
        <a:xfrm>
          <a:off x="2279238" y="331259562"/>
          <a:ext cx="211618" cy="1927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42730</xdr:colOff>
      <xdr:row>1200</xdr:row>
      <xdr:rowOff>16360</xdr:rowOff>
    </xdr:from>
    <xdr:to>
      <xdr:col>6</xdr:col>
      <xdr:colOff>256423</xdr:colOff>
      <xdr:row>1200</xdr:row>
      <xdr:rowOff>225038</xdr:rowOff>
    </xdr:to>
    <xdr:sp macro="" textlink="">
      <xdr:nvSpPr>
        <xdr:cNvPr id="480" name="Oval 128">
          <a:extLst>
            <a:ext uri="{FF2B5EF4-FFF2-40B4-BE49-F238E27FC236}">
              <a16:creationId xmlns:a16="http://schemas.microsoft.com/office/drawing/2014/main" id="{1760DECF-5D91-4161-8DE6-5726E180EE0D}"/>
            </a:ext>
          </a:extLst>
        </xdr:cNvPr>
        <xdr:cNvSpPr>
          <a:spLocks noChangeArrowheads="1"/>
        </xdr:cNvSpPr>
      </xdr:nvSpPr>
      <xdr:spPr bwMode="auto">
        <a:xfrm>
          <a:off x="2281105" y="331533985"/>
          <a:ext cx="213693" cy="208678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1" name="Oval 112">
          <a:extLst>
            <a:ext uri="{FF2B5EF4-FFF2-40B4-BE49-F238E27FC236}">
              <a16:creationId xmlns:a16="http://schemas.microsoft.com/office/drawing/2014/main" id="{2C8D3EBA-AFEA-43D3-A5BD-CF3475E2FB7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2" name="Oval 113">
          <a:extLst>
            <a:ext uri="{FF2B5EF4-FFF2-40B4-BE49-F238E27FC236}">
              <a16:creationId xmlns:a16="http://schemas.microsoft.com/office/drawing/2014/main" id="{F12A42F3-DADD-4F84-8042-D5EFEB42DAC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3" name="Oval 112">
          <a:extLst>
            <a:ext uri="{FF2B5EF4-FFF2-40B4-BE49-F238E27FC236}">
              <a16:creationId xmlns:a16="http://schemas.microsoft.com/office/drawing/2014/main" id="{8675C9D3-61A1-44D3-95BE-E0DD41C072C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4" name="Oval 113">
          <a:extLst>
            <a:ext uri="{FF2B5EF4-FFF2-40B4-BE49-F238E27FC236}">
              <a16:creationId xmlns:a16="http://schemas.microsoft.com/office/drawing/2014/main" id="{FCF49FCF-A230-4241-880F-3883B053DA0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5" name="Oval 112">
          <a:extLst>
            <a:ext uri="{FF2B5EF4-FFF2-40B4-BE49-F238E27FC236}">
              <a16:creationId xmlns:a16="http://schemas.microsoft.com/office/drawing/2014/main" id="{F2539CEB-1500-4310-B535-A7F4F5694CA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6" name="Oval 113">
          <a:extLst>
            <a:ext uri="{FF2B5EF4-FFF2-40B4-BE49-F238E27FC236}">
              <a16:creationId xmlns:a16="http://schemas.microsoft.com/office/drawing/2014/main" id="{FA9102A5-0EAA-425C-8A13-A47C33114BC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7" name="Oval 112">
          <a:extLst>
            <a:ext uri="{FF2B5EF4-FFF2-40B4-BE49-F238E27FC236}">
              <a16:creationId xmlns:a16="http://schemas.microsoft.com/office/drawing/2014/main" id="{0E440E8A-6772-4345-931A-D2CB0BEBFAF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8" name="Oval 113">
          <a:extLst>
            <a:ext uri="{FF2B5EF4-FFF2-40B4-BE49-F238E27FC236}">
              <a16:creationId xmlns:a16="http://schemas.microsoft.com/office/drawing/2014/main" id="{1343D438-D222-419B-9A6F-459BC9FD08A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9" name="Oval 112">
          <a:extLst>
            <a:ext uri="{FF2B5EF4-FFF2-40B4-BE49-F238E27FC236}">
              <a16:creationId xmlns:a16="http://schemas.microsoft.com/office/drawing/2014/main" id="{E16F6DC2-9A94-443B-96B5-E90BF0AD478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0" name="Oval 113">
          <a:extLst>
            <a:ext uri="{FF2B5EF4-FFF2-40B4-BE49-F238E27FC236}">
              <a16:creationId xmlns:a16="http://schemas.microsoft.com/office/drawing/2014/main" id="{AFCD904F-88B5-49FC-96FD-C2EAD69AB6D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1" name="Oval 112">
          <a:extLst>
            <a:ext uri="{FF2B5EF4-FFF2-40B4-BE49-F238E27FC236}">
              <a16:creationId xmlns:a16="http://schemas.microsoft.com/office/drawing/2014/main" id="{D8AD232F-455D-4717-9271-5A1F1767CD2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2" name="Oval 113">
          <a:extLst>
            <a:ext uri="{FF2B5EF4-FFF2-40B4-BE49-F238E27FC236}">
              <a16:creationId xmlns:a16="http://schemas.microsoft.com/office/drawing/2014/main" id="{404DBF50-7D9A-4CA1-B1EB-B386314BBB9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3" name="Oval 112">
          <a:extLst>
            <a:ext uri="{FF2B5EF4-FFF2-40B4-BE49-F238E27FC236}">
              <a16:creationId xmlns:a16="http://schemas.microsoft.com/office/drawing/2014/main" id="{7E0C6155-F0A4-48C8-9582-D569BC30C0C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4" name="Oval 113">
          <a:extLst>
            <a:ext uri="{FF2B5EF4-FFF2-40B4-BE49-F238E27FC236}">
              <a16:creationId xmlns:a16="http://schemas.microsoft.com/office/drawing/2014/main" id="{8B166CDA-870C-4649-B5EA-8174CD58B0C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5" name="Oval 112">
          <a:extLst>
            <a:ext uri="{FF2B5EF4-FFF2-40B4-BE49-F238E27FC236}">
              <a16:creationId xmlns:a16="http://schemas.microsoft.com/office/drawing/2014/main" id="{5BE9BCF3-1671-43D7-AFBB-2BB690B28BE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6" name="Oval 113">
          <a:extLst>
            <a:ext uri="{FF2B5EF4-FFF2-40B4-BE49-F238E27FC236}">
              <a16:creationId xmlns:a16="http://schemas.microsoft.com/office/drawing/2014/main" id="{7F4C7F9A-B734-4180-AD59-E9DBF93F27A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7" name="Oval 112">
          <a:extLst>
            <a:ext uri="{FF2B5EF4-FFF2-40B4-BE49-F238E27FC236}">
              <a16:creationId xmlns:a16="http://schemas.microsoft.com/office/drawing/2014/main" id="{09B1B250-3FFB-48A9-8BD9-65FA903052E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8" name="Oval 113">
          <a:extLst>
            <a:ext uri="{FF2B5EF4-FFF2-40B4-BE49-F238E27FC236}">
              <a16:creationId xmlns:a16="http://schemas.microsoft.com/office/drawing/2014/main" id="{7BCC0047-F0A8-4CF2-BB26-75710DABE7A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2">
          <a:extLst>
            <a:ext uri="{FF2B5EF4-FFF2-40B4-BE49-F238E27FC236}">
              <a16:creationId xmlns:a16="http://schemas.microsoft.com/office/drawing/2014/main" id="{3B603DAC-E7FE-4A84-88CB-CBD245ECC3E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3">
          <a:extLst>
            <a:ext uri="{FF2B5EF4-FFF2-40B4-BE49-F238E27FC236}">
              <a16:creationId xmlns:a16="http://schemas.microsoft.com/office/drawing/2014/main" id="{E93604A8-3D89-47B0-A82C-C807A6DE831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2">
          <a:extLst>
            <a:ext uri="{FF2B5EF4-FFF2-40B4-BE49-F238E27FC236}">
              <a16:creationId xmlns:a16="http://schemas.microsoft.com/office/drawing/2014/main" id="{1A1E654C-C886-4B0A-831D-A70697DA2B2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2" name="Oval 113">
          <a:extLst>
            <a:ext uri="{FF2B5EF4-FFF2-40B4-BE49-F238E27FC236}">
              <a16:creationId xmlns:a16="http://schemas.microsoft.com/office/drawing/2014/main" id="{EE8DA5CC-F978-4673-8BE6-8BBD2639009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3" name="Oval 112">
          <a:extLst>
            <a:ext uri="{FF2B5EF4-FFF2-40B4-BE49-F238E27FC236}">
              <a16:creationId xmlns:a16="http://schemas.microsoft.com/office/drawing/2014/main" id="{042D1C8B-D111-4060-9914-DFE64C503EE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4" name="Oval 113">
          <a:extLst>
            <a:ext uri="{FF2B5EF4-FFF2-40B4-BE49-F238E27FC236}">
              <a16:creationId xmlns:a16="http://schemas.microsoft.com/office/drawing/2014/main" id="{C005D0C9-3D40-443E-B80F-28314A87EA5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2">
          <a:extLst>
            <a:ext uri="{FF2B5EF4-FFF2-40B4-BE49-F238E27FC236}">
              <a16:creationId xmlns:a16="http://schemas.microsoft.com/office/drawing/2014/main" id="{252369D5-8A71-4249-BCCA-8B8F8EC4ABA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3">
          <a:extLst>
            <a:ext uri="{FF2B5EF4-FFF2-40B4-BE49-F238E27FC236}">
              <a16:creationId xmlns:a16="http://schemas.microsoft.com/office/drawing/2014/main" id="{AED626DD-6D16-4F77-BAE3-57D42E6DFA9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2">
          <a:extLst>
            <a:ext uri="{FF2B5EF4-FFF2-40B4-BE49-F238E27FC236}">
              <a16:creationId xmlns:a16="http://schemas.microsoft.com/office/drawing/2014/main" id="{5483C537-4ABC-47AA-8AF1-9C9FE59C4AB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8" name="Oval 113">
          <a:extLst>
            <a:ext uri="{FF2B5EF4-FFF2-40B4-BE49-F238E27FC236}">
              <a16:creationId xmlns:a16="http://schemas.microsoft.com/office/drawing/2014/main" id="{E3697645-949D-4B94-AA45-705E0ECD186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9" name="Oval 112">
          <a:extLst>
            <a:ext uri="{FF2B5EF4-FFF2-40B4-BE49-F238E27FC236}">
              <a16:creationId xmlns:a16="http://schemas.microsoft.com/office/drawing/2014/main" id="{9C6CBED4-CE3E-4460-9CC0-88F06F0F413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10" name="Oval 113">
          <a:extLst>
            <a:ext uri="{FF2B5EF4-FFF2-40B4-BE49-F238E27FC236}">
              <a16:creationId xmlns:a16="http://schemas.microsoft.com/office/drawing/2014/main" id="{CE8F897A-58A9-4B32-A458-C06264DCFDA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2">
          <a:extLst>
            <a:ext uri="{FF2B5EF4-FFF2-40B4-BE49-F238E27FC236}">
              <a16:creationId xmlns:a16="http://schemas.microsoft.com/office/drawing/2014/main" id="{B71D8539-CB43-4FF1-9070-051295F0350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3">
          <a:extLst>
            <a:ext uri="{FF2B5EF4-FFF2-40B4-BE49-F238E27FC236}">
              <a16:creationId xmlns:a16="http://schemas.microsoft.com/office/drawing/2014/main" id="{AAE7DD3B-4EE3-4BF2-AF10-BCFCE37CB86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2">
          <a:extLst>
            <a:ext uri="{FF2B5EF4-FFF2-40B4-BE49-F238E27FC236}">
              <a16:creationId xmlns:a16="http://schemas.microsoft.com/office/drawing/2014/main" id="{78FB2E9D-E970-4724-84F7-0983F1163F3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4" name="Oval 113">
          <a:extLst>
            <a:ext uri="{FF2B5EF4-FFF2-40B4-BE49-F238E27FC236}">
              <a16:creationId xmlns:a16="http://schemas.microsoft.com/office/drawing/2014/main" id="{B8EDBA52-1EDE-4B2C-B1EC-77C83D5EF94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5" name="Oval 112">
          <a:extLst>
            <a:ext uri="{FF2B5EF4-FFF2-40B4-BE49-F238E27FC236}">
              <a16:creationId xmlns:a16="http://schemas.microsoft.com/office/drawing/2014/main" id="{BE3BDB15-C0BC-4D52-8C69-D6E2D9932A6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6" name="Oval 113">
          <a:extLst>
            <a:ext uri="{FF2B5EF4-FFF2-40B4-BE49-F238E27FC236}">
              <a16:creationId xmlns:a16="http://schemas.microsoft.com/office/drawing/2014/main" id="{CE460DA5-BB32-4CBA-AB9D-CCEEB31FD28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2">
          <a:extLst>
            <a:ext uri="{FF2B5EF4-FFF2-40B4-BE49-F238E27FC236}">
              <a16:creationId xmlns:a16="http://schemas.microsoft.com/office/drawing/2014/main" id="{68B3C9BD-8A4C-4C6D-BDAC-6C9ABBDE322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3">
          <a:extLst>
            <a:ext uri="{FF2B5EF4-FFF2-40B4-BE49-F238E27FC236}">
              <a16:creationId xmlns:a16="http://schemas.microsoft.com/office/drawing/2014/main" id="{6FCEEC99-925E-436D-B97B-297001308F9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2">
          <a:extLst>
            <a:ext uri="{FF2B5EF4-FFF2-40B4-BE49-F238E27FC236}">
              <a16:creationId xmlns:a16="http://schemas.microsoft.com/office/drawing/2014/main" id="{A7EF9D91-45A9-4BFE-B29B-2B47EA67002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0" name="Oval 113">
          <a:extLst>
            <a:ext uri="{FF2B5EF4-FFF2-40B4-BE49-F238E27FC236}">
              <a16:creationId xmlns:a16="http://schemas.microsoft.com/office/drawing/2014/main" id="{2B9091CB-59F4-4082-B5D0-89A63F80349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1" name="Oval 112">
          <a:extLst>
            <a:ext uri="{FF2B5EF4-FFF2-40B4-BE49-F238E27FC236}">
              <a16:creationId xmlns:a16="http://schemas.microsoft.com/office/drawing/2014/main" id="{A77B746A-B855-4431-A604-F192B6F78BE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2" name="Oval 113">
          <a:extLst>
            <a:ext uri="{FF2B5EF4-FFF2-40B4-BE49-F238E27FC236}">
              <a16:creationId xmlns:a16="http://schemas.microsoft.com/office/drawing/2014/main" id="{6801E22F-A92F-41BC-9B65-DFBF4D063AE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2">
          <a:extLst>
            <a:ext uri="{FF2B5EF4-FFF2-40B4-BE49-F238E27FC236}">
              <a16:creationId xmlns:a16="http://schemas.microsoft.com/office/drawing/2014/main" id="{3659AAB0-B3B8-43D8-BCBA-66231EB25DC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3">
          <a:extLst>
            <a:ext uri="{FF2B5EF4-FFF2-40B4-BE49-F238E27FC236}">
              <a16:creationId xmlns:a16="http://schemas.microsoft.com/office/drawing/2014/main" id="{6DC7C05D-235C-456C-A766-36BE49F1637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2">
          <a:extLst>
            <a:ext uri="{FF2B5EF4-FFF2-40B4-BE49-F238E27FC236}">
              <a16:creationId xmlns:a16="http://schemas.microsoft.com/office/drawing/2014/main" id="{FBE78969-5DC4-4103-A684-A9D723DDD76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6" name="Oval 113">
          <a:extLst>
            <a:ext uri="{FF2B5EF4-FFF2-40B4-BE49-F238E27FC236}">
              <a16:creationId xmlns:a16="http://schemas.microsoft.com/office/drawing/2014/main" id="{6191FC60-EC60-4246-ACA1-4212C654E07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7" name="Oval 112">
          <a:extLst>
            <a:ext uri="{FF2B5EF4-FFF2-40B4-BE49-F238E27FC236}">
              <a16:creationId xmlns:a16="http://schemas.microsoft.com/office/drawing/2014/main" id="{9DEA49C8-FA4C-44B5-B7A1-6245C595D14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8" name="Oval 113">
          <a:extLst>
            <a:ext uri="{FF2B5EF4-FFF2-40B4-BE49-F238E27FC236}">
              <a16:creationId xmlns:a16="http://schemas.microsoft.com/office/drawing/2014/main" id="{AEB29054-9311-498E-9179-0BE8EAF6327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2">
          <a:extLst>
            <a:ext uri="{FF2B5EF4-FFF2-40B4-BE49-F238E27FC236}">
              <a16:creationId xmlns:a16="http://schemas.microsoft.com/office/drawing/2014/main" id="{C34131C8-8536-43EE-9500-3CBD82A579E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3">
          <a:extLst>
            <a:ext uri="{FF2B5EF4-FFF2-40B4-BE49-F238E27FC236}">
              <a16:creationId xmlns:a16="http://schemas.microsoft.com/office/drawing/2014/main" id="{F444BECE-4044-40C0-86AD-D008D8EA745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2">
          <a:extLst>
            <a:ext uri="{FF2B5EF4-FFF2-40B4-BE49-F238E27FC236}">
              <a16:creationId xmlns:a16="http://schemas.microsoft.com/office/drawing/2014/main" id="{8B037000-0A96-4AB0-B7F8-77B7F16F57E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2" name="Oval 113">
          <a:extLst>
            <a:ext uri="{FF2B5EF4-FFF2-40B4-BE49-F238E27FC236}">
              <a16:creationId xmlns:a16="http://schemas.microsoft.com/office/drawing/2014/main" id="{37F70A5F-77DE-4CFB-BD10-55E9882AA94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3" name="Oval 112">
          <a:extLst>
            <a:ext uri="{FF2B5EF4-FFF2-40B4-BE49-F238E27FC236}">
              <a16:creationId xmlns:a16="http://schemas.microsoft.com/office/drawing/2014/main" id="{2A860C3A-A2B3-4348-BE87-F3BC428BAFB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4" name="Oval 113">
          <a:extLst>
            <a:ext uri="{FF2B5EF4-FFF2-40B4-BE49-F238E27FC236}">
              <a16:creationId xmlns:a16="http://schemas.microsoft.com/office/drawing/2014/main" id="{75791D0A-F1A9-4E1F-BF51-F50275C14E4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2">
          <a:extLst>
            <a:ext uri="{FF2B5EF4-FFF2-40B4-BE49-F238E27FC236}">
              <a16:creationId xmlns:a16="http://schemas.microsoft.com/office/drawing/2014/main" id="{4B6BC5DB-E004-4061-B36E-C66A8F37F69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3">
          <a:extLst>
            <a:ext uri="{FF2B5EF4-FFF2-40B4-BE49-F238E27FC236}">
              <a16:creationId xmlns:a16="http://schemas.microsoft.com/office/drawing/2014/main" id="{9C94DC64-ACCB-4905-8DFF-A49EA1CA8AF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2">
          <a:extLst>
            <a:ext uri="{FF2B5EF4-FFF2-40B4-BE49-F238E27FC236}">
              <a16:creationId xmlns:a16="http://schemas.microsoft.com/office/drawing/2014/main" id="{A7B6029D-A351-4211-85DF-81DC9F8C3A9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8" name="Oval 113">
          <a:extLst>
            <a:ext uri="{FF2B5EF4-FFF2-40B4-BE49-F238E27FC236}">
              <a16:creationId xmlns:a16="http://schemas.microsoft.com/office/drawing/2014/main" id="{D07CA28D-E5F8-421C-A92A-87B2A271405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9" name="Oval 112">
          <a:extLst>
            <a:ext uri="{FF2B5EF4-FFF2-40B4-BE49-F238E27FC236}">
              <a16:creationId xmlns:a16="http://schemas.microsoft.com/office/drawing/2014/main" id="{3A6BF04B-5C01-4E28-8D46-F809F89F1C1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40" name="Oval 113">
          <a:extLst>
            <a:ext uri="{FF2B5EF4-FFF2-40B4-BE49-F238E27FC236}">
              <a16:creationId xmlns:a16="http://schemas.microsoft.com/office/drawing/2014/main" id="{68544E5D-EEC8-4BAE-9FA5-F3BD8800F45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2">
          <a:extLst>
            <a:ext uri="{FF2B5EF4-FFF2-40B4-BE49-F238E27FC236}">
              <a16:creationId xmlns:a16="http://schemas.microsoft.com/office/drawing/2014/main" id="{6E7E907F-6756-4DB4-8840-FDF811FFAB3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3">
          <a:extLst>
            <a:ext uri="{FF2B5EF4-FFF2-40B4-BE49-F238E27FC236}">
              <a16:creationId xmlns:a16="http://schemas.microsoft.com/office/drawing/2014/main" id="{12A2096A-C9F2-4A4F-BC85-6071610E0FC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2">
          <a:extLst>
            <a:ext uri="{FF2B5EF4-FFF2-40B4-BE49-F238E27FC236}">
              <a16:creationId xmlns:a16="http://schemas.microsoft.com/office/drawing/2014/main" id="{57498463-34CF-4245-A697-A824C8F3B04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3">
          <a:extLst>
            <a:ext uri="{FF2B5EF4-FFF2-40B4-BE49-F238E27FC236}">
              <a16:creationId xmlns:a16="http://schemas.microsoft.com/office/drawing/2014/main" id="{03CF5C60-184F-4162-8402-CD1DAD9970C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2">
          <a:extLst>
            <a:ext uri="{FF2B5EF4-FFF2-40B4-BE49-F238E27FC236}">
              <a16:creationId xmlns:a16="http://schemas.microsoft.com/office/drawing/2014/main" id="{AE273BBC-17FF-4347-A242-050D2C615C3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3">
          <a:extLst>
            <a:ext uri="{FF2B5EF4-FFF2-40B4-BE49-F238E27FC236}">
              <a16:creationId xmlns:a16="http://schemas.microsoft.com/office/drawing/2014/main" id="{DCD0C756-FDE4-4D2F-8904-7BCDF42789F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2">
          <a:extLst>
            <a:ext uri="{FF2B5EF4-FFF2-40B4-BE49-F238E27FC236}">
              <a16:creationId xmlns:a16="http://schemas.microsoft.com/office/drawing/2014/main" id="{A7475956-F22D-4689-AF3B-273267F02D2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3">
          <a:extLst>
            <a:ext uri="{FF2B5EF4-FFF2-40B4-BE49-F238E27FC236}">
              <a16:creationId xmlns:a16="http://schemas.microsoft.com/office/drawing/2014/main" id="{AB52DF75-C03C-403A-806E-65F9D13B896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2">
          <a:extLst>
            <a:ext uri="{FF2B5EF4-FFF2-40B4-BE49-F238E27FC236}">
              <a16:creationId xmlns:a16="http://schemas.microsoft.com/office/drawing/2014/main" id="{57327B1B-C261-4DAE-BF6B-8AAA78E9CA0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0" name="Oval 113">
          <a:extLst>
            <a:ext uri="{FF2B5EF4-FFF2-40B4-BE49-F238E27FC236}">
              <a16:creationId xmlns:a16="http://schemas.microsoft.com/office/drawing/2014/main" id="{A6A1B60D-B0FF-4538-B0A9-07D1161ECEA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1" name="Oval 112">
          <a:extLst>
            <a:ext uri="{FF2B5EF4-FFF2-40B4-BE49-F238E27FC236}">
              <a16:creationId xmlns:a16="http://schemas.microsoft.com/office/drawing/2014/main" id="{EE1B8812-1234-4473-8A3A-4F44500D88C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2" name="Oval 113">
          <a:extLst>
            <a:ext uri="{FF2B5EF4-FFF2-40B4-BE49-F238E27FC236}">
              <a16:creationId xmlns:a16="http://schemas.microsoft.com/office/drawing/2014/main" id="{E885EE10-83DB-4CEB-8F58-2CDD6BC340B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2">
          <a:extLst>
            <a:ext uri="{FF2B5EF4-FFF2-40B4-BE49-F238E27FC236}">
              <a16:creationId xmlns:a16="http://schemas.microsoft.com/office/drawing/2014/main" id="{D511B0BB-3D72-4388-81E3-C78CD8F0A54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3">
          <a:extLst>
            <a:ext uri="{FF2B5EF4-FFF2-40B4-BE49-F238E27FC236}">
              <a16:creationId xmlns:a16="http://schemas.microsoft.com/office/drawing/2014/main" id="{E761272A-67A1-477F-953E-F9C71565BBF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2">
          <a:extLst>
            <a:ext uri="{FF2B5EF4-FFF2-40B4-BE49-F238E27FC236}">
              <a16:creationId xmlns:a16="http://schemas.microsoft.com/office/drawing/2014/main" id="{C44B74C1-C17C-4977-B154-03A2C5B4807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6" name="Oval 113">
          <a:extLst>
            <a:ext uri="{FF2B5EF4-FFF2-40B4-BE49-F238E27FC236}">
              <a16:creationId xmlns:a16="http://schemas.microsoft.com/office/drawing/2014/main" id="{AC8413A2-1111-48D3-A43E-0169F818AC3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7" name="Oval 112">
          <a:extLst>
            <a:ext uri="{FF2B5EF4-FFF2-40B4-BE49-F238E27FC236}">
              <a16:creationId xmlns:a16="http://schemas.microsoft.com/office/drawing/2014/main" id="{3A9CD70D-88C5-4482-8BF8-BE3067F4D6B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8" name="Oval 113">
          <a:extLst>
            <a:ext uri="{FF2B5EF4-FFF2-40B4-BE49-F238E27FC236}">
              <a16:creationId xmlns:a16="http://schemas.microsoft.com/office/drawing/2014/main" id="{864E3F4A-2B1C-4A12-9209-59D48CA8ADD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2">
          <a:extLst>
            <a:ext uri="{FF2B5EF4-FFF2-40B4-BE49-F238E27FC236}">
              <a16:creationId xmlns:a16="http://schemas.microsoft.com/office/drawing/2014/main" id="{594A7228-F5D3-4E4E-AF61-68B3B480327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3">
          <a:extLst>
            <a:ext uri="{FF2B5EF4-FFF2-40B4-BE49-F238E27FC236}">
              <a16:creationId xmlns:a16="http://schemas.microsoft.com/office/drawing/2014/main" id="{BC8BE797-69F5-4847-9DB2-542A5997887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2">
          <a:extLst>
            <a:ext uri="{FF2B5EF4-FFF2-40B4-BE49-F238E27FC236}">
              <a16:creationId xmlns:a16="http://schemas.microsoft.com/office/drawing/2014/main" id="{5E6E805D-669A-41D7-938C-3B2523628DA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2" name="Oval 113">
          <a:extLst>
            <a:ext uri="{FF2B5EF4-FFF2-40B4-BE49-F238E27FC236}">
              <a16:creationId xmlns:a16="http://schemas.microsoft.com/office/drawing/2014/main" id="{AFA061AF-C267-439A-A993-DC933873BA3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3" name="Oval 112">
          <a:extLst>
            <a:ext uri="{FF2B5EF4-FFF2-40B4-BE49-F238E27FC236}">
              <a16:creationId xmlns:a16="http://schemas.microsoft.com/office/drawing/2014/main" id="{F2B703F7-8EDE-4A8A-BA55-9BD6E0AFB8E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4" name="Oval 113">
          <a:extLst>
            <a:ext uri="{FF2B5EF4-FFF2-40B4-BE49-F238E27FC236}">
              <a16:creationId xmlns:a16="http://schemas.microsoft.com/office/drawing/2014/main" id="{22704AE5-2AA2-426C-A932-93A8A7B05B8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2">
          <a:extLst>
            <a:ext uri="{FF2B5EF4-FFF2-40B4-BE49-F238E27FC236}">
              <a16:creationId xmlns:a16="http://schemas.microsoft.com/office/drawing/2014/main" id="{121BD7EA-5581-487E-B3B1-C0D5F98133D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3">
          <a:extLst>
            <a:ext uri="{FF2B5EF4-FFF2-40B4-BE49-F238E27FC236}">
              <a16:creationId xmlns:a16="http://schemas.microsoft.com/office/drawing/2014/main" id="{3299C8CB-8B4C-4058-964C-4FF5AA719F3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2">
          <a:extLst>
            <a:ext uri="{FF2B5EF4-FFF2-40B4-BE49-F238E27FC236}">
              <a16:creationId xmlns:a16="http://schemas.microsoft.com/office/drawing/2014/main" id="{8EDB8090-995F-4518-9BCD-664F6D9388C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8" name="Oval 113">
          <a:extLst>
            <a:ext uri="{FF2B5EF4-FFF2-40B4-BE49-F238E27FC236}">
              <a16:creationId xmlns:a16="http://schemas.microsoft.com/office/drawing/2014/main" id="{69A86328-F172-4431-AD44-AB2A55C066F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9" name="Oval 112">
          <a:extLst>
            <a:ext uri="{FF2B5EF4-FFF2-40B4-BE49-F238E27FC236}">
              <a16:creationId xmlns:a16="http://schemas.microsoft.com/office/drawing/2014/main" id="{0E424E87-E29F-4166-B785-A1781B9C9E6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70" name="Oval 113">
          <a:extLst>
            <a:ext uri="{FF2B5EF4-FFF2-40B4-BE49-F238E27FC236}">
              <a16:creationId xmlns:a16="http://schemas.microsoft.com/office/drawing/2014/main" id="{7C810291-7375-42F7-9519-465BFC12C5D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2">
          <a:extLst>
            <a:ext uri="{FF2B5EF4-FFF2-40B4-BE49-F238E27FC236}">
              <a16:creationId xmlns:a16="http://schemas.microsoft.com/office/drawing/2014/main" id="{8792F6DD-462D-4254-9196-2E46B7A57FE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3">
          <a:extLst>
            <a:ext uri="{FF2B5EF4-FFF2-40B4-BE49-F238E27FC236}">
              <a16:creationId xmlns:a16="http://schemas.microsoft.com/office/drawing/2014/main" id="{3CF5CDB6-9A91-49D9-B99D-0054DEBD37F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2">
          <a:extLst>
            <a:ext uri="{FF2B5EF4-FFF2-40B4-BE49-F238E27FC236}">
              <a16:creationId xmlns:a16="http://schemas.microsoft.com/office/drawing/2014/main" id="{F8907834-DE91-456F-9684-02418513508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4" name="Oval 113">
          <a:extLst>
            <a:ext uri="{FF2B5EF4-FFF2-40B4-BE49-F238E27FC236}">
              <a16:creationId xmlns:a16="http://schemas.microsoft.com/office/drawing/2014/main" id="{D668CD78-56D0-4BCE-BDF0-80EBD0BAA48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5" name="Oval 112">
          <a:extLst>
            <a:ext uri="{FF2B5EF4-FFF2-40B4-BE49-F238E27FC236}">
              <a16:creationId xmlns:a16="http://schemas.microsoft.com/office/drawing/2014/main" id="{67D4286C-8E7F-4972-9F86-F0F44FA6E0E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6" name="Oval 113">
          <a:extLst>
            <a:ext uri="{FF2B5EF4-FFF2-40B4-BE49-F238E27FC236}">
              <a16:creationId xmlns:a16="http://schemas.microsoft.com/office/drawing/2014/main" id="{9BCE6153-6306-41F1-99E3-1BC1026A1C8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2">
          <a:extLst>
            <a:ext uri="{FF2B5EF4-FFF2-40B4-BE49-F238E27FC236}">
              <a16:creationId xmlns:a16="http://schemas.microsoft.com/office/drawing/2014/main" id="{18BA7F4E-3BA4-4E6F-B268-75153D6DFFA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3">
          <a:extLst>
            <a:ext uri="{FF2B5EF4-FFF2-40B4-BE49-F238E27FC236}">
              <a16:creationId xmlns:a16="http://schemas.microsoft.com/office/drawing/2014/main" id="{CFE903C1-86BB-4BD0-9102-3E80C1C6964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2">
          <a:extLst>
            <a:ext uri="{FF2B5EF4-FFF2-40B4-BE49-F238E27FC236}">
              <a16:creationId xmlns:a16="http://schemas.microsoft.com/office/drawing/2014/main" id="{16BFDB43-7A5F-4F9D-8E81-C4CEBEB5F97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0" name="Oval 113">
          <a:extLst>
            <a:ext uri="{FF2B5EF4-FFF2-40B4-BE49-F238E27FC236}">
              <a16:creationId xmlns:a16="http://schemas.microsoft.com/office/drawing/2014/main" id="{31161A83-2E07-43E3-A28C-6C5FFF3BABF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1" name="Oval 112">
          <a:extLst>
            <a:ext uri="{FF2B5EF4-FFF2-40B4-BE49-F238E27FC236}">
              <a16:creationId xmlns:a16="http://schemas.microsoft.com/office/drawing/2014/main" id="{767DA5B0-6CCF-4993-9464-2C6B6AC0D23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2" name="Oval 113">
          <a:extLst>
            <a:ext uri="{FF2B5EF4-FFF2-40B4-BE49-F238E27FC236}">
              <a16:creationId xmlns:a16="http://schemas.microsoft.com/office/drawing/2014/main" id="{93DCE930-C4A4-48AD-BD9A-8545B109A1A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3" name="Oval 112">
          <a:extLst>
            <a:ext uri="{FF2B5EF4-FFF2-40B4-BE49-F238E27FC236}">
              <a16:creationId xmlns:a16="http://schemas.microsoft.com/office/drawing/2014/main" id="{978FE964-AD96-440D-81C4-020BD3D93A3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4" name="Oval 113">
          <a:extLst>
            <a:ext uri="{FF2B5EF4-FFF2-40B4-BE49-F238E27FC236}">
              <a16:creationId xmlns:a16="http://schemas.microsoft.com/office/drawing/2014/main" id="{404FB3F8-7F55-44B6-AA25-C90062F6E1D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5" name="Oval 112">
          <a:extLst>
            <a:ext uri="{FF2B5EF4-FFF2-40B4-BE49-F238E27FC236}">
              <a16:creationId xmlns:a16="http://schemas.microsoft.com/office/drawing/2014/main" id="{DB4CB53A-163A-41E9-BF26-49618004F84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6" name="Oval 113">
          <a:extLst>
            <a:ext uri="{FF2B5EF4-FFF2-40B4-BE49-F238E27FC236}">
              <a16:creationId xmlns:a16="http://schemas.microsoft.com/office/drawing/2014/main" id="{E21E19C5-0B51-40DA-BB3E-439898E0366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7" name="Oval 112">
          <a:extLst>
            <a:ext uri="{FF2B5EF4-FFF2-40B4-BE49-F238E27FC236}">
              <a16:creationId xmlns:a16="http://schemas.microsoft.com/office/drawing/2014/main" id="{DBC8566E-9C0C-4D9D-AB41-8E9F8E5A483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8" name="Oval 113">
          <a:extLst>
            <a:ext uri="{FF2B5EF4-FFF2-40B4-BE49-F238E27FC236}">
              <a16:creationId xmlns:a16="http://schemas.microsoft.com/office/drawing/2014/main" id="{508A812E-B9C0-427F-A501-65E601A8D6A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89" name="Oval 112">
          <a:extLst>
            <a:ext uri="{FF2B5EF4-FFF2-40B4-BE49-F238E27FC236}">
              <a16:creationId xmlns:a16="http://schemas.microsoft.com/office/drawing/2014/main" id="{52F997FA-5A33-4000-AD2E-7328DF807EA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0" name="Oval 113">
          <a:extLst>
            <a:ext uri="{FF2B5EF4-FFF2-40B4-BE49-F238E27FC236}">
              <a16:creationId xmlns:a16="http://schemas.microsoft.com/office/drawing/2014/main" id="{093B4480-7CA7-4066-BE82-15DB423D1A4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1" name="Oval 112">
          <a:extLst>
            <a:ext uri="{FF2B5EF4-FFF2-40B4-BE49-F238E27FC236}">
              <a16:creationId xmlns:a16="http://schemas.microsoft.com/office/drawing/2014/main" id="{D15B594A-D409-4FDF-BB8B-0BB0C927891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2" name="Oval 113">
          <a:extLst>
            <a:ext uri="{FF2B5EF4-FFF2-40B4-BE49-F238E27FC236}">
              <a16:creationId xmlns:a16="http://schemas.microsoft.com/office/drawing/2014/main" id="{2CE9BD0D-1527-44CA-B793-4D0B64F6714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3" name="Oval 112">
          <a:extLst>
            <a:ext uri="{FF2B5EF4-FFF2-40B4-BE49-F238E27FC236}">
              <a16:creationId xmlns:a16="http://schemas.microsoft.com/office/drawing/2014/main" id="{94EA6661-F9CD-45F3-A359-C4EDD87E4E0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4" name="Oval 113">
          <a:extLst>
            <a:ext uri="{FF2B5EF4-FFF2-40B4-BE49-F238E27FC236}">
              <a16:creationId xmlns:a16="http://schemas.microsoft.com/office/drawing/2014/main" id="{7817F410-D57E-446C-BC0A-CD4DEE8B4D6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5" name="Oval 112">
          <a:extLst>
            <a:ext uri="{FF2B5EF4-FFF2-40B4-BE49-F238E27FC236}">
              <a16:creationId xmlns:a16="http://schemas.microsoft.com/office/drawing/2014/main" id="{6F2A65B7-3E8D-44B3-97F1-BC6B90F1763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6" name="Oval 113">
          <a:extLst>
            <a:ext uri="{FF2B5EF4-FFF2-40B4-BE49-F238E27FC236}">
              <a16:creationId xmlns:a16="http://schemas.microsoft.com/office/drawing/2014/main" id="{70A3B3D8-D0BA-46DC-8970-BC63FAD7D8C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7" name="Oval 112">
          <a:extLst>
            <a:ext uri="{FF2B5EF4-FFF2-40B4-BE49-F238E27FC236}">
              <a16:creationId xmlns:a16="http://schemas.microsoft.com/office/drawing/2014/main" id="{0C0DCAC1-CD32-42A7-817B-C1535F0AD47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8" name="Oval 113">
          <a:extLst>
            <a:ext uri="{FF2B5EF4-FFF2-40B4-BE49-F238E27FC236}">
              <a16:creationId xmlns:a16="http://schemas.microsoft.com/office/drawing/2014/main" id="{8C8F401A-707D-4410-95A1-309ED510AFB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9" name="Oval 112">
          <a:extLst>
            <a:ext uri="{FF2B5EF4-FFF2-40B4-BE49-F238E27FC236}">
              <a16:creationId xmlns:a16="http://schemas.microsoft.com/office/drawing/2014/main" id="{735EC43A-582E-4EB0-AFD6-51BAA96F2C3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00" name="Oval 113">
          <a:extLst>
            <a:ext uri="{FF2B5EF4-FFF2-40B4-BE49-F238E27FC236}">
              <a16:creationId xmlns:a16="http://schemas.microsoft.com/office/drawing/2014/main" id="{67878012-10BC-4513-87C6-0040498FCA6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1" name="Oval 112">
          <a:extLst>
            <a:ext uri="{FF2B5EF4-FFF2-40B4-BE49-F238E27FC236}">
              <a16:creationId xmlns:a16="http://schemas.microsoft.com/office/drawing/2014/main" id="{4353B918-FDB4-4181-83FC-29A661971B9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2" name="Oval 113">
          <a:extLst>
            <a:ext uri="{FF2B5EF4-FFF2-40B4-BE49-F238E27FC236}">
              <a16:creationId xmlns:a16="http://schemas.microsoft.com/office/drawing/2014/main" id="{E23E02DD-E102-4C7C-A148-4325CA4D7C2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3" name="Oval 112">
          <a:extLst>
            <a:ext uri="{FF2B5EF4-FFF2-40B4-BE49-F238E27FC236}">
              <a16:creationId xmlns:a16="http://schemas.microsoft.com/office/drawing/2014/main" id="{100FCF28-772A-47FA-9C56-193F7ADCFB0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4" name="Oval 113">
          <a:extLst>
            <a:ext uri="{FF2B5EF4-FFF2-40B4-BE49-F238E27FC236}">
              <a16:creationId xmlns:a16="http://schemas.microsoft.com/office/drawing/2014/main" id="{903C64DC-88E2-42DF-95F9-2D6E10B888C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5" name="Oval 112">
          <a:extLst>
            <a:ext uri="{FF2B5EF4-FFF2-40B4-BE49-F238E27FC236}">
              <a16:creationId xmlns:a16="http://schemas.microsoft.com/office/drawing/2014/main" id="{DC73CCF0-4EBF-4D2F-9324-FB631E9892C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6" name="Oval 113">
          <a:extLst>
            <a:ext uri="{FF2B5EF4-FFF2-40B4-BE49-F238E27FC236}">
              <a16:creationId xmlns:a16="http://schemas.microsoft.com/office/drawing/2014/main" id="{ACC13848-5A7F-4D33-8E1E-9BF240703F0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7" name="Oval 112">
          <a:extLst>
            <a:ext uri="{FF2B5EF4-FFF2-40B4-BE49-F238E27FC236}">
              <a16:creationId xmlns:a16="http://schemas.microsoft.com/office/drawing/2014/main" id="{FB9B7F17-A64A-43FB-8F6F-3D8824BE423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8" name="Oval 113">
          <a:extLst>
            <a:ext uri="{FF2B5EF4-FFF2-40B4-BE49-F238E27FC236}">
              <a16:creationId xmlns:a16="http://schemas.microsoft.com/office/drawing/2014/main" id="{FBA290AE-1255-4CFD-89F5-7B185922C4C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9" name="Oval 112">
          <a:extLst>
            <a:ext uri="{FF2B5EF4-FFF2-40B4-BE49-F238E27FC236}">
              <a16:creationId xmlns:a16="http://schemas.microsoft.com/office/drawing/2014/main" id="{F525752D-39BB-4E5F-ADA0-F72CD9E7E4B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0" name="Oval 113">
          <a:extLst>
            <a:ext uri="{FF2B5EF4-FFF2-40B4-BE49-F238E27FC236}">
              <a16:creationId xmlns:a16="http://schemas.microsoft.com/office/drawing/2014/main" id="{25737D0A-FB0D-42DD-8C90-3173B74F1F2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1" name="Oval 112">
          <a:extLst>
            <a:ext uri="{FF2B5EF4-FFF2-40B4-BE49-F238E27FC236}">
              <a16:creationId xmlns:a16="http://schemas.microsoft.com/office/drawing/2014/main" id="{504798FC-F5F5-4ECF-8A50-BEA14C418E2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2" name="Oval 113">
          <a:extLst>
            <a:ext uri="{FF2B5EF4-FFF2-40B4-BE49-F238E27FC236}">
              <a16:creationId xmlns:a16="http://schemas.microsoft.com/office/drawing/2014/main" id="{E6B6D772-616A-40AB-BCD7-7BFC637661B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3" name="Oval 112">
          <a:extLst>
            <a:ext uri="{FF2B5EF4-FFF2-40B4-BE49-F238E27FC236}">
              <a16:creationId xmlns:a16="http://schemas.microsoft.com/office/drawing/2014/main" id="{94D60CBC-76BD-4B62-A5F2-C640C2BD3D2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4" name="Oval 113">
          <a:extLst>
            <a:ext uri="{FF2B5EF4-FFF2-40B4-BE49-F238E27FC236}">
              <a16:creationId xmlns:a16="http://schemas.microsoft.com/office/drawing/2014/main" id="{AC0113EB-E49B-4A4D-873E-4F5ABC75A21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5" name="Oval 112">
          <a:extLst>
            <a:ext uri="{FF2B5EF4-FFF2-40B4-BE49-F238E27FC236}">
              <a16:creationId xmlns:a16="http://schemas.microsoft.com/office/drawing/2014/main" id="{50DC908E-AFB3-40FB-BBFD-47DB8F234DE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6" name="Oval 113">
          <a:extLst>
            <a:ext uri="{FF2B5EF4-FFF2-40B4-BE49-F238E27FC236}">
              <a16:creationId xmlns:a16="http://schemas.microsoft.com/office/drawing/2014/main" id="{358911CE-5557-4A6F-BA53-4EBEBAEEBD1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7" name="Oval 112">
          <a:extLst>
            <a:ext uri="{FF2B5EF4-FFF2-40B4-BE49-F238E27FC236}">
              <a16:creationId xmlns:a16="http://schemas.microsoft.com/office/drawing/2014/main" id="{15E63FA2-E7F4-4DA3-9C5C-CB7724C51AA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8" name="Oval 113">
          <a:extLst>
            <a:ext uri="{FF2B5EF4-FFF2-40B4-BE49-F238E27FC236}">
              <a16:creationId xmlns:a16="http://schemas.microsoft.com/office/drawing/2014/main" id="{72BEE635-A565-42E4-B87F-E3252177600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9" name="Oval 112">
          <a:extLst>
            <a:ext uri="{FF2B5EF4-FFF2-40B4-BE49-F238E27FC236}">
              <a16:creationId xmlns:a16="http://schemas.microsoft.com/office/drawing/2014/main" id="{060B2846-FC69-43B1-9068-290FCF7964F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0" name="Oval 113">
          <a:extLst>
            <a:ext uri="{FF2B5EF4-FFF2-40B4-BE49-F238E27FC236}">
              <a16:creationId xmlns:a16="http://schemas.microsoft.com/office/drawing/2014/main" id="{01BD339B-1FBA-4E8A-A59B-1AA1862BD4D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1" name="Oval 112">
          <a:extLst>
            <a:ext uri="{FF2B5EF4-FFF2-40B4-BE49-F238E27FC236}">
              <a16:creationId xmlns:a16="http://schemas.microsoft.com/office/drawing/2014/main" id="{87E90AFA-4478-4B30-B1AF-EEE887FAC8D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2" name="Oval 113">
          <a:extLst>
            <a:ext uri="{FF2B5EF4-FFF2-40B4-BE49-F238E27FC236}">
              <a16:creationId xmlns:a16="http://schemas.microsoft.com/office/drawing/2014/main" id="{810D7BCA-17B9-45E8-9B12-ED2A75BB5D7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3" name="Oval 112">
          <a:extLst>
            <a:ext uri="{FF2B5EF4-FFF2-40B4-BE49-F238E27FC236}">
              <a16:creationId xmlns:a16="http://schemas.microsoft.com/office/drawing/2014/main" id="{1667B6B7-BE95-4802-BC1A-4B8B74E5906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4" name="Oval 113">
          <a:extLst>
            <a:ext uri="{FF2B5EF4-FFF2-40B4-BE49-F238E27FC236}">
              <a16:creationId xmlns:a16="http://schemas.microsoft.com/office/drawing/2014/main" id="{457465CF-B27E-416D-92D6-239AF01E4FC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5" name="Oval 112">
          <a:extLst>
            <a:ext uri="{FF2B5EF4-FFF2-40B4-BE49-F238E27FC236}">
              <a16:creationId xmlns:a16="http://schemas.microsoft.com/office/drawing/2014/main" id="{5AED2A30-602E-4EF6-ABBE-EDCD70F2F55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6" name="Oval 113">
          <a:extLst>
            <a:ext uri="{FF2B5EF4-FFF2-40B4-BE49-F238E27FC236}">
              <a16:creationId xmlns:a16="http://schemas.microsoft.com/office/drawing/2014/main" id="{AEA82495-C79C-4F20-B011-4A4D7A02C98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7" name="Oval 112">
          <a:extLst>
            <a:ext uri="{FF2B5EF4-FFF2-40B4-BE49-F238E27FC236}">
              <a16:creationId xmlns:a16="http://schemas.microsoft.com/office/drawing/2014/main" id="{2C712744-F3C5-4421-B7A3-299BEDFCE1B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8" name="Oval 113">
          <a:extLst>
            <a:ext uri="{FF2B5EF4-FFF2-40B4-BE49-F238E27FC236}">
              <a16:creationId xmlns:a16="http://schemas.microsoft.com/office/drawing/2014/main" id="{7EF9AAAF-4636-4669-9027-C5B5FA25FEC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9" name="Oval 112">
          <a:extLst>
            <a:ext uri="{FF2B5EF4-FFF2-40B4-BE49-F238E27FC236}">
              <a16:creationId xmlns:a16="http://schemas.microsoft.com/office/drawing/2014/main" id="{0C52B3FA-9BBA-44BA-808A-8573B47772B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30" name="Oval 113">
          <a:extLst>
            <a:ext uri="{FF2B5EF4-FFF2-40B4-BE49-F238E27FC236}">
              <a16:creationId xmlns:a16="http://schemas.microsoft.com/office/drawing/2014/main" id="{D529089D-F423-4453-9537-D88C92079E5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1" name="Oval 112">
          <a:extLst>
            <a:ext uri="{FF2B5EF4-FFF2-40B4-BE49-F238E27FC236}">
              <a16:creationId xmlns:a16="http://schemas.microsoft.com/office/drawing/2014/main" id="{BFC86CD5-3C92-459F-8840-9F5B9B708DB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2" name="Oval 113">
          <a:extLst>
            <a:ext uri="{FF2B5EF4-FFF2-40B4-BE49-F238E27FC236}">
              <a16:creationId xmlns:a16="http://schemas.microsoft.com/office/drawing/2014/main" id="{D4DECADD-9C01-4C85-9561-6843846767F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3" name="Oval 112">
          <a:extLst>
            <a:ext uri="{FF2B5EF4-FFF2-40B4-BE49-F238E27FC236}">
              <a16:creationId xmlns:a16="http://schemas.microsoft.com/office/drawing/2014/main" id="{EE40F51E-6AEE-4A17-A1A1-8DD4A5DFBC8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4" name="Oval 113">
          <a:extLst>
            <a:ext uri="{FF2B5EF4-FFF2-40B4-BE49-F238E27FC236}">
              <a16:creationId xmlns:a16="http://schemas.microsoft.com/office/drawing/2014/main" id="{AF86BFF4-E12C-418A-8911-1A2170A12CF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5" name="Oval 112">
          <a:extLst>
            <a:ext uri="{FF2B5EF4-FFF2-40B4-BE49-F238E27FC236}">
              <a16:creationId xmlns:a16="http://schemas.microsoft.com/office/drawing/2014/main" id="{D77CAA2A-FB0E-4583-96C0-D9E7716405E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6" name="Oval 113">
          <a:extLst>
            <a:ext uri="{FF2B5EF4-FFF2-40B4-BE49-F238E27FC236}">
              <a16:creationId xmlns:a16="http://schemas.microsoft.com/office/drawing/2014/main" id="{F9256FC0-80BF-4FB2-9F79-0BD59FA116B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7" name="Oval 112">
          <a:extLst>
            <a:ext uri="{FF2B5EF4-FFF2-40B4-BE49-F238E27FC236}">
              <a16:creationId xmlns:a16="http://schemas.microsoft.com/office/drawing/2014/main" id="{B689EF19-9B67-494C-87D1-8C1FD000207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8" name="Oval 113">
          <a:extLst>
            <a:ext uri="{FF2B5EF4-FFF2-40B4-BE49-F238E27FC236}">
              <a16:creationId xmlns:a16="http://schemas.microsoft.com/office/drawing/2014/main" id="{FBBA9FE9-590B-476F-B8A3-08DD74B9B4C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9" name="Oval 112">
          <a:extLst>
            <a:ext uri="{FF2B5EF4-FFF2-40B4-BE49-F238E27FC236}">
              <a16:creationId xmlns:a16="http://schemas.microsoft.com/office/drawing/2014/main" id="{131B2CA5-E021-41F4-B020-B0439D3560F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0" name="Oval 113">
          <a:extLst>
            <a:ext uri="{FF2B5EF4-FFF2-40B4-BE49-F238E27FC236}">
              <a16:creationId xmlns:a16="http://schemas.microsoft.com/office/drawing/2014/main" id="{B772E88F-3608-4D62-B6E7-DFA343940BC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1" name="Oval 112">
          <a:extLst>
            <a:ext uri="{FF2B5EF4-FFF2-40B4-BE49-F238E27FC236}">
              <a16:creationId xmlns:a16="http://schemas.microsoft.com/office/drawing/2014/main" id="{57E21320-FFB1-4C57-84B0-3809BDEFDF0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2" name="Oval 113">
          <a:extLst>
            <a:ext uri="{FF2B5EF4-FFF2-40B4-BE49-F238E27FC236}">
              <a16:creationId xmlns:a16="http://schemas.microsoft.com/office/drawing/2014/main" id="{766C78B0-A697-49E3-ABC9-C917548DF47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2">
          <a:extLst>
            <a:ext uri="{FF2B5EF4-FFF2-40B4-BE49-F238E27FC236}">
              <a16:creationId xmlns:a16="http://schemas.microsoft.com/office/drawing/2014/main" id="{7D6C423F-7E9B-40EA-9032-39588EBD234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3">
          <a:extLst>
            <a:ext uri="{FF2B5EF4-FFF2-40B4-BE49-F238E27FC236}">
              <a16:creationId xmlns:a16="http://schemas.microsoft.com/office/drawing/2014/main" id="{BFB23AC2-512C-43DC-B8C2-F5A11A6D5D1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2">
          <a:extLst>
            <a:ext uri="{FF2B5EF4-FFF2-40B4-BE49-F238E27FC236}">
              <a16:creationId xmlns:a16="http://schemas.microsoft.com/office/drawing/2014/main" id="{F2F28848-7017-4028-9B6E-FB063EDEE6B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6" name="Oval 113">
          <a:extLst>
            <a:ext uri="{FF2B5EF4-FFF2-40B4-BE49-F238E27FC236}">
              <a16:creationId xmlns:a16="http://schemas.microsoft.com/office/drawing/2014/main" id="{A5D16DE1-3314-447F-9CDC-D6C68B22347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7" name="Oval 112">
          <a:extLst>
            <a:ext uri="{FF2B5EF4-FFF2-40B4-BE49-F238E27FC236}">
              <a16:creationId xmlns:a16="http://schemas.microsoft.com/office/drawing/2014/main" id="{001D2E38-57F0-4C0D-969D-1FCC9231A38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8" name="Oval 113">
          <a:extLst>
            <a:ext uri="{FF2B5EF4-FFF2-40B4-BE49-F238E27FC236}">
              <a16:creationId xmlns:a16="http://schemas.microsoft.com/office/drawing/2014/main" id="{21A21618-9B9D-4789-89AB-D7F5C7F5D05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2">
          <a:extLst>
            <a:ext uri="{FF2B5EF4-FFF2-40B4-BE49-F238E27FC236}">
              <a16:creationId xmlns:a16="http://schemas.microsoft.com/office/drawing/2014/main" id="{143B34BE-5DA2-4247-8262-DF0388B68BF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3">
          <a:extLst>
            <a:ext uri="{FF2B5EF4-FFF2-40B4-BE49-F238E27FC236}">
              <a16:creationId xmlns:a16="http://schemas.microsoft.com/office/drawing/2014/main" id="{1B898167-368E-4C40-8738-C46A83C0B87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2">
          <a:extLst>
            <a:ext uri="{FF2B5EF4-FFF2-40B4-BE49-F238E27FC236}">
              <a16:creationId xmlns:a16="http://schemas.microsoft.com/office/drawing/2014/main" id="{7754E4F2-2977-4A2D-B793-B3EDD73B165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2" name="Oval 113">
          <a:extLst>
            <a:ext uri="{FF2B5EF4-FFF2-40B4-BE49-F238E27FC236}">
              <a16:creationId xmlns:a16="http://schemas.microsoft.com/office/drawing/2014/main" id="{312CA364-AC27-4C14-9184-D51F6E3118D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3" name="Oval 112">
          <a:extLst>
            <a:ext uri="{FF2B5EF4-FFF2-40B4-BE49-F238E27FC236}">
              <a16:creationId xmlns:a16="http://schemas.microsoft.com/office/drawing/2014/main" id="{4099A9CB-FCBA-4282-97A9-56353A24BFF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4" name="Oval 113">
          <a:extLst>
            <a:ext uri="{FF2B5EF4-FFF2-40B4-BE49-F238E27FC236}">
              <a16:creationId xmlns:a16="http://schemas.microsoft.com/office/drawing/2014/main" id="{43113C35-8679-4962-97B6-3AC8981EE9C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2">
          <a:extLst>
            <a:ext uri="{FF2B5EF4-FFF2-40B4-BE49-F238E27FC236}">
              <a16:creationId xmlns:a16="http://schemas.microsoft.com/office/drawing/2014/main" id="{5D6882BD-9AEC-4D6C-80CE-AD5CED2B8F3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3">
          <a:extLst>
            <a:ext uri="{FF2B5EF4-FFF2-40B4-BE49-F238E27FC236}">
              <a16:creationId xmlns:a16="http://schemas.microsoft.com/office/drawing/2014/main" id="{35E89A3B-6B37-4ECB-996E-6AB8D89B3A4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2">
          <a:extLst>
            <a:ext uri="{FF2B5EF4-FFF2-40B4-BE49-F238E27FC236}">
              <a16:creationId xmlns:a16="http://schemas.microsoft.com/office/drawing/2014/main" id="{7DAFF2AF-E10A-46E3-8CEB-286D7BC7521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8" name="Oval 113">
          <a:extLst>
            <a:ext uri="{FF2B5EF4-FFF2-40B4-BE49-F238E27FC236}">
              <a16:creationId xmlns:a16="http://schemas.microsoft.com/office/drawing/2014/main" id="{E5435C75-32DD-4C95-AF5C-BC3E37BAFC4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9" name="Oval 112">
          <a:extLst>
            <a:ext uri="{FF2B5EF4-FFF2-40B4-BE49-F238E27FC236}">
              <a16:creationId xmlns:a16="http://schemas.microsoft.com/office/drawing/2014/main" id="{F1BA9F0A-0A95-4D9F-A1B9-183E48BBB9A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60" name="Oval 113">
          <a:extLst>
            <a:ext uri="{FF2B5EF4-FFF2-40B4-BE49-F238E27FC236}">
              <a16:creationId xmlns:a16="http://schemas.microsoft.com/office/drawing/2014/main" id="{5F014616-8840-4AF2-BD56-AA3508AEC0A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2">
          <a:extLst>
            <a:ext uri="{FF2B5EF4-FFF2-40B4-BE49-F238E27FC236}">
              <a16:creationId xmlns:a16="http://schemas.microsoft.com/office/drawing/2014/main" id="{2F087ACF-95ED-4317-9A82-6D4A792BEFA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3">
          <a:extLst>
            <a:ext uri="{FF2B5EF4-FFF2-40B4-BE49-F238E27FC236}">
              <a16:creationId xmlns:a16="http://schemas.microsoft.com/office/drawing/2014/main" id="{9E382247-684B-4B9E-91E0-136584190E6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2">
          <a:extLst>
            <a:ext uri="{FF2B5EF4-FFF2-40B4-BE49-F238E27FC236}">
              <a16:creationId xmlns:a16="http://schemas.microsoft.com/office/drawing/2014/main" id="{3B4E1575-749F-4C3E-83A3-6FD44EE71B8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4" name="Oval 113">
          <a:extLst>
            <a:ext uri="{FF2B5EF4-FFF2-40B4-BE49-F238E27FC236}">
              <a16:creationId xmlns:a16="http://schemas.microsoft.com/office/drawing/2014/main" id="{799DB956-82C0-493A-A76A-EDDA258F09C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5" name="Oval 112">
          <a:extLst>
            <a:ext uri="{FF2B5EF4-FFF2-40B4-BE49-F238E27FC236}">
              <a16:creationId xmlns:a16="http://schemas.microsoft.com/office/drawing/2014/main" id="{DD77B008-3D54-40AC-9B0D-09E27559EFC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6" name="Oval 113">
          <a:extLst>
            <a:ext uri="{FF2B5EF4-FFF2-40B4-BE49-F238E27FC236}">
              <a16:creationId xmlns:a16="http://schemas.microsoft.com/office/drawing/2014/main" id="{FC49C406-BB0E-4C3F-86E0-0E86791DC36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2">
          <a:extLst>
            <a:ext uri="{FF2B5EF4-FFF2-40B4-BE49-F238E27FC236}">
              <a16:creationId xmlns:a16="http://schemas.microsoft.com/office/drawing/2014/main" id="{25EAE07A-D4BF-42D0-A1AA-3317F1D62E8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3">
          <a:extLst>
            <a:ext uri="{FF2B5EF4-FFF2-40B4-BE49-F238E27FC236}">
              <a16:creationId xmlns:a16="http://schemas.microsoft.com/office/drawing/2014/main" id="{293DFFA8-D135-4AC9-83AB-BB699F08BDE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2">
          <a:extLst>
            <a:ext uri="{FF2B5EF4-FFF2-40B4-BE49-F238E27FC236}">
              <a16:creationId xmlns:a16="http://schemas.microsoft.com/office/drawing/2014/main" id="{2A8D3D3A-5296-4E85-85E8-7F6C26F639A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0" name="Oval 113">
          <a:extLst>
            <a:ext uri="{FF2B5EF4-FFF2-40B4-BE49-F238E27FC236}">
              <a16:creationId xmlns:a16="http://schemas.microsoft.com/office/drawing/2014/main" id="{37DF7D9C-D61E-490E-A72A-3C84F453D3C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1" name="Oval 112">
          <a:extLst>
            <a:ext uri="{FF2B5EF4-FFF2-40B4-BE49-F238E27FC236}">
              <a16:creationId xmlns:a16="http://schemas.microsoft.com/office/drawing/2014/main" id="{1E4DDEA0-DC9A-42F3-AE33-BCD40764199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2" name="Oval 113">
          <a:extLst>
            <a:ext uri="{FF2B5EF4-FFF2-40B4-BE49-F238E27FC236}">
              <a16:creationId xmlns:a16="http://schemas.microsoft.com/office/drawing/2014/main" id="{A721AAD0-1999-41D0-ABB2-2758E134211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2">
          <a:extLst>
            <a:ext uri="{FF2B5EF4-FFF2-40B4-BE49-F238E27FC236}">
              <a16:creationId xmlns:a16="http://schemas.microsoft.com/office/drawing/2014/main" id="{03F5AAC4-A224-45BC-9B05-72C91455FB4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3">
          <a:extLst>
            <a:ext uri="{FF2B5EF4-FFF2-40B4-BE49-F238E27FC236}">
              <a16:creationId xmlns:a16="http://schemas.microsoft.com/office/drawing/2014/main" id="{4B109E6B-8667-4B1E-A49E-1D538CCAEB1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2">
          <a:extLst>
            <a:ext uri="{FF2B5EF4-FFF2-40B4-BE49-F238E27FC236}">
              <a16:creationId xmlns:a16="http://schemas.microsoft.com/office/drawing/2014/main" id="{DDD39434-A952-45A9-BD62-80A3BA0B9BB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6" name="Oval 113">
          <a:extLst>
            <a:ext uri="{FF2B5EF4-FFF2-40B4-BE49-F238E27FC236}">
              <a16:creationId xmlns:a16="http://schemas.microsoft.com/office/drawing/2014/main" id="{ABF52C4B-A057-4C3A-A845-3AEF9BC20C3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7" name="Oval 112">
          <a:extLst>
            <a:ext uri="{FF2B5EF4-FFF2-40B4-BE49-F238E27FC236}">
              <a16:creationId xmlns:a16="http://schemas.microsoft.com/office/drawing/2014/main" id="{4618CDA6-F33C-443D-977D-133469F34CD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8" name="Oval 113">
          <a:extLst>
            <a:ext uri="{FF2B5EF4-FFF2-40B4-BE49-F238E27FC236}">
              <a16:creationId xmlns:a16="http://schemas.microsoft.com/office/drawing/2014/main" id="{9A2C978D-1226-4C21-A3E7-E680EE044BF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2">
          <a:extLst>
            <a:ext uri="{FF2B5EF4-FFF2-40B4-BE49-F238E27FC236}">
              <a16:creationId xmlns:a16="http://schemas.microsoft.com/office/drawing/2014/main" id="{5F621876-4DF0-48BA-B45C-AD5F5D05A45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3">
          <a:extLst>
            <a:ext uri="{FF2B5EF4-FFF2-40B4-BE49-F238E27FC236}">
              <a16:creationId xmlns:a16="http://schemas.microsoft.com/office/drawing/2014/main" id="{88D9C279-0EDF-45D1-A31D-3D9AA2A5371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2">
          <a:extLst>
            <a:ext uri="{FF2B5EF4-FFF2-40B4-BE49-F238E27FC236}">
              <a16:creationId xmlns:a16="http://schemas.microsoft.com/office/drawing/2014/main" id="{2D56E290-285A-40DF-9055-D7F793A9800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2" name="Oval 113">
          <a:extLst>
            <a:ext uri="{FF2B5EF4-FFF2-40B4-BE49-F238E27FC236}">
              <a16:creationId xmlns:a16="http://schemas.microsoft.com/office/drawing/2014/main" id="{F9D96280-9393-41F8-8670-6240EED51F5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3" name="Oval 112">
          <a:extLst>
            <a:ext uri="{FF2B5EF4-FFF2-40B4-BE49-F238E27FC236}">
              <a16:creationId xmlns:a16="http://schemas.microsoft.com/office/drawing/2014/main" id="{4EFD4E8A-15DA-41DB-A0A1-55B0783EB16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4" name="Oval 113">
          <a:extLst>
            <a:ext uri="{FF2B5EF4-FFF2-40B4-BE49-F238E27FC236}">
              <a16:creationId xmlns:a16="http://schemas.microsoft.com/office/drawing/2014/main" id="{A7A0CD1E-DA84-4636-A8E0-169D91B07D1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2">
          <a:extLst>
            <a:ext uri="{FF2B5EF4-FFF2-40B4-BE49-F238E27FC236}">
              <a16:creationId xmlns:a16="http://schemas.microsoft.com/office/drawing/2014/main" id="{45D44306-38A4-4A8B-9C80-F5E7D612CAB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3">
          <a:extLst>
            <a:ext uri="{FF2B5EF4-FFF2-40B4-BE49-F238E27FC236}">
              <a16:creationId xmlns:a16="http://schemas.microsoft.com/office/drawing/2014/main" id="{7A90E8A8-EE84-4125-9C92-6E36EE5E1F5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2">
          <a:extLst>
            <a:ext uri="{FF2B5EF4-FFF2-40B4-BE49-F238E27FC236}">
              <a16:creationId xmlns:a16="http://schemas.microsoft.com/office/drawing/2014/main" id="{D3F800A2-230A-4896-93C0-09408E6A006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3">
          <a:extLst>
            <a:ext uri="{FF2B5EF4-FFF2-40B4-BE49-F238E27FC236}">
              <a16:creationId xmlns:a16="http://schemas.microsoft.com/office/drawing/2014/main" id="{8A52C16C-CD54-4A89-8503-D2517DD145F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2">
          <a:extLst>
            <a:ext uri="{FF2B5EF4-FFF2-40B4-BE49-F238E27FC236}">
              <a16:creationId xmlns:a16="http://schemas.microsoft.com/office/drawing/2014/main" id="{58A040D5-C7A7-4592-B6BA-6804BA262B4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3">
          <a:extLst>
            <a:ext uri="{FF2B5EF4-FFF2-40B4-BE49-F238E27FC236}">
              <a16:creationId xmlns:a16="http://schemas.microsoft.com/office/drawing/2014/main" id="{6963C886-1A53-4B76-9B0F-69D07D418D3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2">
          <a:extLst>
            <a:ext uri="{FF2B5EF4-FFF2-40B4-BE49-F238E27FC236}">
              <a16:creationId xmlns:a16="http://schemas.microsoft.com/office/drawing/2014/main" id="{D7CAFCB4-2556-4094-97CD-7AE0B51EB1A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3">
          <a:extLst>
            <a:ext uri="{FF2B5EF4-FFF2-40B4-BE49-F238E27FC236}">
              <a16:creationId xmlns:a16="http://schemas.microsoft.com/office/drawing/2014/main" id="{D0705283-076A-4A1D-9D10-8E64D04AD6D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2">
          <a:extLst>
            <a:ext uri="{FF2B5EF4-FFF2-40B4-BE49-F238E27FC236}">
              <a16:creationId xmlns:a16="http://schemas.microsoft.com/office/drawing/2014/main" id="{8D272186-FC81-4F74-BA29-EE866401C9D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4" name="Oval 113">
          <a:extLst>
            <a:ext uri="{FF2B5EF4-FFF2-40B4-BE49-F238E27FC236}">
              <a16:creationId xmlns:a16="http://schemas.microsoft.com/office/drawing/2014/main" id="{39F39701-F423-4B60-92D7-A83C6893859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5" name="Oval 112">
          <a:extLst>
            <a:ext uri="{FF2B5EF4-FFF2-40B4-BE49-F238E27FC236}">
              <a16:creationId xmlns:a16="http://schemas.microsoft.com/office/drawing/2014/main" id="{DFCED6CA-7454-4C42-BF84-CB174A6FF7D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6" name="Oval 113">
          <a:extLst>
            <a:ext uri="{FF2B5EF4-FFF2-40B4-BE49-F238E27FC236}">
              <a16:creationId xmlns:a16="http://schemas.microsoft.com/office/drawing/2014/main" id="{455CB512-7F56-41A9-B48D-8C5585A39BB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2">
          <a:extLst>
            <a:ext uri="{FF2B5EF4-FFF2-40B4-BE49-F238E27FC236}">
              <a16:creationId xmlns:a16="http://schemas.microsoft.com/office/drawing/2014/main" id="{37EF5EBA-E2E3-4BA1-9927-B7D90409761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3">
          <a:extLst>
            <a:ext uri="{FF2B5EF4-FFF2-40B4-BE49-F238E27FC236}">
              <a16:creationId xmlns:a16="http://schemas.microsoft.com/office/drawing/2014/main" id="{8FC9FB71-7B05-43D2-9CFE-1AC798260A4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2">
          <a:extLst>
            <a:ext uri="{FF2B5EF4-FFF2-40B4-BE49-F238E27FC236}">
              <a16:creationId xmlns:a16="http://schemas.microsoft.com/office/drawing/2014/main" id="{3799FAE0-C4A1-4FBC-8A01-159ACED6546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0" name="Oval 113">
          <a:extLst>
            <a:ext uri="{FF2B5EF4-FFF2-40B4-BE49-F238E27FC236}">
              <a16:creationId xmlns:a16="http://schemas.microsoft.com/office/drawing/2014/main" id="{3A771994-3253-4602-A4FD-06909F2D8F3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1" name="Oval 112">
          <a:extLst>
            <a:ext uri="{FF2B5EF4-FFF2-40B4-BE49-F238E27FC236}">
              <a16:creationId xmlns:a16="http://schemas.microsoft.com/office/drawing/2014/main" id="{C2E32C10-1EB8-40D6-893F-2DAEBC58386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2" name="Oval 113">
          <a:extLst>
            <a:ext uri="{FF2B5EF4-FFF2-40B4-BE49-F238E27FC236}">
              <a16:creationId xmlns:a16="http://schemas.microsoft.com/office/drawing/2014/main" id="{6E50E39A-2858-47FE-8002-A37D5227A9A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2">
          <a:extLst>
            <a:ext uri="{FF2B5EF4-FFF2-40B4-BE49-F238E27FC236}">
              <a16:creationId xmlns:a16="http://schemas.microsoft.com/office/drawing/2014/main" id="{DEDE71D0-3CD8-4D0C-BDD8-86495EFBE61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3">
          <a:extLst>
            <a:ext uri="{FF2B5EF4-FFF2-40B4-BE49-F238E27FC236}">
              <a16:creationId xmlns:a16="http://schemas.microsoft.com/office/drawing/2014/main" id="{0485ECC4-20D6-4414-8907-3770C672E54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2">
          <a:extLst>
            <a:ext uri="{FF2B5EF4-FFF2-40B4-BE49-F238E27FC236}">
              <a16:creationId xmlns:a16="http://schemas.microsoft.com/office/drawing/2014/main" id="{9EF0F83A-9355-462D-A824-60106AC067B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6" name="Oval 113">
          <a:extLst>
            <a:ext uri="{FF2B5EF4-FFF2-40B4-BE49-F238E27FC236}">
              <a16:creationId xmlns:a16="http://schemas.microsoft.com/office/drawing/2014/main" id="{0E7B71F4-85BB-4DBD-99DE-5B66849AD8F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7" name="Oval 112">
          <a:extLst>
            <a:ext uri="{FF2B5EF4-FFF2-40B4-BE49-F238E27FC236}">
              <a16:creationId xmlns:a16="http://schemas.microsoft.com/office/drawing/2014/main" id="{DE8590C9-3421-4995-915F-CD9B86B581F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8" name="Oval 113">
          <a:extLst>
            <a:ext uri="{FF2B5EF4-FFF2-40B4-BE49-F238E27FC236}">
              <a16:creationId xmlns:a16="http://schemas.microsoft.com/office/drawing/2014/main" id="{30AD6B93-2157-4594-BCD6-A8409DE8500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2">
          <a:extLst>
            <a:ext uri="{FF2B5EF4-FFF2-40B4-BE49-F238E27FC236}">
              <a16:creationId xmlns:a16="http://schemas.microsoft.com/office/drawing/2014/main" id="{58C32EED-B34B-4441-87FE-916E2654614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3">
          <a:extLst>
            <a:ext uri="{FF2B5EF4-FFF2-40B4-BE49-F238E27FC236}">
              <a16:creationId xmlns:a16="http://schemas.microsoft.com/office/drawing/2014/main" id="{60E2BE8C-9518-415C-B46F-44D05ED4E61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2">
          <a:extLst>
            <a:ext uri="{FF2B5EF4-FFF2-40B4-BE49-F238E27FC236}">
              <a16:creationId xmlns:a16="http://schemas.microsoft.com/office/drawing/2014/main" id="{CB64A696-6526-4D59-82FD-F6CD5553E17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2" name="Oval 113">
          <a:extLst>
            <a:ext uri="{FF2B5EF4-FFF2-40B4-BE49-F238E27FC236}">
              <a16:creationId xmlns:a16="http://schemas.microsoft.com/office/drawing/2014/main" id="{B1704072-D6D0-49C3-9386-38BD6A97E79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3" name="Oval 112">
          <a:extLst>
            <a:ext uri="{FF2B5EF4-FFF2-40B4-BE49-F238E27FC236}">
              <a16:creationId xmlns:a16="http://schemas.microsoft.com/office/drawing/2014/main" id="{9AB2F640-C2E1-4F73-B2F2-9F474D14A96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4" name="Oval 113">
          <a:extLst>
            <a:ext uri="{FF2B5EF4-FFF2-40B4-BE49-F238E27FC236}">
              <a16:creationId xmlns:a16="http://schemas.microsoft.com/office/drawing/2014/main" id="{18B077A1-54FB-45E6-8400-C2AA28F7598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2">
          <a:extLst>
            <a:ext uri="{FF2B5EF4-FFF2-40B4-BE49-F238E27FC236}">
              <a16:creationId xmlns:a16="http://schemas.microsoft.com/office/drawing/2014/main" id="{785EEBB1-7B12-49D1-B0A2-4747AF6252B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3">
          <a:extLst>
            <a:ext uri="{FF2B5EF4-FFF2-40B4-BE49-F238E27FC236}">
              <a16:creationId xmlns:a16="http://schemas.microsoft.com/office/drawing/2014/main" id="{0487131C-77D5-4AF3-8EC5-B6909C5F313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2">
          <a:extLst>
            <a:ext uri="{FF2B5EF4-FFF2-40B4-BE49-F238E27FC236}">
              <a16:creationId xmlns:a16="http://schemas.microsoft.com/office/drawing/2014/main" id="{C481CB43-76E6-471F-99FC-B39DBF74A9A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8" name="Oval 113">
          <a:extLst>
            <a:ext uri="{FF2B5EF4-FFF2-40B4-BE49-F238E27FC236}">
              <a16:creationId xmlns:a16="http://schemas.microsoft.com/office/drawing/2014/main" id="{FC1E0304-C70D-4124-8CA9-5CF4006151A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9" name="Oval 112">
          <a:extLst>
            <a:ext uri="{FF2B5EF4-FFF2-40B4-BE49-F238E27FC236}">
              <a16:creationId xmlns:a16="http://schemas.microsoft.com/office/drawing/2014/main" id="{6A6CDB18-CB3B-4A80-8C8F-A1CFE71B454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20" name="Oval 113">
          <a:extLst>
            <a:ext uri="{FF2B5EF4-FFF2-40B4-BE49-F238E27FC236}">
              <a16:creationId xmlns:a16="http://schemas.microsoft.com/office/drawing/2014/main" id="{D76BBB8A-3287-4EA6-A984-B2FFB470BB5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2">
          <a:extLst>
            <a:ext uri="{FF2B5EF4-FFF2-40B4-BE49-F238E27FC236}">
              <a16:creationId xmlns:a16="http://schemas.microsoft.com/office/drawing/2014/main" id="{F8463C37-7A62-4F00-912E-5F25CDFBC95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3">
          <a:extLst>
            <a:ext uri="{FF2B5EF4-FFF2-40B4-BE49-F238E27FC236}">
              <a16:creationId xmlns:a16="http://schemas.microsoft.com/office/drawing/2014/main" id="{6AAF65B1-8E70-47E3-B681-F7E503D33F7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2">
          <a:extLst>
            <a:ext uri="{FF2B5EF4-FFF2-40B4-BE49-F238E27FC236}">
              <a16:creationId xmlns:a16="http://schemas.microsoft.com/office/drawing/2014/main" id="{6597803E-C9A1-481C-8393-F1AF0042479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4" name="Oval 113">
          <a:extLst>
            <a:ext uri="{FF2B5EF4-FFF2-40B4-BE49-F238E27FC236}">
              <a16:creationId xmlns:a16="http://schemas.microsoft.com/office/drawing/2014/main" id="{62D3E66A-6A4B-4181-82E5-DA2F0608BCA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5" name="Oval 112">
          <a:extLst>
            <a:ext uri="{FF2B5EF4-FFF2-40B4-BE49-F238E27FC236}">
              <a16:creationId xmlns:a16="http://schemas.microsoft.com/office/drawing/2014/main" id="{C0AA819F-CAF4-47C0-B2C9-AB36C77417B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6" name="Oval 113">
          <a:extLst>
            <a:ext uri="{FF2B5EF4-FFF2-40B4-BE49-F238E27FC236}">
              <a16:creationId xmlns:a16="http://schemas.microsoft.com/office/drawing/2014/main" id="{496F0AB1-0923-42A3-94D8-D44FB9DA0E1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7" name="Oval 112">
          <a:extLst>
            <a:ext uri="{FF2B5EF4-FFF2-40B4-BE49-F238E27FC236}">
              <a16:creationId xmlns:a16="http://schemas.microsoft.com/office/drawing/2014/main" id="{F90FC1E6-8264-4964-AD9B-4A2490224F6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8" name="Oval 113">
          <a:extLst>
            <a:ext uri="{FF2B5EF4-FFF2-40B4-BE49-F238E27FC236}">
              <a16:creationId xmlns:a16="http://schemas.microsoft.com/office/drawing/2014/main" id="{2B20DAA5-4F57-42F5-8529-D05030D8C01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9" name="Oval 112">
          <a:extLst>
            <a:ext uri="{FF2B5EF4-FFF2-40B4-BE49-F238E27FC236}">
              <a16:creationId xmlns:a16="http://schemas.microsoft.com/office/drawing/2014/main" id="{2EEBE461-5446-4226-B68B-D8A0F8F8347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0" name="Oval 113">
          <a:extLst>
            <a:ext uri="{FF2B5EF4-FFF2-40B4-BE49-F238E27FC236}">
              <a16:creationId xmlns:a16="http://schemas.microsoft.com/office/drawing/2014/main" id="{3DB862E6-B81B-450E-9719-49BC3057BBB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1" name="Oval 112">
          <a:extLst>
            <a:ext uri="{FF2B5EF4-FFF2-40B4-BE49-F238E27FC236}">
              <a16:creationId xmlns:a16="http://schemas.microsoft.com/office/drawing/2014/main" id="{41245254-7CDF-4134-869A-75F165BFB9E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2" name="Oval 113">
          <a:extLst>
            <a:ext uri="{FF2B5EF4-FFF2-40B4-BE49-F238E27FC236}">
              <a16:creationId xmlns:a16="http://schemas.microsoft.com/office/drawing/2014/main" id="{FBAF9F16-229B-4DAE-8DBE-37D7239A83C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3" name="Oval 112">
          <a:extLst>
            <a:ext uri="{FF2B5EF4-FFF2-40B4-BE49-F238E27FC236}">
              <a16:creationId xmlns:a16="http://schemas.microsoft.com/office/drawing/2014/main" id="{F0059740-540C-4B7B-B064-C2F255E5EFE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4" name="Oval 113">
          <a:extLst>
            <a:ext uri="{FF2B5EF4-FFF2-40B4-BE49-F238E27FC236}">
              <a16:creationId xmlns:a16="http://schemas.microsoft.com/office/drawing/2014/main" id="{34D81B90-BEFE-469F-8D5B-46D097665BE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5" name="Oval 112">
          <a:extLst>
            <a:ext uri="{FF2B5EF4-FFF2-40B4-BE49-F238E27FC236}">
              <a16:creationId xmlns:a16="http://schemas.microsoft.com/office/drawing/2014/main" id="{E0C2198A-ECDB-40BA-9401-BF4F1F1FBDF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6" name="Oval 113">
          <a:extLst>
            <a:ext uri="{FF2B5EF4-FFF2-40B4-BE49-F238E27FC236}">
              <a16:creationId xmlns:a16="http://schemas.microsoft.com/office/drawing/2014/main" id="{6F9B9309-2BD3-4DD2-BE41-C51BDC2E580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7" name="Oval 112">
          <a:extLst>
            <a:ext uri="{FF2B5EF4-FFF2-40B4-BE49-F238E27FC236}">
              <a16:creationId xmlns:a16="http://schemas.microsoft.com/office/drawing/2014/main" id="{72EC2AEB-18FC-4766-8188-56DF6FF5879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8" name="Oval 113">
          <a:extLst>
            <a:ext uri="{FF2B5EF4-FFF2-40B4-BE49-F238E27FC236}">
              <a16:creationId xmlns:a16="http://schemas.microsoft.com/office/drawing/2014/main" id="{F5206244-F68C-4AEC-A4C1-BAF3FE3AE80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9" name="Oval 112">
          <a:extLst>
            <a:ext uri="{FF2B5EF4-FFF2-40B4-BE49-F238E27FC236}">
              <a16:creationId xmlns:a16="http://schemas.microsoft.com/office/drawing/2014/main" id="{E789B644-980D-4950-A5B2-1D3882C2752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0" name="Oval 113">
          <a:extLst>
            <a:ext uri="{FF2B5EF4-FFF2-40B4-BE49-F238E27FC236}">
              <a16:creationId xmlns:a16="http://schemas.microsoft.com/office/drawing/2014/main" id="{5325F676-2273-4BA4-AE95-8B598910B18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1" name="Oval 112">
          <a:extLst>
            <a:ext uri="{FF2B5EF4-FFF2-40B4-BE49-F238E27FC236}">
              <a16:creationId xmlns:a16="http://schemas.microsoft.com/office/drawing/2014/main" id="{DE4C3DA7-E877-45AC-9B93-DA61778A36B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2" name="Oval 113">
          <a:extLst>
            <a:ext uri="{FF2B5EF4-FFF2-40B4-BE49-F238E27FC236}">
              <a16:creationId xmlns:a16="http://schemas.microsoft.com/office/drawing/2014/main" id="{59646B6E-0E01-4508-9F66-ED5FE81DB00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3" name="Oval 112">
          <a:extLst>
            <a:ext uri="{FF2B5EF4-FFF2-40B4-BE49-F238E27FC236}">
              <a16:creationId xmlns:a16="http://schemas.microsoft.com/office/drawing/2014/main" id="{9B85C425-C5DC-4CF5-B9D8-928CB9143F9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4" name="Oval 113">
          <a:extLst>
            <a:ext uri="{FF2B5EF4-FFF2-40B4-BE49-F238E27FC236}">
              <a16:creationId xmlns:a16="http://schemas.microsoft.com/office/drawing/2014/main" id="{CBDAB126-4ECC-4855-9581-A35417D66C4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5" name="Oval 112">
          <a:extLst>
            <a:ext uri="{FF2B5EF4-FFF2-40B4-BE49-F238E27FC236}">
              <a16:creationId xmlns:a16="http://schemas.microsoft.com/office/drawing/2014/main" id="{A63219B9-CA9D-4BE3-BA27-605E6C26C06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6" name="Oval 113">
          <a:extLst>
            <a:ext uri="{FF2B5EF4-FFF2-40B4-BE49-F238E27FC236}">
              <a16:creationId xmlns:a16="http://schemas.microsoft.com/office/drawing/2014/main" id="{7F841446-A705-4AC3-A776-594571A9030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7" name="Oval 112">
          <a:extLst>
            <a:ext uri="{FF2B5EF4-FFF2-40B4-BE49-F238E27FC236}">
              <a16:creationId xmlns:a16="http://schemas.microsoft.com/office/drawing/2014/main" id="{F6D70A2C-C8C4-4993-8892-AEBD0CDD204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8" name="Oval 113">
          <a:extLst>
            <a:ext uri="{FF2B5EF4-FFF2-40B4-BE49-F238E27FC236}">
              <a16:creationId xmlns:a16="http://schemas.microsoft.com/office/drawing/2014/main" id="{6816FC70-AFAD-4C96-8E96-6E9E0D3D55E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9" name="Oval 112">
          <a:extLst>
            <a:ext uri="{FF2B5EF4-FFF2-40B4-BE49-F238E27FC236}">
              <a16:creationId xmlns:a16="http://schemas.microsoft.com/office/drawing/2014/main" id="{823C75A0-E7AD-4C06-B6EB-16C9CF5733D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50" name="Oval 113">
          <a:extLst>
            <a:ext uri="{FF2B5EF4-FFF2-40B4-BE49-F238E27FC236}">
              <a16:creationId xmlns:a16="http://schemas.microsoft.com/office/drawing/2014/main" id="{0490AD5C-69FA-4FEC-A104-70CA70B0CC6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1" name="Oval 112">
          <a:extLst>
            <a:ext uri="{FF2B5EF4-FFF2-40B4-BE49-F238E27FC236}">
              <a16:creationId xmlns:a16="http://schemas.microsoft.com/office/drawing/2014/main" id="{EA0EE987-13CD-40C7-8AD3-E06F9743DFA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2" name="Oval 113">
          <a:extLst>
            <a:ext uri="{FF2B5EF4-FFF2-40B4-BE49-F238E27FC236}">
              <a16:creationId xmlns:a16="http://schemas.microsoft.com/office/drawing/2014/main" id="{610E4CD6-B04E-46D8-9715-F87F1271B25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3" name="Oval 112">
          <a:extLst>
            <a:ext uri="{FF2B5EF4-FFF2-40B4-BE49-F238E27FC236}">
              <a16:creationId xmlns:a16="http://schemas.microsoft.com/office/drawing/2014/main" id="{4AFDBD33-8AAF-4B28-BBC5-F10FBDD00E8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4" name="Oval 113">
          <a:extLst>
            <a:ext uri="{FF2B5EF4-FFF2-40B4-BE49-F238E27FC236}">
              <a16:creationId xmlns:a16="http://schemas.microsoft.com/office/drawing/2014/main" id="{51EF276E-41DC-4330-9126-112CF825AF0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5" name="Oval 112">
          <a:extLst>
            <a:ext uri="{FF2B5EF4-FFF2-40B4-BE49-F238E27FC236}">
              <a16:creationId xmlns:a16="http://schemas.microsoft.com/office/drawing/2014/main" id="{E403AB4C-C164-4D4B-83EC-EEAD682A78D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6" name="Oval 113">
          <a:extLst>
            <a:ext uri="{FF2B5EF4-FFF2-40B4-BE49-F238E27FC236}">
              <a16:creationId xmlns:a16="http://schemas.microsoft.com/office/drawing/2014/main" id="{B19C3040-050F-4335-BA43-55E7EA786C5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7" name="Oval 112">
          <a:extLst>
            <a:ext uri="{FF2B5EF4-FFF2-40B4-BE49-F238E27FC236}">
              <a16:creationId xmlns:a16="http://schemas.microsoft.com/office/drawing/2014/main" id="{5DCB9E45-76A8-420E-ABEF-66CE2C6975F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8" name="Oval 113">
          <a:extLst>
            <a:ext uri="{FF2B5EF4-FFF2-40B4-BE49-F238E27FC236}">
              <a16:creationId xmlns:a16="http://schemas.microsoft.com/office/drawing/2014/main" id="{23CCBC69-A39A-4116-9763-CF12ADD0191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9" name="Oval 112">
          <a:extLst>
            <a:ext uri="{FF2B5EF4-FFF2-40B4-BE49-F238E27FC236}">
              <a16:creationId xmlns:a16="http://schemas.microsoft.com/office/drawing/2014/main" id="{E30C0062-1DC5-47EE-9CC6-AB44457BDFA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0" name="Oval 113">
          <a:extLst>
            <a:ext uri="{FF2B5EF4-FFF2-40B4-BE49-F238E27FC236}">
              <a16:creationId xmlns:a16="http://schemas.microsoft.com/office/drawing/2014/main" id="{3F2C077E-BBDF-4D7B-93B9-EE6C0C18EF8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1" name="Oval 112">
          <a:extLst>
            <a:ext uri="{FF2B5EF4-FFF2-40B4-BE49-F238E27FC236}">
              <a16:creationId xmlns:a16="http://schemas.microsoft.com/office/drawing/2014/main" id="{2CF710C6-8C96-45B5-8D71-CDA68613702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2" name="Oval 113">
          <a:extLst>
            <a:ext uri="{FF2B5EF4-FFF2-40B4-BE49-F238E27FC236}">
              <a16:creationId xmlns:a16="http://schemas.microsoft.com/office/drawing/2014/main" id="{0EFA9890-8BE8-4508-A250-C337C8A1CF3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3" name="Oval 112">
          <a:extLst>
            <a:ext uri="{FF2B5EF4-FFF2-40B4-BE49-F238E27FC236}">
              <a16:creationId xmlns:a16="http://schemas.microsoft.com/office/drawing/2014/main" id="{6F43FBEB-11FA-481C-B853-6C45D915EFE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4" name="Oval 113">
          <a:extLst>
            <a:ext uri="{FF2B5EF4-FFF2-40B4-BE49-F238E27FC236}">
              <a16:creationId xmlns:a16="http://schemas.microsoft.com/office/drawing/2014/main" id="{B44B459A-8538-4024-82EF-3DA4EA53AD2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5" name="Oval 112">
          <a:extLst>
            <a:ext uri="{FF2B5EF4-FFF2-40B4-BE49-F238E27FC236}">
              <a16:creationId xmlns:a16="http://schemas.microsoft.com/office/drawing/2014/main" id="{5C56E1D5-D65B-40A3-A79D-121E3077208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6" name="Oval 113">
          <a:extLst>
            <a:ext uri="{FF2B5EF4-FFF2-40B4-BE49-F238E27FC236}">
              <a16:creationId xmlns:a16="http://schemas.microsoft.com/office/drawing/2014/main" id="{C6279A81-BDE2-46F3-8014-E49E66A8C6F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7" name="Oval 112">
          <a:extLst>
            <a:ext uri="{FF2B5EF4-FFF2-40B4-BE49-F238E27FC236}">
              <a16:creationId xmlns:a16="http://schemas.microsoft.com/office/drawing/2014/main" id="{3AE183E5-98DA-476C-9F26-209C879D6A8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8" name="Oval 113">
          <a:extLst>
            <a:ext uri="{FF2B5EF4-FFF2-40B4-BE49-F238E27FC236}">
              <a16:creationId xmlns:a16="http://schemas.microsoft.com/office/drawing/2014/main" id="{1D463A7F-CF59-4493-B498-696C47A4D0D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9" name="Oval 112">
          <a:extLst>
            <a:ext uri="{FF2B5EF4-FFF2-40B4-BE49-F238E27FC236}">
              <a16:creationId xmlns:a16="http://schemas.microsoft.com/office/drawing/2014/main" id="{985FE7AA-DBF4-4216-9928-0DD67099D47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0" name="Oval 113">
          <a:extLst>
            <a:ext uri="{FF2B5EF4-FFF2-40B4-BE49-F238E27FC236}">
              <a16:creationId xmlns:a16="http://schemas.microsoft.com/office/drawing/2014/main" id="{E8432820-C682-4468-B81D-71974F1053F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1" name="Oval 112">
          <a:extLst>
            <a:ext uri="{FF2B5EF4-FFF2-40B4-BE49-F238E27FC236}">
              <a16:creationId xmlns:a16="http://schemas.microsoft.com/office/drawing/2014/main" id="{69060075-702B-4A28-95AF-FB507C0465A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2" name="Oval 113">
          <a:extLst>
            <a:ext uri="{FF2B5EF4-FFF2-40B4-BE49-F238E27FC236}">
              <a16:creationId xmlns:a16="http://schemas.microsoft.com/office/drawing/2014/main" id="{F27CA075-DF4B-4B4A-ADEF-CFCE198A937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3" name="Oval 112">
          <a:extLst>
            <a:ext uri="{FF2B5EF4-FFF2-40B4-BE49-F238E27FC236}">
              <a16:creationId xmlns:a16="http://schemas.microsoft.com/office/drawing/2014/main" id="{D56B32EA-B271-4DC4-A470-2FE4E960A4C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4" name="Oval 113">
          <a:extLst>
            <a:ext uri="{FF2B5EF4-FFF2-40B4-BE49-F238E27FC236}">
              <a16:creationId xmlns:a16="http://schemas.microsoft.com/office/drawing/2014/main" id="{CEF9AC7D-028C-4212-B91E-9C7F2BFF205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5" name="Oval 112">
          <a:extLst>
            <a:ext uri="{FF2B5EF4-FFF2-40B4-BE49-F238E27FC236}">
              <a16:creationId xmlns:a16="http://schemas.microsoft.com/office/drawing/2014/main" id="{750E72AE-475D-42B8-8C53-499E30560B1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6" name="Oval 113">
          <a:extLst>
            <a:ext uri="{FF2B5EF4-FFF2-40B4-BE49-F238E27FC236}">
              <a16:creationId xmlns:a16="http://schemas.microsoft.com/office/drawing/2014/main" id="{ADF9A48B-6B54-4843-BEAE-AC929409183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7" name="Oval 112">
          <a:extLst>
            <a:ext uri="{FF2B5EF4-FFF2-40B4-BE49-F238E27FC236}">
              <a16:creationId xmlns:a16="http://schemas.microsoft.com/office/drawing/2014/main" id="{DCE26999-8045-4399-8A6D-C7DC928D849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8" name="Oval 113">
          <a:extLst>
            <a:ext uri="{FF2B5EF4-FFF2-40B4-BE49-F238E27FC236}">
              <a16:creationId xmlns:a16="http://schemas.microsoft.com/office/drawing/2014/main" id="{3489007E-AAC2-4260-8F0A-B57FDFD6F5B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9" name="Oval 112">
          <a:extLst>
            <a:ext uri="{FF2B5EF4-FFF2-40B4-BE49-F238E27FC236}">
              <a16:creationId xmlns:a16="http://schemas.microsoft.com/office/drawing/2014/main" id="{51C4DC41-B89C-43CE-BA72-92E6651B1D9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80" name="Oval 113">
          <a:extLst>
            <a:ext uri="{FF2B5EF4-FFF2-40B4-BE49-F238E27FC236}">
              <a16:creationId xmlns:a16="http://schemas.microsoft.com/office/drawing/2014/main" id="{68A343FF-75BA-49CF-97F5-213B5257B38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1" name="Oval 112">
          <a:extLst>
            <a:ext uri="{FF2B5EF4-FFF2-40B4-BE49-F238E27FC236}">
              <a16:creationId xmlns:a16="http://schemas.microsoft.com/office/drawing/2014/main" id="{CA21ED7B-5AEC-48E6-ACCB-6C41DC97146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2" name="Oval 113">
          <a:extLst>
            <a:ext uri="{FF2B5EF4-FFF2-40B4-BE49-F238E27FC236}">
              <a16:creationId xmlns:a16="http://schemas.microsoft.com/office/drawing/2014/main" id="{9D72332C-1CA9-4858-9967-207A46CF7BF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3" name="Oval 112">
          <a:extLst>
            <a:ext uri="{FF2B5EF4-FFF2-40B4-BE49-F238E27FC236}">
              <a16:creationId xmlns:a16="http://schemas.microsoft.com/office/drawing/2014/main" id="{8A04E981-4289-4FB8-BB88-315976A7FCB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4" name="Oval 113">
          <a:extLst>
            <a:ext uri="{FF2B5EF4-FFF2-40B4-BE49-F238E27FC236}">
              <a16:creationId xmlns:a16="http://schemas.microsoft.com/office/drawing/2014/main" id="{0BF75BED-C22D-4587-BD9D-1F99A57DCA1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5" name="Oval 112">
          <a:extLst>
            <a:ext uri="{FF2B5EF4-FFF2-40B4-BE49-F238E27FC236}">
              <a16:creationId xmlns:a16="http://schemas.microsoft.com/office/drawing/2014/main" id="{6333AD60-72F9-4B8B-B122-DE8C5BC71D0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6" name="Oval 113">
          <a:extLst>
            <a:ext uri="{FF2B5EF4-FFF2-40B4-BE49-F238E27FC236}">
              <a16:creationId xmlns:a16="http://schemas.microsoft.com/office/drawing/2014/main" id="{731E5548-E010-45CC-BBF5-B6573B75270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2">
          <a:extLst>
            <a:ext uri="{FF2B5EF4-FFF2-40B4-BE49-F238E27FC236}">
              <a16:creationId xmlns:a16="http://schemas.microsoft.com/office/drawing/2014/main" id="{EA4A2700-CAB0-44FF-B0A1-3147E02AA9BC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8" name="Oval 113">
          <a:extLst>
            <a:ext uri="{FF2B5EF4-FFF2-40B4-BE49-F238E27FC236}">
              <a16:creationId xmlns:a16="http://schemas.microsoft.com/office/drawing/2014/main" id="{48FD3ED4-6734-47CB-8418-2F007B056EBD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9" name="Oval 112">
          <a:extLst>
            <a:ext uri="{FF2B5EF4-FFF2-40B4-BE49-F238E27FC236}">
              <a16:creationId xmlns:a16="http://schemas.microsoft.com/office/drawing/2014/main" id="{1CD9B2C6-5564-48EB-88B1-7754A80D64FA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90" name="Oval 113">
          <a:extLst>
            <a:ext uri="{FF2B5EF4-FFF2-40B4-BE49-F238E27FC236}">
              <a16:creationId xmlns:a16="http://schemas.microsoft.com/office/drawing/2014/main" id="{4082A283-4AAE-4B8D-98A1-49AB23B557DC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2">
          <a:extLst>
            <a:ext uri="{FF2B5EF4-FFF2-40B4-BE49-F238E27FC236}">
              <a16:creationId xmlns:a16="http://schemas.microsoft.com/office/drawing/2014/main" id="{55DDAE4F-7BE6-449B-9246-F5C05B1ECDF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2" name="Oval 113">
          <a:extLst>
            <a:ext uri="{FF2B5EF4-FFF2-40B4-BE49-F238E27FC236}">
              <a16:creationId xmlns:a16="http://schemas.microsoft.com/office/drawing/2014/main" id="{97F0D665-9285-4746-9BC6-ECFC65F9C4B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3" name="Oval 112">
          <a:extLst>
            <a:ext uri="{FF2B5EF4-FFF2-40B4-BE49-F238E27FC236}">
              <a16:creationId xmlns:a16="http://schemas.microsoft.com/office/drawing/2014/main" id="{635C97BC-13E3-429C-9B04-3C897D449C7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4" name="Oval 113">
          <a:extLst>
            <a:ext uri="{FF2B5EF4-FFF2-40B4-BE49-F238E27FC236}">
              <a16:creationId xmlns:a16="http://schemas.microsoft.com/office/drawing/2014/main" id="{2F32697E-A285-4FA2-B3F4-80AEAB6F128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2">
          <a:extLst>
            <a:ext uri="{FF2B5EF4-FFF2-40B4-BE49-F238E27FC236}">
              <a16:creationId xmlns:a16="http://schemas.microsoft.com/office/drawing/2014/main" id="{4936FF47-DCF1-44A4-9F40-ACE997C16A0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6" name="Oval 113">
          <a:extLst>
            <a:ext uri="{FF2B5EF4-FFF2-40B4-BE49-F238E27FC236}">
              <a16:creationId xmlns:a16="http://schemas.microsoft.com/office/drawing/2014/main" id="{E03A3B5F-BE82-4488-840A-66E18DCBC13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7" name="Oval 112">
          <a:extLst>
            <a:ext uri="{FF2B5EF4-FFF2-40B4-BE49-F238E27FC236}">
              <a16:creationId xmlns:a16="http://schemas.microsoft.com/office/drawing/2014/main" id="{723908AB-9783-4205-A12C-63C2CA144AC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8" name="Oval 113">
          <a:extLst>
            <a:ext uri="{FF2B5EF4-FFF2-40B4-BE49-F238E27FC236}">
              <a16:creationId xmlns:a16="http://schemas.microsoft.com/office/drawing/2014/main" id="{E953192A-232F-473A-A90D-FD3B27B1561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2">
          <a:extLst>
            <a:ext uri="{FF2B5EF4-FFF2-40B4-BE49-F238E27FC236}">
              <a16:creationId xmlns:a16="http://schemas.microsoft.com/office/drawing/2014/main" id="{A2F4E7B4-A539-4F58-903E-C333B8C78EB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0" name="Oval 113">
          <a:extLst>
            <a:ext uri="{FF2B5EF4-FFF2-40B4-BE49-F238E27FC236}">
              <a16:creationId xmlns:a16="http://schemas.microsoft.com/office/drawing/2014/main" id="{65B49276-7538-4FCA-AEB5-20EE0F3EC67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1" name="Oval 112">
          <a:extLst>
            <a:ext uri="{FF2B5EF4-FFF2-40B4-BE49-F238E27FC236}">
              <a16:creationId xmlns:a16="http://schemas.microsoft.com/office/drawing/2014/main" id="{EE80C9C3-11FF-4708-A5C6-93FF0EAB82B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2" name="Oval 113">
          <a:extLst>
            <a:ext uri="{FF2B5EF4-FFF2-40B4-BE49-F238E27FC236}">
              <a16:creationId xmlns:a16="http://schemas.microsoft.com/office/drawing/2014/main" id="{D5EC11E1-6F21-4A55-853F-27921737D0D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2">
          <a:extLst>
            <a:ext uri="{FF2B5EF4-FFF2-40B4-BE49-F238E27FC236}">
              <a16:creationId xmlns:a16="http://schemas.microsoft.com/office/drawing/2014/main" id="{A65660DD-60E7-4726-A75B-80A00A03B16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4" name="Oval 113">
          <a:extLst>
            <a:ext uri="{FF2B5EF4-FFF2-40B4-BE49-F238E27FC236}">
              <a16:creationId xmlns:a16="http://schemas.microsoft.com/office/drawing/2014/main" id="{E4BF27EF-25E7-4E1E-9C74-C8ED0B493E6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5" name="Oval 112">
          <a:extLst>
            <a:ext uri="{FF2B5EF4-FFF2-40B4-BE49-F238E27FC236}">
              <a16:creationId xmlns:a16="http://schemas.microsoft.com/office/drawing/2014/main" id="{84C7E99F-1F0D-4630-9B67-70CCFA62A70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6" name="Oval 113">
          <a:extLst>
            <a:ext uri="{FF2B5EF4-FFF2-40B4-BE49-F238E27FC236}">
              <a16:creationId xmlns:a16="http://schemas.microsoft.com/office/drawing/2014/main" id="{2D8E0EFB-460F-4746-890C-6AABC25B023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2">
          <a:extLst>
            <a:ext uri="{FF2B5EF4-FFF2-40B4-BE49-F238E27FC236}">
              <a16:creationId xmlns:a16="http://schemas.microsoft.com/office/drawing/2014/main" id="{76E7993E-841D-4648-9F9F-DE39942A3B8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8" name="Oval 113">
          <a:extLst>
            <a:ext uri="{FF2B5EF4-FFF2-40B4-BE49-F238E27FC236}">
              <a16:creationId xmlns:a16="http://schemas.microsoft.com/office/drawing/2014/main" id="{BA081B9C-5980-43EA-8091-29C3D713B65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9" name="Oval 112">
          <a:extLst>
            <a:ext uri="{FF2B5EF4-FFF2-40B4-BE49-F238E27FC236}">
              <a16:creationId xmlns:a16="http://schemas.microsoft.com/office/drawing/2014/main" id="{AE947D73-5CC0-4140-B48C-E228F49F3AB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10" name="Oval 113">
          <a:extLst>
            <a:ext uri="{FF2B5EF4-FFF2-40B4-BE49-F238E27FC236}">
              <a16:creationId xmlns:a16="http://schemas.microsoft.com/office/drawing/2014/main" id="{F82C73BC-2995-42D1-890F-894E30AFDBC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2">
          <a:extLst>
            <a:ext uri="{FF2B5EF4-FFF2-40B4-BE49-F238E27FC236}">
              <a16:creationId xmlns:a16="http://schemas.microsoft.com/office/drawing/2014/main" id="{91709B08-93CC-4850-BF54-C7ABCACB27A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2" name="Oval 113">
          <a:extLst>
            <a:ext uri="{FF2B5EF4-FFF2-40B4-BE49-F238E27FC236}">
              <a16:creationId xmlns:a16="http://schemas.microsoft.com/office/drawing/2014/main" id="{A9D1E717-5152-43BA-BAC9-9298C90A9C1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3" name="Oval 112">
          <a:extLst>
            <a:ext uri="{FF2B5EF4-FFF2-40B4-BE49-F238E27FC236}">
              <a16:creationId xmlns:a16="http://schemas.microsoft.com/office/drawing/2014/main" id="{EB2A8AFE-8DAC-4F7C-8B0D-26D87F47AF4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4" name="Oval 113">
          <a:extLst>
            <a:ext uri="{FF2B5EF4-FFF2-40B4-BE49-F238E27FC236}">
              <a16:creationId xmlns:a16="http://schemas.microsoft.com/office/drawing/2014/main" id="{4F1110FC-31A7-4492-9155-6C10C6E0F0E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2">
          <a:extLst>
            <a:ext uri="{FF2B5EF4-FFF2-40B4-BE49-F238E27FC236}">
              <a16:creationId xmlns:a16="http://schemas.microsoft.com/office/drawing/2014/main" id="{ED70F0A2-5F70-4A92-8B80-37A1CA62FE4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6" name="Oval 113">
          <a:extLst>
            <a:ext uri="{FF2B5EF4-FFF2-40B4-BE49-F238E27FC236}">
              <a16:creationId xmlns:a16="http://schemas.microsoft.com/office/drawing/2014/main" id="{3A7B0983-2D90-410C-B0DF-DA255B49A10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7" name="Oval 112">
          <a:extLst>
            <a:ext uri="{FF2B5EF4-FFF2-40B4-BE49-F238E27FC236}">
              <a16:creationId xmlns:a16="http://schemas.microsoft.com/office/drawing/2014/main" id="{BB5154BE-8721-42B3-BFC4-99E68A9418B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8" name="Oval 113">
          <a:extLst>
            <a:ext uri="{FF2B5EF4-FFF2-40B4-BE49-F238E27FC236}">
              <a16:creationId xmlns:a16="http://schemas.microsoft.com/office/drawing/2014/main" id="{F37496FB-3142-4596-91EA-CA2A36B25FA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2">
          <a:extLst>
            <a:ext uri="{FF2B5EF4-FFF2-40B4-BE49-F238E27FC236}">
              <a16:creationId xmlns:a16="http://schemas.microsoft.com/office/drawing/2014/main" id="{9466AEFA-49D5-46A3-B07D-A9D2B458F27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3">
          <a:extLst>
            <a:ext uri="{FF2B5EF4-FFF2-40B4-BE49-F238E27FC236}">
              <a16:creationId xmlns:a16="http://schemas.microsoft.com/office/drawing/2014/main" id="{799CB25C-42AD-4DB7-9562-88CBFD3809E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2">
          <a:extLst>
            <a:ext uri="{FF2B5EF4-FFF2-40B4-BE49-F238E27FC236}">
              <a16:creationId xmlns:a16="http://schemas.microsoft.com/office/drawing/2014/main" id="{61989385-FDFF-40A8-BA73-C0FB1567971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3">
          <a:extLst>
            <a:ext uri="{FF2B5EF4-FFF2-40B4-BE49-F238E27FC236}">
              <a16:creationId xmlns:a16="http://schemas.microsoft.com/office/drawing/2014/main" id="{9B34BE96-EE6B-45F2-B2D7-BF6DB29EB5B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2">
          <a:extLst>
            <a:ext uri="{FF2B5EF4-FFF2-40B4-BE49-F238E27FC236}">
              <a16:creationId xmlns:a16="http://schemas.microsoft.com/office/drawing/2014/main" id="{0F2992F2-EBC4-43D6-B364-4DBDCB0E41C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4" name="Oval 113">
          <a:extLst>
            <a:ext uri="{FF2B5EF4-FFF2-40B4-BE49-F238E27FC236}">
              <a16:creationId xmlns:a16="http://schemas.microsoft.com/office/drawing/2014/main" id="{6312AF66-3546-4285-B919-93F9C6990F9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5" name="Oval 112">
          <a:extLst>
            <a:ext uri="{FF2B5EF4-FFF2-40B4-BE49-F238E27FC236}">
              <a16:creationId xmlns:a16="http://schemas.microsoft.com/office/drawing/2014/main" id="{C9AC25F5-141A-4DE6-A578-B0EE1145C42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6" name="Oval 113">
          <a:extLst>
            <a:ext uri="{FF2B5EF4-FFF2-40B4-BE49-F238E27FC236}">
              <a16:creationId xmlns:a16="http://schemas.microsoft.com/office/drawing/2014/main" id="{5F18AD84-FEC5-4C5B-BB8D-EE306889C6E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2">
          <a:extLst>
            <a:ext uri="{FF2B5EF4-FFF2-40B4-BE49-F238E27FC236}">
              <a16:creationId xmlns:a16="http://schemas.microsoft.com/office/drawing/2014/main" id="{F541B4C6-9E20-43AE-B3E0-F57E1B5F1FB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8" name="Oval 113">
          <a:extLst>
            <a:ext uri="{FF2B5EF4-FFF2-40B4-BE49-F238E27FC236}">
              <a16:creationId xmlns:a16="http://schemas.microsoft.com/office/drawing/2014/main" id="{B8167520-88B0-4C66-ACDB-D42CC00999B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9" name="Oval 112">
          <a:extLst>
            <a:ext uri="{FF2B5EF4-FFF2-40B4-BE49-F238E27FC236}">
              <a16:creationId xmlns:a16="http://schemas.microsoft.com/office/drawing/2014/main" id="{4A638967-3E8A-4155-A904-A51A681AC73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30" name="Oval 113">
          <a:extLst>
            <a:ext uri="{FF2B5EF4-FFF2-40B4-BE49-F238E27FC236}">
              <a16:creationId xmlns:a16="http://schemas.microsoft.com/office/drawing/2014/main" id="{95746748-E71B-4711-A60A-99535039444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2">
          <a:extLst>
            <a:ext uri="{FF2B5EF4-FFF2-40B4-BE49-F238E27FC236}">
              <a16:creationId xmlns:a16="http://schemas.microsoft.com/office/drawing/2014/main" id="{27A016CE-C597-447D-87C5-AF517FFCCDC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2" name="Oval 113">
          <a:extLst>
            <a:ext uri="{FF2B5EF4-FFF2-40B4-BE49-F238E27FC236}">
              <a16:creationId xmlns:a16="http://schemas.microsoft.com/office/drawing/2014/main" id="{E675153B-207D-4AD9-94F4-80D93502CC4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3" name="Oval 112">
          <a:extLst>
            <a:ext uri="{FF2B5EF4-FFF2-40B4-BE49-F238E27FC236}">
              <a16:creationId xmlns:a16="http://schemas.microsoft.com/office/drawing/2014/main" id="{FFF07C84-F9CA-4716-A3C5-92EC03C2A08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4" name="Oval 113">
          <a:extLst>
            <a:ext uri="{FF2B5EF4-FFF2-40B4-BE49-F238E27FC236}">
              <a16:creationId xmlns:a16="http://schemas.microsoft.com/office/drawing/2014/main" id="{9DA9314C-C9A3-4118-BB56-1CCC26562AB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2">
          <a:extLst>
            <a:ext uri="{FF2B5EF4-FFF2-40B4-BE49-F238E27FC236}">
              <a16:creationId xmlns:a16="http://schemas.microsoft.com/office/drawing/2014/main" id="{808C2A20-1F8D-46AD-9E65-8F7C98ECC73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6" name="Oval 113">
          <a:extLst>
            <a:ext uri="{FF2B5EF4-FFF2-40B4-BE49-F238E27FC236}">
              <a16:creationId xmlns:a16="http://schemas.microsoft.com/office/drawing/2014/main" id="{16B09B96-22F0-490A-9281-F2F34818B42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7" name="Oval 112">
          <a:extLst>
            <a:ext uri="{FF2B5EF4-FFF2-40B4-BE49-F238E27FC236}">
              <a16:creationId xmlns:a16="http://schemas.microsoft.com/office/drawing/2014/main" id="{8D59D227-8411-4391-B104-020E2B680FF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8" name="Oval 113">
          <a:extLst>
            <a:ext uri="{FF2B5EF4-FFF2-40B4-BE49-F238E27FC236}">
              <a16:creationId xmlns:a16="http://schemas.microsoft.com/office/drawing/2014/main" id="{2470D193-CE5E-4B85-998A-1439176E870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2">
          <a:extLst>
            <a:ext uri="{FF2B5EF4-FFF2-40B4-BE49-F238E27FC236}">
              <a16:creationId xmlns:a16="http://schemas.microsoft.com/office/drawing/2014/main" id="{48315E91-C71A-4162-843D-F9D386D45C9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0" name="Oval 113">
          <a:extLst>
            <a:ext uri="{FF2B5EF4-FFF2-40B4-BE49-F238E27FC236}">
              <a16:creationId xmlns:a16="http://schemas.microsoft.com/office/drawing/2014/main" id="{C8FAB522-1CED-49A5-9AC2-8978C89AF55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1" name="Oval 112">
          <a:extLst>
            <a:ext uri="{FF2B5EF4-FFF2-40B4-BE49-F238E27FC236}">
              <a16:creationId xmlns:a16="http://schemas.microsoft.com/office/drawing/2014/main" id="{75D86ABA-4A6F-45FC-A537-5E4C3E7BBF4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2" name="Oval 113">
          <a:extLst>
            <a:ext uri="{FF2B5EF4-FFF2-40B4-BE49-F238E27FC236}">
              <a16:creationId xmlns:a16="http://schemas.microsoft.com/office/drawing/2014/main" id="{263520F2-CB9B-45DA-B01B-B6937E5C6D8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2">
          <a:extLst>
            <a:ext uri="{FF2B5EF4-FFF2-40B4-BE49-F238E27FC236}">
              <a16:creationId xmlns:a16="http://schemas.microsoft.com/office/drawing/2014/main" id="{1988018D-9C6D-406B-8E22-08ABCB9FCF0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4" name="Oval 113">
          <a:extLst>
            <a:ext uri="{FF2B5EF4-FFF2-40B4-BE49-F238E27FC236}">
              <a16:creationId xmlns:a16="http://schemas.microsoft.com/office/drawing/2014/main" id="{1D1805DE-8B14-461A-89BC-33912C42485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5" name="Oval 112">
          <a:extLst>
            <a:ext uri="{FF2B5EF4-FFF2-40B4-BE49-F238E27FC236}">
              <a16:creationId xmlns:a16="http://schemas.microsoft.com/office/drawing/2014/main" id="{962D3AEA-4560-404C-AE06-E37489B5F19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6" name="Oval 113">
          <a:extLst>
            <a:ext uri="{FF2B5EF4-FFF2-40B4-BE49-F238E27FC236}">
              <a16:creationId xmlns:a16="http://schemas.microsoft.com/office/drawing/2014/main" id="{CF5349CF-F944-4269-AEB8-F1EC873671A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7" name="Oval 112">
          <a:extLst>
            <a:ext uri="{FF2B5EF4-FFF2-40B4-BE49-F238E27FC236}">
              <a16:creationId xmlns:a16="http://schemas.microsoft.com/office/drawing/2014/main" id="{3ABE24E1-84AF-403D-92D6-D7F95C3BF4C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8" name="Oval 113">
          <a:extLst>
            <a:ext uri="{FF2B5EF4-FFF2-40B4-BE49-F238E27FC236}">
              <a16:creationId xmlns:a16="http://schemas.microsoft.com/office/drawing/2014/main" id="{A98CD383-D58D-4020-B7DE-5848348A47E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9" name="Oval 112">
          <a:extLst>
            <a:ext uri="{FF2B5EF4-FFF2-40B4-BE49-F238E27FC236}">
              <a16:creationId xmlns:a16="http://schemas.microsoft.com/office/drawing/2014/main" id="{89DB010D-4071-4040-BC30-4093D3D0E16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50" name="Oval 113">
          <a:extLst>
            <a:ext uri="{FF2B5EF4-FFF2-40B4-BE49-F238E27FC236}">
              <a16:creationId xmlns:a16="http://schemas.microsoft.com/office/drawing/2014/main" id="{9C33C52A-CB70-4035-B323-60060FFB9BF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1" name="Oval 112">
          <a:extLst>
            <a:ext uri="{FF2B5EF4-FFF2-40B4-BE49-F238E27FC236}">
              <a16:creationId xmlns:a16="http://schemas.microsoft.com/office/drawing/2014/main" id="{D545A8DD-85C2-4809-8691-65D5EF656F6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2" name="Oval 113">
          <a:extLst>
            <a:ext uri="{FF2B5EF4-FFF2-40B4-BE49-F238E27FC236}">
              <a16:creationId xmlns:a16="http://schemas.microsoft.com/office/drawing/2014/main" id="{33A30554-A5FC-480E-B5A2-AB62DE35FE6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3" name="Oval 112">
          <a:extLst>
            <a:ext uri="{FF2B5EF4-FFF2-40B4-BE49-F238E27FC236}">
              <a16:creationId xmlns:a16="http://schemas.microsoft.com/office/drawing/2014/main" id="{3F7D5B53-3325-4D06-8AC3-8629AB6FD2C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4" name="Oval 113">
          <a:extLst>
            <a:ext uri="{FF2B5EF4-FFF2-40B4-BE49-F238E27FC236}">
              <a16:creationId xmlns:a16="http://schemas.microsoft.com/office/drawing/2014/main" id="{3BE2E4CA-551C-42DE-B45D-385E837E48C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5" name="Oval 112">
          <a:extLst>
            <a:ext uri="{FF2B5EF4-FFF2-40B4-BE49-F238E27FC236}">
              <a16:creationId xmlns:a16="http://schemas.microsoft.com/office/drawing/2014/main" id="{8CE5A501-9444-4788-AF11-A2CCFCFF272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6" name="Oval 113">
          <a:extLst>
            <a:ext uri="{FF2B5EF4-FFF2-40B4-BE49-F238E27FC236}">
              <a16:creationId xmlns:a16="http://schemas.microsoft.com/office/drawing/2014/main" id="{A3A1C00F-50C4-4371-837C-CEDF3A35C23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7" name="Oval 112">
          <a:extLst>
            <a:ext uri="{FF2B5EF4-FFF2-40B4-BE49-F238E27FC236}">
              <a16:creationId xmlns:a16="http://schemas.microsoft.com/office/drawing/2014/main" id="{09449288-3B05-4BC9-8430-42A92DB29DB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8" name="Oval 113">
          <a:extLst>
            <a:ext uri="{FF2B5EF4-FFF2-40B4-BE49-F238E27FC236}">
              <a16:creationId xmlns:a16="http://schemas.microsoft.com/office/drawing/2014/main" id="{5E71EEA7-1FE8-444F-A58B-24D66FAA6EB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9" name="Oval 112">
          <a:extLst>
            <a:ext uri="{FF2B5EF4-FFF2-40B4-BE49-F238E27FC236}">
              <a16:creationId xmlns:a16="http://schemas.microsoft.com/office/drawing/2014/main" id="{9816C860-7468-4839-AF7A-7920D080CD9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0" name="Oval 113">
          <a:extLst>
            <a:ext uri="{FF2B5EF4-FFF2-40B4-BE49-F238E27FC236}">
              <a16:creationId xmlns:a16="http://schemas.microsoft.com/office/drawing/2014/main" id="{BBA37653-6DED-46BE-BDD1-E7DC1CA4D42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1" name="Oval 112">
          <a:extLst>
            <a:ext uri="{FF2B5EF4-FFF2-40B4-BE49-F238E27FC236}">
              <a16:creationId xmlns:a16="http://schemas.microsoft.com/office/drawing/2014/main" id="{D0579F83-746B-4CDB-8A4D-E55B6DA2941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2" name="Oval 113">
          <a:extLst>
            <a:ext uri="{FF2B5EF4-FFF2-40B4-BE49-F238E27FC236}">
              <a16:creationId xmlns:a16="http://schemas.microsoft.com/office/drawing/2014/main" id="{02948905-0944-4534-9611-9D50E8564F2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3" name="Oval 112">
          <a:extLst>
            <a:ext uri="{FF2B5EF4-FFF2-40B4-BE49-F238E27FC236}">
              <a16:creationId xmlns:a16="http://schemas.microsoft.com/office/drawing/2014/main" id="{FD9A305C-F623-476A-A5A2-AFC33A3B95A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4" name="Oval 113">
          <a:extLst>
            <a:ext uri="{FF2B5EF4-FFF2-40B4-BE49-F238E27FC236}">
              <a16:creationId xmlns:a16="http://schemas.microsoft.com/office/drawing/2014/main" id="{471B75BF-2A99-4BF8-A0FC-CD96FB01EE2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5" name="Oval 112">
          <a:extLst>
            <a:ext uri="{FF2B5EF4-FFF2-40B4-BE49-F238E27FC236}">
              <a16:creationId xmlns:a16="http://schemas.microsoft.com/office/drawing/2014/main" id="{2928426B-A8F2-4C62-BD95-7CC96CFDADF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6" name="Oval 113">
          <a:extLst>
            <a:ext uri="{FF2B5EF4-FFF2-40B4-BE49-F238E27FC236}">
              <a16:creationId xmlns:a16="http://schemas.microsoft.com/office/drawing/2014/main" id="{7C51CA13-4B57-40EF-94C6-73969091AEF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7" name="Oval 112">
          <a:extLst>
            <a:ext uri="{FF2B5EF4-FFF2-40B4-BE49-F238E27FC236}">
              <a16:creationId xmlns:a16="http://schemas.microsoft.com/office/drawing/2014/main" id="{BFBC41FC-CB8E-407C-899D-07609ADF3CA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8" name="Oval 113">
          <a:extLst>
            <a:ext uri="{FF2B5EF4-FFF2-40B4-BE49-F238E27FC236}">
              <a16:creationId xmlns:a16="http://schemas.microsoft.com/office/drawing/2014/main" id="{D0830FF3-03D2-42C0-881B-2F6BB17FDE9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9" name="Oval 112">
          <a:extLst>
            <a:ext uri="{FF2B5EF4-FFF2-40B4-BE49-F238E27FC236}">
              <a16:creationId xmlns:a16="http://schemas.microsoft.com/office/drawing/2014/main" id="{82C5635E-2353-4484-A573-21BBA487F8A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70" name="Oval 113">
          <a:extLst>
            <a:ext uri="{FF2B5EF4-FFF2-40B4-BE49-F238E27FC236}">
              <a16:creationId xmlns:a16="http://schemas.microsoft.com/office/drawing/2014/main" id="{D8E2233B-7C58-4668-BF57-0833D7224AC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1" name="Oval 112">
          <a:extLst>
            <a:ext uri="{FF2B5EF4-FFF2-40B4-BE49-F238E27FC236}">
              <a16:creationId xmlns:a16="http://schemas.microsoft.com/office/drawing/2014/main" id="{76A8A73D-20EE-4FAB-ADB2-2C32535E406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2" name="Oval 113">
          <a:extLst>
            <a:ext uri="{FF2B5EF4-FFF2-40B4-BE49-F238E27FC236}">
              <a16:creationId xmlns:a16="http://schemas.microsoft.com/office/drawing/2014/main" id="{DDD75085-82A3-47EB-8892-0F1F8B08129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3" name="Oval 112">
          <a:extLst>
            <a:ext uri="{FF2B5EF4-FFF2-40B4-BE49-F238E27FC236}">
              <a16:creationId xmlns:a16="http://schemas.microsoft.com/office/drawing/2014/main" id="{1B33B693-CBB4-48EE-BF2A-FB866B20F06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4" name="Oval 113">
          <a:extLst>
            <a:ext uri="{FF2B5EF4-FFF2-40B4-BE49-F238E27FC236}">
              <a16:creationId xmlns:a16="http://schemas.microsoft.com/office/drawing/2014/main" id="{D7B67819-FF1C-4E5F-830A-2C694D7C0D7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5" name="Oval 112">
          <a:extLst>
            <a:ext uri="{FF2B5EF4-FFF2-40B4-BE49-F238E27FC236}">
              <a16:creationId xmlns:a16="http://schemas.microsoft.com/office/drawing/2014/main" id="{0FDB0385-FAD9-4DB4-8238-EEEBE94B711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6" name="Oval 113">
          <a:extLst>
            <a:ext uri="{FF2B5EF4-FFF2-40B4-BE49-F238E27FC236}">
              <a16:creationId xmlns:a16="http://schemas.microsoft.com/office/drawing/2014/main" id="{DAA61C31-8A43-4C02-9095-E3F1B3A2C28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7" name="Oval 112">
          <a:extLst>
            <a:ext uri="{FF2B5EF4-FFF2-40B4-BE49-F238E27FC236}">
              <a16:creationId xmlns:a16="http://schemas.microsoft.com/office/drawing/2014/main" id="{3960F481-933C-48A2-9A04-EB9807D3E14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8" name="Oval 113">
          <a:extLst>
            <a:ext uri="{FF2B5EF4-FFF2-40B4-BE49-F238E27FC236}">
              <a16:creationId xmlns:a16="http://schemas.microsoft.com/office/drawing/2014/main" id="{C4AA3119-A2F9-4A9B-A9C3-71AE2EC00A7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9" name="Oval 112">
          <a:extLst>
            <a:ext uri="{FF2B5EF4-FFF2-40B4-BE49-F238E27FC236}">
              <a16:creationId xmlns:a16="http://schemas.microsoft.com/office/drawing/2014/main" id="{F724715D-F231-4387-9516-7C1DEEACFC4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0" name="Oval 113">
          <a:extLst>
            <a:ext uri="{FF2B5EF4-FFF2-40B4-BE49-F238E27FC236}">
              <a16:creationId xmlns:a16="http://schemas.microsoft.com/office/drawing/2014/main" id="{04B7D1D3-C7F8-48C0-860C-4C5982A39ED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1" name="Oval 112">
          <a:extLst>
            <a:ext uri="{FF2B5EF4-FFF2-40B4-BE49-F238E27FC236}">
              <a16:creationId xmlns:a16="http://schemas.microsoft.com/office/drawing/2014/main" id="{51CF46C4-B7DF-4CAC-B251-BF2D91E354E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2" name="Oval 113">
          <a:extLst>
            <a:ext uri="{FF2B5EF4-FFF2-40B4-BE49-F238E27FC236}">
              <a16:creationId xmlns:a16="http://schemas.microsoft.com/office/drawing/2014/main" id="{4A3C376C-D4A8-49D7-9A22-949B70F3BE4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2">
          <a:extLst>
            <a:ext uri="{FF2B5EF4-FFF2-40B4-BE49-F238E27FC236}">
              <a16:creationId xmlns:a16="http://schemas.microsoft.com/office/drawing/2014/main" id="{68AA74A8-9CAF-4570-A300-1C34E5F3C66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4" name="Oval 113">
          <a:extLst>
            <a:ext uri="{FF2B5EF4-FFF2-40B4-BE49-F238E27FC236}">
              <a16:creationId xmlns:a16="http://schemas.microsoft.com/office/drawing/2014/main" id="{10774113-9D3F-4560-B3F1-EAA2323AE63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5" name="Oval 112">
          <a:extLst>
            <a:ext uri="{FF2B5EF4-FFF2-40B4-BE49-F238E27FC236}">
              <a16:creationId xmlns:a16="http://schemas.microsoft.com/office/drawing/2014/main" id="{2F88659C-D333-4BAF-B8E6-AB348E64AFF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6" name="Oval 113">
          <a:extLst>
            <a:ext uri="{FF2B5EF4-FFF2-40B4-BE49-F238E27FC236}">
              <a16:creationId xmlns:a16="http://schemas.microsoft.com/office/drawing/2014/main" id="{C4C6B265-1785-4E3F-83E0-1495C7AA0D7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2">
          <a:extLst>
            <a:ext uri="{FF2B5EF4-FFF2-40B4-BE49-F238E27FC236}">
              <a16:creationId xmlns:a16="http://schemas.microsoft.com/office/drawing/2014/main" id="{36145EC6-F2EC-430B-B9BC-28F0C9E7E28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8" name="Oval 113">
          <a:extLst>
            <a:ext uri="{FF2B5EF4-FFF2-40B4-BE49-F238E27FC236}">
              <a16:creationId xmlns:a16="http://schemas.microsoft.com/office/drawing/2014/main" id="{0270D568-AE57-44BE-8A7D-2833950B065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9" name="Oval 112">
          <a:extLst>
            <a:ext uri="{FF2B5EF4-FFF2-40B4-BE49-F238E27FC236}">
              <a16:creationId xmlns:a16="http://schemas.microsoft.com/office/drawing/2014/main" id="{B3F98BD3-2FFD-4367-84BC-7F61D8E4C43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90" name="Oval 113">
          <a:extLst>
            <a:ext uri="{FF2B5EF4-FFF2-40B4-BE49-F238E27FC236}">
              <a16:creationId xmlns:a16="http://schemas.microsoft.com/office/drawing/2014/main" id="{5CD9AC0F-E5BC-419F-BA6E-09C58E5C600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2">
          <a:extLst>
            <a:ext uri="{FF2B5EF4-FFF2-40B4-BE49-F238E27FC236}">
              <a16:creationId xmlns:a16="http://schemas.microsoft.com/office/drawing/2014/main" id="{64754363-D2CB-4019-B2E7-E341DC2F9AD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2" name="Oval 113">
          <a:extLst>
            <a:ext uri="{FF2B5EF4-FFF2-40B4-BE49-F238E27FC236}">
              <a16:creationId xmlns:a16="http://schemas.microsoft.com/office/drawing/2014/main" id="{99143F72-7F38-4312-BF45-2087250179F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3" name="Oval 112">
          <a:extLst>
            <a:ext uri="{FF2B5EF4-FFF2-40B4-BE49-F238E27FC236}">
              <a16:creationId xmlns:a16="http://schemas.microsoft.com/office/drawing/2014/main" id="{E9251574-7005-448E-B04A-EA4219E3A27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4" name="Oval 113">
          <a:extLst>
            <a:ext uri="{FF2B5EF4-FFF2-40B4-BE49-F238E27FC236}">
              <a16:creationId xmlns:a16="http://schemas.microsoft.com/office/drawing/2014/main" id="{F72BF8E2-0886-4531-A158-08636C038F9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2">
          <a:extLst>
            <a:ext uri="{FF2B5EF4-FFF2-40B4-BE49-F238E27FC236}">
              <a16:creationId xmlns:a16="http://schemas.microsoft.com/office/drawing/2014/main" id="{98349EEF-BDB9-4C3D-A5F0-B10A5A04F55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6" name="Oval 113">
          <a:extLst>
            <a:ext uri="{FF2B5EF4-FFF2-40B4-BE49-F238E27FC236}">
              <a16:creationId xmlns:a16="http://schemas.microsoft.com/office/drawing/2014/main" id="{39FBFE57-740D-4201-AA13-76F20C3F65A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7" name="Oval 112">
          <a:extLst>
            <a:ext uri="{FF2B5EF4-FFF2-40B4-BE49-F238E27FC236}">
              <a16:creationId xmlns:a16="http://schemas.microsoft.com/office/drawing/2014/main" id="{358837A7-5531-4F5F-8FAE-FC1B2A5F162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8" name="Oval 113">
          <a:extLst>
            <a:ext uri="{FF2B5EF4-FFF2-40B4-BE49-F238E27FC236}">
              <a16:creationId xmlns:a16="http://schemas.microsoft.com/office/drawing/2014/main" id="{133706E3-BA7F-4B75-B46B-CB8AC7CA6BC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2">
          <a:extLst>
            <a:ext uri="{FF2B5EF4-FFF2-40B4-BE49-F238E27FC236}">
              <a16:creationId xmlns:a16="http://schemas.microsoft.com/office/drawing/2014/main" id="{695E92DD-7378-4719-9148-7901221F610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0" name="Oval 113">
          <a:extLst>
            <a:ext uri="{FF2B5EF4-FFF2-40B4-BE49-F238E27FC236}">
              <a16:creationId xmlns:a16="http://schemas.microsoft.com/office/drawing/2014/main" id="{1274F7FA-D91D-457F-A5D9-782F5DF7941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1" name="Oval 112">
          <a:extLst>
            <a:ext uri="{FF2B5EF4-FFF2-40B4-BE49-F238E27FC236}">
              <a16:creationId xmlns:a16="http://schemas.microsoft.com/office/drawing/2014/main" id="{38834BE7-379B-4E2A-B81C-073F679C10A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2" name="Oval 113">
          <a:extLst>
            <a:ext uri="{FF2B5EF4-FFF2-40B4-BE49-F238E27FC236}">
              <a16:creationId xmlns:a16="http://schemas.microsoft.com/office/drawing/2014/main" id="{B1D2512C-CEE0-45C8-AB6B-AE8A81C822F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2">
          <a:extLst>
            <a:ext uri="{FF2B5EF4-FFF2-40B4-BE49-F238E27FC236}">
              <a16:creationId xmlns:a16="http://schemas.microsoft.com/office/drawing/2014/main" id="{812DB5D0-DAA1-4507-B84F-F4349AFBB76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4" name="Oval 113">
          <a:extLst>
            <a:ext uri="{FF2B5EF4-FFF2-40B4-BE49-F238E27FC236}">
              <a16:creationId xmlns:a16="http://schemas.microsoft.com/office/drawing/2014/main" id="{EDD73143-F7EF-485E-AB57-5B4DF6BD14D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5" name="Oval 112">
          <a:extLst>
            <a:ext uri="{FF2B5EF4-FFF2-40B4-BE49-F238E27FC236}">
              <a16:creationId xmlns:a16="http://schemas.microsoft.com/office/drawing/2014/main" id="{B748D7C0-351C-4A0E-839A-BE93F0C8F65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6" name="Oval 113">
          <a:extLst>
            <a:ext uri="{FF2B5EF4-FFF2-40B4-BE49-F238E27FC236}">
              <a16:creationId xmlns:a16="http://schemas.microsoft.com/office/drawing/2014/main" id="{31ACC13A-DF8C-49AD-AE1E-227D9A01BBD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2">
          <a:extLst>
            <a:ext uri="{FF2B5EF4-FFF2-40B4-BE49-F238E27FC236}">
              <a16:creationId xmlns:a16="http://schemas.microsoft.com/office/drawing/2014/main" id="{EAF337AF-C752-48D6-A29B-14074AF3D71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8" name="Oval 113">
          <a:extLst>
            <a:ext uri="{FF2B5EF4-FFF2-40B4-BE49-F238E27FC236}">
              <a16:creationId xmlns:a16="http://schemas.microsoft.com/office/drawing/2014/main" id="{FB155C6C-4A7F-42D1-BE2C-6D642B80E71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9" name="Oval 112">
          <a:extLst>
            <a:ext uri="{FF2B5EF4-FFF2-40B4-BE49-F238E27FC236}">
              <a16:creationId xmlns:a16="http://schemas.microsoft.com/office/drawing/2014/main" id="{E480315E-F4CA-4381-83EF-46B9D2AD32E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10" name="Oval 113">
          <a:extLst>
            <a:ext uri="{FF2B5EF4-FFF2-40B4-BE49-F238E27FC236}">
              <a16:creationId xmlns:a16="http://schemas.microsoft.com/office/drawing/2014/main" id="{55E90CA5-0EA9-4CA4-9BE1-68A916D42C6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2">
          <a:extLst>
            <a:ext uri="{FF2B5EF4-FFF2-40B4-BE49-F238E27FC236}">
              <a16:creationId xmlns:a16="http://schemas.microsoft.com/office/drawing/2014/main" id="{00428FD5-850E-4D44-A13D-F361707B9C5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3">
          <a:extLst>
            <a:ext uri="{FF2B5EF4-FFF2-40B4-BE49-F238E27FC236}">
              <a16:creationId xmlns:a16="http://schemas.microsoft.com/office/drawing/2014/main" id="{49331A23-8170-455D-B079-F1DB6B90D91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2">
          <a:extLst>
            <a:ext uri="{FF2B5EF4-FFF2-40B4-BE49-F238E27FC236}">
              <a16:creationId xmlns:a16="http://schemas.microsoft.com/office/drawing/2014/main" id="{9EA299F5-5678-43CF-A46A-882BDEEE192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3">
          <a:extLst>
            <a:ext uri="{FF2B5EF4-FFF2-40B4-BE49-F238E27FC236}">
              <a16:creationId xmlns:a16="http://schemas.microsoft.com/office/drawing/2014/main" id="{9829541E-2BE9-410E-A98E-6F53C6CC357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2">
          <a:extLst>
            <a:ext uri="{FF2B5EF4-FFF2-40B4-BE49-F238E27FC236}">
              <a16:creationId xmlns:a16="http://schemas.microsoft.com/office/drawing/2014/main" id="{A457B161-E1D7-4724-9D2A-D3825C87A9E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6" name="Oval 113">
          <a:extLst>
            <a:ext uri="{FF2B5EF4-FFF2-40B4-BE49-F238E27FC236}">
              <a16:creationId xmlns:a16="http://schemas.microsoft.com/office/drawing/2014/main" id="{09B6DECE-22FA-4298-ADE6-9F0D2BDACB9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7" name="Oval 112">
          <a:extLst>
            <a:ext uri="{FF2B5EF4-FFF2-40B4-BE49-F238E27FC236}">
              <a16:creationId xmlns:a16="http://schemas.microsoft.com/office/drawing/2014/main" id="{782A7DF7-BA00-4521-A280-4EF668F15FC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8" name="Oval 113">
          <a:extLst>
            <a:ext uri="{FF2B5EF4-FFF2-40B4-BE49-F238E27FC236}">
              <a16:creationId xmlns:a16="http://schemas.microsoft.com/office/drawing/2014/main" id="{9EDAD21A-E54D-473F-B4D1-D30BF457A30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2">
          <a:extLst>
            <a:ext uri="{FF2B5EF4-FFF2-40B4-BE49-F238E27FC236}">
              <a16:creationId xmlns:a16="http://schemas.microsoft.com/office/drawing/2014/main" id="{6AA34FAE-5EDC-4A92-8799-4BB5782BDB2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0" name="Oval 113">
          <a:extLst>
            <a:ext uri="{FF2B5EF4-FFF2-40B4-BE49-F238E27FC236}">
              <a16:creationId xmlns:a16="http://schemas.microsoft.com/office/drawing/2014/main" id="{CE73D422-6ED8-48C2-9A4B-3FCC0B46E77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1" name="Oval 112">
          <a:extLst>
            <a:ext uri="{FF2B5EF4-FFF2-40B4-BE49-F238E27FC236}">
              <a16:creationId xmlns:a16="http://schemas.microsoft.com/office/drawing/2014/main" id="{25BB6A06-96D2-4B95-91E2-923BD307B2D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2" name="Oval 113">
          <a:extLst>
            <a:ext uri="{FF2B5EF4-FFF2-40B4-BE49-F238E27FC236}">
              <a16:creationId xmlns:a16="http://schemas.microsoft.com/office/drawing/2014/main" id="{28FD90A5-F039-418B-A5F4-B833FF37B18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2">
          <a:extLst>
            <a:ext uri="{FF2B5EF4-FFF2-40B4-BE49-F238E27FC236}">
              <a16:creationId xmlns:a16="http://schemas.microsoft.com/office/drawing/2014/main" id="{73D0E32D-0207-43A2-AEB2-97828770E1C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4" name="Oval 113">
          <a:extLst>
            <a:ext uri="{FF2B5EF4-FFF2-40B4-BE49-F238E27FC236}">
              <a16:creationId xmlns:a16="http://schemas.microsoft.com/office/drawing/2014/main" id="{CAC402BE-2BC0-4A85-B53B-256502F85D4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5" name="Oval 112">
          <a:extLst>
            <a:ext uri="{FF2B5EF4-FFF2-40B4-BE49-F238E27FC236}">
              <a16:creationId xmlns:a16="http://schemas.microsoft.com/office/drawing/2014/main" id="{74C9EA1F-8E42-4691-907A-8D9CDE0D057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6" name="Oval 113">
          <a:extLst>
            <a:ext uri="{FF2B5EF4-FFF2-40B4-BE49-F238E27FC236}">
              <a16:creationId xmlns:a16="http://schemas.microsoft.com/office/drawing/2014/main" id="{ABC69079-E802-4ACE-A9C5-2D5FE9A46F7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2">
          <a:extLst>
            <a:ext uri="{FF2B5EF4-FFF2-40B4-BE49-F238E27FC236}">
              <a16:creationId xmlns:a16="http://schemas.microsoft.com/office/drawing/2014/main" id="{5726F7BF-723D-4F56-87D0-F7D8D214AF6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8" name="Oval 113">
          <a:extLst>
            <a:ext uri="{FF2B5EF4-FFF2-40B4-BE49-F238E27FC236}">
              <a16:creationId xmlns:a16="http://schemas.microsoft.com/office/drawing/2014/main" id="{96995458-D888-4E27-AA6F-5188073CFB2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9" name="Oval 112">
          <a:extLst>
            <a:ext uri="{FF2B5EF4-FFF2-40B4-BE49-F238E27FC236}">
              <a16:creationId xmlns:a16="http://schemas.microsoft.com/office/drawing/2014/main" id="{E4C77D75-DEC0-4123-8D74-3220B1E9EA9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30" name="Oval 113">
          <a:extLst>
            <a:ext uri="{FF2B5EF4-FFF2-40B4-BE49-F238E27FC236}">
              <a16:creationId xmlns:a16="http://schemas.microsoft.com/office/drawing/2014/main" id="{A40C7556-6BF4-4CEE-81E0-B6AA91E5617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2">
          <a:extLst>
            <a:ext uri="{FF2B5EF4-FFF2-40B4-BE49-F238E27FC236}">
              <a16:creationId xmlns:a16="http://schemas.microsoft.com/office/drawing/2014/main" id="{C4DF9A89-B574-4500-A8E0-E7FD3937017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2" name="Oval 113">
          <a:extLst>
            <a:ext uri="{FF2B5EF4-FFF2-40B4-BE49-F238E27FC236}">
              <a16:creationId xmlns:a16="http://schemas.microsoft.com/office/drawing/2014/main" id="{12046A87-2C97-41F9-9294-5977E26E4D4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3" name="Oval 112">
          <a:extLst>
            <a:ext uri="{FF2B5EF4-FFF2-40B4-BE49-F238E27FC236}">
              <a16:creationId xmlns:a16="http://schemas.microsoft.com/office/drawing/2014/main" id="{B72E0B05-52A5-439A-81BB-7552000C745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4" name="Oval 113">
          <a:extLst>
            <a:ext uri="{FF2B5EF4-FFF2-40B4-BE49-F238E27FC236}">
              <a16:creationId xmlns:a16="http://schemas.microsoft.com/office/drawing/2014/main" id="{44EA8873-BF69-4EF7-BAFD-A4290CD74E5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2">
          <a:extLst>
            <a:ext uri="{FF2B5EF4-FFF2-40B4-BE49-F238E27FC236}">
              <a16:creationId xmlns:a16="http://schemas.microsoft.com/office/drawing/2014/main" id="{4FE1667F-3ED1-4958-A140-9C0E0649A85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6" name="Oval 113">
          <a:extLst>
            <a:ext uri="{FF2B5EF4-FFF2-40B4-BE49-F238E27FC236}">
              <a16:creationId xmlns:a16="http://schemas.microsoft.com/office/drawing/2014/main" id="{F43982D4-9163-4187-983F-8B9F22FE89A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7" name="Oval 112">
          <a:extLst>
            <a:ext uri="{FF2B5EF4-FFF2-40B4-BE49-F238E27FC236}">
              <a16:creationId xmlns:a16="http://schemas.microsoft.com/office/drawing/2014/main" id="{F20028F3-C976-46AF-B4F7-9C2AAC59FD1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8" name="Oval 113">
          <a:extLst>
            <a:ext uri="{FF2B5EF4-FFF2-40B4-BE49-F238E27FC236}">
              <a16:creationId xmlns:a16="http://schemas.microsoft.com/office/drawing/2014/main" id="{101A7751-AF34-4032-9834-D49E0B9A51B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39" name="Oval 112">
          <a:extLst>
            <a:ext uri="{FF2B5EF4-FFF2-40B4-BE49-F238E27FC236}">
              <a16:creationId xmlns:a16="http://schemas.microsoft.com/office/drawing/2014/main" id="{EC774229-BD20-468E-B010-C6DE51CC351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0" name="Oval 113">
          <a:extLst>
            <a:ext uri="{FF2B5EF4-FFF2-40B4-BE49-F238E27FC236}">
              <a16:creationId xmlns:a16="http://schemas.microsoft.com/office/drawing/2014/main" id="{98CDBB36-DC19-4EF0-B412-179463B75C2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1" name="Oval 112">
          <a:extLst>
            <a:ext uri="{FF2B5EF4-FFF2-40B4-BE49-F238E27FC236}">
              <a16:creationId xmlns:a16="http://schemas.microsoft.com/office/drawing/2014/main" id="{56E913EC-8968-4BF8-9032-5B85D3D42F0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2" name="Oval 113">
          <a:extLst>
            <a:ext uri="{FF2B5EF4-FFF2-40B4-BE49-F238E27FC236}">
              <a16:creationId xmlns:a16="http://schemas.microsoft.com/office/drawing/2014/main" id="{EC521D58-20DE-4C99-BFC7-5ABC45D6275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3" name="Oval 112">
          <a:extLst>
            <a:ext uri="{FF2B5EF4-FFF2-40B4-BE49-F238E27FC236}">
              <a16:creationId xmlns:a16="http://schemas.microsoft.com/office/drawing/2014/main" id="{026305B6-89EC-49EA-B273-8E6CF1A3564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4" name="Oval 113">
          <a:extLst>
            <a:ext uri="{FF2B5EF4-FFF2-40B4-BE49-F238E27FC236}">
              <a16:creationId xmlns:a16="http://schemas.microsoft.com/office/drawing/2014/main" id="{8B63B9F1-3A44-48F8-90E8-0307C22CCE4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5" name="Oval 112">
          <a:extLst>
            <a:ext uri="{FF2B5EF4-FFF2-40B4-BE49-F238E27FC236}">
              <a16:creationId xmlns:a16="http://schemas.microsoft.com/office/drawing/2014/main" id="{5AF7D635-95C7-4B3E-A15F-40A222403CD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6" name="Oval 113">
          <a:extLst>
            <a:ext uri="{FF2B5EF4-FFF2-40B4-BE49-F238E27FC236}">
              <a16:creationId xmlns:a16="http://schemas.microsoft.com/office/drawing/2014/main" id="{1371DFC0-1F93-468B-9AC4-6CA9944496C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2">
          <a:extLst>
            <a:ext uri="{FF2B5EF4-FFF2-40B4-BE49-F238E27FC236}">
              <a16:creationId xmlns:a16="http://schemas.microsoft.com/office/drawing/2014/main" id="{76BA0112-24B7-436E-A0E4-9D0C12F3AAE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3">
          <a:extLst>
            <a:ext uri="{FF2B5EF4-FFF2-40B4-BE49-F238E27FC236}">
              <a16:creationId xmlns:a16="http://schemas.microsoft.com/office/drawing/2014/main" id="{F38556E8-99A1-4924-8D28-73815AA6DB4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2">
          <a:extLst>
            <a:ext uri="{FF2B5EF4-FFF2-40B4-BE49-F238E27FC236}">
              <a16:creationId xmlns:a16="http://schemas.microsoft.com/office/drawing/2014/main" id="{9416D168-5B48-4F2E-A3F3-023CE420E0E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3">
          <a:extLst>
            <a:ext uri="{FF2B5EF4-FFF2-40B4-BE49-F238E27FC236}">
              <a16:creationId xmlns:a16="http://schemas.microsoft.com/office/drawing/2014/main" id="{0DC081B4-AAD0-4AA2-86EE-D7BA6D8ABAF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2">
          <a:extLst>
            <a:ext uri="{FF2B5EF4-FFF2-40B4-BE49-F238E27FC236}">
              <a16:creationId xmlns:a16="http://schemas.microsoft.com/office/drawing/2014/main" id="{94141012-3C82-4FB6-9E34-084760204C5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2" name="Oval 113">
          <a:extLst>
            <a:ext uri="{FF2B5EF4-FFF2-40B4-BE49-F238E27FC236}">
              <a16:creationId xmlns:a16="http://schemas.microsoft.com/office/drawing/2014/main" id="{019490C7-D0E5-4C40-8028-4AB447BF7F8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3" name="Oval 112">
          <a:extLst>
            <a:ext uri="{FF2B5EF4-FFF2-40B4-BE49-F238E27FC236}">
              <a16:creationId xmlns:a16="http://schemas.microsoft.com/office/drawing/2014/main" id="{A637F6BE-075D-4676-AC1F-F48BC593309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4" name="Oval 113">
          <a:extLst>
            <a:ext uri="{FF2B5EF4-FFF2-40B4-BE49-F238E27FC236}">
              <a16:creationId xmlns:a16="http://schemas.microsoft.com/office/drawing/2014/main" id="{68AE6B92-0FC6-476B-8712-1D4B0B1EF65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5" name="Oval 112">
          <a:extLst>
            <a:ext uri="{FF2B5EF4-FFF2-40B4-BE49-F238E27FC236}">
              <a16:creationId xmlns:a16="http://schemas.microsoft.com/office/drawing/2014/main" id="{3435462F-DC6A-4025-ADC4-03DBD699F9E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6" name="Oval 113">
          <a:extLst>
            <a:ext uri="{FF2B5EF4-FFF2-40B4-BE49-F238E27FC236}">
              <a16:creationId xmlns:a16="http://schemas.microsoft.com/office/drawing/2014/main" id="{2E05F52A-2828-4689-874D-5400E5BAA8B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7" name="Oval 112">
          <a:extLst>
            <a:ext uri="{FF2B5EF4-FFF2-40B4-BE49-F238E27FC236}">
              <a16:creationId xmlns:a16="http://schemas.microsoft.com/office/drawing/2014/main" id="{98E4B646-B75B-4E41-9C1A-D6F8C9377FB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8" name="Oval 113">
          <a:extLst>
            <a:ext uri="{FF2B5EF4-FFF2-40B4-BE49-F238E27FC236}">
              <a16:creationId xmlns:a16="http://schemas.microsoft.com/office/drawing/2014/main" id="{71AABA94-BD69-4B63-A882-3AC52433CA3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9" name="Oval 112">
          <a:extLst>
            <a:ext uri="{FF2B5EF4-FFF2-40B4-BE49-F238E27FC236}">
              <a16:creationId xmlns:a16="http://schemas.microsoft.com/office/drawing/2014/main" id="{3A51107E-1087-4ECC-973F-3C49344C0DE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0" name="Oval 113">
          <a:extLst>
            <a:ext uri="{FF2B5EF4-FFF2-40B4-BE49-F238E27FC236}">
              <a16:creationId xmlns:a16="http://schemas.microsoft.com/office/drawing/2014/main" id="{D64AC174-3308-45B2-9369-8E12064357E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1" name="Oval 112">
          <a:extLst>
            <a:ext uri="{FF2B5EF4-FFF2-40B4-BE49-F238E27FC236}">
              <a16:creationId xmlns:a16="http://schemas.microsoft.com/office/drawing/2014/main" id="{4B5C61DD-AA8C-49BE-AD6D-EA59BDC95E7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2" name="Oval 113">
          <a:extLst>
            <a:ext uri="{FF2B5EF4-FFF2-40B4-BE49-F238E27FC236}">
              <a16:creationId xmlns:a16="http://schemas.microsoft.com/office/drawing/2014/main" id="{682E88C2-09D0-496B-BC3E-2BA0C5C6DA2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3" name="Oval 112">
          <a:extLst>
            <a:ext uri="{FF2B5EF4-FFF2-40B4-BE49-F238E27FC236}">
              <a16:creationId xmlns:a16="http://schemas.microsoft.com/office/drawing/2014/main" id="{3C830926-0D74-4587-AAB2-7422FEF4D1E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4" name="Oval 113">
          <a:extLst>
            <a:ext uri="{FF2B5EF4-FFF2-40B4-BE49-F238E27FC236}">
              <a16:creationId xmlns:a16="http://schemas.microsoft.com/office/drawing/2014/main" id="{87EEDF6A-7B97-45B3-85A6-2AA41C17DF3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5" name="Oval 112">
          <a:extLst>
            <a:ext uri="{FF2B5EF4-FFF2-40B4-BE49-F238E27FC236}">
              <a16:creationId xmlns:a16="http://schemas.microsoft.com/office/drawing/2014/main" id="{2784466C-1C36-4439-800E-779FB965B2A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6" name="Oval 113">
          <a:extLst>
            <a:ext uri="{FF2B5EF4-FFF2-40B4-BE49-F238E27FC236}">
              <a16:creationId xmlns:a16="http://schemas.microsoft.com/office/drawing/2014/main" id="{939D3A1F-2DF1-418A-A9FC-BA7FAAD9862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7" name="Oval 112">
          <a:extLst>
            <a:ext uri="{FF2B5EF4-FFF2-40B4-BE49-F238E27FC236}">
              <a16:creationId xmlns:a16="http://schemas.microsoft.com/office/drawing/2014/main" id="{667E4B5C-8A17-4A0B-AED7-ED225F84AFE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8" name="Oval 113">
          <a:extLst>
            <a:ext uri="{FF2B5EF4-FFF2-40B4-BE49-F238E27FC236}">
              <a16:creationId xmlns:a16="http://schemas.microsoft.com/office/drawing/2014/main" id="{A7ED2EEB-F156-4D47-862E-A5B46A41A12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9" name="Oval 112">
          <a:extLst>
            <a:ext uri="{FF2B5EF4-FFF2-40B4-BE49-F238E27FC236}">
              <a16:creationId xmlns:a16="http://schemas.microsoft.com/office/drawing/2014/main" id="{55F1E7C4-3BEC-4E29-B468-1114AC74EE4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70" name="Oval 113">
          <a:extLst>
            <a:ext uri="{FF2B5EF4-FFF2-40B4-BE49-F238E27FC236}">
              <a16:creationId xmlns:a16="http://schemas.microsoft.com/office/drawing/2014/main" id="{8BCAE95A-9983-42EA-84EA-71DCAC7C9DC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1" name="Oval 112">
          <a:extLst>
            <a:ext uri="{FF2B5EF4-FFF2-40B4-BE49-F238E27FC236}">
              <a16:creationId xmlns:a16="http://schemas.microsoft.com/office/drawing/2014/main" id="{4ED9CB3B-84A5-4486-93C7-04F98EE2981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2" name="Oval 113">
          <a:extLst>
            <a:ext uri="{FF2B5EF4-FFF2-40B4-BE49-F238E27FC236}">
              <a16:creationId xmlns:a16="http://schemas.microsoft.com/office/drawing/2014/main" id="{53842E74-05D6-4DD5-A153-2AC9725F9DE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3" name="Oval 112">
          <a:extLst>
            <a:ext uri="{FF2B5EF4-FFF2-40B4-BE49-F238E27FC236}">
              <a16:creationId xmlns:a16="http://schemas.microsoft.com/office/drawing/2014/main" id="{992A8D6D-52BF-475B-B0E5-36E03FF79F1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4" name="Oval 113">
          <a:extLst>
            <a:ext uri="{FF2B5EF4-FFF2-40B4-BE49-F238E27FC236}">
              <a16:creationId xmlns:a16="http://schemas.microsoft.com/office/drawing/2014/main" id="{668C0FC6-37BA-4914-8E78-E3B40EF17E1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5" name="Oval 112">
          <a:extLst>
            <a:ext uri="{FF2B5EF4-FFF2-40B4-BE49-F238E27FC236}">
              <a16:creationId xmlns:a16="http://schemas.microsoft.com/office/drawing/2014/main" id="{B71A394F-EA95-4D70-9A30-9CB224E602E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6" name="Oval 113">
          <a:extLst>
            <a:ext uri="{FF2B5EF4-FFF2-40B4-BE49-F238E27FC236}">
              <a16:creationId xmlns:a16="http://schemas.microsoft.com/office/drawing/2014/main" id="{543F609A-EF09-4E44-B5B9-66BED1C7654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7" name="Oval 112">
          <a:extLst>
            <a:ext uri="{FF2B5EF4-FFF2-40B4-BE49-F238E27FC236}">
              <a16:creationId xmlns:a16="http://schemas.microsoft.com/office/drawing/2014/main" id="{93D5888D-5463-4508-BD52-7E9CFB33030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8" name="Oval 113">
          <a:extLst>
            <a:ext uri="{FF2B5EF4-FFF2-40B4-BE49-F238E27FC236}">
              <a16:creationId xmlns:a16="http://schemas.microsoft.com/office/drawing/2014/main" id="{A26924AA-D47D-4E8B-9FE9-4B2AD604147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9" name="Oval 112">
          <a:extLst>
            <a:ext uri="{FF2B5EF4-FFF2-40B4-BE49-F238E27FC236}">
              <a16:creationId xmlns:a16="http://schemas.microsoft.com/office/drawing/2014/main" id="{D0877A36-3980-4422-8735-8E36FB8BB66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0" name="Oval 113">
          <a:extLst>
            <a:ext uri="{FF2B5EF4-FFF2-40B4-BE49-F238E27FC236}">
              <a16:creationId xmlns:a16="http://schemas.microsoft.com/office/drawing/2014/main" id="{6334B9C1-7B8E-4A61-936F-2F4A7CC243F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1" name="Oval 112">
          <a:extLst>
            <a:ext uri="{FF2B5EF4-FFF2-40B4-BE49-F238E27FC236}">
              <a16:creationId xmlns:a16="http://schemas.microsoft.com/office/drawing/2014/main" id="{B5339359-8E3A-4691-ABE3-9CD19E4BCDC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2" name="Oval 113">
          <a:extLst>
            <a:ext uri="{FF2B5EF4-FFF2-40B4-BE49-F238E27FC236}">
              <a16:creationId xmlns:a16="http://schemas.microsoft.com/office/drawing/2014/main" id="{3CA89296-7BE2-43E2-94F6-AD5AE72E816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3" name="Oval 112">
          <a:extLst>
            <a:ext uri="{FF2B5EF4-FFF2-40B4-BE49-F238E27FC236}">
              <a16:creationId xmlns:a16="http://schemas.microsoft.com/office/drawing/2014/main" id="{7B792345-E7D7-4CEA-A39F-9A6DE18030C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4" name="Oval 113">
          <a:extLst>
            <a:ext uri="{FF2B5EF4-FFF2-40B4-BE49-F238E27FC236}">
              <a16:creationId xmlns:a16="http://schemas.microsoft.com/office/drawing/2014/main" id="{51165088-BE21-4428-8984-CF454BBF189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5" name="Oval 112">
          <a:extLst>
            <a:ext uri="{FF2B5EF4-FFF2-40B4-BE49-F238E27FC236}">
              <a16:creationId xmlns:a16="http://schemas.microsoft.com/office/drawing/2014/main" id="{2694CA6D-5C5A-46FE-B1BD-4C135F0E90F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6" name="Oval 113">
          <a:extLst>
            <a:ext uri="{FF2B5EF4-FFF2-40B4-BE49-F238E27FC236}">
              <a16:creationId xmlns:a16="http://schemas.microsoft.com/office/drawing/2014/main" id="{5AB2127A-C49C-456A-A93A-F8AF891CB42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7" name="Oval 112">
          <a:extLst>
            <a:ext uri="{FF2B5EF4-FFF2-40B4-BE49-F238E27FC236}">
              <a16:creationId xmlns:a16="http://schemas.microsoft.com/office/drawing/2014/main" id="{4458FC3D-6DEA-4026-B3DA-1509013AA31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8" name="Oval 113">
          <a:extLst>
            <a:ext uri="{FF2B5EF4-FFF2-40B4-BE49-F238E27FC236}">
              <a16:creationId xmlns:a16="http://schemas.microsoft.com/office/drawing/2014/main" id="{99AD4E2B-A8AE-4D86-9478-87F0FFCC03D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9" name="Oval 112">
          <a:extLst>
            <a:ext uri="{FF2B5EF4-FFF2-40B4-BE49-F238E27FC236}">
              <a16:creationId xmlns:a16="http://schemas.microsoft.com/office/drawing/2014/main" id="{51B6631E-CF15-4A6D-A076-95930403930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0" name="Oval 113">
          <a:extLst>
            <a:ext uri="{FF2B5EF4-FFF2-40B4-BE49-F238E27FC236}">
              <a16:creationId xmlns:a16="http://schemas.microsoft.com/office/drawing/2014/main" id="{219EC4FC-3DA0-4A45-9E47-98D907EE5D3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1" name="Oval 112">
          <a:extLst>
            <a:ext uri="{FF2B5EF4-FFF2-40B4-BE49-F238E27FC236}">
              <a16:creationId xmlns:a16="http://schemas.microsoft.com/office/drawing/2014/main" id="{96115086-7BF0-4805-AB42-997A53F0E8E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2" name="Oval 113">
          <a:extLst>
            <a:ext uri="{FF2B5EF4-FFF2-40B4-BE49-F238E27FC236}">
              <a16:creationId xmlns:a16="http://schemas.microsoft.com/office/drawing/2014/main" id="{EF047A4F-7E89-46DB-B6BC-97B55E107FC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3" name="Oval 112">
          <a:extLst>
            <a:ext uri="{FF2B5EF4-FFF2-40B4-BE49-F238E27FC236}">
              <a16:creationId xmlns:a16="http://schemas.microsoft.com/office/drawing/2014/main" id="{53FC55EC-FAEB-43A1-B12A-B2D76A50E84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4" name="Oval 113">
          <a:extLst>
            <a:ext uri="{FF2B5EF4-FFF2-40B4-BE49-F238E27FC236}">
              <a16:creationId xmlns:a16="http://schemas.microsoft.com/office/drawing/2014/main" id="{DD273858-4307-4CC5-8290-A092847478C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5" name="Oval 112">
          <a:extLst>
            <a:ext uri="{FF2B5EF4-FFF2-40B4-BE49-F238E27FC236}">
              <a16:creationId xmlns:a16="http://schemas.microsoft.com/office/drawing/2014/main" id="{E8DF0C0E-2DD6-4F55-85B7-810140D6DFF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6" name="Oval 113">
          <a:extLst>
            <a:ext uri="{FF2B5EF4-FFF2-40B4-BE49-F238E27FC236}">
              <a16:creationId xmlns:a16="http://schemas.microsoft.com/office/drawing/2014/main" id="{9AF9EC40-2FB2-4515-9210-F5E654E7EF6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7" name="Oval 112">
          <a:extLst>
            <a:ext uri="{FF2B5EF4-FFF2-40B4-BE49-F238E27FC236}">
              <a16:creationId xmlns:a16="http://schemas.microsoft.com/office/drawing/2014/main" id="{905D49E4-1D39-4F9F-909B-D03ED83B905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8" name="Oval 113">
          <a:extLst>
            <a:ext uri="{FF2B5EF4-FFF2-40B4-BE49-F238E27FC236}">
              <a16:creationId xmlns:a16="http://schemas.microsoft.com/office/drawing/2014/main" id="{A22F6CAD-C483-41FC-8A49-728FC0A20CD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9" name="Oval 112">
          <a:extLst>
            <a:ext uri="{FF2B5EF4-FFF2-40B4-BE49-F238E27FC236}">
              <a16:creationId xmlns:a16="http://schemas.microsoft.com/office/drawing/2014/main" id="{450B17E9-D345-4E9D-9C1D-55B1F2156A2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0" name="Oval 113">
          <a:extLst>
            <a:ext uri="{FF2B5EF4-FFF2-40B4-BE49-F238E27FC236}">
              <a16:creationId xmlns:a16="http://schemas.microsoft.com/office/drawing/2014/main" id="{D21284A2-C815-4411-BCB3-981765656DA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1" name="Oval 112">
          <a:extLst>
            <a:ext uri="{FF2B5EF4-FFF2-40B4-BE49-F238E27FC236}">
              <a16:creationId xmlns:a16="http://schemas.microsoft.com/office/drawing/2014/main" id="{1F5E2EB0-E323-4321-87ED-C36A6F06A9C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2" name="Oval 113">
          <a:extLst>
            <a:ext uri="{FF2B5EF4-FFF2-40B4-BE49-F238E27FC236}">
              <a16:creationId xmlns:a16="http://schemas.microsoft.com/office/drawing/2014/main" id="{A769372E-79B9-4D16-9F6B-A1E38E412F2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3" name="Oval 112">
          <a:extLst>
            <a:ext uri="{FF2B5EF4-FFF2-40B4-BE49-F238E27FC236}">
              <a16:creationId xmlns:a16="http://schemas.microsoft.com/office/drawing/2014/main" id="{7103FF3A-8F43-4B06-A89A-807471E78CC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4" name="Oval 113">
          <a:extLst>
            <a:ext uri="{FF2B5EF4-FFF2-40B4-BE49-F238E27FC236}">
              <a16:creationId xmlns:a16="http://schemas.microsoft.com/office/drawing/2014/main" id="{F3D201EA-A455-4A9F-AB10-28D0F5226EA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5" name="Oval 112">
          <a:extLst>
            <a:ext uri="{FF2B5EF4-FFF2-40B4-BE49-F238E27FC236}">
              <a16:creationId xmlns:a16="http://schemas.microsoft.com/office/drawing/2014/main" id="{4EFC7F01-7CC7-4E8D-AC4F-EFA07625F77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6" name="Oval 113">
          <a:extLst>
            <a:ext uri="{FF2B5EF4-FFF2-40B4-BE49-F238E27FC236}">
              <a16:creationId xmlns:a16="http://schemas.microsoft.com/office/drawing/2014/main" id="{380B5CEA-FC45-4D1D-B237-B396108AB26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7" name="Oval 112">
          <a:extLst>
            <a:ext uri="{FF2B5EF4-FFF2-40B4-BE49-F238E27FC236}">
              <a16:creationId xmlns:a16="http://schemas.microsoft.com/office/drawing/2014/main" id="{5E282730-3BD3-4DC0-9DE2-643D489935E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8" name="Oval 113">
          <a:extLst>
            <a:ext uri="{FF2B5EF4-FFF2-40B4-BE49-F238E27FC236}">
              <a16:creationId xmlns:a16="http://schemas.microsoft.com/office/drawing/2014/main" id="{A03851D7-8521-4B5F-B55C-85002FD8BB6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9" name="Oval 112">
          <a:extLst>
            <a:ext uri="{FF2B5EF4-FFF2-40B4-BE49-F238E27FC236}">
              <a16:creationId xmlns:a16="http://schemas.microsoft.com/office/drawing/2014/main" id="{90C8EF38-656F-4199-B8F9-B94B70F9AED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10" name="Oval 113">
          <a:extLst>
            <a:ext uri="{FF2B5EF4-FFF2-40B4-BE49-F238E27FC236}">
              <a16:creationId xmlns:a16="http://schemas.microsoft.com/office/drawing/2014/main" id="{502C15D2-2836-4402-B5B8-2E3533EE938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1" name="Oval 112">
          <a:extLst>
            <a:ext uri="{FF2B5EF4-FFF2-40B4-BE49-F238E27FC236}">
              <a16:creationId xmlns:a16="http://schemas.microsoft.com/office/drawing/2014/main" id="{12C854F8-AFC7-4711-A85F-79A572E69B4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2" name="Oval 113">
          <a:extLst>
            <a:ext uri="{FF2B5EF4-FFF2-40B4-BE49-F238E27FC236}">
              <a16:creationId xmlns:a16="http://schemas.microsoft.com/office/drawing/2014/main" id="{DBF76C72-CF24-45B4-AFF9-75A72A007EC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3" name="Oval 112">
          <a:extLst>
            <a:ext uri="{FF2B5EF4-FFF2-40B4-BE49-F238E27FC236}">
              <a16:creationId xmlns:a16="http://schemas.microsoft.com/office/drawing/2014/main" id="{62C3A935-295F-4F23-ABF2-306FBD2E241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4" name="Oval 113">
          <a:extLst>
            <a:ext uri="{FF2B5EF4-FFF2-40B4-BE49-F238E27FC236}">
              <a16:creationId xmlns:a16="http://schemas.microsoft.com/office/drawing/2014/main" id="{3744A2D8-6956-4AE7-9E54-EF904E966B9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5" name="Oval 112">
          <a:extLst>
            <a:ext uri="{FF2B5EF4-FFF2-40B4-BE49-F238E27FC236}">
              <a16:creationId xmlns:a16="http://schemas.microsoft.com/office/drawing/2014/main" id="{835D751D-8FA0-44B6-8598-58A370E16DA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6" name="Oval 113">
          <a:extLst>
            <a:ext uri="{FF2B5EF4-FFF2-40B4-BE49-F238E27FC236}">
              <a16:creationId xmlns:a16="http://schemas.microsoft.com/office/drawing/2014/main" id="{A886B6F5-B15F-4A42-BA3E-4238A85911A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7" name="Oval 112">
          <a:extLst>
            <a:ext uri="{FF2B5EF4-FFF2-40B4-BE49-F238E27FC236}">
              <a16:creationId xmlns:a16="http://schemas.microsoft.com/office/drawing/2014/main" id="{8BEBB198-4344-4804-9306-A80CDB0E481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8" name="Oval 113">
          <a:extLst>
            <a:ext uri="{FF2B5EF4-FFF2-40B4-BE49-F238E27FC236}">
              <a16:creationId xmlns:a16="http://schemas.microsoft.com/office/drawing/2014/main" id="{725802A6-729A-4C19-A403-345DE42205F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9" name="Oval 112">
          <a:extLst>
            <a:ext uri="{FF2B5EF4-FFF2-40B4-BE49-F238E27FC236}">
              <a16:creationId xmlns:a16="http://schemas.microsoft.com/office/drawing/2014/main" id="{6C966B0C-5F57-4822-A40E-ED8825EC09D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0" name="Oval 113">
          <a:extLst>
            <a:ext uri="{FF2B5EF4-FFF2-40B4-BE49-F238E27FC236}">
              <a16:creationId xmlns:a16="http://schemas.microsoft.com/office/drawing/2014/main" id="{165C4684-A8E6-45FA-8070-CFF65A3701B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1" name="Oval 112">
          <a:extLst>
            <a:ext uri="{FF2B5EF4-FFF2-40B4-BE49-F238E27FC236}">
              <a16:creationId xmlns:a16="http://schemas.microsoft.com/office/drawing/2014/main" id="{39B0A160-2768-4C8D-9141-54BAC4743AA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2" name="Oval 113">
          <a:extLst>
            <a:ext uri="{FF2B5EF4-FFF2-40B4-BE49-F238E27FC236}">
              <a16:creationId xmlns:a16="http://schemas.microsoft.com/office/drawing/2014/main" id="{3C6D9BD2-1DE3-4F44-A88E-4561EBEDFCA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3" name="Oval 112">
          <a:extLst>
            <a:ext uri="{FF2B5EF4-FFF2-40B4-BE49-F238E27FC236}">
              <a16:creationId xmlns:a16="http://schemas.microsoft.com/office/drawing/2014/main" id="{7421FADD-5330-40CD-877A-565ECB7685C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4" name="Oval 113">
          <a:extLst>
            <a:ext uri="{FF2B5EF4-FFF2-40B4-BE49-F238E27FC236}">
              <a16:creationId xmlns:a16="http://schemas.microsoft.com/office/drawing/2014/main" id="{648DB184-F296-4596-9576-DCF3166D65A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5" name="Oval 112">
          <a:extLst>
            <a:ext uri="{FF2B5EF4-FFF2-40B4-BE49-F238E27FC236}">
              <a16:creationId xmlns:a16="http://schemas.microsoft.com/office/drawing/2014/main" id="{7E9F89AD-2474-4597-880E-9B0EBA05778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6" name="Oval 113">
          <a:extLst>
            <a:ext uri="{FF2B5EF4-FFF2-40B4-BE49-F238E27FC236}">
              <a16:creationId xmlns:a16="http://schemas.microsoft.com/office/drawing/2014/main" id="{3EA24DD9-DF36-4368-903F-9BB142A7347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2">
          <a:extLst>
            <a:ext uri="{FF2B5EF4-FFF2-40B4-BE49-F238E27FC236}">
              <a16:creationId xmlns:a16="http://schemas.microsoft.com/office/drawing/2014/main" id="{AC2246B1-AF36-4B07-A1AF-B3849F2C0CF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8" name="Oval 113">
          <a:extLst>
            <a:ext uri="{FF2B5EF4-FFF2-40B4-BE49-F238E27FC236}">
              <a16:creationId xmlns:a16="http://schemas.microsoft.com/office/drawing/2014/main" id="{895AB42F-E344-4D5E-8BCC-662B03E9A14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9" name="Oval 112">
          <a:extLst>
            <a:ext uri="{FF2B5EF4-FFF2-40B4-BE49-F238E27FC236}">
              <a16:creationId xmlns:a16="http://schemas.microsoft.com/office/drawing/2014/main" id="{C70880B4-405E-4BE3-B3B5-7159B7246B8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30" name="Oval 113">
          <a:extLst>
            <a:ext uri="{FF2B5EF4-FFF2-40B4-BE49-F238E27FC236}">
              <a16:creationId xmlns:a16="http://schemas.microsoft.com/office/drawing/2014/main" id="{B8B4F6AE-8679-4341-A20E-70D9AC1703F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2">
          <a:extLst>
            <a:ext uri="{FF2B5EF4-FFF2-40B4-BE49-F238E27FC236}">
              <a16:creationId xmlns:a16="http://schemas.microsoft.com/office/drawing/2014/main" id="{9AEEDF6D-8D4C-42E1-9BC0-8EC938BBE7A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2" name="Oval 113">
          <a:extLst>
            <a:ext uri="{FF2B5EF4-FFF2-40B4-BE49-F238E27FC236}">
              <a16:creationId xmlns:a16="http://schemas.microsoft.com/office/drawing/2014/main" id="{38FB843D-32DC-47AD-8E02-808B7D73125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3" name="Oval 112">
          <a:extLst>
            <a:ext uri="{FF2B5EF4-FFF2-40B4-BE49-F238E27FC236}">
              <a16:creationId xmlns:a16="http://schemas.microsoft.com/office/drawing/2014/main" id="{D3463210-E219-44C4-BF25-09CDAC831C7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4" name="Oval 113">
          <a:extLst>
            <a:ext uri="{FF2B5EF4-FFF2-40B4-BE49-F238E27FC236}">
              <a16:creationId xmlns:a16="http://schemas.microsoft.com/office/drawing/2014/main" id="{B3869992-EF1F-471B-9BDD-CE60388876A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2">
          <a:extLst>
            <a:ext uri="{FF2B5EF4-FFF2-40B4-BE49-F238E27FC236}">
              <a16:creationId xmlns:a16="http://schemas.microsoft.com/office/drawing/2014/main" id="{9B9E36AA-E931-4004-9E71-D115E7025F0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6" name="Oval 113">
          <a:extLst>
            <a:ext uri="{FF2B5EF4-FFF2-40B4-BE49-F238E27FC236}">
              <a16:creationId xmlns:a16="http://schemas.microsoft.com/office/drawing/2014/main" id="{C4A338BD-AE72-4EC8-AEBB-A8AEECBCD71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7" name="Oval 112">
          <a:extLst>
            <a:ext uri="{FF2B5EF4-FFF2-40B4-BE49-F238E27FC236}">
              <a16:creationId xmlns:a16="http://schemas.microsoft.com/office/drawing/2014/main" id="{D1294A32-637B-4293-ACEC-A33A5A518F8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8" name="Oval 113">
          <a:extLst>
            <a:ext uri="{FF2B5EF4-FFF2-40B4-BE49-F238E27FC236}">
              <a16:creationId xmlns:a16="http://schemas.microsoft.com/office/drawing/2014/main" id="{FC463611-4736-4D07-9CAB-A251AF41F21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2">
          <a:extLst>
            <a:ext uri="{FF2B5EF4-FFF2-40B4-BE49-F238E27FC236}">
              <a16:creationId xmlns:a16="http://schemas.microsoft.com/office/drawing/2014/main" id="{8A669C73-19E2-40E5-A016-CE30FF175F9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0" name="Oval 113">
          <a:extLst>
            <a:ext uri="{FF2B5EF4-FFF2-40B4-BE49-F238E27FC236}">
              <a16:creationId xmlns:a16="http://schemas.microsoft.com/office/drawing/2014/main" id="{F833B56B-88AC-4511-A0F6-BAE840C34B4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1" name="Oval 112">
          <a:extLst>
            <a:ext uri="{FF2B5EF4-FFF2-40B4-BE49-F238E27FC236}">
              <a16:creationId xmlns:a16="http://schemas.microsoft.com/office/drawing/2014/main" id="{F98BF432-F533-4053-95AE-826DE512C33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2" name="Oval 113">
          <a:extLst>
            <a:ext uri="{FF2B5EF4-FFF2-40B4-BE49-F238E27FC236}">
              <a16:creationId xmlns:a16="http://schemas.microsoft.com/office/drawing/2014/main" id="{293A53DA-C549-45F6-A264-FF5EC1B05EC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2">
          <a:extLst>
            <a:ext uri="{FF2B5EF4-FFF2-40B4-BE49-F238E27FC236}">
              <a16:creationId xmlns:a16="http://schemas.microsoft.com/office/drawing/2014/main" id="{81E3AFB7-416D-4F39-A6CC-90FEA903B48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4" name="Oval 113">
          <a:extLst>
            <a:ext uri="{FF2B5EF4-FFF2-40B4-BE49-F238E27FC236}">
              <a16:creationId xmlns:a16="http://schemas.microsoft.com/office/drawing/2014/main" id="{103753E5-6A02-4C2A-A747-069814EADF7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5" name="Oval 112">
          <a:extLst>
            <a:ext uri="{FF2B5EF4-FFF2-40B4-BE49-F238E27FC236}">
              <a16:creationId xmlns:a16="http://schemas.microsoft.com/office/drawing/2014/main" id="{560F6148-A1CF-4867-B2BE-5622614D4D4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6" name="Oval 113">
          <a:extLst>
            <a:ext uri="{FF2B5EF4-FFF2-40B4-BE49-F238E27FC236}">
              <a16:creationId xmlns:a16="http://schemas.microsoft.com/office/drawing/2014/main" id="{84D017D7-90F5-4C2D-80B7-949817DEDBE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2">
          <a:extLst>
            <a:ext uri="{FF2B5EF4-FFF2-40B4-BE49-F238E27FC236}">
              <a16:creationId xmlns:a16="http://schemas.microsoft.com/office/drawing/2014/main" id="{D1D04BA9-B64A-4A16-9E2F-DFF90A57FD2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8" name="Oval 113">
          <a:extLst>
            <a:ext uri="{FF2B5EF4-FFF2-40B4-BE49-F238E27FC236}">
              <a16:creationId xmlns:a16="http://schemas.microsoft.com/office/drawing/2014/main" id="{8411C6C8-2DA3-4291-9C4D-B5F72B91119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9" name="Oval 112">
          <a:extLst>
            <a:ext uri="{FF2B5EF4-FFF2-40B4-BE49-F238E27FC236}">
              <a16:creationId xmlns:a16="http://schemas.microsoft.com/office/drawing/2014/main" id="{D2F33B30-9F1C-4BAF-89CF-0D4315BE54B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50" name="Oval 113">
          <a:extLst>
            <a:ext uri="{FF2B5EF4-FFF2-40B4-BE49-F238E27FC236}">
              <a16:creationId xmlns:a16="http://schemas.microsoft.com/office/drawing/2014/main" id="{A77C06AB-D980-42CC-9975-EBC96AF1368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2">
          <a:extLst>
            <a:ext uri="{FF2B5EF4-FFF2-40B4-BE49-F238E27FC236}">
              <a16:creationId xmlns:a16="http://schemas.microsoft.com/office/drawing/2014/main" id="{CDE1A3DA-855B-4162-A630-29673BB3A05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2" name="Oval 113">
          <a:extLst>
            <a:ext uri="{FF2B5EF4-FFF2-40B4-BE49-F238E27FC236}">
              <a16:creationId xmlns:a16="http://schemas.microsoft.com/office/drawing/2014/main" id="{46FA7C32-5974-4649-9B8A-AE050579047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3" name="Oval 112">
          <a:extLst>
            <a:ext uri="{FF2B5EF4-FFF2-40B4-BE49-F238E27FC236}">
              <a16:creationId xmlns:a16="http://schemas.microsoft.com/office/drawing/2014/main" id="{3379FFE3-F30D-41D6-866F-339108E8E11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4" name="Oval 113">
          <a:extLst>
            <a:ext uri="{FF2B5EF4-FFF2-40B4-BE49-F238E27FC236}">
              <a16:creationId xmlns:a16="http://schemas.microsoft.com/office/drawing/2014/main" id="{13DC6F53-5C82-4281-B981-304C2FC7BC3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2">
          <a:extLst>
            <a:ext uri="{FF2B5EF4-FFF2-40B4-BE49-F238E27FC236}">
              <a16:creationId xmlns:a16="http://schemas.microsoft.com/office/drawing/2014/main" id="{F8A3781C-3796-4C71-B7CC-0F95349B6EB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3">
          <a:extLst>
            <a:ext uri="{FF2B5EF4-FFF2-40B4-BE49-F238E27FC236}">
              <a16:creationId xmlns:a16="http://schemas.microsoft.com/office/drawing/2014/main" id="{F2BB0EAD-DB36-46DA-BDD5-A5B4BB456BB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2">
          <a:extLst>
            <a:ext uri="{FF2B5EF4-FFF2-40B4-BE49-F238E27FC236}">
              <a16:creationId xmlns:a16="http://schemas.microsoft.com/office/drawing/2014/main" id="{15614E3D-6B3B-4F59-BA5C-A483935A5DD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3">
          <a:extLst>
            <a:ext uri="{FF2B5EF4-FFF2-40B4-BE49-F238E27FC236}">
              <a16:creationId xmlns:a16="http://schemas.microsoft.com/office/drawing/2014/main" id="{391459FD-3267-453C-BB44-AD167E84AD9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2">
          <a:extLst>
            <a:ext uri="{FF2B5EF4-FFF2-40B4-BE49-F238E27FC236}">
              <a16:creationId xmlns:a16="http://schemas.microsoft.com/office/drawing/2014/main" id="{CD4F1EAF-0C56-4FD7-A992-70B60A820D7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0" name="Oval 113">
          <a:extLst>
            <a:ext uri="{FF2B5EF4-FFF2-40B4-BE49-F238E27FC236}">
              <a16:creationId xmlns:a16="http://schemas.microsoft.com/office/drawing/2014/main" id="{CA5737FB-F338-4877-9BDD-FD3C697E254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1" name="Oval 112">
          <a:extLst>
            <a:ext uri="{FF2B5EF4-FFF2-40B4-BE49-F238E27FC236}">
              <a16:creationId xmlns:a16="http://schemas.microsoft.com/office/drawing/2014/main" id="{2F554101-996B-46BD-BD5F-6534E0AA9AF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2" name="Oval 113">
          <a:extLst>
            <a:ext uri="{FF2B5EF4-FFF2-40B4-BE49-F238E27FC236}">
              <a16:creationId xmlns:a16="http://schemas.microsoft.com/office/drawing/2014/main" id="{DA7A498A-6B50-49E6-97A6-60A610CFACB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2">
          <a:extLst>
            <a:ext uri="{FF2B5EF4-FFF2-40B4-BE49-F238E27FC236}">
              <a16:creationId xmlns:a16="http://schemas.microsoft.com/office/drawing/2014/main" id="{75B21735-6039-4ACD-A630-AEE40D54824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4" name="Oval 113">
          <a:extLst>
            <a:ext uri="{FF2B5EF4-FFF2-40B4-BE49-F238E27FC236}">
              <a16:creationId xmlns:a16="http://schemas.microsoft.com/office/drawing/2014/main" id="{517B150E-AD92-4617-80AF-5287881FCE9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5" name="Oval 112">
          <a:extLst>
            <a:ext uri="{FF2B5EF4-FFF2-40B4-BE49-F238E27FC236}">
              <a16:creationId xmlns:a16="http://schemas.microsoft.com/office/drawing/2014/main" id="{5DBE332C-4E77-4361-B03D-A5F327B3BBA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6" name="Oval 113">
          <a:extLst>
            <a:ext uri="{FF2B5EF4-FFF2-40B4-BE49-F238E27FC236}">
              <a16:creationId xmlns:a16="http://schemas.microsoft.com/office/drawing/2014/main" id="{357E8F77-FE61-4F30-8728-B318299556E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2">
          <a:extLst>
            <a:ext uri="{FF2B5EF4-FFF2-40B4-BE49-F238E27FC236}">
              <a16:creationId xmlns:a16="http://schemas.microsoft.com/office/drawing/2014/main" id="{447A196B-DDC3-4921-BDFB-9151D09B81D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8" name="Oval 113">
          <a:extLst>
            <a:ext uri="{FF2B5EF4-FFF2-40B4-BE49-F238E27FC236}">
              <a16:creationId xmlns:a16="http://schemas.microsoft.com/office/drawing/2014/main" id="{A545BBAE-40EF-49F5-9FD1-D783598575D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9" name="Oval 112">
          <a:extLst>
            <a:ext uri="{FF2B5EF4-FFF2-40B4-BE49-F238E27FC236}">
              <a16:creationId xmlns:a16="http://schemas.microsoft.com/office/drawing/2014/main" id="{EC292F5D-C526-4520-9422-5DFF1B43D3D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70" name="Oval 113">
          <a:extLst>
            <a:ext uri="{FF2B5EF4-FFF2-40B4-BE49-F238E27FC236}">
              <a16:creationId xmlns:a16="http://schemas.microsoft.com/office/drawing/2014/main" id="{EF0D9EB2-5152-4A17-93A8-828D573104A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2">
          <a:extLst>
            <a:ext uri="{FF2B5EF4-FFF2-40B4-BE49-F238E27FC236}">
              <a16:creationId xmlns:a16="http://schemas.microsoft.com/office/drawing/2014/main" id="{2CCAE34E-84A8-4C43-8FD0-93624471419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2" name="Oval 113">
          <a:extLst>
            <a:ext uri="{FF2B5EF4-FFF2-40B4-BE49-F238E27FC236}">
              <a16:creationId xmlns:a16="http://schemas.microsoft.com/office/drawing/2014/main" id="{FFA05ECB-653F-4661-80F3-58E2D52CEED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3" name="Oval 112">
          <a:extLst>
            <a:ext uri="{FF2B5EF4-FFF2-40B4-BE49-F238E27FC236}">
              <a16:creationId xmlns:a16="http://schemas.microsoft.com/office/drawing/2014/main" id="{2EFA4199-1B43-41C0-AEBB-BC8140FF796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4" name="Oval 113">
          <a:extLst>
            <a:ext uri="{FF2B5EF4-FFF2-40B4-BE49-F238E27FC236}">
              <a16:creationId xmlns:a16="http://schemas.microsoft.com/office/drawing/2014/main" id="{FBAD9D9A-2C29-496E-8764-A40487D2FB3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2">
          <a:extLst>
            <a:ext uri="{FF2B5EF4-FFF2-40B4-BE49-F238E27FC236}">
              <a16:creationId xmlns:a16="http://schemas.microsoft.com/office/drawing/2014/main" id="{0A2D82E7-A5B5-4E2A-8DD7-A388218922C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6" name="Oval 113">
          <a:extLst>
            <a:ext uri="{FF2B5EF4-FFF2-40B4-BE49-F238E27FC236}">
              <a16:creationId xmlns:a16="http://schemas.microsoft.com/office/drawing/2014/main" id="{B2B3226E-742A-4CF1-8C38-FF988B09AC7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7" name="Oval 112">
          <a:extLst>
            <a:ext uri="{FF2B5EF4-FFF2-40B4-BE49-F238E27FC236}">
              <a16:creationId xmlns:a16="http://schemas.microsoft.com/office/drawing/2014/main" id="{06BE6F2D-8561-4C0A-A011-E0977A7DC46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8" name="Oval 113">
          <a:extLst>
            <a:ext uri="{FF2B5EF4-FFF2-40B4-BE49-F238E27FC236}">
              <a16:creationId xmlns:a16="http://schemas.microsoft.com/office/drawing/2014/main" id="{2AC38E60-BF37-4BA8-8DA2-846BADD5C07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2">
          <a:extLst>
            <a:ext uri="{FF2B5EF4-FFF2-40B4-BE49-F238E27FC236}">
              <a16:creationId xmlns:a16="http://schemas.microsoft.com/office/drawing/2014/main" id="{9202AFE1-633D-4640-9D24-5D96BBFEE03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0" name="Oval 113">
          <a:extLst>
            <a:ext uri="{FF2B5EF4-FFF2-40B4-BE49-F238E27FC236}">
              <a16:creationId xmlns:a16="http://schemas.microsoft.com/office/drawing/2014/main" id="{1F494DA4-4073-408A-B006-6D9329C195B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1" name="Oval 112">
          <a:extLst>
            <a:ext uri="{FF2B5EF4-FFF2-40B4-BE49-F238E27FC236}">
              <a16:creationId xmlns:a16="http://schemas.microsoft.com/office/drawing/2014/main" id="{D133294C-48F4-4A29-B908-7DECCD86400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2" name="Oval 113">
          <a:extLst>
            <a:ext uri="{FF2B5EF4-FFF2-40B4-BE49-F238E27FC236}">
              <a16:creationId xmlns:a16="http://schemas.microsoft.com/office/drawing/2014/main" id="{0C009B20-660E-4C85-A0E2-DE1AA5CC429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3" name="Oval 112">
          <a:extLst>
            <a:ext uri="{FF2B5EF4-FFF2-40B4-BE49-F238E27FC236}">
              <a16:creationId xmlns:a16="http://schemas.microsoft.com/office/drawing/2014/main" id="{C2322A8A-338B-4AE2-9283-8BB9CD63319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4" name="Oval 113">
          <a:extLst>
            <a:ext uri="{FF2B5EF4-FFF2-40B4-BE49-F238E27FC236}">
              <a16:creationId xmlns:a16="http://schemas.microsoft.com/office/drawing/2014/main" id="{EBE2ECEB-D8AA-4884-836B-4BD4A1857C8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5" name="Oval 112">
          <a:extLst>
            <a:ext uri="{FF2B5EF4-FFF2-40B4-BE49-F238E27FC236}">
              <a16:creationId xmlns:a16="http://schemas.microsoft.com/office/drawing/2014/main" id="{19F6F675-CB86-4854-944F-505E590381A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6" name="Oval 113">
          <a:extLst>
            <a:ext uri="{FF2B5EF4-FFF2-40B4-BE49-F238E27FC236}">
              <a16:creationId xmlns:a16="http://schemas.microsoft.com/office/drawing/2014/main" id="{1B35582F-5A94-49FB-BC9D-AD027D37D97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7" name="Oval 112">
          <a:extLst>
            <a:ext uri="{FF2B5EF4-FFF2-40B4-BE49-F238E27FC236}">
              <a16:creationId xmlns:a16="http://schemas.microsoft.com/office/drawing/2014/main" id="{4C9E7D24-DEE0-4779-9A47-39DF25CA6F0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8" name="Oval 113">
          <a:extLst>
            <a:ext uri="{FF2B5EF4-FFF2-40B4-BE49-F238E27FC236}">
              <a16:creationId xmlns:a16="http://schemas.microsoft.com/office/drawing/2014/main" id="{71FAC1AA-8F6E-4E54-BBC1-1F20C097861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9" name="Oval 112">
          <a:extLst>
            <a:ext uri="{FF2B5EF4-FFF2-40B4-BE49-F238E27FC236}">
              <a16:creationId xmlns:a16="http://schemas.microsoft.com/office/drawing/2014/main" id="{301ED1DB-551E-40A6-8E1F-6ECDF500F7F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90" name="Oval 113">
          <a:extLst>
            <a:ext uri="{FF2B5EF4-FFF2-40B4-BE49-F238E27FC236}">
              <a16:creationId xmlns:a16="http://schemas.microsoft.com/office/drawing/2014/main" id="{60C63A76-9B4D-4EC1-9812-51A1EB61BAC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1" name="Oval 112">
          <a:extLst>
            <a:ext uri="{FF2B5EF4-FFF2-40B4-BE49-F238E27FC236}">
              <a16:creationId xmlns:a16="http://schemas.microsoft.com/office/drawing/2014/main" id="{7FECD3B5-283F-41ED-8946-0892A12675F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2" name="Oval 113">
          <a:extLst>
            <a:ext uri="{FF2B5EF4-FFF2-40B4-BE49-F238E27FC236}">
              <a16:creationId xmlns:a16="http://schemas.microsoft.com/office/drawing/2014/main" id="{33FFC498-5C29-4AB9-8430-2D0C51AE9BE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3" name="Oval 112">
          <a:extLst>
            <a:ext uri="{FF2B5EF4-FFF2-40B4-BE49-F238E27FC236}">
              <a16:creationId xmlns:a16="http://schemas.microsoft.com/office/drawing/2014/main" id="{345EC354-D572-438B-8F12-80588522FFC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4" name="Oval 113">
          <a:extLst>
            <a:ext uri="{FF2B5EF4-FFF2-40B4-BE49-F238E27FC236}">
              <a16:creationId xmlns:a16="http://schemas.microsoft.com/office/drawing/2014/main" id="{628ECACE-77B9-4F70-8CEE-901C72BC960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5" name="Oval 112">
          <a:extLst>
            <a:ext uri="{FF2B5EF4-FFF2-40B4-BE49-F238E27FC236}">
              <a16:creationId xmlns:a16="http://schemas.microsoft.com/office/drawing/2014/main" id="{502B6BD2-B3A8-4213-B2AA-78D5AEBF2A1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6" name="Oval 113">
          <a:extLst>
            <a:ext uri="{FF2B5EF4-FFF2-40B4-BE49-F238E27FC236}">
              <a16:creationId xmlns:a16="http://schemas.microsoft.com/office/drawing/2014/main" id="{0322A4EE-5B67-4237-9601-E24DA5FA39C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7" name="Oval 112">
          <a:extLst>
            <a:ext uri="{FF2B5EF4-FFF2-40B4-BE49-F238E27FC236}">
              <a16:creationId xmlns:a16="http://schemas.microsoft.com/office/drawing/2014/main" id="{C2EA8911-6226-4FF0-8F6F-7C81B91EB6D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8" name="Oval 113">
          <a:extLst>
            <a:ext uri="{FF2B5EF4-FFF2-40B4-BE49-F238E27FC236}">
              <a16:creationId xmlns:a16="http://schemas.microsoft.com/office/drawing/2014/main" id="{12653FAA-3498-49EE-92D3-A3541E66D9D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9" name="Oval 112">
          <a:extLst>
            <a:ext uri="{FF2B5EF4-FFF2-40B4-BE49-F238E27FC236}">
              <a16:creationId xmlns:a16="http://schemas.microsoft.com/office/drawing/2014/main" id="{E2EABB0E-D2E3-4196-BF08-2FF6EA8D89C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0" name="Oval 113">
          <a:extLst>
            <a:ext uri="{FF2B5EF4-FFF2-40B4-BE49-F238E27FC236}">
              <a16:creationId xmlns:a16="http://schemas.microsoft.com/office/drawing/2014/main" id="{6591B781-F61D-42EA-8B79-45B5EEDCE9B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1" name="Oval 112">
          <a:extLst>
            <a:ext uri="{FF2B5EF4-FFF2-40B4-BE49-F238E27FC236}">
              <a16:creationId xmlns:a16="http://schemas.microsoft.com/office/drawing/2014/main" id="{A94BFDB1-9590-4E95-983B-AB90308A7FA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2" name="Oval 113">
          <a:extLst>
            <a:ext uri="{FF2B5EF4-FFF2-40B4-BE49-F238E27FC236}">
              <a16:creationId xmlns:a16="http://schemas.microsoft.com/office/drawing/2014/main" id="{ABEE1B3C-5782-4B8D-B713-144B3B74CA6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3" name="Oval 112">
          <a:extLst>
            <a:ext uri="{FF2B5EF4-FFF2-40B4-BE49-F238E27FC236}">
              <a16:creationId xmlns:a16="http://schemas.microsoft.com/office/drawing/2014/main" id="{7C9BE6AD-8023-42EF-B643-713794FEB29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4" name="Oval 113">
          <a:extLst>
            <a:ext uri="{FF2B5EF4-FFF2-40B4-BE49-F238E27FC236}">
              <a16:creationId xmlns:a16="http://schemas.microsoft.com/office/drawing/2014/main" id="{83312F5B-8D43-48B4-90C3-99EB78A2F4B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5" name="Oval 112">
          <a:extLst>
            <a:ext uri="{FF2B5EF4-FFF2-40B4-BE49-F238E27FC236}">
              <a16:creationId xmlns:a16="http://schemas.microsoft.com/office/drawing/2014/main" id="{B19EC25E-1869-4E6F-958A-8D56EE81BAA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6" name="Oval 113">
          <a:extLst>
            <a:ext uri="{FF2B5EF4-FFF2-40B4-BE49-F238E27FC236}">
              <a16:creationId xmlns:a16="http://schemas.microsoft.com/office/drawing/2014/main" id="{D6236256-EDE2-4C30-AFD7-2C998322620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7" name="Oval 112">
          <a:extLst>
            <a:ext uri="{FF2B5EF4-FFF2-40B4-BE49-F238E27FC236}">
              <a16:creationId xmlns:a16="http://schemas.microsoft.com/office/drawing/2014/main" id="{F4710B9E-B702-40AC-88A2-2E6C9EE6B0B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8" name="Oval 113">
          <a:extLst>
            <a:ext uri="{FF2B5EF4-FFF2-40B4-BE49-F238E27FC236}">
              <a16:creationId xmlns:a16="http://schemas.microsoft.com/office/drawing/2014/main" id="{6AC1069B-AF66-478C-8A0B-28EA035A22B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9" name="Oval 112">
          <a:extLst>
            <a:ext uri="{FF2B5EF4-FFF2-40B4-BE49-F238E27FC236}">
              <a16:creationId xmlns:a16="http://schemas.microsoft.com/office/drawing/2014/main" id="{46F93229-95D8-489C-A1AE-41C73D676F2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10" name="Oval 113">
          <a:extLst>
            <a:ext uri="{FF2B5EF4-FFF2-40B4-BE49-F238E27FC236}">
              <a16:creationId xmlns:a16="http://schemas.microsoft.com/office/drawing/2014/main" id="{EE1E0A1E-776D-4937-B04E-3ECDB8A3089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1" name="Oval 112">
          <a:extLst>
            <a:ext uri="{FF2B5EF4-FFF2-40B4-BE49-F238E27FC236}">
              <a16:creationId xmlns:a16="http://schemas.microsoft.com/office/drawing/2014/main" id="{ACDAA413-8879-4F15-9229-C838F5236E7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2" name="Oval 113">
          <a:extLst>
            <a:ext uri="{FF2B5EF4-FFF2-40B4-BE49-F238E27FC236}">
              <a16:creationId xmlns:a16="http://schemas.microsoft.com/office/drawing/2014/main" id="{1E307F50-4C05-4087-9C4A-F7A4D66FF80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3" name="Oval 112">
          <a:extLst>
            <a:ext uri="{FF2B5EF4-FFF2-40B4-BE49-F238E27FC236}">
              <a16:creationId xmlns:a16="http://schemas.microsoft.com/office/drawing/2014/main" id="{C6C55D0F-284A-4D84-974F-DB7078D734C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4" name="Oval 113">
          <a:extLst>
            <a:ext uri="{FF2B5EF4-FFF2-40B4-BE49-F238E27FC236}">
              <a16:creationId xmlns:a16="http://schemas.microsoft.com/office/drawing/2014/main" id="{C24B381B-3056-4659-BB1B-1E9A360DE02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5" name="Oval 112">
          <a:extLst>
            <a:ext uri="{FF2B5EF4-FFF2-40B4-BE49-F238E27FC236}">
              <a16:creationId xmlns:a16="http://schemas.microsoft.com/office/drawing/2014/main" id="{643BC990-408E-4183-8E06-7631BB0F5BC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6" name="Oval 113">
          <a:extLst>
            <a:ext uri="{FF2B5EF4-FFF2-40B4-BE49-F238E27FC236}">
              <a16:creationId xmlns:a16="http://schemas.microsoft.com/office/drawing/2014/main" id="{08199CED-66CD-49A8-861B-22063265BBD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7" name="Oval 112">
          <a:extLst>
            <a:ext uri="{FF2B5EF4-FFF2-40B4-BE49-F238E27FC236}">
              <a16:creationId xmlns:a16="http://schemas.microsoft.com/office/drawing/2014/main" id="{8B641380-EBA5-44C2-A93B-432E7735EA7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8" name="Oval 113">
          <a:extLst>
            <a:ext uri="{FF2B5EF4-FFF2-40B4-BE49-F238E27FC236}">
              <a16:creationId xmlns:a16="http://schemas.microsoft.com/office/drawing/2014/main" id="{4BBCE5E2-16CE-4259-A991-B05B886A425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9" name="Oval 112">
          <a:extLst>
            <a:ext uri="{FF2B5EF4-FFF2-40B4-BE49-F238E27FC236}">
              <a16:creationId xmlns:a16="http://schemas.microsoft.com/office/drawing/2014/main" id="{67065E80-E308-43EA-9AAD-C77DC666DCFC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20" name="Oval 113">
          <a:extLst>
            <a:ext uri="{FF2B5EF4-FFF2-40B4-BE49-F238E27FC236}">
              <a16:creationId xmlns:a16="http://schemas.microsoft.com/office/drawing/2014/main" id="{51C09757-D933-4414-B2A2-886062E4BF25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2">
          <a:extLst>
            <a:ext uri="{FF2B5EF4-FFF2-40B4-BE49-F238E27FC236}">
              <a16:creationId xmlns:a16="http://schemas.microsoft.com/office/drawing/2014/main" id="{E623E4B2-7D7A-401A-93B2-A23B7E1C357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3">
          <a:extLst>
            <a:ext uri="{FF2B5EF4-FFF2-40B4-BE49-F238E27FC236}">
              <a16:creationId xmlns:a16="http://schemas.microsoft.com/office/drawing/2014/main" id="{11064C30-E85E-49B5-8AAA-BFB317E9675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2">
          <a:extLst>
            <a:ext uri="{FF2B5EF4-FFF2-40B4-BE49-F238E27FC236}">
              <a16:creationId xmlns:a16="http://schemas.microsoft.com/office/drawing/2014/main" id="{645A515A-565A-43F1-BA9D-5D3F921CB3B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4" name="Oval 113">
          <a:extLst>
            <a:ext uri="{FF2B5EF4-FFF2-40B4-BE49-F238E27FC236}">
              <a16:creationId xmlns:a16="http://schemas.microsoft.com/office/drawing/2014/main" id="{31DD5111-9805-4F67-9EDF-1B509CD197E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5" name="Oval 112">
          <a:extLst>
            <a:ext uri="{FF2B5EF4-FFF2-40B4-BE49-F238E27FC236}">
              <a16:creationId xmlns:a16="http://schemas.microsoft.com/office/drawing/2014/main" id="{3F22A59B-662C-4262-9F1F-7153F32C66D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6" name="Oval 113">
          <a:extLst>
            <a:ext uri="{FF2B5EF4-FFF2-40B4-BE49-F238E27FC236}">
              <a16:creationId xmlns:a16="http://schemas.microsoft.com/office/drawing/2014/main" id="{A4C8B274-5A1D-4FD6-AD4F-1F1E15BD4EA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2">
          <a:extLst>
            <a:ext uri="{FF2B5EF4-FFF2-40B4-BE49-F238E27FC236}">
              <a16:creationId xmlns:a16="http://schemas.microsoft.com/office/drawing/2014/main" id="{8DFC9042-3D30-4698-882A-FB8F289A3A5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3">
          <a:extLst>
            <a:ext uri="{FF2B5EF4-FFF2-40B4-BE49-F238E27FC236}">
              <a16:creationId xmlns:a16="http://schemas.microsoft.com/office/drawing/2014/main" id="{1225C57D-CAEC-4B18-9A93-11D5ACA584F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2">
          <a:extLst>
            <a:ext uri="{FF2B5EF4-FFF2-40B4-BE49-F238E27FC236}">
              <a16:creationId xmlns:a16="http://schemas.microsoft.com/office/drawing/2014/main" id="{5B2D045D-DE8D-41F1-88E9-CA6C81269F1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0" name="Oval 113">
          <a:extLst>
            <a:ext uri="{FF2B5EF4-FFF2-40B4-BE49-F238E27FC236}">
              <a16:creationId xmlns:a16="http://schemas.microsoft.com/office/drawing/2014/main" id="{59A0436C-69F3-4C62-A219-FB6671B5D41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1" name="Oval 112">
          <a:extLst>
            <a:ext uri="{FF2B5EF4-FFF2-40B4-BE49-F238E27FC236}">
              <a16:creationId xmlns:a16="http://schemas.microsoft.com/office/drawing/2014/main" id="{E71DCB16-C04C-4E8D-8A20-D7401F9D0E7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2" name="Oval 113">
          <a:extLst>
            <a:ext uri="{FF2B5EF4-FFF2-40B4-BE49-F238E27FC236}">
              <a16:creationId xmlns:a16="http://schemas.microsoft.com/office/drawing/2014/main" id="{185BECFE-0DB5-47D4-8A84-04D54C5F429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2">
          <a:extLst>
            <a:ext uri="{FF2B5EF4-FFF2-40B4-BE49-F238E27FC236}">
              <a16:creationId xmlns:a16="http://schemas.microsoft.com/office/drawing/2014/main" id="{CD65470A-408F-4793-911E-A80EA5133F4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3">
          <a:extLst>
            <a:ext uri="{FF2B5EF4-FFF2-40B4-BE49-F238E27FC236}">
              <a16:creationId xmlns:a16="http://schemas.microsoft.com/office/drawing/2014/main" id="{5EA07D5B-5988-4B6B-9E6C-7B546DBA795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2">
          <a:extLst>
            <a:ext uri="{FF2B5EF4-FFF2-40B4-BE49-F238E27FC236}">
              <a16:creationId xmlns:a16="http://schemas.microsoft.com/office/drawing/2014/main" id="{8E6C5540-0563-4AA1-BF53-3D88CD48E94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6" name="Oval 113">
          <a:extLst>
            <a:ext uri="{FF2B5EF4-FFF2-40B4-BE49-F238E27FC236}">
              <a16:creationId xmlns:a16="http://schemas.microsoft.com/office/drawing/2014/main" id="{8AD40A2A-C184-429A-9DAF-5A3F397DA6A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7" name="Oval 112">
          <a:extLst>
            <a:ext uri="{FF2B5EF4-FFF2-40B4-BE49-F238E27FC236}">
              <a16:creationId xmlns:a16="http://schemas.microsoft.com/office/drawing/2014/main" id="{B0C51377-9BBC-47E2-95C7-0F599500D39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8" name="Oval 113">
          <a:extLst>
            <a:ext uri="{FF2B5EF4-FFF2-40B4-BE49-F238E27FC236}">
              <a16:creationId xmlns:a16="http://schemas.microsoft.com/office/drawing/2014/main" id="{FC081EEF-0352-4534-B1FA-2521452FD7D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2">
          <a:extLst>
            <a:ext uri="{FF2B5EF4-FFF2-40B4-BE49-F238E27FC236}">
              <a16:creationId xmlns:a16="http://schemas.microsoft.com/office/drawing/2014/main" id="{1D2E2424-E5DE-4B3A-9A1D-E90D326B7D2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3">
          <a:extLst>
            <a:ext uri="{FF2B5EF4-FFF2-40B4-BE49-F238E27FC236}">
              <a16:creationId xmlns:a16="http://schemas.microsoft.com/office/drawing/2014/main" id="{37341C5F-EF57-4156-A815-5271A2017FC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2">
          <a:extLst>
            <a:ext uri="{FF2B5EF4-FFF2-40B4-BE49-F238E27FC236}">
              <a16:creationId xmlns:a16="http://schemas.microsoft.com/office/drawing/2014/main" id="{53E41152-DDE0-4598-9FE5-9EA7F86CA50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2" name="Oval 113">
          <a:extLst>
            <a:ext uri="{FF2B5EF4-FFF2-40B4-BE49-F238E27FC236}">
              <a16:creationId xmlns:a16="http://schemas.microsoft.com/office/drawing/2014/main" id="{0209DD4B-F944-49DB-813A-B20364D4A1D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3" name="Oval 112">
          <a:extLst>
            <a:ext uri="{FF2B5EF4-FFF2-40B4-BE49-F238E27FC236}">
              <a16:creationId xmlns:a16="http://schemas.microsoft.com/office/drawing/2014/main" id="{0CEFAB77-E92B-4375-BC91-9CA81BFA73A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4" name="Oval 113">
          <a:extLst>
            <a:ext uri="{FF2B5EF4-FFF2-40B4-BE49-F238E27FC236}">
              <a16:creationId xmlns:a16="http://schemas.microsoft.com/office/drawing/2014/main" id="{B87DE3F5-3372-4435-B3A0-DA9A4949C23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2">
          <a:extLst>
            <a:ext uri="{FF2B5EF4-FFF2-40B4-BE49-F238E27FC236}">
              <a16:creationId xmlns:a16="http://schemas.microsoft.com/office/drawing/2014/main" id="{2B7E81A0-2796-4E8A-818B-B8871EE51F7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3">
          <a:extLst>
            <a:ext uri="{FF2B5EF4-FFF2-40B4-BE49-F238E27FC236}">
              <a16:creationId xmlns:a16="http://schemas.microsoft.com/office/drawing/2014/main" id="{48126F57-DA7C-4B05-8BEC-E4B6AFEE670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2">
          <a:extLst>
            <a:ext uri="{FF2B5EF4-FFF2-40B4-BE49-F238E27FC236}">
              <a16:creationId xmlns:a16="http://schemas.microsoft.com/office/drawing/2014/main" id="{0FDD4A7E-12B7-496E-9904-664B84B78C1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8" name="Oval 113">
          <a:extLst>
            <a:ext uri="{FF2B5EF4-FFF2-40B4-BE49-F238E27FC236}">
              <a16:creationId xmlns:a16="http://schemas.microsoft.com/office/drawing/2014/main" id="{C117C1D0-9AB2-4D5B-8DC8-37C67CABAF7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9" name="Oval 112">
          <a:extLst>
            <a:ext uri="{FF2B5EF4-FFF2-40B4-BE49-F238E27FC236}">
              <a16:creationId xmlns:a16="http://schemas.microsoft.com/office/drawing/2014/main" id="{4234F82C-31FE-4862-AA63-AD93CB2FA80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0" name="Oval 113">
          <a:extLst>
            <a:ext uri="{FF2B5EF4-FFF2-40B4-BE49-F238E27FC236}">
              <a16:creationId xmlns:a16="http://schemas.microsoft.com/office/drawing/2014/main" id="{25C8FA4F-D668-49AF-8DD9-499A4E66C5B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2">
          <a:extLst>
            <a:ext uri="{FF2B5EF4-FFF2-40B4-BE49-F238E27FC236}">
              <a16:creationId xmlns:a16="http://schemas.microsoft.com/office/drawing/2014/main" id="{D43CC14B-770C-4BB6-8DC2-E82C11BBCE9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3">
          <a:extLst>
            <a:ext uri="{FF2B5EF4-FFF2-40B4-BE49-F238E27FC236}">
              <a16:creationId xmlns:a16="http://schemas.microsoft.com/office/drawing/2014/main" id="{59DA4E1A-C3AF-479E-81BD-9A6274B3425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2">
          <a:extLst>
            <a:ext uri="{FF2B5EF4-FFF2-40B4-BE49-F238E27FC236}">
              <a16:creationId xmlns:a16="http://schemas.microsoft.com/office/drawing/2014/main" id="{6B7C44E8-3ADE-48A2-A639-EB7FB6CAE83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4" name="Oval 113">
          <a:extLst>
            <a:ext uri="{FF2B5EF4-FFF2-40B4-BE49-F238E27FC236}">
              <a16:creationId xmlns:a16="http://schemas.microsoft.com/office/drawing/2014/main" id="{F092676B-C241-4F34-B726-B99CABBA46D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5" name="Oval 112">
          <a:extLst>
            <a:ext uri="{FF2B5EF4-FFF2-40B4-BE49-F238E27FC236}">
              <a16:creationId xmlns:a16="http://schemas.microsoft.com/office/drawing/2014/main" id="{3EE9EEA8-07CC-4789-8B23-B3ADE49B494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6" name="Oval 113">
          <a:extLst>
            <a:ext uri="{FF2B5EF4-FFF2-40B4-BE49-F238E27FC236}">
              <a16:creationId xmlns:a16="http://schemas.microsoft.com/office/drawing/2014/main" id="{E9B0C6D8-F821-4B3E-88E0-BEF62DFFC33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2">
          <a:extLst>
            <a:ext uri="{FF2B5EF4-FFF2-40B4-BE49-F238E27FC236}">
              <a16:creationId xmlns:a16="http://schemas.microsoft.com/office/drawing/2014/main" id="{D4390FB6-F433-4EA2-8B0E-B638C9E98B4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3">
          <a:extLst>
            <a:ext uri="{FF2B5EF4-FFF2-40B4-BE49-F238E27FC236}">
              <a16:creationId xmlns:a16="http://schemas.microsoft.com/office/drawing/2014/main" id="{69CD065F-4C43-4479-9F54-4C6BB8732D0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2">
          <a:extLst>
            <a:ext uri="{FF2B5EF4-FFF2-40B4-BE49-F238E27FC236}">
              <a16:creationId xmlns:a16="http://schemas.microsoft.com/office/drawing/2014/main" id="{70FDA433-B009-4C31-8DDE-9E8534FD5D1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0" name="Oval 113">
          <a:extLst>
            <a:ext uri="{FF2B5EF4-FFF2-40B4-BE49-F238E27FC236}">
              <a16:creationId xmlns:a16="http://schemas.microsoft.com/office/drawing/2014/main" id="{3499714B-0DEC-4DC9-B1C4-A03DA61C575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1" name="Oval 112">
          <a:extLst>
            <a:ext uri="{FF2B5EF4-FFF2-40B4-BE49-F238E27FC236}">
              <a16:creationId xmlns:a16="http://schemas.microsoft.com/office/drawing/2014/main" id="{5DA585B5-7500-48C7-AE8D-0F5368F6911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2" name="Oval 113">
          <a:extLst>
            <a:ext uri="{FF2B5EF4-FFF2-40B4-BE49-F238E27FC236}">
              <a16:creationId xmlns:a16="http://schemas.microsoft.com/office/drawing/2014/main" id="{ED007844-31B3-49C3-8191-54247A15EA0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2">
          <a:extLst>
            <a:ext uri="{FF2B5EF4-FFF2-40B4-BE49-F238E27FC236}">
              <a16:creationId xmlns:a16="http://schemas.microsoft.com/office/drawing/2014/main" id="{D6F9C568-FAB6-4BE8-B9A8-7B034BD382D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3">
          <a:extLst>
            <a:ext uri="{FF2B5EF4-FFF2-40B4-BE49-F238E27FC236}">
              <a16:creationId xmlns:a16="http://schemas.microsoft.com/office/drawing/2014/main" id="{F31AF3D6-E851-4F64-BFA2-9BE21DB15E7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2">
          <a:extLst>
            <a:ext uri="{FF2B5EF4-FFF2-40B4-BE49-F238E27FC236}">
              <a16:creationId xmlns:a16="http://schemas.microsoft.com/office/drawing/2014/main" id="{3626C547-600A-4DAD-8546-3C9830BB06D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3">
          <a:extLst>
            <a:ext uri="{FF2B5EF4-FFF2-40B4-BE49-F238E27FC236}">
              <a16:creationId xmlns:a16="http://schemas.microsoft.com/office/drawing/2014/main" id="{104AC074-39DB-4855-8086-D919EFF0DA1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2">
          <a:extLst>
            <a:ext uri="{FF2B5EF4-FFF2-40B4-BE49-F238E27FC236}">
              <a16:creationId xmlns:a16="http://schemas.microsoft.com/office/drawing/2014/main" id="{7DFB2D99-2D73-41D0-8E59-44B5874E321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3">
          <a:extLst>
            <a:ext uri="{FF2B5EF4-FFF2-40B4-BE49-F238E27FC236}">
              <a16:creationId xmlns:a16="http://schemas.microsoft.com/office/drawing/2014/main" id="{6AB9AD2B-415E-4912-9FFA-6CBC65D3905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2">
          <a:extLst>
            <a:ext uri="{FF2B5EF4-FFF2-40B4-BE49-F238E27FC236}">
              <a16:creationId xmlns:a16="http://schemas.microsoft.com/office/drawing/2014/main" id="{A5C3CDC9-00A6-4987-B031-0EC4192B8AF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3">
          <a:extLst>
            <a:ext uri="{FF2B5EF4-FFF2-40B4-BE49-F238E27FC236}">
              <a16:creationId xmlns:a16="http://schemas.microsoft.com/office/drawing/2014/main" id="{49FFF328-3AAB-4655-ABFC-2D2226F2E1F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2">
          <a:extLst>
            <a:ext uri="{FF2B5EF4-FFF2-40B4-BE49-F238E27FC236}">
              <a16:creationId xmlns:a16="http://schemas.microsoft.com/office/drawing/2014/main" id="{26405B66-AEF5-4C83-A810-933E5383E60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2" name="Oval 113">
          <a:extLst>
            <a:ext uri="{FF2B5EF4-FFF2-40B4-BE49-F238E27FC236}">
              <a16:creationId xmlns:a16="http://schemas.microsoft.com/office/drawing/2014/main" id="{1364D805-99EA-4034-AD37-A557225BA31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3" name="Oval 112">
          <a:extLst>
            <a:ext uri="{FF2B5EF4-FFF2-40B4-BE49-F238E27FC236}">
              <a16:creationId xmlns:a16="http://schemas.microsoft.com/office/drawing/2014/main" id="{AD5F8B80-B9DC-4493-85CD-6C8D4D06D1F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4" name="Oval 113">
          <a:extLst>
            <a:ext uri="{FF2B5EF4-FFF2-40B4-BE49-F238E27FC236}">
              <a16:creationId xmlns:a16="http://schemas.microsoft.com/office/drawing/2014/main" id="{DD266342-E6A3-45A7-91D2-069D95CF6FE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2">
          <a:extLst>
            <a:ext uri="{FF2B5EF4-FFF2-40B4-BE49-F238E27FC236}">
              <a16:creationId xmlns:a16="http://schemas.microsoft.com/office/drawing/2014/main" id="{830E4039-96FA-4285-AFF7-F8DD579092B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3">
          <a:extLst>
            <a:ext uri="{FF2B5EF4-FFF2-40B4-BE49-F238E27FC236}">
              <a16:creationId xmlns:a16="http://schemas.microsoft.com/office/drawing/2014/main" id="{D1D678F3-3776-4E07-A1FE-BCB51013C73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2">
          <a:extLst>
            <a:ext uri="{FF2B5EF4-FFF2-40B4-BE49-F238E27FC236}">
              <a16:creationId xmlns:a16="http://schemas.microsoft.com/office/drawing/2014/main" id="{307A83C2-4405-42EE-ADFB-F9C59741B7D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8" name="Oval 113">
          <a:extLst>
            <a:ext uri="{FF2B5EF4-FFF2-40B4-BE49-F238E27FC236}">
              <a16:creationId xmlns:a16="http://schemas.microsoft.com/office/drawing/2014/main" id="{65E5B6E3-A8C4-4A4B-A4B0-362A8F07DF3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9" name="Oval 112">
          <a:extLst>
            <a:ext uri="{FF2B5EF4-FFF2-40B4-BE49-F238E27FC236}">
              <a16:creationId xmlns:a16="http://schemas.microsoft.com/office/drawing/2014/main" id="{9D30E914-F369-4E33-9B42-438C09721E6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80" name="Oval 113">
          <a:extLst>
            <a:ext uri="{FF2B5EF4-FFF2-40B4-BE49-F238E27FC236}">
              <a16:creationId xmlns:a16="http://schemas.microsoft.com/office/drawing/2014/main" id="{BA0F6692-EF9A-4722-9157-71C04769035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2">
          <a:extLst>
            <a:ext uri="{FF2B5EF4-FFF2-40B4-BE49-F238E27FC236}">
              <a16:creationId xmlns:a16="http://schemas.microsoft.com/office/drawing/2014/main" id="{E66287A3-A6DB-4543-BC1E-9EC29B9B300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3">
          <a:extLst>
            <a:ext uri="{FF2B5EF4-FFF2-40B4-BE49-F238E27FC236}">
              <a16:creationId xmlns:a16="http://schemas.microsoft.com/office/drawing/2014/main" id="{1B96608D-75D9-499A-863A-D8404F783F7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2">
          <a:extLst>
            <a:ext uri="{FF2B5EF4-FFF2-40B4-BE49-F238E27FC236}">
              <a16:creationId xmlns:a16="http://schemas.microsoft.com/office/drawing/2014/main" id="{CF58A470-27DE-4FB9-B367-1A73752811C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4" name="Oval 113">
          <a:extLst>
            <a:ext uri="{FF2B5EF4-FFF2-40B4-BE49-F238E27FC236}">
              <a16:creationId xmlns:a16="http://schemas.microsoft.com/office/drawing/2014/main" id="{C06B7B96-2FB4-41BC-86D5-73D66AFD18F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5" name="Oval 112">
          <a:extLst>
            <a:ext uri="{FF2B5EF4-FFF2-40B4-BE49-F238E27FC236}">
              <a16:creationId xmlns:a16="http://schemas.microsoft.com/office/drawing/2014/main" id="{DEBAF04D-208C-4F04-9DB7-BBE1AC8F431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6" name="Oval 113">
          <a:extLst>
            <a:ext uri="{FF2B5EF4-FFF2-40B4-BE49-F238E27FC236}">
              <a16:creationId xmlns:a16="http://schemas.microsoft.com/office/drawing/2014/main" id="{5010F546-DF44-4081-8B39-A67390B4329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2">
          <a:extLst>
            <a:ext uri="{FF2B5EF4-FFF2-40B4-BE49-F238E27FC236}">
              <a16:creationId xmlns:a16="http://schemas.microsoft.com/office/drawing/2014/main" id="{28A1F3A0-12AA-4E5E-A33F-D4CC73628F3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3">
          <a:extLst>
            <a:ext uri="{FF2B5EF4-FFF2-40B4-BE49-F238E27FC236}">
              <a16:creationId xmlns:a16="http://schemas.microsoft.com/office/drawing/2014/main" id="{8B7BE723-008B-4871-BFE2-10E0F845820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2">
          <a:extLst>
            <a:ext uri="{FF2B5EF4-FFF2-40B4-BE49-F238E27FC236}">
              <a16:creationId xmlns:a16="http://schemas.microsoft.com/office/drawing/2014/main" id="{AA22E7FF-248F-475A-8EC2-A2338E51673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0" name="Oval 113">
          <a:extLst>
            <a:ext uri="{FF2B5EF4-FFF2-40B4-BE49-F238E27FC236}">
              <a16:creationId xmlns:a16="http://schemas.microsoft.com/office/drawing/2014/main" id="{8A18D79C-77F6-4B82-B71F-97A227BAA86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1" name="Oval 112">
          <a:extLst>
            <a:ext uri="{FF2B5EF4-FFF2-40B4-BE49-F238E27FC236}">
              <a16:creationId xmlns:a16="http://schemas.microsoft.com/office/drawing/2014/main" id="{EB548437-98D0-4F89-B095-987C6C004EC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2" name="Oval 113">
          <a:extLst>
            <a:ext uri="{FF2B5EF4-FFF2-40B4-BE49-F238E27FC236}">
              <a16:creationId xmlns:a16="http://schemas.microsoft.com/office/drawing/2014/main" id="{F5492D8B-4B62-49FF-9B53-7FB60FD740B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2">
          <a:extLst>
            <a:ext uri="{FF2B5EF4-FFF2-40B4-BE49-F238E27FC236}">
              <a16:creationId xmlns:a16="http://schemas.microsoft.com/office/drawing/2014/main" id="{C4887967-405B-47C4-942A-97B6EE16130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3">
          <a:extLst>
            <a:ext uri="{FF2B5EF4-FFF2-40B4-BE49-F238E27FC236}">
              <a16:creationId xmlns:a16="http://schemas.microsoft.com/office/drawing/2014/main" id="{AB87DD14-212F-469B-8C76-EF3BEEE2FD3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2">
          <a:extLst>
            <a:ext uri="{FF2B5EF4-FFF2-40B4-BE49-F238E27FC236}">
              <a16:creationId xmlns:a16="http://schemas.microsoft.com/office/drawing/2014/main" id="{7DF89766-0DFA-404D-BA12-93CFCE1A6C7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6" name="Oval 113">
          <a:extLst>
            <a:ext uri="{FF2B5EF4-FFF2-40B4-BE49-F238E27FC236}">
              <a16:creationId xmlns:a16="http://schemas.microsoft.com/office/drawing/2014/main" id="{C306B21A-9169-426E-B974-7ED77DE3D63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7" name="Oval 112">
          <a:extLst>
            <a:ext uri="{FF2B5EF4-FFF2-40B4-BE49-F238E27FC236}">
              <a16:creationId xmlns:a16="http://schemas.microsoft.com/office/drawing/2014/main" id="{BFD7F5F2-23DF-4F32-BF85-B30B78D3688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8" name="Oval 113">
          <a:extLst>
            <a:ext uri="{FF2B5EF4-FFF2-40B4-BE49-F238E27FC236}">
              <a16:creationId xmlns:a16="http://schemas.microsoft.com/office/drawing/2014/main" id="{7D017E68-7EB7-46AA-86B6-6B739F11D54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2">
          <a:extLst>
            <a:ext uri="{FF2B5EF4-FFF2-40B4-BE49-F238E27FC236}">
              <a16:creationId xmlns:a16="http://schemas.microsoft.com/office/drawing/2014/main" id="{FB01C451-E33A-4D74-80EF-0AE80946E09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3">
          <a:extLst>
            <a:ext uri="{FF2B5EF4-FFF2-40B4-BE49-F238E27FC236}">
              <a16:creationId xmlns:a16="http://schemas.microsoft.com/office/drawing/2014/main" id="{2D344F4A-8A36-41B2-8137-BBA7F2F5FD6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2">
          <a:extLst>
            <a:ext uri="{FF2B5EF4-FFF2-40B4-BE49-F238E27FC236}">
              <a16:creationId xmlns:a16="http://schemas.microsoft.com/office/drawing/2014/main" id="{34D2E4A8-3428-4052-9F4A-8FDB4B6BCDE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2" name="Oval 113">
          <a:extLst>
            <a:ext uri="{FF2B5EF4-FFF2-40B4-BE49-F238E27FC236}">
              <a16:creationId xmlns:a16="http://schemas.microsoft.com/office/drawing/2014/main" id="{AE24CA9F-5504-443A-974A-9440B54FB12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3" name="Oval 112">
          <a:extLst>
            <a:ext uri="{FF2B5EF4-FFF2-40B4-BE49-F238E27FC236}">
              <a16:creationId xmlns:a16="http://schemas.microsoft.com/office/drawing/2014/main" id="{100FF4FC-AE57-4FFD-B851-2D4255F8A7F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4" name="Oval 113">
          <a:extLst>
            <a:ext uri="{FF2B5EF4-FFF2-40B4-BE49-F238E27FC236}">
              <a16:creationId xmlns:a16="http://schemas.microsoft.com/office/drawing/2014/main" id="{4E7CAA37-3ED0-47CB-8983-0911D283048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5" name="Oval 112">
          <a:extLst>
            <a:ext uri="{FF2B5EF4-FFF2-40B4-BE49-F238E27FC236}">
              <a16:creationId xmlns:a16="http://schemas.microsoft.com/office/drawing/2014/main" id="{C30918CD-9DAE-4FA3-B0D4-A1A3F0C344E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6" name="Oval 113">
          <a:extLst>
            <a:ext uri="{FF2B5EF4-FFF2-40B4-BE49-F238E27FC236}">
              <a16:creationId xmlns:a16="http://schemas.microsoft.com/office/drawing/2014/main" id="{72DC2A92-21E7-481F-9000-F209D970D97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7" name="Oval 112">
          <a:extLst>
            <a:ext uri="{FF2B5EF4-FFF2-40B4-BE49-F238E27FC236}">
              <a16:creationId xmlns:a16="http://schemas.microsoft.com/office/drawing/2014/main" id="{F9B1E96F-ED66-4942-92EC-0604F056B95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8" name="Oval 113">
          <a:extLst>
            <a:ext uri="{FF2B5EF4-FFF2-40B4-BE49-F238E27FC236}">
              <a16:creationId xmlns:a16="http://schemas.microsoft.com/office/drawing/2014/main" id="{7C8EC2EA-12C0-450F-9310-D04CA63BB5F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9" name="Oval 112">
          <a:extLst>
            <a:ext uri="{FF2B5EF4-FFF2-40B4-BE49-F238E27FC236}">
              <a16:creationId xmlns:a16="http://schemas.microsoft.com/office/drawing/2014/main" id="{1E937442-35C4-465F-A879-BAADA656029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10" name="Oval 113">
          <a:extLst>
            <a:ext uri="{FF2B5EF4-FFF2-40B4-BE49-F238E27FC236}">
              <a16:creationId xmlns:a16="http://schemas.microsoft.com/office/drawing/2014/main" id="{437DC2A4-1DB0-4F86-BFC8-F5B8B377B87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1" name="Oval 112">
          <a:extLst>
            <a:ext uri="{FF2B5EF4-FFF2-40B4-BE49-F238E27FC236}">
              <a16:creationId xmlns:a16="http://schemas.microsoft.com/office/drawing/2014/main" id="{7EDC397D-1AD7-448B-A213-EBC145C66A1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2" name="Oval 113">
          <a:extLst>
            <a:ext uri="{FF2B5EF4-FFF2-40B4-BE49-F238E27FC236}">
              <a16:creationId xmlns:a16="http://schemas.microsoft.com/office/drawing/2014/main" id="{0A8E6897-D699-44E6-8AAD-D0D016587EB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3" name="Oval 112">
          <a:extLst>
            <a:ext uri="{FF2B5EF4-FFF2-40B4-BE49-F238E27FC236}">
              <a16:creationId xmlns:a16="http://schemas.microsoft.com/office/drawing/2014/main" id="{7422B86D-CA20-421E-A1EC-712AD89CAAC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4" name="Oval 113">
          <a:extLst>
            <a:ext uri="{FF2B5EF4-FFF2-40B4-BE49-F238E27FC236}">
              <a16:creationId xmlns:a16="http://schemas.microsoft.com/office/drawing/2014/main" id="{FF503F7A-BA2D-4428-9865-FD0A38D17A9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5" name="Oval 112">
          <a:extLst>
            <a:ext uri="{FF2B5EF4-FFF2-40B4-BE49-F238E27FC236}">
              <a16:creationId xmlns:a16="http://schemas.microsoft.com/office/drawing/2014/main" id="{4DDAE614-E249-4288-81E1-98E9A929E1D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6" name="Oval 113">
          <a:extLst>
            <a:ext uri="{FF2B5EF4-FFF2-40B4-BE49-F238E27FC236}">
              <a16:creationId xmlns:a16="http://schemas.microsoft.com/office/drawing/2014/main" id="{04A5C87D-763E-4B0E-9B8D-87D79C00B53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7" name="Oval 112">
          <a:extLst>
            <a:ext uri="{FF2B5EF4-FFF2-40B4-BE49-F238E27FC236}">
              <a16:creationId xmlns:a16="http://schemas.microsoft.com/office/drawing/2014/main" id="{A4534BA0-202A-49F8-9D2A-AAA94564A45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8" name="Oval 113">
          <a:extLst>
            <a:ext uri="{FF2B5EF4-FFF2-40B4-BE49-F238E27FC236}">
              <a16:creationId xmlns:a16="http://schemas.microsoft.com/office/drawing/2014/main" id="{FB2A5293-7DC7-40FD-95B0-356C0EDDB89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9" name="Oval 112">
          <a:extLst>
            <a:ext uri="{FF2B5EF4-FFF2-40B4-BE49-F238E27FC236}">
              <a16:creationId xmlns:a16="http://schemas.microsoft.com/office/drawing/2014/main" id="{6360F402-648F-4A5D-8D30-6CA38218B28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0" name="Oval 113">
          <a:extLst>
            <a:ext uri="{FF2B5EF4-FFF2-40B4-BE49-F238E27FC236}">
              <a16:creationId xmlns:a16="http://schemas.microsoft.com/office/drawing/2014/main" id="{97A17739-FBB6-4694-9EE7-441A56D1256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1" name="Oval 112">
          <a:extLst>
            <a:ext uri="{FF2B5EF4-FFF2-40B4-BE49-F238E27FC236}">
              <a16:creationId xmlns:a16="http://schemas.microsoft.com/office/drawing/2014/main" id="{B3041EB1-BB43-4EEF-8631-27E662E29D1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2" name="Oval 113">
          <a:extLst>
            <a:ext uri="{FF2B5EF4-FFF2-40B4-BE49-F238E27FC236}">
              <a16:creationId xmlns:a16="http://schemas.microsoft.com/office/drawing/2014/main" id="{34E39093-1712-4236-A298-13C56AA1FC8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3" name="Oval 112">
          <a:extLst>
            <a:ext uri="{FF2B5EF4-FFF2-40B4-BE49-F238E27FC236}">
              <a16:creationId xmlns:a16="http://schemas.microsoft.com/office/drawing/2014/main" id="{17E07E67-E08F-46F4-AD74-39A1B73377B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4" name="Oval 113">
          <a:extLst>
            <a:ext uri="{FF2B5EF4-FFF2-40B4-BE49-F238E27FC236}">
              <a16:creationId xmlns:a16="http://schemas.microsoft.com/office/drawing/2014/main" id="{8FE77757-1439-46A0-97CE-C991BFC9A8A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5" name="Oval 112">
          <a:extLst>
            <a:ext uri="{FF2B5EF4-FFF2-40B4-BE49-F238E27FC236}">
              <a16:creationId xmlns:a16="http://schemas.microsoft.com/office/drawing/2014/main" id="{2B1AAA01-D0F4-4B83-9132-193583ADAE0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6" name="Oval 113">
          <a:extLst>
            <a:ext uri="{FF2B5EF4-FFF2-40B4-BE49-F238E27FC236}">
              <a16:creationId xmlns:a16="http://schemas.microsoft.com/office/drawing/2014/main" id="{09229328-2AF8-46C9-899A-0B7CD30D93E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7" name="Oval 112">
          <a:extLst>
            <a:ext uri="{FF2B5EF4-FFF2-40B4-BE49-F238E27FC236}">
              <a16:creationId xmlns:a16="http://schemas.microsoft.com/office/drawing/2014/main" id="{6B067A45-8F01-4433-8171-EBBCBAA0E22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8" name="Oval 113">
          <a:extLst>
            <a:ext uri="{FF2B5EF4-FFF2-40B4-BE49-F238E27FC236}">
              <a16:creationId xmlns:a16="http://schemas.microsoft.com/office/drawing/2014/main" id="{1AB61E48-7913-4B52-9544-09F9BAD37D7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9" name="Oval 112">
          <a:extLst>
            <a:ext uri="{FF2B5EF4-FFF2-40B4-BE49-F238E27FC236}">
              <a16:creationId xmlns:a16="http://schemas.microsoft.com/office/drawing/2014/main" id="{4663E58C-73FF-4FD5-82DE-B2C39EFEEDE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0" name="Oval 113">
          <a:extLst>
            <a:ext uri="{FF2B5EF4-FFF2-40B4-BE49-F238E27FC236}">
              <a16:creationId xmlns:a16="http://schemas.microsoft.com/office/drawing/2014/main" id="{811089B8-6E22-4ABD-8057-BFB396DC253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1" name="Oval 112">
          <a:extLst>
            <a:ext uri="{FF2B5EF4-FFF2-40B4-BE49-F238E27FC236}">
              <a16:creationId xmlns:a16="http://schemas.microsoft.com/office/drawing/2014/main" id="{A0F77F4B-4436-4B39-9987-9493BF6E0AD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2" name="Oval 113">
          <a:extLst>
            <a:ext uri="{FF2B5EF4-FFF2-40B4-BE49-F238E27FC236}">
              <a16:creationId xmlns:a16="http://schemas.microsoft.com/office/drawing/2014/main" id="{D8D03010-2F36-48FB-9F94-AF7222A3098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3" name="Oval 112">
          <a:extLst>
            <a:ext uri="{FF2B5EF4-FFF2-40B4-BE49-F238E27FC236}">
              <a16:creationId xmlns:a16="http://schemas.microsoft.com/office/drawing/2014/main" id="{C530B9A7-592C-47B8-8F20-4F945C8F4E4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4" name="Oval 113">
          <a:extLst>
            <a:ext uri="{FF2B5EF4-FFF2-40B4-BE49-F238E27FC236}">
              <a16:creationId xmlns:a16="http://schemas.microsoft.com/office/drawing/2014/main" id="{C5F91CFE-F497-4E97-B769-B94A0D1A3ED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5" name="Oval 112">
          <a:extLst>
            <a:ext uri="{FF2B5EF4-FFF2-40B4-BE49-F238E27FC236}">
              <a16:creationId xmlns:a16="http://schemas.microsoft.com/office/drawing/2014/main" id="{2196E80B-AEFF-45D9-A517-80A652370D5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6" name="Oval 113">
          <a:extLst>
            <a:ext uri="{FF2B5EF4-FFF2-40B4-BE49-F238E27FC236}">
              <a16:creationId xmlns:a16="http://schemas.microsoft.com/office/drawing/2014/main" id="{A0CD340E-0C56-4A3C-8A8E-C88128855D5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7" name="Oval 112">
          <a:extLst>
            <a:ext uri="{FF2B5EF4-FFF2-40B4-BE49-F238E27FC236}">
              <a16:creationId xmlns:a16="http://schemas.microsoft.com/office/drawing/2014/main" id="{E486D165-38E8-47CB-B13D-26DAB24D14D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8" name="Oval 113">
          <a:extLst>
            <a:ext uri="{FF2B5EF4-FFF2-40B4-BE49-F238E27FC236}">
              <a16:creationId xmlns:a16="http://schemas.microsoft.com/office/drawing/2014/main" id="{630C67CA-9AAF-47A0-B83C-01117853B3A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9" name="Oval 112">
          <a:extLst>
            <a:ext uri="{FF2B5EF4-FFF2-40B4-BE49-F238E27FC236}">
              <a16:creationId xmlns:a16="http://schemas.microsoft.com/office/drawing/2014/main" id="{AE1D8D43-1F60-44A6-A8E2-63AA4B276F3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40" name="Oval 113">
          <a:extLst>
            <a:ext uri="{FF2B5EF4-FFF2-40B4-BE49-F238E27FC236}">
              <a16:creationId xmlns:a16="http://schemas.microsoft.com/office/drawing/2014/main" id="{00873C12-5BD4-469C-80FD-044CA64039B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1" name="Oval 112">
          <a:extLst>
            <a:ext uri="{FF2B5EF4-FFF2-40B4-BE49-F238E27FC236}">
              <a16:creationId xmlns:a16="http://schemas.microsoft.com/office/drawing/2014/main" id="{AE6C2022-966B-4059-BDD7-480339AE56E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2" name="Oval 113">
          <a:extLst>
            <a:ext uri="{FF2B5EF4-FFF2-40B4-BE49-F238E27FC236}">
              <a16:creationId xmlns:a16="http://schemas.microsoft.com/office/drawing/2014/main" id="{9E19B0D2-9366-4E4B-B0D0-E24E622A992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3" name="Oval 112">
          <a:extLst>
            <a:ext uri="{FF2B5EF4-FFF2-40B4-BE49-F238E27FC236}">
              <a16:creationId xmlns:a16="http://schemas.microsoft.com/office/drawing/2014/main" id="{9E48A654-FB59-4216-9E62-1502FCAFFA9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4" name="Oval 113">
          <a:extLst>
            <a:ext uri="{FF2B5EF4-FFF2-40B4-BE49-F238E27FC236}">
              <a16:creationId xmlns:a16="http://schemas.microsoft.com/office/drawing/2014/main" id="{A116A785-7CEE-4272-8F4B-AE6F8C049DA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5" name="Oval 112">
          <a:extLst>
            <a:ext uri="{FF2B5EF4-FFF2-40B4-BE49-F238E27FC236}">
              <a16:creationId xmlns:a16="http://schemas.microsoft.com/office/drawing/2014/main" id="{485AA629-52ED-4335-8742-4E1325FB7E6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6" name="Oval 113">
          <a:extLst>
            <a:ext uri="{FF2B5EF4-FFF2-40B4-BE49-F238E27FC236}">
              <a16:creationId xmlns:a16="http://schemas.microsoft.com/office/drawing/2014/main" id="{0A701CBC-EAC4-4CE6-B829-F4907AF15B9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7" name="Oval 112">
          <a:extLst>
            <a:ext uri="{FF2B5EF4-FFF2-40B4-BE49-F238E27FC236}">
              <a16:creationId xmlns:a16="http://schemas.microsoft.com/office/drawing/2014/main" id="{E3EF77FA-E4BC-4334-BD26-E145557BDA4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8" name="Oval 113">
          <a:extLst>
            <a:ext uri="{FF2B5EF4-FFF2-40B4-BE49-F238E27FC236}">
              <a16:creationId xmlns:a16="http://schemas.microsoft.com/office/drawing/2014/main" id="{22E48EF4-54B0-4D85-A26A-A6DEB33EDBD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9" name="Oval 112">
          <a:extLst>
            <a:ext uri="{FF2B5EF4-FFF2-40B4-BE49-F238E27FC236}">
              <a16:creationId xmlns:a16="http://schemas.microsoft.com/office/drawing/2014/main" id="{A9CA8B86-05EE-49F1-B365-F3ACB34846B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0" name="Oval 113">
          <a:extLst>
            <a:ext uri="{FF2B5EF4-FFF2-40B4-BE49-F238E27FC236}">
              <a16:creationId xmlns:a16="http://schemas.microsoft.com/office/drawing/2014/main" id="{D42E8769-E904-46BC-A0D3-18B4C7A962A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1" name="Oval 112">
          <a:extLst>
            <a:ext uri="{FF2B5EF4-FFF2-40B4-BE49-F238E27FC236}">
              <a16:creationId xmlns:a16="http://schemas.microsoft.com/office/drawing/2014/main" id="{2982D7CE-FBC3-4767-BA1A-BA25AE1F029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2" name="Oval 113">
          <a:extLst>
            <a:ext uri="{FF2B5EF4-FFF2-40B4-BE49-F238E27FC236}">
              <a16:creationId xmlns:a16="http://schemas.microsoft.com/office/drawing/2014/main" id="{CE72ACE6-E2DC-40DD-B308-1ACAB5F0937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3" name="Oval 112">
          <a:extLst>
            <a:ext uri="{FF2B5EF4-FFF2-40B4-BE49-F238E27FC236}">
              <a16:creationId xmlns:a16="http://schemas.microsoft.com/office/drawing/2014/main" id="{7A180607-74C1-42A4-8909-0ECB67DFC21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4" name="Oval 113">
          <a:extLst>
            <a:ext uri="{FF2B5EF4-FFF2-40B4-BE49-F238E27FC236}">
              <a16:creationId xmlns:a16="http://schemas.microsoft.com/office/drawing/2014/main" id="{443A7E56-4183-45B3-A83A-3A7A3DB353D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5" name="Oval 112">
          <a:extLst>
            <a:ext uri="{FF2B5EF4-FFF2-40B4-BE49-F238E27FC236}">
              <a16:creationId xmlns:a16="http://schemas.microsoft.com/office/drawing/2014/main" id="{6BD45B6A-B02A-4EA7-8AB0-29B4EBE08FF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6" name="Oval 113">
          <a:extLst>
            <a:ext uri="{FF2B5EF4-FFF2-40B4-BE49-F238E27FC236}">
              <a16:creationId xmlns:a16="http://schemas.microsoft.com/office/drawing/2014/main" id="{1D6B32FC-90F8-419B-9807-8B02FC77840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7" name="Oval 112">
          <a:extLst>
            <a:ext uri="{FF2B5EF4-FFF2-40B4-BE49-F238E27FC236}">
              <a16:creationId xmlns:a16="http://schemas.microsoft.com/office/drawing/2014/main" id="{18062CAF-21F1-4E95-8B96-0CAF58D3DF9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8" name="Oval 113">
          <a:extLst>
            <a:ext uri="{FF2B5EF4-FFF2-40B4-BE49-F238E27FC236}">
              <a16:creationId xmlns:a16="http://schemas.microsoft.com/office/drawing/2014/main" id="{DD65592A-1F34-4026-A959-897587DD374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2">
          <a:extLst>
            <a:ext uri="{FF2B5EF4-FFF2-40B4-BE49-F238E27FC236}">
              <a16:creationId xmlns:a16="http://schemas.microsoft.com/office/drawing/2014/main" id="{4B421177-699C-414E-B9BD-D1CB93B07708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0" name="Oval 113">
          <a:extLst>
            <a:ext uri="{FF2B5EF4-FFF2-40B4-BE49-F238E27FC236}">
              <a16:creationId xmlns:a16="http://schemas.microsoft.com/office/drawing/2014/main" id="{07E56A90-233C-4735-9EFC-7E91CAA2463E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1" name="Oval 112">
          <a:extLst>
            <a:ext uri="{FF2B5EF4-FFF2-40B4-BE49-F238E27FC236}">
              <a16:creationId xmlns:a16="http://schemas.microsoft.com/office/drawing/2014/main" id="{DB7CF3B1-C01A-40AD-9D21-71E29599020F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2" name="Oval 113">
          <a:extLst>
            <a:ext uri="{FF2B5EF4-FFF2-40B4-BE49-F238E27FC236}">
              <a16:creationId xmlns:a16="http://schemas.microsoft.com/office/drawing/2014/main" id="{6CE22B86-C510-4CCB-8593-B04BE37A7D27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2">
          <a:extLst>
            <a:ext uri="{FF2B5EF4-FFF2-40B4-BE49-F238E27FC236}">
              <a16:creationId xmlns:a16="http://schemas.microsoft.com/office/drawing/2014/main" id="{E4B84A1D-5804-4F46-907B-A5860C2027A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4" name="Oval 113">
          <a:extLst>
            <a:ext uri="{FF2B5EF4-FFF2-40B4-BE49-F238E27FC236}">
              <a16:creationId xmlns:a16="http://schemas.microsoft.com/office/drawing/2014/main" id="{3A57A782-6EAE-4F07-845C-1A72952B9C4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5" name="Oval 112">
          <a:extLst>
            <a:ext uri="{FF2B5EF4-FFF2-40B4-BE49-F238E27FC236}">
              <a16:creationId xmlns:a16="http://schemas.microsoft.com/office/drawing/2014/main" id="{53E4B330-0867-4FFD-A392-DB343FB0E80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6" name="Oval 113">
          <a:extLst>
            <a:ext uri="{FF2B5EF4-FFF2-40B4-BE49-F238E27FC236}">
              <a16:creationId xmlns:a16="http://schemas.microsoft.com/office/drawing/2014/main" id="{20AD7AB4-D007-4EC1-8B4C-F8E8ECB2574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2">
          <a:extLst>
            <a:ext uri="{FF2B5EF4-FFF2-40B4-BE49-F238E27FC236}">
              <a16:creationId xmlns:a16="http://schemas.microsoft.com/office/drawing/2014/main" id="{12BD56E8-F461-4FF8-B60C-E0B8B759CFE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8" name="Oval 113">
          <a:extLst>
            <a:ext uri="{FF2B5EF4-FFF2-40B4-BE49-F238E27FC236}">
              <a16:creationId xmlns:a16="http://schemas.microsoft.com/office/drawing/2014/main" id="{7ACD03D6-F814-443C-9D35-EBA0DE3AB7B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9" name="Oval 112">
          <a:extLst>
            <a:ext uri="{FF2B5EF4-FFF2-40B4-BE49-F238E27FC236}">
              <a16:creationId xmlns:a16="http://schemas.microsoft.com/office/drawing/2014/main" id="{9D99665B-6086-4C02-A50D-F17C34FE9F6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70" name="Oval 113">
          <a:extLst>
            <a:ext uri="{FF2B5EF4-FFF2-40B4-BE49-F238E27FC236}">
              <a16:creationId xmlns:a16="http://schemas.microsoft.com/office/drawing/2014/main" id="{2696501D-EA68-4A63-9FCC-89555C2E8D9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2">
          <a:extLst>
            <a:ext uri="{FF2B5EF4-FFF2-40B4-BE49-F238E27FC236}">
              <a16:creationId xmlns:a16="http://schemas.microsoft.com/office/drawing/2014/main" id="{DE2B1B95-7550-44D6-BF53-5970E12F583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2" name="Oval 113">
          <a:extLst>
            <a:ext uri="{FF2B5EF4-FFF2-40B4-BE49-F238E27FC236}">
              <a16:creationId xmlns:a16="http://schemas.microsoft.com/office/drawing/2014/main" id="{6DBC8AE4-2BB0-4857-ABFF-C728E6A4970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3" name="Oval 112">
          <a:extLst>
            <a:ext uri="{FF2B5EF4-FFF2-40B4-BE49-F238E27FC236}">
              <a16:creationId xmlns:a16="http://schemas.microsoft.com/office/drawing/2014/main" id="{B44E9FC4-DE71-46FB-8117-CA5F65776E4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4" name="Oval 113">
          <a:extLst>
            <a:ext uri="{FF2B5EF4-FFF2-40B4-BE49-F238E27FC236}">
              <a16:creationId xmlns:a16="http://schemas.microsoft.com/office/drawing/2014/main" id="{B9C490C7-D045-40FF-87FA-801D6A619F4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2">
          <a:extLst>
            <a:ext uri="{FF2B5EF4-FFF2-40B4-BE49-F238E27FC236}">
              <a16:creationId xmlns:a16="http://schemas.microsoft.com/office/drawing/2014/main" id="{5A7C7956-9B49-4A9E-BDD6-D4B08988688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6" name="Oval 113">
          <a:extLst>
            <a:ext uri="{FF2B5EF4-FFF2-40B4-BE49-F238E27FC236}">
              <a16:creationId xmlns:a16="http://schemas.microsoft.com/office/drawing/2014/main" id="{F2839885-77A0-4123-B4DE-75874833A5D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7" name="Oval 112">
          <a:extLst>
            <a:ext uri="{FF2B5EF4-FFF2-40B4-BE49-F238E27FC236}">
              <a16:creationId xmlns:a16="http://schemas.microsoft.com/office/drawing/2014/main" id="{764F2EE6-9198-44A3-8D7E-4EC18D839F8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8" name="Oval 113">
          <a:extLst>
            <a:ext uri="{FF2B5EF4-FFF2-40B4-BE49-F238E27FC236}">
              <a16:creationId xmlns:a16="http://schemas.microsoft.com/office/drawing/2014/main" id="{E81C3E2C-3E39-4011-8564-701FD61ABC0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2">
          <a:extLst>
            <a:ext uri="{FF2B5EF4-FFF2-40B4-BE49-F238E27FC236}">
              <a16:creationId xmlns:a16="http://schemas.microsoft.com/office/drawing/2014/main" id="{F4398DF0-6726-408C-ADD4-898EEDFF96C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0" name="Oval 113">
          <a:extLst>
            <a:ext uri="{FF2B5EF4-FFF2-40B4-BE49-F238E27FC236}">
              <a16:creationId xmlns:a16="http://schemas.microsoft.com/office/drawing/2014/main" id="{81326C40-A7D2-41D5-8FE3-CA27AF5BAFA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1" name="Oval 112">
          <a:extLst>
            <a:ext uri="{FF2B5EF4-FFF2-40B4-BE49-F238E27FC236}">
              <a16:creationId xmlns:a16="http://schemas.microsoft.com/office/drawing/2014/main" id="{35F5E580-BD3C-4878-9833-743A960BD27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2" name="Oval 113">
          <a:extLst>
            <a:ext uri="{FF2B5EF4-FFF2-40B4-BE49-F238E27FC236}">
              <a16:creationId xmlns:a16="http://schemas.microsoft.com/office/drawing/2014/main" id="{FAB23658-230C-42DE-98EB-9623CD56922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2">
          <a:extLst>
            <a:ext uri="{FF2B5EF4-FFF2-40B4-BE49-F238E27FC236}">
              <a16:creationId xmlns:a16="http://schemas.microsoft.com/office/drawing/2014/main" id="{687EC84D-B48C-4BCB-8B29-7581D4EBF78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4" name="Oval 113">
          <a:extLst>
            <a:ext uri="{FF2B5EF4-FFF2-40B4-BE49-F238E27FC236}">
              <a16:creationId xmlns:a16="http://schemas.microsoft.com/office/drawing/2014/main" id="{632B2BFE-2C83-4757-8B74-C431BD3FAC0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5" name="Oval 112">
          <a:extLst>
            <a:ext uri="{FF2B5EF4-FFF2-40B4-BE49-F238E27FC236}">
              <a16:creationId xmlns:a16="http://schemas.microsoft.com/office/drawing/2014/main" id="{0434BFDE-8222-452B-AE4E-EB3497D0157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6" name="Oval 113">
          <a:extLst>
            <a:ext uri="{FF2B5EF4-FFF2-40B4-BE49-F238E27FC236}">
              <a16:creationId xmlns:a16="http://schemas.microsoft.com/office/drawing/2014/main" id="{3A3EF932-443F-4524-BF47-40F2B45592A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2">
          <a:extLst>
            <a:ext uri="{FF2B5EF4-FFF2-40B4-BE49-F238E27FC236}">
              <a16:creationId xmlns:a16="http://schemas.microsoft.com/office/drawing/2014/main" id="{691E548E-C787-4DFA-B377-684E3CEDDD6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8" name="Oval 113">
          <a:extLst>
            <a:ext uri="{FF2B5EF4-FFF2-40B4-BE49-F238E27FC236}">
              <a16:creationId xmlns:a16="http://schemas.microsoft.com/office/drawing/2014/main" id="{AD6C66C7-F621-4C6D-8D74-ED1E53A9F56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9" name="Oval 112">
          <a:extLst>
            <a:ext uri="{FF2B5EF4-FFF2-40B4-BE49-F238E27FC236}">
              <a16:creationId xmlns:a16="http://schemas.microsoft.com/office/drawing/2014/main" id="{21D3EB93-3839-48C2-9BA6-A7AC540D62C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90" name="Oval 113">
          <a:extLst>
            <a:ext uri="{FF2B5EF4-FFF2-40B4-BE49-F238E27FC236}">
              <a16:creationId xmlns:a16="http://schemas.microsoft.com/office/drawing/2014/main" id="{2E9E5028-4BFD-4999-8969-4004E4F6D01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2">
          <a:extLst>
            <a:ext uri="{FF2B5EF4-FFF2-40B4-BE49-F238E27FC236}">
              <a16:creationId xmlns:a16="http://schemas.microsoft.com/office/drawing/2014/main" id="{7F5ADE4B-32F6-4B35-B822-5CCBC89F04D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3">
          <a:extLst>
            <a:ext uri="{FF2B5EF4-FFF2-40B4-BE49-F238E27FC236}">
              <a16:creationId xmlns:a16="http://schemas.microsoft.com/office/drawing/2014/main" id="{A142A811-3AE1-45CE-A526-01D6824BDA4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2">
          <a:extLst>
            <a:ext uri="{FF2B5EF4-FFF2-40B4-BE49-F238E27FC236}">
              <a16:creationId xmlns:a16="http://schemas.microsoft.com/office/drawing/2014/main" id="{3BB78E68-872B-49B2-B836-BF889BF2BAD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3">
          <a:extLst>
            <a:ext uri="{FF2B5EF4-FFF2-40B4-BE49-F238E27FC236}">
              <a16:creationId xmlns:a16="http://schemas.microsoft.com/office/drawing/2014/main" id="{0DA1F534-02AD-4535-AC37-63B8806C596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2">
          <a:extLst>
            <a:ext uri="{FF2B5EF4-FFF2-40B4-BE49-F238E27FC236}">
              <a16:creationId xmlns:a16="http://schemas.microsoft.com/office/drawing/2014/main" id="{7C1ACEB3-1DBF-496F-B789-239EC452585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6" name="Oval 113">
          <a:extLst>
            <a:ext uri="{FF2B5EF4-FFF2-40B4-BE49-F238E27FC236}">
              <a16:creationId xmlns:a16="http://schemas.microsoft.com/office/drawing/2014/main" id="{765B289F-89EC-4430-9D49-FCB8A9F8FBC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7" name="Oval 112">
          <a:extLst>
            <a:ext uri="{FF2B5EF4-FFF2-40B4-BE49-F238E27FC236}">
              <a16:creationId xmlns:a16="http://schemas.microsoft.com/office/drawing/2014/main" id="{F8FE534B-1D35-4100-9406-C58F4EBEE2F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8" name="Oval 113">
          <a:extLst>
            <a:ext uri="{FF2B5EF4-FFF2-40B4-BE49-F238E27FC236}">
              <a16:creationId xmlns:a16="http://schemas.microsoft.com/office/drawing/2014/main" id="{03B7907E-7538-4E27-9391-05101138C43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2">
          <a:extLst>
            <a:ext uri="{FF2B5EF4-FFF2-40B4-BE49-F238E27FC236}">
              <a16:creationId xmlns:a16="http://schemas.microsoft.com/office/drawing/2014/main" id="{1588705A-8961-4030-837C-0B7576DFF09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0" name="Oval 113">
          <a:extLst>
            <a:ext uri="{FF2B5EF4-FFF2-40B4-BE49-F238E27FC236}">
              <a16:creationId xmlns:a16="http://schemas.microsoft.com/office/drawing/2014/main" id="{5AD6F42D-2E32-420C-91FD-A9238052731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1" name="Oval 112">
          <a:extLst>
            <a:ext uri="{FF2B5EF4-FFF2-40B4-BE49-F238E27FC236}">
              <a16:creationId xmlns:a16="http://schemas.microsoft.com/office/drawing/2014/main" id="{D3E9AFB2-5966-4578-83A7-AF96ABBA217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2" name="Oval 113">
          <a:extLst>
            <a:ext uri="{FF2B5EF4-FFF2-40B4-BE49-F238E27FC236}">
              <a16:creationId xmlns:a16="http://schemas.microsoft.com/office/drawing/2014/main" id="{DA6DCB17-033C-4FA6-A1D0-8ABCB1DAB8B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2">
          <a:extLst>
            <a:ext uri="{FF2B5EF4-FFF2-40B4-BE49-F238E27FC236}">
              <a16:creationId xmlns:a16="http://schemas.microsoft.com/office/drawing/2014/main" id="{A7DA0264-75C8-4B40-86F4-8FBEADFA68B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4" name="Oval 113">
          <a:extLst>
            <a:ext uri="{FF2B5EF4-FFF2-40B4-BE49-F238E27FC236}">
              <a16:creationId xmlns:a16="http://schemas.microsoft.com/office/drawing/2014/main" id="{E4F7440A-D230-44A3-8321-821D11DF116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5" name="Oval 112">
          <a:extLst>
            <a:ext uri="{FF2B5EF4-FFF2-40B4-BE49-F238E27FC236}">
              <a16:creationId xmlns:a16="http://schemas.microsoft.com/office/drawing/2014/main" id="{E6FC0B41-3BB6-4938-BC3E-36E1E2A427D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6" name="Oval 113">
          <a:extLst>
            <a:ext uri="{FF2B5EF4-FFF2-40B4-BE49-F238E27FC236}">
              <a16:creationId xmlns:a16="http://schemas.microsoft.com/office/drawing/2014/main" id="{1A77B4B0-8720-43B7-9C23-5EB77036464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2">
          <a:extLst>
            <a:ext uri="{FF2B5EF4-FFF2-40B4-BE49-F238E27FC236}">
              <a16:creationId xmlns:a16="http://schemas.microsoft.com/office/drawing/2014/main" id="{941C9A2C-4D75-494C-B18A-8FADFF6C1C0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8" name="Oval 113">
          <a:extLst>
            <a:ext uri="{FF2B5EF4-FFF2-40B4-BE49-F238E27FC236}">
              <a16:creationId xmlns:a16="http://schemas.microsoft.com/office/drawing/2014/main" id="{1224F57F-A2DD-4D9C-9D69-064450674EE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9" name="Oval 112">
          <a:extLst>
            <a:ext uri="{FF2B5EF4-FFF2-40B4-BE49-F238E27FC236}">
              <a16:creationId xmlns:a16="http://schemas.microsoft.com/office/drawing/2014/main" id="{82D49D96-3A66-48A7-A617-095674104F0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10" name="Oval 113">
          <a:extLst>
            <a:ext uri="{FF2B5EF4-FFF2-40B4-BE49-F238E27FC236}">
              <a16:creationId xmlns:a16="http://schemas.microsoft.com/office/drawing/2014/main" id="{CBEB5113-01F0-43AE-9404-F32358D1818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2">
          <a:extLst>
            <a:ext uri="{FF2B5EF4-FFF2-40B4-BE49-F238E27FC236}">
              <a16:creationId xmlns:a16="http://schemas.microsoft.com/office/drawing/2014/main" id="{E8935AC3-CD59-477B-B29B-C4C4D95EDBD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2" name="Oval 113">
          <a:extLst>
            <a:ext uri="{FF2B5EF4-FFF2-40B4-BE49-F238E27FC236}">
              <a16:creationId xmlns:a16="http://schemas.microsoft.com/office/drawing/2014/main" id="{9E922A48-03E9-4F2F-B786-60092E1C9D9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3" name="Oval 112">
          <a:extLst>
            <a:ext uri="{FF2B5EF4-FFF2-40B4-BE49-F238E27FC236}">
              <a16:creationId xmlns:a16="http://schemas.microsoft.com/office/drawing/2014/main" id="{5EE65C3E-DDE2-4801-9093-00805DE4051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4" name="Oval 113">
          <a:extLst>
            <a:ext uri="{FF2B5EF4-FFF2-40B4-BE49-F238E27FC236}">
              <a16:creationId xmlns:a16="http://schemas.microsoft.com/office/drawing/2014/main" id="{1F77B829-BE89-4FCC-8979-57E870D345A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2">
          <a:extLst>
            <a:ext uri="{FF2B5EF4-FFF2-40B4-BE49-F238E27FC236}">
              <a16:creationId xmlns:a16="http://schemas.microsoft.com/office/drawing/2014/main" id="{0024B8D4-B150-4EAD-ACA1-FD2B649E83D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6" name="Oval 113">
          <a:extLst>
            <a:ext uri="{FF2B5EF4-FFF2-40B4-BE49-F238E27FC236}">
              <a16:creationId xmlns:a16="http://schemas.microsoft.com/office/drawing/2014/main" id="{226F0EAA-0351-48C4-9072-1425233A5A0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7" name="Oval 112">
          <a:extLst>
            <a:ext uri="{FF2B5EF4-FFF2-40B4-BE49-F238E27FC236}">
              <a16:creationId xmlns:a16="http://schemas.microsoft.com/office/drawing/2014/main" id="{3985E1ED-C39C-4D54-AA79-9904993C9E5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8" name="Oval 113">
          <a:extLst>
            <a:ext uri="{FF2B5EF4-FFF2-40B4-BE49-F238E27FC236}">
              <a16:creationId xmlns:a16="http://schemas.microsoft.com/office/drawing/2014/main" id="{134E04E5-1516-43AA-8BDA-D819E3A63C5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19" name="Oval 112">
          <a:extLst>
            <a:ext uri="{FF2B5EF4-FFF2-40B4-BE49-F238E27FC236}">
              <a16:creationId xmlns:a16="http://schemas.microsoft.com/office/drawing/2014/main" id="{BE9103C6-8232-4C31-B306-83230158C54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0" name="Oval 113">
          <a:extLst>
            <a:ext uri="{FF2B5EF4-FFF2-40B4-BE49-F238E27FC236}">
              <a16:creationId xmlns:a16="http://schemas.microsoft.com/office/drawing/2014/main" id="{89FCEFB5-0847-428D-96DA-DB81AF90876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1" name="Oval 112">
          <a:extLst>
            <a:ext uri="{FF2B5EF4-FFF2-40B4-BE49-F238E27FC236}">
              <a16:creationId xmlns:a16="http://schemas.microsoft.com/office/drawing/2014/main" id="{B499F239-2B82-477B-B6A1-F230CFE3AC8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2" name="Oval 113">
          <a:extLst>
            <a:ext uri="{FF2B5EF4-FFF2-40B4-BE49-F238E27FC236}">
              <a16:creationId xmlns:a16="http://schemas.microsoft.com/office/drawing/2014/main" id="{BC2A8D31-5AA2-448C-9B79-35AB27529B9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3" name="Oval 112">
          <a:extLst>
            <a:ext uri="{FF2B5EF4-FFF2-40B4-BE49-F238E27FC236}">
              <a16:creationId xmlns:a16="http://schemas.microsoft.com/office/drawing/2014/main" id="{6F3DBB10-91C9-4780-BAD3-A7F21B4FDB5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4" name="Oval 113">
          <a:extLst>
            <a:ext uri="{FF2B5EF4-FFF2-40B4-BE49-F238E27FC236}">
              <a16:creationId xmlns:a16="http://schemas.microsoft.com/office/drawing/2014/main" id="{DAAA6D0C-4A86-4FD8-92EE-AB37BDCE748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5" name="Oval 112">
          <a:extLst>
            <a:ext uri="{FF2B5EF4-FFF2-40B4-BE49-F238E27FC236}">
              <a16:creationId xmlns:a16="http://schemas.microsoft.com/office/drawing/2014/main" id="{8F6D317A-FB56-4E27-A8AC-DC346A608E6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6" name="Oval 113">
          <a:extLst>
            <a:ext uri="{FF2B5EF4-FFF2-40B4-BE49-F238E27FC236}">
              <a16:creationId xmlns:a16="http://schemas.microsoft.com/office/drawing/2014/main" id="{8A4EDC78-87CC-4120-A2A3-E1524977928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7" name="Oval 112">
          <a:extLst>
            <a:ext uri="{FF2B5EF4-FFF2-40B4-BE49-F238E27FC236}">
              <a16:creationId xmlns:a16="http://schemas.microsoft.com/office/drawing/2014/main" id="{C465CD44-A8A8-447A-888C-0C160E56111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8" name="Oval 113">
          <a:extLst>
            <a:ext uri="{FF2B5EF4-FFF2-40B4-BE49-F238E27FC236}">
              <a16:creationId xmlns:a16="http://schemas.microsoft.com/office/drawing/2014/main" id="{35E18BA9-3455-4E75-A397-BDCA5BE790C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9" name="Oval 112">
          <a:extLst>
            <a:ext uri="{FF2B5EF4-FFF2-40B4-BE49-F238E27FC236}">
              <a16:creationId xmlns:a16="http://schemas.microsoft.com/office/drawing/2014/main" id="{A6CB765C-7E01-4D22-9B26-20D514FFE15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30" name="Oval 113">
          <a:extLst>
            <a:ext uri="{FF2B5EF4-FFF2-40B4-BE49-F238E27FC236}">
              <a16:creationId xmlns:a16="http://schemas.microsoft.com/office/drawing/2014/main" id="{D9AD9DB3-1046-4C80-9322-D5AA4E20AFC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1" name="Oval 112">
          <a:extLst>
            <a:ext uri="{FF2B5EF4-FFF2-40B4-BE49-F238E27FC236}">
              <a16:creationId xmlns:a16="http://schemas.microsoft.com/office/drawing/2014/main" id="{272A4A0C-51C4-4310-AACB-0F84C9F4003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2" name="Oval 113">
          <a:extLst>
            <a:ext uri="{FF2B5EF4-FFF2-40B4-BE49-F238E27FC236}">
              <a16:creationId xmlns:a16="http://schemas.microsoft.com/office/drawing/2014/main" id="{1FF3472D-B31B-490B-9EB6-24B079C2574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3" name="Oval 112">
          <a:extLst>
            <a:ext uri="{FF2B5EF4-FFF2-40B4-BE49-F238E27FC236}">
              <a16:creationId xmlns:a16="http://schemas.microsoft.com/office/drawing/2014/main" id="{E343ACE1-03BF-4B49-9DC6-32D507B8EE3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4" name="Oval 113">
          <a:extLst>
            <a:ext uri="{FF2B5EF4-FFF2-40B4-BE49-F238E27FC236}">
              <a16:creationId xmlns:a16="http://schemas.microsoft.com/office/drawing/2014/main" id="{D5630250-05E2-4088-B744-DF15916F355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5" name="Oval 112">
          <a:extLst>
            <a:ext uri="{FF2B5EF4-FFF2-40B4-BE49-F238E27FC236}">
              <a16:creationId xmlns:a16="http://schemas.microsoft.com/office/drawing/2014/main" id="{AB3EAAC7-06EF-42EF-8D69-D91B42EA36B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6" name="Oval 113">
          <a:extLst>
            <a:ext uri="{FF2B5EF4-FFF2-40B4-BE49-F238E27FC236}">
              <a16:creationId xmlns:a16="http://schemas.microsoft.com/office/drawing/2014/main" id="{2341A784-3682-4CAD-A2A9-BA618E41F76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7" name="Oval 112">
          <a:extLst>
            <a:ext uri="{FF2B5EF4-FFF2-40B4-BE49-F238E27FC236}">
              <a16:creationId xmlns:a16="http://schemas.microsoft.com/office/drawing/2014/main" id="{22FEC9C7-B095-44DD-AE1A-66711BC4B70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8" name="Oval 113">
          <a:extLst>
            <a:ext uri="{FF2B5EF4-FFF2-40B4-BE49-F238E27FC236}">
              <a16:creationId xmlns:a16="http://schemas.microsoft.com/office/drawing/2014/main" id="{BCA6FDE6-B7F0-4CFE-B868-3700C804354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9" name="Oval 112">
          <a:extLst>
            <a:ext uri="{FF2B5EF4-FFF2-40B4-BE49-F238E27FC236}">
              <a16:creationId xmlns:a16="http://schemas.microsoft.com/office/drawing/2014/main" id="{F14E4EA8-CF23-4F13-BA8F-CA2388C7102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0" name="Oval 113">
          <a:extLst>
            <a:ext uri="{FF2B5EF4-FFF2-40B4-BE49-F238E27FC236}">
              <a16:creationId xmlns:a16="http://schemas.microsoft.com/office/drawing/2014/main" id="{26A68D7D-5294-47DF-80F4-4D1C3B9CA8A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1" name="Oval 112">
          <a:extLst>
            <a:ext uri="{FF2B5EF4-FFF2-40B4-BE49-F238E27FC236}">
              <a16:creationId xmlns:a16="http://schemas.microsoft.com/office/drawing/2014/main" id="{E7C0573A-9927-489F-AEF8-E680A0AF969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2" name="Oval 113">
          <a:extLst>
            <a:ext uri="{FF2B5EF4-FFF2-40B4-BE49-F238E27FC236}">
              <a16:creationId xmlns:a16="http://schemas.microsoft.com/office/drawing/2014/main" id="{6B24F5AB-482D-4206-BD2D-406353699DE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3" name="Oval 112">
          <a:extLst>
            <a:ext uri="{FF2B5EF4-FFF2-40B4-BE49-F238E27FC236}">
              <a16:creationId xmlns:a16="http://schemas.microsoft.com/office/drawing/2014/main" id="{BB8DE2B0-F898-45A2-B156-F9FDC25D3AF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4" name="Oval 113">
          <a:extLst>
            <a:ext uri="{FF2B5EF4-FFF2-40B4-BE49-F238E27FC236}">
              <a16:creationId xmlns:a16="http://schemas.microsoft.com/office/drawing/2014/main" id="{CB2B9DA2-BC5A-4DD7-9D3A-270CB0FC75D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5" name="Oval 112">
          <a:extLst>
            <a:ext uri="{FF2B5EF4-FFF2-40B4-BE49-F238E27FC236}">
              <a16:creationId xmlns:a16="http://schemas.microsoft.com/office/drawing/2014/main" id="{8C7FD9E5-E9E4-465C-831D-D0A3BE99BA9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6" name="Oval 113">
          <a:extLst>
            <a:ext uri="{FF2B5EF4-FFF2-40B4-BE49-F238E27FC236}">
              <a16:creationId xmlns:a16="http://schemas.microsoft.com/office/drawing/2014/main" id="{0D6936D4-B1F0-437E-97A1-DBEEB72D228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7" name="Oval 112">
          <a:extLst>
            <a:ext uri="{FF2B5EF4-FFF2-40B4-BE49-F238E27FC236}">
              <a16:creationId xmlns:a16="http://schemas.microsoft.com/office/drawing/2014/main" id="{2F811883-7299-446C-BFFB-4E31BF0F656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8" name="Oval 113">
          <a:extLst>
            <a:ext uri="{FF2B5EF4-FFF2-40B4-BE49-F238E27FC236}">
              <a16:creationId xmlns:a16="http://schemas.microsoft.com/office/drawing/2014/main" id="{70F42DEB-7B85-4D5F-9B3D-17CE5F198DB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9" name="Oval 112">
          <a:extLst>
            <a:ext uri="{FF2B5EF4-FFF2-40B4-BE49-F238E27FC236}">
              <a16:creationId xmlns:a16="http://schemas.microsoft.com/office/drawing/2014/main" id="{14B7BA52-C531-4FBD-AFD8-28749AD4E95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50" name="Oval 113">
          <a:extLst>
            <a:ext uri="{FF2B5EF4-FFF2-40B4-BE49-F238E27FC236}">
              <a16:creationId xmlns:a16="http://schemas.microsoft.com/office/drawing/2014/main" id="{352BE102-54EE-4593-8FE6-B70040CDF52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1" name="Oval 112">
          <a:extLst>
            <a:ext uri="{FF2B5EF4-FFF2-40B4-BE49-F238E27FC236}">
              <a16:creationId xmlns:a16="http://schemas.microsoft.com/office/drawing/2014/main" id="{56E4B39B-F622-40E8-A873-45CE15A3C86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2" name="Oval 113">
          <a:extLst>
            <a:ext uri="{FF2B5EF4-FFF2-40B4-BE49-F238E27FC236}">
              <a16:creationId xmlns:a16="http://schemas.microsoft.com/office/drawing/2014/main" id="{CAF14F64-E963-4798-B9A1-BB3AB5C8973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3" name="Oval 112">
          <a:extLst>
            <a:ext uri="{FF2B5EF4-FFF2-40B4-BE49-F238E27FC236}">
              <a16:creationId xmlns:a16="http://schemas.microsoft.com/office/drawing/2014/main" id="{6415A260-64C3-4C26-A059-E2C2F4A4DF8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4" name="Oval 113">
          <a:extLst>
            <a:ext uri="{FF2B5EF4-FFF2-40B4-BE49-F238E27FC236}">
              <a16:creationId xmlns:a16="http://schemas.microsoft.com/office/drawing/2014/main" id="{0E57961A-FDB1-4101-BF2C-1376A9A38C8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2">
          <a:extLst>
            <a:ext uri="{FF2B5EF4-FFF2-40B4-BE49-F238E27FC236}">
              <a16:creationId xmlns:a16="http://schemas.microsoft.com/office/drawing/2014/main" id="{C15F1DE8-EA74-4EAD-AE10-6785365ABAB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6" name="Oval 113">
          <a:extLst>
            <a:ext uri="{FF2B5EF4-FFF2-40B4-BE49-F238E27FC236}">
              <a16:creationId xmlns:a16="http://schemas.microsoft.com/office/drawing/2014/main" id="{37163A94-6FE0-46F3-AABA-58D1D16DF20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7" name="Oval 112">
          <a:extLst>
            <a:ext uri="{FF2B5EF4-FFF2-40B4-BE49-F238E27FC236}">
              <a16:creationId xmlns:a16="http://schemas.microsoft.com/office/drawing/2014/main" id="{41C4322F-C3E4-4918-BAE1-997D45972B6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8" name="Oval 113">
          <a:extLst>
            <a:ext uri="{FF2B5EF4-FFF2-40B4-BE49-F238E27FC236}">
              <a16:creationId xmlns:a16="http://schemas.microsoft.com/office/drawing/2014/main" id="{F5506BD7-24AA-498C-91D3-3D9B1340DE4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2">
          <a:extLst>
            <a:ext uri="{FF2B5EF4-FFF2-40B4-BE49-F238E27FC236}">
              <a16:creationId xmlns:a16="http://schemas.microsoft.com/office/drawing/2014/main" id="{4664C930-5C10-4D2E-8014-7F722A1DD52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0" name="Oval 113">
          <a:extLst>
            <a:ext uri="{FF2B5EF4-FFF2-40B4-BE49-F238E27FC236}">
              <a16:creationId xmlns:a16="http://schemas.microsoft.com/office/drawing/2014/main" id="{E978F46D-6665-463F-81BC-53D8FB7FA3A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1" name="Oval 112">
          <a:extLst>
            <a:ext uri="{FF2B5EF4-FFF2-40B4-BE49-F238E27FC236}">
              <a16:creationId xmlns:a16="http://schemas.microsoft.com/office/drawing/2014/main" id="{6444CD8F-514C-46DB-8020-D1339FC04FA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2" name="Oval 113">
          <a:extLst>
            <a:ext uri="{FF2B5EF4-FFF2-40B4-BE49-F238E27FC236}">
              <a16:creationId xmlns:a16="http://schemas.microsoft.com/office/drawing/2014/main" id="{759568D4-F8C3-49CB-8007-D35A50288F8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2">
          <a:extLst>
            <a:ext uri="{FF2B5EF4-FFF2-40B4-BE49-F238E27FC236}">
              <a16:creationId xmlns:a16="http://schemas.microsoft.com/office/drawing/2014/main" id="{16C35122-51AB-4139-9445-95CB90C7CFB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4" name="Oval 113">
          <a:extLst>
            <a:ext uri="{FF2B5EF4-FFF2-40B4-BE49-F238E27FC236}">
              <a16:creationId xmlns:a16="http://schemas.microsoft.com/office/drawing/2014/main" id="{A3681A6F-0227-4FDF-9AAC-B9A511E5D49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5" name="Oval 112">
          <a:extLst>
            <a:ext uri="{FF2B5EF4-FFF2-40B4-BE49-F238E27FC236}">
              <a16:creationId xmlns:a16="http://schemas.microsoft.com/office/drawing/2014/main" id="{8FF7CD04-2F8C-422A-AEBF-5CB8230950D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6" name="Oval 113">
          <a:extLst>
            <a:ext uri="{FF2B5EF4-FFF2-40B4-BE49-F238E27FC236}">
              <a16:creationId xmlns:a16="http://schemas.microsoft.com/office/drawing/2014/main" id="{EDF16804-273E-44EA-B7DE-4C2955F4972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2">
          <a:extLst>
            <a:ext uri="{FF2B5EF4-FFF2-40B4-BE49-F238E27FC236}">
              <a16:creationId xmlns:a16="http://schemas.microsoft.com/office/drawing/2014/main" id="{8A3B22FF-13AC-4412-B897-3960265814F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8" name="Oval 113">
          <a:extLst>
            <a:ext uri="{FF2B5EF4-FFF2-40B4-BE49-F238E27FC236}">
              <a16:creationId xmlns:a16="http://schemas.microsoft.com/office/drawing/2014/main" id="{60B848A7-B410-432A-B3CC-70A1D2EADFD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9" name="Oval 112">
          <a:extLst>
            <a:ext uri="{FF2B5EF4-FFF2-40B4-BE49-F238E27FC236}">
              <a16:creationId xmlns:a16="http://schemas.microsoft.com/office/drawing/2014/main" id="{DA303780-689D-408B-84FB-B4FCA0D7CAC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70" name="Oval 113">
          <a:extLst>
            <a:ext uri="{FF2B5EF4-FFF2-40B4-BE49-F238E27FC236}">
              <a16:creationId xmlns:a16="http://schemas.microsoft.com/office/drawing/2014/main" id="{EC343FB5-898E-48DE-8D90-0338C09281A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2">
          <a:extLst>
            <a:ext uri="{FF2B5EF4-FFF2-40B4-BE49-F238E27FC236}">
              <a16:creationId xmlns:a16="http://schemas.microsoft.com/office/drawing/2014/main" id="{F090CA22-D7F5-4CC1-A30A-24FE5694728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2" name="Oval 113">
          <a:extLst>
            <a:ext uri="{FF2B5EF4-FFF2-40B4-BE49-F238E27FC236}">
              <a16:creationId xmlns:a16="http://schemas.microsoft.com/office/drawing/2014/main" id="{FCC6234B-70A3-4D03-9FA7-9F8CA453A19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3" name="Oval 112">
          <a:extLst>
            <a:ext uri="{FF2B5EF4-FFF2-40B4-BE49-F238E27FC236}">
              <a16:creationId xmlns:a16="http://schemas.microsoft.com/office/drawing/2014/main" id="{764135B9-3402-40F4-B0E9-6FA56D605D0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4" name="Oval 113">
          <a:extLst>
            <a:ext uri="{FF2B5EF4-FFF2-40B4-BE49-F238E27FC236}">
              <a16:creationId xmlns:a16="http://schemas.microsoft.com/office/drawing/2014/main" id="{5EBD8F7F-8D36-4EA6-BF7B-E0981D2D5B5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2">
          <a:extLst>
            <a:ext uri="{FF2B5EF4-FFF2-40B4-BE49-F238E27FC236}">
              <a16:creationId xmlns:a16="http://schemas.microsoft.com/office/drawing/2014/main" id="{F78BB89D-E4E4-4AEB-A461-0E32E2CB091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6" name="Oval 113">
          <a:extLst>
            <a:ext uri="{FF2B5EF4-FFF2-40B4-BE49-F238E27FC236}">
              <a16:creationId xmlns:a16="http://schemas.microsoft.com/office/drawing/2014/main" id="{53A48FE2-160A-46D6-9FA6-E54C8C56B2C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7" name="Oval 112">
          <a:extLst>
            <a:ext uri="{FF2B5EF4-FFF2-40B4-BE49-F238E27FC236}">
              <a16:creationId xmlns:a16="http://schemas.microsoft.com/office/drawing/2014/main" id="{343D4EF4-E067-4038-B9A4-B29C3887D57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8" name="Oval 113">
          <a:extLst>
            <a:ext uri="{FF2B5EF4-FFF2-40B4-BE49-F238E27FC236}">
              <a16:creationId xmlns:a16="http://schemas.microsoft.com/office/drawing/2014/main" id="{D8A2CF1B-0A70-475A-B889-80D804A2A10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2">
          <a:extLst>
            <a:ext uri="{FF2B5EF4-FFF2-40B4-BE49-F238E27FC236}">
              <a16:creationId xmlns:a16="http://schemas.microsoft.com/office/drawing/2014/main" id="{BD176406-20C0-4860-8DFA-DD91D58E727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0" name="Oval 113">
          <a:extLst>
            <a:ext uri="{FF2B5EF4-FFF2-40B4-BE49-F238E27FC236}">
              <a16:creationId xmlns:a16="http://schemas.microsoft.com/office/drawing/2014/main" id="{A2269C65-BA07-4962-862E-F4A2CE60DD6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1" name="Oval 112">
          <a:extLst>
            <a:ext uri="{FF2B5EF4-FFF2-40B4-BE49-F238E27FC236}">
              <a16:creationId xmlns:a16="http://schemas.microsoft.com/office/drawing/2014/main" id="{07439C81-4984-4E23-8F05-0B65A610346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2" name="Oval 113">
          <a:extLst>
            <a:ext uri="{FF2B5EF4-FFF2-40B4-BE49-F238E27FC236}">
              <a16:creationId xmlns:a16="http://schemas.microsoft.com/office/drawing/2014/main" id="{533EE2BB-9EF9-4662-9193-D98C2C5161B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2">
          <a:extLst>
            <a:ext uri="{FF2B5EF4-FFF2-40B4-BE49-F238E27FC236}">
              <a16:creationId xmlns:a16="http://schemas.microsoft.com/office/drawing/2014/main" id="{D774BC2E-83F8-4351-83D9-74FC9C35B73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3">
          <a:extLst>
            <a:ext uri="{FF2B5EF4-FFF2-40B4-BE49-F238E27FC236}">
              <a16:creationId xmlns:a16="http://schemas.microsoft.com/office/drawing/2014/main" id="{5B790D2D-4ECE-4451-8EE2-F0AE2A937D1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2">
          <a:extLst>
            <a:ext uri="{FF2B5EF4-FFF2-40B4-BE49-F238E27FC236}">
              <a16:creationId xmlns:a16="http://schemas.microsoft.com/office/drawing/2014/main" id="{0023964B-AD77-4B0F-8D58-2A8EAD976A7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3">
          <a:extLst>
            <a:ext uri="{FF2B5EF4-FFF2-40B4-BE49-F238E27FC236}">
              <a16:creationId xmlns:a16="http://schemas.microsoft.com/office/drawing/2014/main" id="{DAAC0C4C-5259-4C92-9BD6-384C7DFB0A4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2">
          <a:extLst>
            <a:ext uri="{FF2B5EF4-FFF2-40B4-BE49-F238E27FC236}">
              <a16:creationId xmlns:a16="http://schemas.microsoft.com/office/drawing/2014/main" id="{71E00C21-7070-4F3A-B583-AF58B3BBBA6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8" name="Oval 113">
          <a:extLst>
            <a:ext uri="{FF2B5EF4-FFF2-40B4-BE49-F238E27FC236}">
              <a16:creationId xmlns:a16="http://schemas.microsoft.com/office/drawing/2014/main" id="{D102F3B0-DED2-4CC2-BAAF-FA0609DB542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9" name="Oval 112">
          <a:extLst>
            <a:ext uri="{FF2B5EF4-FFF2-40B4-BE49-F238E27FC236}">
              <a16:creationId xmlns:a16="http://schemas.microsoft.com/office/drawing/2014/main" id="{FE404EEF-77B8-4628-ABB4-F6BB4A4FA7E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90" name="Oval 113">
          <a:extLst>
            <a:ext uri="{FF2B5EF4-FFF2-40B4-BE49-F238E27FC236}">
              <a16:creationId xmlns:a16="http://schemas.microsoft.com/office/drawing/2014/main" id="{13A2AF91-50D4-4795-83B6-520DB9ED46B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2">
          <a:extLst>
            <a:ext uri="{FF2B5EF4-FFF2-40B4-BE49-F238E27FC236}">
              <a16:creationId xmlns:a16="http://schemas.microsoft.com/office/drawing/2014/main" id="{1DE20ADB-2569-4D4F-9694-B445BE0A624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2" name="Oval 113">
          <a:extLst>
            <a:ext uri="{FF2B5EF4-FFF2-40B4-BE49-F238E27FC236}">
              <a16:creationId xmlns:a16="http://schemas.microsoft.com/office/drawing/2014/main" id="{B5A421CB-E1F4-4AED-9C34-C074E200E33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3" name="Oval 112">
          <a:extLst>
            <a:ext uri="{FF2B5EF4-FFF2-40B4-BE49-F238E27FC236}">
              <a16:creationId xmlns:a16="http://schemas.microsoft.com/office/drawing/2014/main" id="{6C8D5E06-B5EC-42A2-93C2-7EA78E4CF05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4" name="Oval 113">
          <a:extLst>
            <a:ext uri="{FF2B5EF4-FFF2-40B4-BE49-F238E27FC236}">
              <a16:creationId xmlns:a16="http://schemas.microsoft.com/office/drawing/2014/main" id="{1EAC32D9-3F96-42ED-99BD-63324E3A92E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2">
          <a:extLst>
            <a:ext uri="{FF2B5EF4-FFF2-40B4-BE49-F238E27FC236}">
              <a16:creationId xmlns:a16="http://schemas.microsoft.com/office/drawing/2014/main" id="{4F0892A0-AB4B-4B65-9343-CDED2EB775D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6" name="Oval 113">
          <a:extLst>
            <a:ext uri="{FF2B5EF4-FFF2-40B4-BE49-F238E27FC236}">
              <a16:creationId xmlns:a16="http://schemas.microsoft.com/office/drawing/2014/main" id="{4FCB9665-D822-41A0-A967-95094206791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7" name="Oval 112">
          <a:extLst>
            <a:ext uri="{FF2B5EF4-FFF2-40B4-BE49-F238E27FC236}">
              <a16:creationId xmlns:a16="http://schemas.microsoft.com/office/drawing/2014/main" id="{F66BE4F6-2174-457B-881E-5367B16AAF4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8" name="Oval 113">
          <a:extLst>
            <a:ext uri="{FF2B5EF4-FFF2-40B4-BE49-F238E27FC236}">
              <a16:creationId xmlns:a16="http://schemas.microsoft.com/office/drawing/2014/main" id="{272CFA87-015D-47C2-9492-449285B79EB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2">
          <a:extLst>
            <a:ext uri="{FF2B5EF4-FFF2-40B4-BE49-F238E27FC236}">
              <a16:creationId xmlns:a16="http://schemas.microsoft.com/office/drawing/2014/main" id="{B3EFCACB-D0DA-47B5-B977-FC145EEB4F7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0" name="Oval 113">
          <a:extLst>
            <a:ext uri="{FF2B5EF4-FFF2-40B4-BE49-F238E27FC236}">
              <a16:creationId xmlns:a16="http://schemas.microsoft.com/office/drawing/2014/main" id="{EE87BEF7-45F3-4D13-9089-5CFB680EFF5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1" name="Oval 112">
          <a:extLst>
            <a:ext uri="{FF2B5EF4-FFF2-40B4-BE49-F238E27FC236}">
              <a16:creationId xmlns:a16="http://schemas.microsoft.com/office/drawing/2014/main" id="{FA96ECC7-81F1-4BE5-8ED1-EBDC0828B9C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2" name="Oval 113">
          <a:extLst>
            <a:ext uri="{FF2B5EF4-FFF2-40B4-BE49-F238E27FC236}">
              <a16:creationId xmlns:a16="http://schemas.microsoft.com/office/drawing/2014/main" id="{63581D37-E66B-4B3E-A589-2AA7B0160D8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2">
          <a:extLst>
            <a:ext uri="{FF2B5EF4-FFF2-40B4-BE49-F238E27FC236}">
              <a16:creationId xmlns:a16="http://schemas.microsoft.com/office/drawing/2014/main" id="{1E6B1E6B-9983-422B-AB0F-567DBCBE5BE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4" name="Oval 113">
          <a:extLst>
            <a:ext uri="{FF2B5EF4-FFF2-40B4-BE49-F238E27FC236}">
              <a16:creationId xmlns:a16="http://schemas.microsoft.com/office/drawing/2014/main" id="{0683A5EE-5BF1-4373-8C6E-94AC331BEB0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5" name="Oval 112">
          <a:extLst>
            <a:ext uri="{FF2B5EF4-FFF2-40B4-BE49-F238E27FC236}">
              <a16:creationId xmlns:a16="http://schemas.microsoft.com/office/drawing/2014/main" id="{1D080AE2-C449-4A7C-916A-6825557DD52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6" name="Oval 113">
          <a:extLst>
            <a:ext uri="{FF2B5EF4-FFF2-40B4-BE49-F238E27FC236}">
              <a16:creationId xmlns:a16="http://schemas.microsoft.com/office/drawing/2014/main" id="{582E2DD8-850B-4A6D-A303-C1A900405D2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2">
          <a:extLst>
            <a:ext uri="{FF2B5EF4-FFF2-40B4-BE49-F238E27FC236}">
              <a16:creationId xmlns:a16="http://schemas.microsoft.com/office/drawing/2014/main" id="{A5B21B55-E686-48EC-B7F0-2A2BCC964D2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8" name="Oval 113">
          <a:extLst>
            <a:ext uri="{FF2B5EF4-FFF2-40B4-BE49-F238E27FC236}">
              <a16:creationId xmlns:a16="http://schemas.microsoft.com/office/drawing/2014/main" id="{0EF746AC-CD2B-4E1F-8C7D-BC670FE8381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9" name="Oval 112">
          <a:extLst>
            <a:ext uri="{FF2B5EF4-FFF2-40B4-BE49-F238E27FC236}">
              <a16:creationId xmlns:a16="http://schemas.microsoft.com/office/drawing/2014/main" id="{75047DCB-12DE-4778-95D5-740277C1CA2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0" name="Oval 113">
          <a:extLst>
            <a:ext uri="{FF2B5EF4-FFF2-40B4-BE49-F238E27FC236}">
              <a16:creationId xmlns:a16="http://schemas.microsoft.com/office/drawing/2014/main" id="{29771E3D-FCE8-44CD-B113-C892975C339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1" name="Oval 112">
          <a:extLst>
            <a:ext uri="{FF2B5EF4-FFF2-40B4-BE49-F238E27FC236}">
              <a16:creationId xmlns:a16="http://schemas.microsoft.com/office/drawing/2014/main" id="{DE0A3C54-8332-4F74-AAA0-3C3539E5497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2" name="Oval 113">
          <a:extLst>
            <a:ext uri="{FF2B5EF4-FFF2-40B4-BE49-F238E27FC236}">
              <a16:creationId xmlns:a16="http://schemas.microsoft.com/office/drawing/2014/main" id="{794A7F89-8335-4636-A3F2-A2D88209591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3" name="Oval 112">
          <a:extLst>
            <a:ext uri="{FF2B5EF4-FFF2-40B4-BE49-F238E27FC236}">
              <a16:creationId xmlns:a16="http://schemas.microsoft.com/office/drawing/2014/main" id="{158F7C03-F65D-4B6B-842A-75C32D44981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4" name="Oval 113">
          <a:extLst>
            <a:ext uri="{FF2B5EF4-FFF2-40B4-BE49-F238E27FC236}">
              <a16:creationId xmlns:a16="http://schemas.microsoft.com/office/drawing/2014/main" id="{E08312D4-40D1-425F-88CB-98727934048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5" name="Oval 112">
          <a:extLst>
            <a:ext uri="{FF2B5EF4-FFF2-40B4-BE49-F238E27FC236}">
              <a16:creationId xmlns:a16="http://schemas.microsoft.com/office/drawing/2014/main" id="{9BBB7C2C-6765-40CD-A4C2-98BF78A6F77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6" name="Oval 113">
          <a:extLst>
            <a:ext uri="{FF2B5EF4-FFF2-40B4-BE49-F238E27FC236}">
              <a16:creationId xmlns:a16="http://schemas.microsoft.com/office/drawing/2014/main" id="{1B58778E-0B4C-4E39-8CB4-988A7265BA7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7" name="Oval 112">
          <a:extLst>
            <a:ext uri="{FF2B5EF4-FFF2-40B4-BE49-F238E27FC236}">
              <a16:creationId xmlns:a16="http://schemas.microsoft.com/office/drawing/2014/main" id="{20B4C81B-D89F-41D1-BD20-EF6B2037F1E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8" name="Oval 113">
          <a:extLst>
            <a:ext uri="{FF2B5EF4-FFF2-40B4-BE49-F238E27FC236}">
              <a16:creationId xmlns:a16="http://schemas.microsoft.com/office/drawing/2014/main" id="{0465EEEF-8FDA-4B9D-936E-E863BFF87F4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2">
          <a:extLst>
            <a:ext uri="{FF2B5EF4-FFF2-40B4-BE49-F238E27FC236}">
              <a16:creationId xmlns:a16="http://schemas.microsoft.com/office/drawing/2014/main" id="{D762799D-B60A-45F5-94B2-C04DFC1C66C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3">
          <a:extLst>
            <a:ext uri="{FF2B5EF4-FFF2-40B4-BE49-F238E27FC236}">
              <a16:creationId xmlns:a16="http://schemas.microsoft.com/office/drawing/2014/main" id="{D16BB68B-F836-4113-90A4-DFA64A655F5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2">
          <a:extLst>
            <a:ext uri="{FF2B5EF4-FFF2-40B4-BE49-F238E27FC236}">
              <a16:creationId xmlns:a16="http://schemas.microsoft.com/office/drawing/2014/main" id="{2187BE24-D099-49BD-B442-ADF8B4F7A69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3">
          <a:extLst>
            <a:ext uri="{FF2B5EF4-FFF2-40B4-BE49-F238E27FC236}">
              <a16:creationId xmlns:a16="http://schemas.microsoft.com/office/drawing/2014/main" id="{BFC38A54-4346-4795-BEF5-A897CC5F503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2">
          <a:extLst>
            <a:ext uri="{FF2B5EF4-FFF2-40B4-BE49-F238E27FC236}">
              <a16:creationId xmlns:a16="http://schemas.microsoft.com/office/drawing/2014/main" id="{4642EED5-752D-4583-B27E-A05159837EE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4" name="Oval 113">
          <a:extLst>
            <a:ext uri="{FF2B5EF4-FFF2-40B4-BE49-F238E27FC236}">
              <a16:creationId xmlns:a16="http://schemas.microsoft.com/office/drawing/2014/main" id="{5CEAEF30-EC9B-4262-9CCA-856BC8DF6F7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5" name="Oval 112">
          <a:extLst>
            <a:ext uri="{FF2B5EF4-FFF2-40B4-BE49-F238E27FC236}">
              <a16:creationId xmlns:a16="http://schemas.microsoft.com/office/drawing/2014/main" id="{7C9D39F1-31E6-4210-BD53-8B00739D835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6" name="Oval 113">
          <a:extLst>
            <a:ext uri="{FF2B5EF4-FFF2-40B4-BE49-F238E27FC236}">
              <a16:creationId xmlns:a16="http://schemas.microsoft.com/office/drawing/2014/main" id="{A2EF31F1-C8C3-42B5-8E0E-AD6D85F707F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7" name="Oval 112">
          <a:extLst>
            <a:ext uri="{FF2B5EF4-FFF2-40B4-BE49-F238E27FC236}">
              <a16:creationId xmlns:a16="http://schemas.microsoft.com/office/drawing/2014/main" id="{1B9917FA-D23D-4321-94ED-96595A2FF47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8" name="Oval 113">
          <a:extLst>
            <a:ext uri="{FF2B5EF4-FFF2-40B4-BE49-F238E27FC236}">
              <a16:creationId xmlns:a16="http://schemas.microsoft.com/office/drawing/2014/main" id="{F97E1B93-0EF3-42FB-96E6-1C55A13B35E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9" name="Oval 112">
          <a:extLst>
            <a:ext uri="{FF2B5EF4-FFF2-40B4-BE49-F238E27FC236}">
              <a16:creationId xmlns:a16="http://schemas.microsoft.com/office/drawing/2014/main" id="{90666D4F-6E79-4064-BEF6-19CDBCB104B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0" name="Oval 113">
          <a:extLst>
            <a:ext uri="{FF2B5EF4-FFF2-40B4-BE49-F238E27FC236}">
              <a16:creationId xmlns:a16="http://schemas.microsoft.com/office/drawing/2014/main" id="{30F4E216-D0A2-4A85-A9EA-AC5D956E00E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1" name="Oval 112">
          <a:extLst>
            <a:ext uri="{FF2B5EF4-FFF2-40B4-BE49-F238E27FC236}">
              <a16:creationId xmlns:a16="http://schemas.microsoft.com/office/drawing/2014/main" id="{236D2D0A-25E6-4FA8-B32F-BAB9A83C3C0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2" name="Oval 113">
          <a:extLst>
            <a:ext uri="{FF2B5EF4-FFF2-40B4-BE49-F238E27FC236}">
              <a16:creationId xmlns:a16="http://schemas.microsoft.com/office/drawing/2014/main" id="{446FFBED-0BF3-48D9-B787-A2E47540196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3" name="Oval 112">
          <a:extLst>
            <a:ext uri="{FF2B5EF4-FFF2-40B4-BE49-F238E27FC236}">
              <a16:creationId xmlns:a16="http://schemas.microsoft.com/office/drawing/2014/main" id="{C8AD61FA-C212-4B5A-A26F-E155FE33305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4" name="Oval 113">
          <a:extLst>
            <a:ext uri="{FF2B5EF4-FFF2-40B4-BE49-F238E27FC236}">
              <a16:creationId xmlns:a16="http://schemas.microsoft.com/office/drawing/2014/main" id="{DB7222EC-1C33-40B3-92C3-A327DB6856F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5" name="Oval 112">
          <a:extLst>
            <a:ext uri="{FF2B5EF4-FFF2-40B4-BE49-F238E27FC236}">
              <a16:creationId xmlns:a16="http://schemas.microsoft.com/office/drawing/2014/main" id="{04B80249-D3A0-4B02-83C5-B6C08F710AD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6" name="Oval 113">
          <a:extLst>
            <a:ext uri="{FF2B5EF4-FFF2-40B4-BE49-F238E27FC236}">
              <a16:creationId xmlns:a16="http://schemas.microsoft.com/office/drawing/2014/main" id="{9FCBDDA1-02FD-424F-9264-CA72A363AE3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7" name="Oval 112">
          <a:extLst>
            <a:ext uri="{FF2B5EF4-FFF2-40B4-BE49-F238E27FC236}">
              <a16:creationId xmlns:a16="http://schemas.microsoft.com/office/drawing/2014/main" id="{C5A48C59-FBBF-4EA4-BC42-D9EDC87D879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8" name="Oval 113">
          <a:extLst>
            <a:ext uri="{FF2B5EF4-FFF2-40B4-BE49-F238E27FC236}">
              <a16:creationId xmlns:a16="http://schemas.microsoft.com/office/drawing/2014/main" id="{DAA8933B-73A3-4E1D-86B0-E6CCEFD33A3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9" name="Oval 112">
          <a:extLst>
            <a:ext uri="{FF2B5EF4-FFF2-40B4-BE49-F238E27FC236}">
              <a16:creationId xmlns:a16="http://schemas.microsoft.com/office/drawing/2014/main" id="{BD3564C2-031E-4083-B5C0-7A14DD9A080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0" name="Oval 113">
          <a:extLst>
            <a:ext uri="{FF2B5EF4-FFF2-40B4-BE49-F238E27FC236}">
              <a16:creationId xmlns:a16="http://schemas.microsoft.com/office/drawing/2014/main" id="{F9C86C8B-21D1-44ED-9D94-34E6E412094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1" name="Oval 112">
          <a:extLst>
            <a:ext uri="{FF2B5EF4-FFF2-40B4-BE49-F238E27FC236}">
              <a16:creationId xmlns:a16="http://schemas.microsoft.com/office/drawing/2014/main" id="{F3016860-ED2E-4825-ADEE-8382FBFABF3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2" name="Oval 113">
          <a:extLst>
            <a:ext uri="{FF2B5EF4-FFF2-40B4-BE49-F238E27FC236}">
              <a16:creationId xmlns:a16="http://schemas.microsoft.com/office/drawing/2014/main" id="{F2E51A41-82B6-4640-83A9-8192C7C97DE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3" name="Oval 112">
          <a:extLst>
            <a:ext uri="{FF2B5EF4-FFF2-40B4-BE49-F238E27FC236}">
              <a16:creationId xmlns:a16="http://schemas.microsoft.com/office/drawing/2014/main" id="{9A51C67F-3276-4338-89EB-D3A53C556B9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4" name="Oval 113">
          <a:extLst>
            <a:ext uri="{FF2B5EF4-FFF2-40B4-BE49-F238E27FC236}">
              <a16:creationId xmlns:a16="http://schemas.microsoft.com/office/drawing/2014/main" id="{09ABE3F4-D6E1-40F8-882D-5FB4915EB22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5" name="Oval 112">
          <a:extLst>
            <a:ext uri="{FF2B5EF4-FFF2-40B4-BE49-F238E27FC236}">
              <a16:creationId xmlns:a16="http://schemas.microsoft.com/office/drawing/2014/main" id="{DE07881B-0E3A-4DE9-9D19-0DE1BC529EF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6" name="Oval 113">
          <a:extLst>
            <a:ext uri="{FF2B5EF4-FFF2-40B4-BE49-F238E27FC236}">
              <a16:creationId xmlns:a16="http://schemas.microsoft.com/office/drawing/2014/main" id="{541FB95A-CB2F-45E0-87DF-AF07C1BD4EB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7" name="Oval 112">
          <a:extLst>
            <a:ext uri="{FF2B5EF4-FFF2-40B4-BE49-F238E27FC236}">
              <a16:creationId xmlns:a16="http://schemas.microsoft.com/office/drawing/2014/main" id="{B1D286D6-006E-47E8-B587-4DA78412BB7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8" name="Oval 113">
          <a:extLst>
            <a:ext uri="{FF2B5EF4-FFF2-40B4-BE49-F238E27FC236}">
              <a16:creationId xmlns:a16="http://schemas.microsoft.com/office/drawing/2014/main" id="{59F723A2-C90F-4A79-9A22-F124705511A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9" name="Oval 112">
          <a:extLst>
            <a:ext uri="{FF2B5EF4-FFF2-40B4-BE49-F238E27FC236}">
              <a16:creationId xmlns:a16="http://schemas.microsoft.com/office/drawing/2014/main" id="{DC444A22-87B7-44A7-9DB7-8BA56664449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50" name="Oval 113">
          <a:extLst>
            <a:ext uri="{FF2B5EF4-FFF2-40B4-BE49-F238E27FC236}">
              <a16:creationId xmlns:a16="http://schemas.microsoft.com/office/drawing/2014/main" id="{D1FBD4B2-5AEC-4CF4-B398-B726D8EA4C6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1" name="Oval 112">
          <a:extLst>
            <a:ext uri="{FF2B5EF4-FFF2-40B4-BE49-F238E27FC236}">
              <a16:creationId xmlns:a16="http://schemas.microsoft.com/office/drawing/2014/main" id="{503DA8BE-D888-480D-9F52-BC7E7F0327C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2" name="Oval 113">
          <a:extLst>
            <a:ext uri="{FF2B5EF4-FFF2-40B4-BE49-F238E27FC236}">
              <a16:creationId xmlns:a16="http://schemas.microsoft.com/office/drawing/2014/main" id="{C7AB7CBB-DBC2-46C4-A047-ACAED85AD3F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3" name="Oval 112">
          <a:extLst>
            <a:ext uri="{FF2B5EF4-FFF2-40B4-BE49-F238E27FC236}">
              <a16:creationId xmlns:a16="http://schemas.microsoft.com/office/drawing/2014/main" id="{82EB07D4-486B-40FB-A298-D411C8C2997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4" name="Oval 113">
          <a:extLst>
            <a:ext uri="{FF2B5EF4-FFF2-40B4-BE49-F238E27FC236}">
              <a16:creationId xmlns:a16="http://schemas.microsoft.com/office/drawing/2014/main" id="{4CE68004-BD9F-44BD-AEC8-8D46A37A22B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5" name="Oval 112">
          <a:extLst>
            <a:ext uri="{FF2B5EF4-FFF2-40B4-BE49-F238E27FC236}">
              <a16:creationId xmlns:a16="http://schemas.microsoft.com/office/drawing/2014/main" id="{4ADA2E6A-DE98-4399-B879-9D862AA2337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6" name="Oval 113">
          <a:extLst>
            <a:ext uri="{FF2B5EF4-FFF2-40B4-BE49-F238E27FC236}">
              <a16:creationId xmlns:a16="http://schemas.microsoft.com/office/drawing/2014/main" id="{DA2D9EE4-8F1F-4344-B15B-695DCD49971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7" name="Oval 112">
          <a:extLst>
            <a:ext uri="{FF2B5EF4-FFF2-40B4-BE49-F238E27FC236}">
              <a16:creationId xmlns:a16="http://schemas.microsoft.com/office/drawing/2014/main" id="{E576EA45-2DA8-4349-AACE-C1E5B435CF1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8" name="Oval 113">
          <a:extLst>
            <a:ext uri="{FF2B5EF4-FFF2-40B4-BE49-F238E27FC236}">
              <a16:creationId xmlns:a16="http://schemas.microsoft.com/office/drawing/2014/main" id="{3612E04D-130E-407E-B912-3969AE3EB34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9" name="Oval 112">
          <a:extLst>
            <a:ext uri="{FF2B5EF4-FFF2-40B4-BE49-F238E27FC236}">
              <a16:creationId xmlns:a16="http://schemas.microsoft.com/office/drawing/2014/main" id="{4C69023F-C104-4EDE-ADF2-F08CD2CD698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0" name="Oval 113">
          <a:extLst>
            <a:ext uri="{FF2B5EF4-FFF2-40B4-BE49-F238E27FC236}">
              <a16:creationId xmlns:a16="http://schemas.microsoft.com/office/drawing/2014/main" id="{725CB939-D3D8-4941-B36C-ABB4B58C7FD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1" name="Oval 112">
          <a:extLst>
            <a:ext uri="{FF2B5EF4-FFF2-40B4-BE49-F238E27FC236}">
              <a16:creationId xmlns:a16="http://schemas.microsoft.com/office/drawing/2014/main" id="{A5970704-0D86-42CD-9078-ACB717888C9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2" name="Oval 113">
          <a:extLst>
            <a:ext uri="{FF2B5EF4-FFF2-40B4-BE49-F238E27FC236}">
              <a16:creationId xmlns:a16="http://schemas.microsoft.com/office/drawing/2014/main" id="{8A7C9979-6104-440C-B2B6-9F8E0EF8906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3" name="Oval 112">
          <a:extLst>
            <a:ext uri="{FF2B5EF4-FFF2-40B4-BE49-F238E27FC236}">
              <a16:creationId xmlns:a16="http://schemas.microsoft.com/office/drawing/2014/main" id="{0B478D0F-DC4A-4DFE-A21E-94898057E59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4" name="Oval 113">
          <a:extLst>
            <a:ext uri="{FF2B5EF4-FFF2-40B4-BE49-F238E27FC236}">
              <a16:creationId xmlns:a16="http://schemas.microsoft.com/office/drawing/2014/main" id="{79DB917F-E3AC-45AC-B5D6-CBC07145417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5" name="Oval 112">
          <a:extLst>
            <a:ext uri="{FF2B5EF4-FFF2-40B4-BE49-F238E27FC236}">
              <a16:creationId xmlns:a16="http://schemas.microsoft.com/office/drawing/2014/main" id="{9E6735D6-39C9-40EB-BC47-660CDE76A01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6" name="Oval 113">
          <a:extLst>
            <a:ext uri="{FF2B5EF4-FFF2-40B4-BE49-F238E27FC236}">
              <a16:creationId xmlns:a16="http://schemas.microsoft.com/office/drawing/2014/main" id="{D2DC1640-0BB6-4F38-A10C-8FC2813B084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7" name="Oval 112">
          <a:extLst>
            <a:ext uri="{FF2B5EF4-FFF2-40B4-BE49-F238E27FC236}">
              <a16:creationId xmlns:a16="http://schemas.microsoft.com/office/drawing/2014/main" id="{6456E0D6-5BE8-471A-9A48-63F39CC6222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8" name="Oval 113">
          <a:extLst>
            <a:ext uri="{FF2B5EF4-FFF2-40B4-BE49-F238E27FC236}">
              <a16:creationId xmlns:a16="http://schemas.microsoft.com/office/drawing/2014/main" id="{E2E691BC-5E78-4679-982A-A27002C2A50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9" name="Oval 112">
          <a:extLst>
            <a:ext uri="{FF2B5EF4-FFF2-40B4-BE49-F238E27FC236}">
              <a16:creationId xmlns:a16="http://schemas.microsoft.com/office/drawing/2014/main" id="{D2546A20-B43C-4AD9-8380-E83A0E74BAE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0" name="Oval 113">
          <a:extLst>
            <a:ext uri="{FF2B5EF4-FFF2-40B4-BE49-F238E27FC236}">
              <a16:creationId xmlns:a16="http://schemas.microsoft.com/office/drawing/2014/main" id="{C28E3115-6467-4179-8D44-E121234CB7E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1" name="Oval 112">
          <a:extLst>
            <a:ext uri="{FF2B5EF4-FFF2-40B4-BE49-F238E27FC236}">
              <a16:creationId xmlns:a16="http://schemas.microsoft.com/office/drawing/2014/main" id="{E914AD07-31F2-41D9-B93E-04378669F79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2" name="Oval 113">
          <a:extLst>
            <a:ext uri="{FF2B5EF4-FFF2-40B4-BE49-F238E27FC236}">
              <a16:creationId xmlns:a16="http://schemas.microsoft.com/office/drawing/2014/main" id="{2EE1E31B-CA50-418D-BAF3-34EAF196930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3" name="Oval 112">
          <a:extLst>
            <a:ext uri="{FF2B5EF4-FFF2-40B4-BE49-F238E27FC236}">
              <a16:creationId xmlns:a16="http://schemas.microsoft.com/office/drawing/2014/main" id="{53B654E1-2AC8-4C09-BC63-6CD425165BF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4" name="Oval 113">
          <a:extLst>
            <a:ext uri="{FF2B5EF4-FFF2-40B4-BE49-F238E27FC236}">
              <a16:creationId xmlns:a16="http://schemas.microsoft.com/office/drawing/2014/main" id="{56BED84A-4242-4A29-9322-2F52361DD81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5" name="Oval 112">
          <a:extLst>
            <a:ext uri="{FF2B5EF4-FFF2-40B4-BE49-F238E27FC236}">
              <a16:creationId xmlns:a16="http://schemas.microsoft.com/office/drawing/2014/main" id="{0FC64556-620B-40F4-ABB1-5FBCC7E63B1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6" name="Oval 113">
          <a:extLst>
            <a:ext uri="{FF2B5EF4-FFF2-40B4-BE49-F238E27FC236}">
              <a16:creationId xmlns:a16="http://schemas.microsoft.com/office/drawing/2014/main" id="{C28B499B-EECC-4EE1-9F3C-6D2D656C0F9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7" name="Oval 112">
          <a:extLst>
            <a:ext uri="{FF2B5EF4-FFF2-40B4-BE49-F238E27FC236}">
              <a16:creationId xmlns:a16="http://schemas.microsoft.com/office/drawing/2014/main" id="{2B1BF8D9-482B-4954-90C8-87FF820F2D3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8" name="Oval 113">
          <a:extLst>
            <a:ext uri="{FF2B5EF4-FFF2-40B4-BE49-F238E27FC236}">
              <a16:creationId xmlns:a16="http://schemas.microsoft.com/office/drawing/2014/main" id="{13A8BED6-B333-4EA2-97E1-F44159886EB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9" name="Oval 112">
          <a:extLst>
            <a:ext uri="{FF2B5EF4-FFF2-40B4-BE49-F238E27FC236}">
              <a16:creationId xmlns:a16="http://schemas.microsoft.com/office/drawing/2014/main" id="{1E926019-B079-49E0-8C4E-70C2318BF4E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0" name="Oval 113">
          <a:extLst>
            <a:ext uri="{FF2B5EF4-FFF2-40B4-BE49-F238E27FC236}">
              <a16:creationId xmlns:a16="http://schemas.microsoft.com/office/drawing/2014/main" id="{AB5D7E17-360F-431E-8959-ED9247AAF78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1" name="Oval 112">
          <a:extLst>
            <a:ext uri="{FF2B5EF4-FFF2-40B4-BE49-F238E27FC236}">
              <a16:creationId xmlns:a16="http://schemas.microsoft.com/office/drawing/2014/main" id="{43132CE2-F7A7-4EB9-AD52-085CCBB7DED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2" name="Oval 113">
          <a:extLst>
            <a:ext uri="{FF2B5EF4-FFF2-40B4-BE49-F238E27FC236}">
              <a16:creationId xmlns:a16="http://schemas.microsoft.com/office/drawing/2014/main" id="{E07E5B72-D40E-4146-90EE-F14FD6B0396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3" name="Oval 112">
          <a:extLst>
            <a:ext uri="{FF2B5EF4-FFF2-40B4-BE49-F238E27FC236}">
              <a16:creationId xmlns:a16="http://schemas.microsoft.com/office/drawing/2014/main" id="{468A87B4-F6E7-47A0-8E46-9DC96BD4FB7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4" name="Oval 113">
          <a:extLst>
            <a:ext uri="{FF2B5EF4-FFF2-40B4-BE49-F238E27FC236}">
              <a16:creationId xmlns:a16="http://schemas.microsoft.com/office/drawing/2014/main" id="{B1C4D2BB-2764-4F80-8895-7A510514B72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5" name="Oval 112">
          <a:extLst>
            <a:ext uri="{FF2B5EF4-FFF2-40B4-BE49-F238E27FC236}">
              <a16:creationId xmlns:a16="http://schemas.microsoft.com/office/drawing/2014/main" id="{892F64CB-53CF-4AF5-A610-52A0C279F98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6" name="Oval 113">
          <a:extLst>
            <a:ext uri="{FF2B5EF4-FFF2-40B4-BE49-F238E27FC236}">
              <a16:creationId xmlns:a16="http://schemas.microsoft.com/office/drawing/2014/main" id="{32557D1C-BED4-426F-BA98-AA7A4C6B66F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7" name="Oval 112">
          <a:extLst>
            <a:ext uri="{FF2B5EF4-FFF2-40B4-BE49-F238E27FC236}">
              <a16:creationId xmlns:a16="http://schemas.microsoft.com/office/drawing/2014/main" id="{E5A56577-7A65-4391-8084-EC51675029A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8" name="Oval 113">
          <a:extLst>
            <a:ext uri="{FF2B5EF4-FFF2-40B4-BE49-F238E27FC236}">
              <a16:creationId xmlns:a16="http://schemas.microsoft.com/office/drawing/2014/main" id="{220771F2-F3DE-4801-885C-B193B460C02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9" name="Oval 112">
          <a:extLst>
            <a:ext uri="{FF2B5EF4-FFF2-40B4-BE49-F238E27FC236}">
              <a16:creationId xmlns:a16="http://schemas.microsoft.com/office/drawing/2014/main" id="{ADA124AA-940F-412C-A88F-B92B312DE8E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90" name="Oval 113">
          <a:extLst>
            <a:ext uri="{FF2B5EF4-FFF2-40B4-BE49-F238E27FC236}">
              <a16:creationId xmlns:a16="http://schemas.microsoft.com/office/drawing/2014/main" id="{44377194-B9BE-44D4-9F8B-D134EB34AC8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1" name="Oval 112">
          <a:extLst>
            <a:ext uri="{FF2B5EF4-FFF2-40B4-BE49-F238E27FC236}">
              <a16:creationId xmlns:a16="http://schemas.microsoft.com/office/drawing/2014/main" id="{FD978C0E-3293-4AEA-9A05-9DF30868A35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2" name="Oval 113">
          <a:extLst>
            <a:ext uri="{FF2B5EF4-FFF2-40B4-BE49-F238E27FC236}">
              <a16:creationId xmlns:a16="http://schemas.microsoft.com/office/drawing/2014/main" id="{903CCF86-7436-485B-8AA7-1CBCBFFB92A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3" name="Oval 112">
          <a:extLst>
            <a:ext uri="{FF2B5EF4-FFF2-40B4-BE49-F238E27FC236}">
              <a16:creationId xmlns:a16="http://schemas.microsoft.com/office/drawing/2014/main" id="{C46E18A9-483A-4810-8AA0-E349D1B51CE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4" name="Oval 113">
          <a:extLst>
            <a:ext uri="{FF2B5EF4-FFF2-40B4-BE49-F238E27FC236}">
              <a16:creationId xmlns:a16="http://schemas.microsoft.com/office/drawing/2014/main" id="{B05BA739-180A-4B90-B8D1-BCDA2A59247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5" name="Oval 112">
          <a:extLst>
            <a:ext uri="{FF2B5EF4-FFF2-40B4-BE49-F238E27FC236}">
              <a16:creationId xmlns:a16="http://schemas.microsoft.com/office/drawing/2014/main" id="{6329BD87-AFBD-45E6-AFAA-5AD9660BB86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6" name="Oval 113">
          <a:extLst>
            <a:ext uri="{FF2B5EF4-FFF2-40B4-BE49-F238E27FC236}">
              <a16:creationId xmlns:a16="http://schemas.microsoft.com/office/drawing/2014/main" id="{B2106E9B-5BC0-43C0-B075-1E93049B9B1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7" name="Oval 112">
          <a:extLst>
            <a:ext uri="{FF2B5EF4-FFF2-40B4-BE49-F238E27FC236}">
              <a16:creationId xmlns:a16="http://schemas.microsoft.com/office/drawing/2014/main" id="{C11CA071-4FEF-41EF-9C60-16EF3D297D7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8" name="Oval 113">
          <a:extLst>
            <a:ext uri="{FF2B5EF4-FFF2-40B4-BE49-F238E27FC236}">
              <a16:creationId xmlns:a16="http://schemas.microsoft.com/office/drawing/2014/main" id="{15AE87AF-AF03-42D6-BA73-C7D0B6DC3BC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2">
          <a:extLst>
            <a:ext uri="{FF2B5EF4-FFF2-40B4-BE49-F238E27FC236}">
              <a16:creationId xmlns:a16="http://schemas.microsoft.com/office/drawing/2014/main" id="{851E81E3-E91B-4939-B52B-0238D463B1C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0" name="Oval 113">
          <a:extLst>
            <a:ext uri="{FF2B5EF4-FFF2-40B4-BE49-F238E27FC236}">
              <a16:creationId xmlns:a16="http://schemas.microsoft.com/office/drawing/2014/main" id="{F09545CC-94E2-4107-90AB-2CDA0444789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1" name="Oval 112">
          <a:extLst>
            <a:ext uri="{FF2B5EF4-FFF2-40B4-BE49-F238E27FC236}">
              <a16:creationId xmlns:a16="http://schemas.microsoft.com/office/drawing/2014/main" id="{492B718A-22E9-4E75-9438-9B8B1222B87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2" name="Oval 113">
          <a:extLst>
            <a:ext uri="{FF2B5EF4-FFF2-40B4-BE49-F238E27FC236}">
              <a16:creationId xmlns:a16="http://schemas.microsoft.com/office/drawing/2014/main" id="{F68A51F4-C336-4BFD-921D-6703AF9766A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2">
          <a:extLst>
            <a:ext uri="{FF2B5EF4-FFF2-40B4-BE49-F238E27FC236}">
              <a16:creationId xmlns:a16="http://schemas.microsoft.com/office/drawing/2014/main" id="{F0073A04-A640-4A73-8243-FA8D12341AA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4" name="Oval 113">
          <a:extLst>
            <a:ext uri="{FF2B5EF4-FFF2-40B4-BE49-F238E27FC236}">
              <a16:creationId xmlns:a16="http://schemas.microsoft.com/office/drawing/2014/main" id="{8E4EB44F-03F8-4FD3-B1CD-3C4467A4A92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5" name="Oval 112">
          <a:extLst>
            <a:ext uri="{FF2B5EF4-FFF2-40B4-BE49-F238E27FC236}">
              <a16:creationId xmlns:a16="http://schemas.microsoft.com/office/drawing/2014/main" id="{E1FCB69C-1AA3-48AC-81D3-618988153A1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6" name="Oval 113">
          <a:extLst>
            <a:ext uri="{FF2B5EF4-FFF2-40B4-BE49-F238E27FC236}">
              <a16:creationId xmlns:a16="http://schemas.microsoft.com/office/drawing/2014/main" id="{5AE99372-6CE2-45EE-8A70-6D90D9966CE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2">
          <a:extLst>
            <a:ext uri="{FF2B5EF4-FFF2-40B4-BE49-F238E27FC236}">
              <a16:creationId xmlns:a16="http://schemas.microsoft.com/office/drawing/2014/main" id="{20CCC998-B7BF-468E-9A5A-8A7D3326F0B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8" name="Oval 113">
          <a:extLst>
            <a:ext uri="{FF2B5EF4-FFF2-40B4-BE49-F238E27FC236}">
              <a16:creationId xmlns:a16="http://schemas.microsoft.com/office/drawing/2014/main" id="{7E1C0BDE-9587-4EFB-81ED-E5DAFB232D9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9" name="Oval 112">
          <a:extLst>
            <a:ext uri="{FF2B5EF4-FFF2-40B4-BE49-F238E27FC236}">
              <a16:creationId xmlns:a16="http://schemas.microsoft.com/office/drawing/2014/main" id="{F0C75FE8-2516-4922-AB38-2313741FC37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10" name="Oval 113">
          <a:extLst>
            <a:ext uri="{FF2B5EF4-FFF2-40B4-BE49-F238E27FC236}">
              <a16:creationId xmlns:a16="http://schemas.microsoft.com/office/drawing/2014/main" id="{A5EF19D8-F840-42DC-8EEE-4EDCD3AAC90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2">
          <a:extLst>
            <a:ext uri="{FF2B5EF4-FFF2-40B4-BE49-F238E27FC236}">
              <a16:creationId xmlns:a16="http://schemas.microsoft.com/office/drawing/2014/main" id="{7C3D6670-AE01-464A-AF84-EE16C67784E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2" name="Oval 113">
          <a:extLst>
            <a:ext uri="{FF2B5EF4-FFF2-40B4-BE49-F238E27FC236}">
              <a16:creationId xmlns:a16="http://schemas.microsoft.com/office/drawing/2014/main" id="{2201E47E-A2F4-4822-AE63-7C5883B78FC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3" name="Oval 112">
          <a:extLst>
            <a:ext uri="{FF2B5EF4-FFF2-40B4-BE49-F238E27FC236}">
              <a16:creationId xmlns:a16="http://schemas.microsoft.com/office/drawing/2014/main" id="{3A885797-D257-4E05-9D0C-6735D88DEA3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4" name="Oval 113">
          <a:extLst>
            <a:ext uri="{FF2B5EF4-FFF2-40B4-BE49-F238E27FC236}">
              <a16:creationId xmlns:a16="http://schemas.microsoft.com/office/drawing/2014/main" id="{BFAEEDE8-BD04-4FDC-B353-457D5BE0BCC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2">
          <a:extLst>
            <a:ext uri="{FF2B5EF4-FFF2-40B4-BE49-F238E27FC236}">
              <a16:creationId xmlns:a16="http://schemas.microsoft.com/office/drawing/2014/main" id="{BA5864FE-9086-4F8D-B14E-AB03EF05E23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6" name="Oval 113">
          <a:extLst>
            <a:ext uri="{FF2B5EF4-FFF2-40B4-BE49-F238E27FC236}">
              <a16:creationId xmlns:a16="http://schemas.microsoft.com/office/drawing/2014/main" id="{0050D365-EC13-4AAC-A81C-DF8344703E6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7" name="Oval 112">
          <a:extLst>
            <a:ext uri="{FF2B5EF4-FFF2-40B4-BE49-F238E27FC236}">
              <a16:creationId xmlns:a16="http://schemas.microsoft.com/office/drawing/2014/main" id="{A95D1733-6B0B-42D9-989B-421CAA93BE3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8" name="Oval 113">
          <a:extLst>
            <a:ext uri="{FF2B5EF4-FFF2-40B4-BE49-F238E27FC236}">
              <a16:creationId xmlns:a16="http://schemas.microsoft.com/office/drawing/2014/main" id="{9DCB53AC-6815-41D8-9715-77E4CA1D37A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2">
          <a:extLst>
            <a:ext uri="{FF2B5EF4-FFF2-40B4-BE49-F238E27FC236}">
              <a16:creationId xmlns:a16="http://schemas.microsoft.com/office/drawing/2014/main" id="{035172E2-AA61-44EF-B4EA-7F2573354DC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0" name="Oval 113">
          <a:extLst>
            <a:ext uri="{FF2B5EF4-FFF2-40B4-BE49-F238E27FC236}">
              <a16:creationId xmlns:a16="http://schemas.microsoft.com/office/drawing/2014/main" id="{D7F361AD-8F32-4E0C-A65C-804FE01444D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1" name="Oval 112">
          <a:extLst>
            <a:ext uri="{FF2B5EF4-FFF2-40B4-BE49-F238E27FC236}">
              <a16:creationId xmlns:a16="http://schemas.microsoft.com/office/drawing/2014/main" id="{8D499A12-1C31-4758-A1AD-CFF2487EF25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2" name="Oval 113">
          <a:extLst>
            <a:ext uri="{FF2B5EF4-FFF2-40B4-BE49-F238E27FC236}">
              <a16:creationId xmlns:a16="http://schemas.microsoft.com/office/drawing/2014/main" id="{36B5BD9C-3021-414D-95B3-A6F49D44D97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2">
          <a:extLst>
            <a:ext uri="{FF2B5EF4-FFF2-40B4-BE49-F238E27FC236}">
              <a16:creationId xmlns:a16="http://schemas.microsoft.com/office/drawing/2014/main" id="{DC8FF3BE-A907-4FE9-A1C1-663A185C320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4" name="Oval 113">
          <a:extLst>
            <a:ext uri="{FF2B5EF4-FFF2-40B4-BE49-F238E27FC236}">
              <a16:creationId xmlns:a16="http://schemas.microsoft.com/office/drawing/2014/main" id="{252CA328-1161-4B71-94DC-410CF7C7125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5" name="Oval 112">
          <a:extLst>
            <a:ext uri="{FF2B5EF4-FFF2-40B4-BE49-F238E27FC236}">
              <a16:creationId xmlns:a16="http://schemas.microsoft.com/office/drawing/2014/main" id="{359093A4-E44F-4BC3-B5A2-BD3EBCBC69B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6" name="Oval 113">
          <a:extLst>
            <a:ext uri="{FF2B5EF4-FFF2-40B4-BE49-F238E27FC236}">
              <a16:creationId xmlns:a16="http://schemas.microsoft.com/office/drawing/2014/main" id="{563583EE-0533-48DB-B4A2-42F327B1E72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2">
          <a:extLst>
            <a:ext uri="{FF2B5EF4-FFF2-40B4-BE49-F238E27FC236}">
              <a16:creationId xmlns:a16="http://schemas.microsoft.com/office/drawing/2014/main" id="{CF1DEB52-CC63-4AFC-9F5B-30A8CECE39B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3">
          <a:extLst>
            <a:ext uri="{FF2B5EF4-FFF2-40B4-BE49-F238E27FC236}">
              <a16:creationId xmlns:a16="http://schemas.microsoft.com/office/drawing/2014/main" id="{83334F3C-6519-404E-9669-FC9D22C634D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2">
          <a:extLst>
            <a:ext uri="{FF2B5EF4-FFF2-40B4-BE49-F238E27FC236}">
              <a16:creationId xmlns:a16="http://schemas.microsoft.com/office/drawing/2014/main" id="{ED6E95FE-CA6C-40D5-B40C-05F3FCBFBB6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3">
          <a:extLst>
            <a:ext uri="{FF2B5EF4-FFF2-40B4-BE49-F238E27FC236}">
              <a16:creationId xmlns:a16="http://schemas.microsoft.com/office/drawing/2014/main" id="{DC3066AF-B2DC-40DB-82A8-FD14AA63293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2">
          <a:extLst>
            <a:ext uri="{FF2B5EF4-FFF2-40B4-BE49-F238E27FC236}">
              <a16:creationId xmlns:a16="http://schemas.microsoft.com/office/drawing/2014/main" id="{89064B4A-9A12-4BB5-B4EF-D359EC3C26C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2" name="Oval 113">
          <a:extLst>
            <a:ext uri="{FF2B5EF4-FFF2-40B4-BE49-F238E27FC236}">
              <a16:creationId xmlns:a16="http://schemas.microsoft.com/office/drawing/2014/main" id="{65214C9E-7AC4-4FE7-B78B-C071C87A44A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3" name="Oval 112">
          <a:extLst>
            <a:ext uri="{FF2B5EF4-FFF2-40B4-BE49-F238E27FC236}">
              <a16:creationId xmlns:a16="http://schemas.microsoft.com/office/drawing/2014/main" id="{73F2BBBB-430D-42FA-A302-E6BDB8FD8BD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4" name="Oval 113">
          <a:extLst>
            <a:ext uri="{FF2B5EF4-FFF2-40B4-BE49-F238E27FC236}">
              <a16:creationId xmlns:a16="http://schemas.microsoft.com/office/drawing/2014/main" id="{1B886A13-2430-4B6C-B308-BCDDA10E3C8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2">
          <a:extLst>
            <a:ext uri="{FF2B5EF4-FFF2-40B4-BE49-F238E27FC236}">
              <a16:creationId xmlns:a16="http://schemas.microsoft.com/office/drawing/2014/main" id="{14D2BB97-DF25-4724-99D5-C1097163E2D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6" name="Oval 113">
          <a:extLst>
            <a:ext uri="{FF2B5EF4-FFF2-40B4-BE49-F238E27FC236}">
              <a16:creationId xmlns:a16="http://schemas.microsoft.com/office/drawing/2014/main" id="{7F9A39D5-FAEE-4BC6-8CDE-8EDD1EF9EFD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7" name="Oval 112">
          <a:extLst>
            <a:ext uri="{FF2B5EF4-FFF2-40B4-BE49-F238E27FC236}">
              <a16:creationId xmlns:a16="http://schemas.microsoft.com/office/drawing/2014/main" id="{27261281-8683-4F8B-84BF-AA7FB80A66F4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8" name="Oval 113">
          <a:extLst>
            <a:ext uri="{FF2B5EF4-FFF2-40B4-BE49-F238E27FC236}">
              <a16:creationId xmlns:a16="http://schemas.microsoft.com/office/drawing/2014/main" id="{210AC2B0-C910-4243-98DC-ED03E6C6214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2">
          <a:extLst>
            <a:ext uri="{FF2B5EF4-FFF2-40B4-BE49-F238E27FC236}">
              <a16:creationId xmlns:a16="http://schemas.microsoft.com/office/drawing/2014/main" id="{AEF8ECC7-8E6D-4B32-852B-50889181649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0" name="Oval 113">
          <a:extLst>
            <a:ext uri="{FF2B5EF4-FFF2-40B4-BE49-F238E27FC236}">
              <a16:creationId xmlns:a16="http://schemas.microsoft.com/office/drawing/2014/main" id="{430BB2EC-A52F-48D3-A4B7-A9FBEB7B27D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1" name="Oval 112">
          <a:extLst>
            <a:ext uri="{FF2B5EF4-FFF2-40B4-BE49-F238E27FC236}">
              <a16:creationId xmlns:a16="http://schemas.microsoft.com/office/drawing/2014/main" id="{C0B8E997-C5C9-47CC-8CA2-2027CEC23AB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2" name="Oval 113">
          <a:extLst>
            <a:ext uri="{FF2B5EF4-FFF2-40B4-BE49-F238E27FC236}">
              <a16:creationId xmlns:a16="http://schemas.microsoft.com/office/drawing/2014/main" id="{161ECFE0-BA15-4D13-8908-08CECEB8F58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2">
          <a:extLst>
            <a:ext uri="{FF2B5EF4-FFF2-40B4-BE49-F238E27FC236}">
              <a16:creationId xmlns:a16="http://schemas.microsoft.com/office/drawing/2014/main" id="{D44D1224-D81A-451F-B77A-776DECBA692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4" name="Oval 113">
          <a:extLst>
            <a:ext uri="{FF2B5EF4-FFF2-40B4-BE49-F238E27FC236}">
              <a16:creationId xmlns:a16="http://schemas.microsoft.com/office/drawing/2014/main" id="{C0F6EC50-D959-49AD-B45A-AF83C6CBF70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5" name="Oval 112">
          <a:extLst>
            <a:ext uri="{FF2B5EF4-FFF2-40B4-BE49-F238E27FC236}">
              <a16:creationId xmlns:a16="http://schemas.microsoft.com/office/drawing/2014/main" id="{9F7B5085-FCD9-4C4D-81AC-3B83B289D57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6" name="Oval 113">
          <a:extLst>
            <a:ext uri="{FF2B5EF4-FFF2-40B4-BE49-F238E27FC236}">
              <a16:creationId xmlns:a16="http://schemas.microsoft.com/office/drawing/2014/main" id="{A7B6F316-7FB1-447A-AE2E-3AB421E3E39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2">
          <a:extLst>
            <a:ext uri="{FF2B5EF4-FFF2-40B4-BE49-F238E27FC236}">
              <a16:creationId xmlns:a16="http://schemas.microsoft.com/office/drawing/2014/main" id="{2919A642-ECFB-4B2F-A4C4-13C482DD99E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8" name="Oval 113">
          <a:extLst>
            <a:ext uri="{FF2B5EF4-FFF2-40B4-BE49-F238E27FC236}">
              <a16:creationId xmlns:a16="http://schemas.microsoft.com/office/drawing/2014/main" id="{22AFC047-CCF1-4621-A277-3F6E793A092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9" name="Oval 112">
          <a:extLst>
            <a:ext uri="{FF2B5EF4-FFF2-40B4-BE49-F238E27FC236}">
              <a16:creationId xmlns:a16="http://schemas.microsoft.com/office/drawing/2014/main" id="{BB91E871-E527-43D5-A5CA-761B5C9BE0C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50" name="Oval 113">
          <a:extLst>
            <a:ext uri="{FF2B5EF4-FFF2-40B4-BE49-F238E27FC236}">
              <a16:creationId xmlns:a16="http://schemas.microsoft.com/office/drawing/2014/main" id="{C6EAF666-7289-4D8C-A236-CE5E5CCDBFC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2">
          <a:extLst>
            <a:ext uri="{FF2B5EF4-FFF2-40B4-BE49-F238E27FC236}">
              <a16:creationId xmlns:a16="http://schemas.microsoft.com/office/drawing/2014/main" id="{18F1FB64-D102-471D-A5BE-90F0A80519B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2" name="Oval 113">
          <a:extLst>
            <a:ext uri="{FF2B5EF4-FFF2-40B4-BE49-F238E27FC236}">
              <a16:creationId xmlns:a16="http://schemas.microsoft.com/office/drawing/2014/main" id="{5BEBF0E8-0A97-45E2-A912-B7C126B7397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3" name="Oval 112">
          <a:extLst>
            <a:ext uri="{FF2B5EF4-FFF2-40B4-BE49-F238E27FC236}">
              <a16:creationId xmlns:a16="http://schemas.microsoft.com/office/drawing/2014/main" id="{0D3768E0-4920-48FB-A837-52B0C25CE4E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4" name="Oval 113">
          <a:extLst>
            <a:ext uri="{FF2B5EF4-FFF2-40B4-BE49-F238E27FC236}">
              <a16:creationId xmlns:a16="http://schemas.microsoft.com/office/drawing/2014/main" id="{DBF86E9E-61BC-4328-8551-1BC17E91186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5" name="Oval 112">
          <a:extLst>
            <a:ext uri="{FF2B5EF4-FFF2-40B4-BE49-F238E27FC236}">
              <a16:creationId xmlns:a16="http://schemas.microsoft.com/office/drawing/2014/main" id="{2BF63B58-47FD-4D7A-BF33-C3461FB2E96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6" name="Oval 113">
          <a:extLst>
            <a:ext uri="{FF2B5EF4-FFF2-40B4-BE49-F238E27FC236}">
              <a16:creationId xmlns:a16="http://schemas.microsoft.com/office/drawing/2014/main" id="{2C09951B-10E1-4ADF-9EF5-B929F4B40BB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7" name="Oval 112">
          <a:extLst>
            <a:ext uri="{FF2B5EF4-FFF2-40B4-BE49-F238E27FC236}">
              <a16:creationId xmlns:a16="http://schemas.microsoft.com/office/drawing/2014/main" id="{E68067AD-8B49-4940-B69C-1269251443F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8" name="Oval 113">
          <a:extLst>
            <a:ext uri="{FF2B5EF4-FFF2-40B4-BE49-F238E27FC236}">
              <a16:creationId xmlns:a16="http://schemas.microsoft.com/office/drawing/2014/main" id="{68CA644A-DA17-4CA2-9F13-1030931805C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59" name="Oval 112">
          <a:extLst>
            <a:ext uri="{FF2B5EF4-FFF2-40B4-BE49-F238E27FC236}">
              <a16:creationId xmlns:a16="http://schemas.microsoft.com/office/drawing/2014/main" id="{4D20781C-A30A-4982-BECD-8C87937D461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0" name="Oval 113">
          <a:extLst>
            <a:ext uri="{FF2B5EF4-FFF2-40B4-BE49-F238E27FC236}">
              <a16:creationId xmlns:a16="http://schemas.microsoft.com/office/drawing/2014/main" id="{53C21C92-BE0F-4FB7-B5BC-2EA07D68AB0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1" name="Oval 112">
          <a:extLst>
            <a:ext uri="{FF2B5EF4-FFF2-40B4-BE49-F238E27FC236}">
              <a16:creationId xmlns:a16="http://schemas.microsoft.com/office/drawing/2014/main" id="{E060186F-D2EB-43C3-A068-FA5EE91D9EE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2" name="Oval 113">
          <a:extLst>
            <a:ext uri="{FF2B5EF4-FFF2-40B4-BE49-F238E27FC236}">
              <a16:creationId xmlns:a16="http://schemas.microsoft.com/office/drawing/2014/main" id="{28FD6DE1-FCDF-45B6-AD15-1E00E8DDC99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3" name="Oval 112">
          <a:extLst>
            <a:ext uri="{FF2B5EF4-FFF2-40B4-BE49-F238E27FC236}">
              <a16:creationId xmlns:a16="http://schemas.microsoft.com/office/drawing/2014/main" id="{34BE96CA-922A-420B-AF95-4599F63994D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4" name="Oval 113">
          <a:extLst>
            <a:ext uri="{FF2B5EF4-FFF2-40B4-BE49-F238E27FC236}">
              <a16:creationId xmlns:a16="http://schemas.microsoft.com/office/drawing/2014/main" id="{BCE3E209-B6DC-459E-92EA-52C343E9A0F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5" name="Oval 112">
          <a:extLst>
            <a:ext uri="{FF2B5EF4-FFF2-40B4-BE49-F238E27FC236}">
              <a16:creationId xmlns:a16="http://schemas.microsoft.com/office/drawing/2014/main" id="{0A5BD183-8CC7-4BC4-8B0E-78DDD77059A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6" name="Oval 113">
          <a:extLst>
            <a:ext uri="{FF2B5EF4-FFF2-40B4-BE49-F238E27FC236}">
              <a16:creationId xmlns:a16="http://schemas.microsoft.com/office/drawing/2014/main" id="{85F83528-E8F3-49EE-9913-E3445F31650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7" name="Oval 112">
          <a:extLst>
            <a:ext uri="{FF2B5EF4-FFF2-40B4-BE49-F238E27FC236}">
              <a16:creationId xmlns:a16="http://schemas.microsoft.com/office/drawing/2014/main" id="{332CC927-8C65-448A-8C46-FF079220CFD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8" name="Oval 113">
          <a:extLst>
            <a:ext uri="{FF2B5EF4-FFF2-40B4-BE49-F238E27FC236}">
              <a16:creationId xmlns:a16="http://schemas.microsoft.com/office/drawing/2014/main" id="{3E4A6F16-029A-47A0-B7F2-4BB21469535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9" name="Oval 112">
          <a:extLst>
            <a:ext uri="{FF2B5EF4-FFF2-40B4-BE49-F238E27FC236}">
              <a16:creationId xmlns:a16="http://schemas.microsoft.com/office/drawing/2014/main" id="{0046FDEC-B5F5-49BD-9F23-63DF89D3BB8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70" name="Oval 113">
          <a:extLst>
            <a:ext uri="{FF2B5EF4-FFF2-40B4-BE49-F238E27FC236}">
              <a16:creationId xmlns:a16="http://schemas.microsoft.com/office/drawing/2014/main" id="{9216EB15-53B9-47CA-97E9-50804745039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1" name="Oval 112">
          <a:extLst>
            <a:ext uri="{FF2B5EF4-FFF2-40B4-BE49-F238E27FC236}">
              <a16:creationId xmlns:a16="http://schemas.microsoft.com/office/drawing/2014/main" id="{5165DCEA-CA43-4258-BCE6-7A256AB36A5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2" name="Oval 113">
          <a:extLst>
            <a:ext uri="{FF2B5EF4-FFF2-40B4-BE49-F238E27FC236}">
              <a16:creationId xmlns:a16="http://schemas.microsoft.com/office/drawing/2014/main" id="{0236A78E-21EC-4284-B260-264B30919B0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3" name="Oval 112">
          <a:extLst>
            <a:ext uri="{FF2B5EF4-FFF2-40B4-BE49-F238E27FC236}">
              <a16:creationId xmlns:a16="http://schemas.microsoft.com/office/drawing/2014/main" id="{C5029BEF-C903-45B4-8318-469A40082B6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4" name="Oval 113">
          <a:extLst>
            <a:ext uri="{FF2B5EF4-FFF2-40B4-BE49-F238E27FC236}">
              <a16:creationId xmlns:a16="http://schemas.microsoft.com/office/drawing/2014/main" id="{1DF545D8-9915-4DBA-AF69-5F7CE14FC1F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5" name="Oval 112">
          <a:extLst>
            <a:ext uri="{FF2B5EF4-FFF2-40B4-BE49-F238E27FC236}">
              <a16:creationId xmlns:a16="http://schemas.microsoft.com/office/drawing/2014/main" id="{3665B455-3FDC-49F0-9D21-86A5ACEB6CF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6" name="Oval 113">
          <a:extLst>
            <a:ext uri="{FF2B5EF4-FFF2-40B4-BE49-F238E27FC236}">
              <a16:creationId xmlns:a16="http://schemas.microsoft.com/office/drawing/2014/main" id="{7847D425-32C9-4BFF-B4FB-6CC7EEA92B2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7" name="Oval 112">
          <a:extLst>
            <a:ext uri="{FF2B5EF4-FFF2-40B4-BE49-F238E27FC236}">
              <a16:creationId xmlns:a16="http://schemas.microsoft.com/office/drawing/2014/main" id="{8EADF0D7-A428-40B8-A9E3-E7C0261D3AA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8" name="Oval 113">
          <a:extLst>
            <a:ext uri="{FF2B5EF4-FFF2-40B4-BE49-F238E27FC236}">
              <a16:creationId xmlns:a16="http://schemas.microsoft.com/office/drawing/2014/main" id="{22064C7C-35E7-441F-9FB7-77C4B9557ED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9" name="Oval 112">
          <a:extLst>
            <a:ext uri="{FF2B5EF4-FFF2-40B4-BE49-F238E27FC236}">
              <a16:creationId xmlns:a16="http://schemas.microsoft.com/office/drawing/2014/main" id="{9A84E08C-F947-4628-AEF7-605912051F0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0" name="Oval 113">
          <a:extLst>
            <a:ext uri="{FF2B5EF4-FFF2-40B4-BE49-F238E27FC236}">
              <a16:creationId xmlns:a16="http://schemas.microsoft.com/office/drawing/2014/main" id="{02BEBC0E-FB93-4835-B71C-AAC162BF6FC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1" name="Oval 112">
          <a:extLst>
            <a:ext uri="{FF2B5EF4-FFF2-40B4-BE49-F238E27FC236}">
              <a16:creationId xmlns:a16="http://schemas.microsoft.com/office/drawing/2014/main" id="{1D43711E-DA18-4806-ADA2-5B3886DD84C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2" name="Oval 113">
          <a:extLst>
            <a:ext uri="{FF2B5EF4-FFF2-40B4-BE49-F238E27FC236}">
              <a16:creationId xmlns:a16="http://schemas.microsoft.com/office/drawing/2014/main" id="{E22F15C7-D86D-4D75-9225-1C89E341811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3" name="Oval 112">
          <a:extLst>
            <a:ext uri="{FF2B5EF4-FFF2-40B4-BE49-F238E27FC236}">
              <a16:creationId xmlns:a16="http://schemas.microsoft.com/office/drawing/2014/main" id="{241B285E-88A2-4340-AFBE-2D07A6BFDBC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4" name="Oval 113">
          <a:extLst>
            <a:ext uri="{FF2B5EF4-FFF2-40B4-BE49-F238E27FC236}">
              <a16:creationId xmlns:a16="http://schemas.microsoft.com/office/drawing/2014/main" id="{15A7EFD7-359B-4F13-835E-C8558488FEE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5" name="Oval 112">
          <a:extLst>
            <a:ext uri="{FF2B5EF4-FFF2-40B4-BE49-F238E27FC236}">
              <a16:creationId xmlns:a16="http://schemas.microsoft.com/office/drawing/2014/main" id="{9B62F1AD-2B17-4C3D-919B-E0503E00FF0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6" name="Oval 113">
          <a:extLst>
            <a:ext uri="{FF2B5EF4-FFF2-40B4-BE49-F238E27FC236}">
              <a16:creationId xmlns:a16="http://schemas.microsoft.com/office/drawing/2014/main" id="{B4F1D094-BFBD-4402-ACCB-412335819C2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7" name="Oval 112">
          <a:extLst>
            <a:ext uri="{FF2B5EF4-FFF2-40B4-BE49-F238E27FC236}">
              <a16:creationId xmlns:a16="http://schemas.microsoft.com/office/drawing/2014/main" id="{01E51DA8-983A-4E18-9F14-E39CC2A1ED8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8" name="Oval 113">
          <a:extLst>
            <a:ext uri="{FF2B5EF4-FFF2-40B4-BE49-F238E27FC236}">
              <a16:creationId xmlns:a16="http://schemas.microsoft.com/office/drawing/2014/main" id="{9C865277-9CA5-481C-9096-11957976267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9" name="Oval 112">
          <a:extLst>
            <a:ext uri="{FF2B5EF4-FFF2-40B4-BE49-F238E27FC236}">
              <a16:creationId xmlns:a16="http://schemas.microsoft.com/office/drawing/2014/main" id="{89E46649-376B-431F-9344-9F4A78695F0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90" name="Oval 113">
          <a:extLst>
            <a:ext uri="{FF2B5EF4-FFF2-40B4-BE49-F238E27FC236}">
              <a16:creationId xmlns:a16="http://schemas.microsoft.com/office/drawing/2014/main" id="{D0BC813B-2EB6-4CD7-82A3-3C07315B6B2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1" name="Oval 112">
          <a:extLst>
            <a:ext uri="{FF2B5EF4-FFF2-40B4-BE49-F238E27FC236}">
              <a16:creationId xmlns:a16="http://schemas.microsoft.com/office/drawing/2014/main" id="{8F24C1FF-7E67-478C-8A2E-2FCA208605A5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2" name="Oval 113">
          <a:extLst>
            <a:ext uri="{FF2B5EF4-FFF2-40B4-BE49-F238E27FC236}">
              <a16:creationId xmlns:a16="http://schemas.microsoft.com/office/drawing/2014/main" id="{80CC7B21-0217-4AF0-8F1C-BDBE97D89ED2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2">
          <a:extLst>
            <a:ext uri="{FF2B5EF4-FFF2-40B4-BE49-F238E27FC236}">
              <a16:creationId xmlns:a16="http://schemas.microsoft.com/office/drawing/2014/main" id="{B674F543-A820-4165-A5D9-C7636530A82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3">
          <a:extLst>
            <a:ext uri="{FF2B5EF4-FFF2-40B4-BE49-F238E27FC236}">
              <a16:creationId xmlns:a16="http://schemas.microsoft.com/office/drawing/2014/main" id="{C49C92A0-A0A9-4B52-9FDA-4950CF39474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2">
          <a:extLst>
            <a:ext uri="{FF2B5EF4-FFF2-40B4-BE49-F238E27FC236}">
              <a16:creationId xmlns:a16="http://schemas.microsoft.com/office/drawing/2014/main" id="{909E3B54-307A-435A-8272-8DC9F57CF99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6" name="Oval 113">
          <a:extLst>
            <a:ext uri="{FF2B5EF4-FFF2-40B4-BE49-F238E27FC236}">
              <a16:creationId xmlns:a16="http://schemas.microsoft.com/office/drawing/2014/main" id="{FD04C845-EFFD-4A8B-B442-B92E0860EEF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7" name="Oval 112">
          <a:extLst>
            <a:ext uri="{FF2B5EF4-FFF2-40B4-BE49-F238E27FC236}">
              <a16:creationId xmlns:a16="http://schemas.microsoft.com/office/drawing/2014/main" id="{09D05904-6237-473C-8127-38FE5180D71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8" name="Oval 113">
          <a:extLst>
            <a:ext uri="{FF2B5EF4-FFF2-40B4-BE49-F238E27FC236}">
              <a16:creationId xmlns:a16="http://schemas.microsoft.com/office/drawing/2014/main" id="{BD82EFA3-3781-4A6A-8FE9-A71749DE430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2">
          <a:extLst>
            <a:ext uri="{FF2B5EF4-FFF2-40B4-BE49-F238E27FC236}">
              <a16:creationId xmlns:a16="http://schemas.microsoft.com/office/drawing/2014/main" id="{46EC5E43-ACB2-4E76-AC43-EE9620CD2B5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3">
          <a:extLst>
            <a:ext uri="{FF2B5EF4-FFF2-40B4-BE49-F238E27FC236}">
              <a16:creationId xmlns:a16="http://schemas.microsoft.com/office/drawing/2014/main" id="{A164ACF8-22A5-4729-BC77-D8C029284EA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2">
          <a:extLst>
            <a:ext uri="{FF2B5EF4-FFF2-40B4-BE49-F238E27FC236}">
              <a16:creationId xmlns:a16="http://schemas.microsoft.com/office/drawing/2014/main" id="{F6DE85F9-A1F2-4252-A491-1B18CC53810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2" name="Oval 113">
          <a:extLst>
            <a:ext uri="{FF2B5EF4-FFF2-40B4-BE49-F238E27FC236}">
              <a16:creationId xmlns:a16="http://schemas.microsoft.com/office/drawing/2014/main" id="{C6F3506E-4F6A-41BC-8EF5-5A25FDFCB23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3" name="Oval 112">
          <a:extLst>
            <a:ext uri="{FF2B5EF4-FFF2-40B4-BE49-F238E27FC236}">
              <a16:creationId xmlns:a16="http://schemas.microsoft.com/office/drawing/2014/main" id="{584A410C-B12E-4B3E-B39B-9515B68A018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4" name="Oval 113">
          <a:extLst>
            <a:ext uri="{FF2B5EF4-FFF2-40B4-BE49-F238E27FC236}">
              <a16:creationId xmlns:a16="http://schemas.microsoft.com/office/drawing/2014/main" id="{82C5892A-20DE-4776-9CD7-46E709D4256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2">
          <a:extLst>
            <a:ext uri="{FF2B5EF4-FFF2-40B4-BE49-F238E27FC236}">
              <a16:creationId xmlns:a16="http://schemas.microsoft.com/office/drawing/2014/main" id="{FECF2532-0068-49A3-A1C7-F1246EC13AB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3">
          <a:extLst>
            <a:ext uri="{FF2B5EF4-FFF2-40B4-BE49-F238E27FC236}">
              <a16:creationId xmlns:a16="http://schemas.microsoft.com/office/drawing/2014/main" id="{C04A2689-38C7-4F6F-B03C-99C6626005E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2">
          <a:extLst>
            <a:ext uri="{FF2B5EF4-FFF2-40B4-BE49-F238E27FC236}">
              <a16:creationId xmlns:a16="http://schemas.microsoft.com/office/drawing/2014/main" id="{04610BDD-E712-453B-BCA4-E74DE5D0F8A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8" name="Oval 113">
          <a:extLst>
            <a:ext uri="{FF2B5EF4-FFF2-40B4-BE49-F238E27FC236}">
              <a16:creationId xmlns:a16="http://schemas.microsoft.com/office/drawing/2014/main" id="{4C3CE5B9-BA0B-4D7F-99B6-D2EA4D0BE42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9" name="Oval 112">
          <a:extLst>
            <a:ext uri="{FF2B5EF4-FFF2-40B4-BE49-F238E27FC236}">
              <a16:creationId xmlns:a16="http://schemas.microsoft.com/office/drawing/2014/main" id="{AF19729B-79BD-4C47-AB59-2E2A4820AD6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10" name="Oval 113">
          <a:extLst>
            <a:ext uri="{FF2B5EF4-FFF2-40B4-BE49-F238E27FC236}">
              <a16:creationId xmlns:a16="http://schemas.microsoft.com/office/drawing/2014/main" id="{681B0D6F-2D60-4F11-8B4A-D0605681512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2">
          <a:extLst>
            <a:ext uri="{FF2B5EF4-FFF2-40B4-BE49-F238E27FC236}">
              <a16:creationId xmlns:a16="http://schemas.microsoft.com/office/drawing/2014/main" id="{604B18D9-9E35-49B6-B8AE-C54EE42699E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3">
          <a:extLst>
            <a:ext uri="{FF2B5EF4-FFF2-40B4-BE49-F238E27FC236}">
              <a16:creationId xmlns:a16="http://schemas.microsoft.com/office/drawing/2014/main" id="{D93238B2-4D8E-4229-BCA9-80E6012E764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2">
          <a:extLst>
            <a:ext uri="{FF2B5EF4-FFF2-40B4-BE49-F238E27FC236}">
              <a16:creationId xmlns:a16="http://schemas.microsoft.com/office/drawing/2014/main" id="{D5576425-0E4C-4B29-90A4-E457AFF65D8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4" name="Oval 113">
          <a:extLst>
            <a:ext uri="{FF2B5EF4-FFF2-40B4-BE49-F238E27FC236}">
              <a16:creationId xmlns:a16="http://schemas.microsoft.com/office/drawing/2014/main" id="{72AF56BE-174D-4DD3-902E-1AB1CBE6BF5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5" name="Oval 112">
          <a:extLst>
            <a:ext uri="{FF2B5EF4-FFF2-40B4-BE49-F238E27FC236}">
              <a16:creationId xmlns:a16="http://schemas.microsoft.com/office/drawing/2014/main" id="{1EF8CD74-BD41-4324-B1FB-8A234648243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6" name="Oval 113">
          <a:extLst>
            <a:ext uri="{FF2B5EF4-FFF2-40B4-BE49-F238E27FC236}">
              <a16:creationId xmlns:a16="http://schemas.microsoft.com/office/drawing/2014/main" id="{6EB4A690-1AFB-4C51-88BB-096F576A367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2">
          <a:extLst>
            <a:ext uri="{FF2B5EF4-FFF2-40B4-BE49-F238E27FC236}">
              <a16:creationId xmlns:a16="http://schemas.microsoft.com/office/drawing/2014/main" id="{86BCF5E4-ABF1-4F02-BAED-087A8188A1C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3">
          <a:extLst>
            <a:ext uri="{FF2B5EF4-FFF2-40B4-BE49-F238E27FC236}">
              <a16:creationId xmlns:a16="http://schemas.microsoft.com/office/drawing/2014/main" id="{18E9E2FE-ED58-4835-921A-4C086636B18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2">
          <a:extLst>
            <a:ext uri="{FF2B5EF4-FFF2-40B4-BE49-F238E27FC236}">
              <a16:creationId xmlns:a16="http://schemas.microsoft.com/office/drawing/2014/main" id="{190717E3-67B0-4653-AD4E-DFB1D483523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0" name="Oval 113">
          <a:extLst>
            <a:ext uri="{FF2B5EF4-FFF2-40B4-BE49-F238E27FC236}">
              <a16:creationId xmlns:a16="http://schemas.microsoft.com/office/drawing/2014/main" id="{F993DBDA-2AA3-42A8-AEA1-A51E2444255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1" name="Oval 112">
          <a:extLst>
            <a:ext uri="{FF2B5EF4-FFF2-40B4-BE49-F238E27FC236}">
              <a16:creationId xmlns:a16="http://schemas.microsoft.com/office/drawing/2014/main" id="{355EB6A1-8AC5-4708-AA0D-2BE76ED134B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2" name="Oval 113">
          <a:extLst>
            <a:ext uri="{FF2B5EF4-FFF2-40B4-BE49-F238E27FC236}">
              <a16:creationId xmlns:a16="http://schemas.microsoft.com/office/drawing/2014/main" id="{96A3B85E-15C9-409D-B670-C7937D2B635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2">
          <a:extLst>
            <a:ext uri="{FF2B5EF4-FFF2-40B4-BE49-F238E27FC236}">
              <a16:creationId xmlns:a16="http://schemas.microsoft.com/office/drawing/2014/main" id="{C59B67E5-F841-4534-BD2A-E767A639FAD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3">
          <a:extLst>
            <a:ext uri="{FF2B5EF4-FFF2-40B4-BE49-F238E27FC236}">
              <a16:creationId xmlns:a16="http://schemas.microsoft.com/office/drawing/2014/main" id="{0A6EA4A3-2097-4A42-9936-FFE9EE03290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2">
          <a:extLst>
            <a:ext uri="{FF2B5EF4-FFF2-40B4-BE49-F238E27FC236}">
              <a16:creationId xmlns:a16="http://schemas.microsoft.com/office/drawing/2014/main" id="{F9399BC7-FDBC-4AA7-8D65-E8235DE33A9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6" name="Oval 113">
          <a:extLst>
            <a:ext uri="{FF2B5EF4-FFF2-40B4-BE49-F238E27FC236}">
              <a16:creationId xmlns:a16="http://schemas.microsoft.com/office/drawing/2014/main" id="{395550BB-92A0-416C-8B84-F37E5DE15BC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7" name="Oval 112">
          <a:extLst>
            <a:ext uri="{FF2B5EF4-FFF2-40B4-BE49-F238E27FC236}">
              <a16:creationId xmlns:a16="http://schemas.microsoft.com/office/drawing/2014/main" id="{C74B4AE8-D864-445B-A701-2AAB6A48E4E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8" name="Oval 113">
          <a:extLst>
            <a:ext uri="{FF2B5EF4-FFF2-40B4-BE49-F238E27FC236}">
              <a16:creationId xmlns:a16="http://schemas.microsoft.com/office/drawing/2014/main" id="{CEFF2DAA-E6DB-4CC5-A960-55617F2E170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2">
          <a:extLst>
            <a:ext uri="{FF2B5EF4-FFF2-40B4-BE49-F238E27FC236}">
              <a16:creationId xmlns:a16="http://schemas.microsoft.com/office/drawing/2014/main" id="{0915999E-A71A-499E-B526-721B4DF46E5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3">
          <a:extLst>
            <a:ext uri="{FF2B5EF4-FFF2-40B4-BE49-F238E27FC236}">
              <a16:creationId xmlns:a16="http://schemas.microsoft.com/office/drawing/2014/main" id="{9EB869E9-5E99-40A8-BAA0-61F26F5FCCD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2">
          <a:extLst>
            <a:ext uri="{FF2B5EF4-FFF2-40B4-BE49-F238E27FC236}">
              <a16:creationId xmlns:a16="http://schemas.microsoft.com/office/drawing/2014/main" id="{DE78028C-4634-4263-91FC-C470979952E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2" name="Oval 113">
          <a:extLst>
            <a:ext uri="{FF2B5EF4-FFF2-40B4-BE49-F238E27FC236}">
              <a16:creationId xmlns:a16="http://schemas.microsoft.com/office/drawing/2014/main" id="{ECF3A773-CC0E-4BF4-94E2-A20C4773DAC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3" name="Oval 112">
          <a:extLst>
            <a:ext uri="{FF2B5EF4-FFF2-40B4-BE49-F238E27FC236}">
              <a16:creationId xmlns:a16="http://schemas.microsoft.com/office/drawing/2014/main" id="{98E162F4-02B8-4FDF-87FC-613A57D60F4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4" name="Oval 113">
          <a:extLst>
            <a:ext uri="{FF2B5EF4-FFF2-40B4-BE49-F238E27FC236}">
              <a16:creationId xmlns:a16="http://schemas.microsoft.com/office/drawing/2014/main" id="{8F42178B-9082-4D54-84F9-52475120D53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2">
          <a:extLst>
            <a:ext uri="{FF2B5EF4-FFF2-40B4-BE49-F238E27FC236}">
              <a16:creationId xmlns:a16="http://schemas.microsoft.com/office/drawing/2014/main" id="{7823B1D3-F80F-4316-9E00-9C9253CB840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3">
          <a:extLst>
            <a:ext uri="{FF2B5EF4-FFF2-40B4-BE49-F238E27FC236}">
              <a16:creationId xmlns:a16="http://schemas.microsoft.com/office/drawing/2014/main" id="{274EEADE-B5B0-4834-BAF6-4931552092C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2">
          <a:extLst>
            <a:ext uri="{FF2B5EF4-FFF2-40B4-BE49-F238E27FC236}">
              <a16:creationId xmlns:a16="http://schemas.microsoft.com/office/drawing/2014/main" id="{C6FB6865-1D09-4758-8360-E2040C389B7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3">
          <a:extLst>
            <a:ext uri="{FF2B5EF4-FFF2-40B4-BE49-F238E27FC236}">
              <a16:creationId xmlns:a16="http://schemas.microsoft.com/office/drawing/2014/main" id="{50B9230B-EEB5-49D0-A99C-158EA30E5BC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2">
          <a:extLst>
            <a:ext uri="{FF2B5EF4-FFF2-40B4-BE49-F238E27FC236}">
              <a16:creationId xmlns:a16="http://schemas.microsoft.com/office/drawing/2014/main" id="{44BC9D05-6245-4523-B97A-D557A83C53B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3">
          <a:extLst>
            <a:ext uri="{FF2B5EF4-FFF2-40B4-BE49-F238E27FC236}">
              <a16:creationId xmlns:a16="http://schemas.microsoft.com/office/drawing/2014/main" id="{259A5767-6858-4475-B160-4B82EA4AAEE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2">
          <a:extLst>
            <a:ext uri="{FF2B5EF4-FFF2-40B4-BE49-F238E27FC236}">
              <a16:creationId xmlns:a16="http://schemas.microsoft.com/office/drawing/2014/main" id="{A46EEE64-B935-4BD3-8130-640A7B56D1E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3">
          <a:extLst>
            <a:ext uri="{FF2B5EF4-FFF2-40B4-BE49-F238E27FC236}">
              <a16:creationId xmlns:a16="http://schemas.microsoft.com/office/drawing/2014/main" id="{6EAE9F92-1405-4B16-AFA7-5534E2F8607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2">
          <a:extLst>
            <a:ext uri="{FF2B5EF4-FFF2-40B4-BE49-F238E27FC236}">
              <a16:creationId xmlns:a16="http://schemas.microsoft.com/office/drawing/2014/main" id="{3A0B0CD1-9898-4AEE-A741-95E02335D31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4" name="Oval 113">
          <a:extLst>
            <a:ext uri="{FF2B5EF4-FFF2-40B4-BE49-F238E27FC236}">
              <a16:creationId xmlns:a16="http://schemas.microsoft.com/office/drawing/2014/main" id="{4C14363E-C0BF-4A41-91B9-C74967757A9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5" name="Oval 112">
          <a:extLst>
            <a:ext uri="{FF2B5EF4-FFF2-40B4-BE49-F238E27FC236}">
              <a16:creationId xmlns:a16="http://schemas.microsoft.com/office/drawing/2014/main" id="{8A2C8F7F-8F65-4316-AE9E-22AF7EA2C23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6" name="Oval 113">
          <a:extLst>
            <a:ext uri="{FF2B5EF4-FFF2-40B4-BE49-F238E27FC236}">
              <a16:creationId xmlns:a16="http://schemas.microsoft.com/office/drawing/2014/main" id="{F5CC8F30-5915-4763-8034-3D5BC1DD7ED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2">
          <a:extLst>
            <a:ext uri="{FF2B5EF4-FFF2-40B4-BE49-F238E27FC236}">
              <a16:creationId xmlns:a16="http://schemas.microsoft.com/office/drawing/2014/main" id="{4853A137-400A-4B60-AD04-EABEA36571C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3">
          <a:extLst>
            <a:ext uri="{FF2B5EF4-FFF2-40B4-BE49-F238E27FC236}">
              <a16:creationId xmlns:a16="http://schemas.microsoft.com/office/drawing/2014/main" id="{E13A96BB-8540-480E-8FFA-2ED7E44BF54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2">
          <a:extLst>
            <a:ext uri="{FF2B5EF4-FFF2-40B4-BE49-F238E27FC236}">
              <a16:creationId xmlns:a16="http://schemas.microsoft.com/office/drawing/2014/main" id="{5C68ECFD-EEE4-4F23-9C06-6F53A025F2B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0" name="Oval 113">
          <a:extLst>
            <a:ext uri="{FF2B5EF4-FFF2-40B4-BE49-F238E27FC236}">
              <a16:creationId xmlns:a16="http://schemas.microsoft.com/office/drawing/2014/main" id="{FB0B231E-F171-41D9-85F7-36CC711F39C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1" name="Oval 112">
          <a:extLst>
            <a:ext uri="{FF2B5EF4-FFF2-40B4-BE49-F238E27FC236}">
              <a16:creationId xmlns:a16="http://schemas.microsoft.com/office/drawing/2014/main" id="{E4B4B46B-A082-4707-A1DB-F7F9F835F96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2" name="Oval 113">
          <a:extLst>
            <a:ext uri="{FF2B5EF4-FFF2-40B4-BE49-F238E27FC236}">
              <a16:creationId xmlns:a16="http://schemas.microsoft.com/office/drawing/2014/main" id="{933CD431-9BD5-4488-916E-378B4772537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2">
          <a:extLst>
            <a:ext uri="{FF2B5EF4-FFF2-40B4-BE49-F238E27FC236}">
              <a16:creationId xmlns:a16="http://schemas.microsoft.com/office/drawing/2014/main" id="{263EDCF2-FBC4-497F-90D8-C5674B3B118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3">
          <a:extLst>
            <a:ext uri="{FF2B5EF4-FFF2-40B4-BE49-F238E27FC236}">
              <a16:creationId xmlns:a16="http://schemas.microsoft.com/office/drawing/2014/main" id="{775A15BC-651C-4AC0-AD8A-BB5833A2E31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2">
          <a:extLst>
            <a:ext uri="{FF2B5EF4-FFF2-40B4-BE49-F238E27FC236}">
              <a16:creationId xmlns:a16="http://schemas.microsoft.com/office/drawing/2014/main" id="{A553DD73-2F40-4DFC-963E-79E5D1C6D40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6" name="Oval 113">
          <a:extLst>
            <a:ext uri="{FF2B5EF4-FFF2-40B4-BE49-F238E27FC236}">
              <a16:creationId xmlns:a16="http://schemas.microsoft.com/office/drawing/2014/main" id="{185D0E95-FD28-4679-BF90-DBB12D1D1DA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7" name="Oval 112">
          <a:extLst>
            <a:ext uri="{FF2B5EF4-FFF2-40B4-BE49-F238E27FC236}">
              <a16:creationId xmlns:a16="http://schemas.microsoft.com/office/drawing/2014/main" id="{0CF2B495-09F2-4BCF-AC4F-FA7BDC680C1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8" name="Oval 113">
          <a:extLst>
            <a:ext uri="{FF2B5EF4-FFF2-40B4-BE49-F238E27FC236}">
              <a16:creationId xmlns:a16="http://schemas.microsoft.com/office/drawing/2014/main" id="{C98AF846-2A52-49A8-95A3-1F07BC3FA60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2">
          <a:extLst>
            <a:ext uri="{FF2B5EF4-FFF2-40B4-BE49-F238E27FC236}">
              <a16:creationId xmlns:a16="http://schemas.microsoft.com/office/drawing/2014/main" id="{C6AEC2BA-192B-47CA-8258-1838783B1EA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3">
          <a:extLst>
            <a:ext uri="{FF2B5EF4-FFF2-40B4-BE49-F238E27FC236}">
              <a16:creationId xmlns:a16="http://schemas.microsoft.com/office/drawing/2014/main" id="{523DC3DC-5B99-4D59-B662-9B8D5217AFA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2">
          <a:extLst>
            <a:ext uri="{FF2B5EF4-FFF2-40B4-BE49-F238E27FC236}">
              <a16:creationId xmlns:a16="http://schemas.microsoft.com/office/drawing/2014/main" id="{94FCF63E-70E1-47A0-A5AF-4E193CE7F9B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2" name="Oval 113">
          <a:extLst>
            <a:ext uri="{FF2B5EF4-FFF2-40B4-BE49-F238E27FC236}">
              <a16:creationId xmlns:a16="http://schemas.microsoft.com/office/drawing/2014/main" id="{907E58CF-7807-41CA-B697-D8BA9BFAFD7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3" name="Oval 112">
          <a:extLst>
            <a:ext uri="{FF2B5EF4-FFF2-40B4-BE49-F238E27FC236}">
              <a16:creationId xmlns:a16="http://schemas.microsoft.com/office/drawing/2014/main" id="{258F78B7-CAE9-4DC3-9A16-87109DEF708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4" name="Oval 113">
          <a:extLst>
            <a:ext uri="{FF2B5EF4-FFF2-40B4-BE49-F238E27FC236}">
              <a16:creationId xmlns:a16="http://schemas.microsoft.com/office/drawing/2014/main" id="{AD0B8495-39AC-4B84-A1DE-B3B6BD01411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2">
          <a:extLst>
            <a:ext uri="{FF2B5EF4-FFF2-40B4-BE49-F238E27FC236}">
              <a16:creationId xmlns:a16="http://schemas.microsoft.com/office/drawing/2014/main" id="{30661AD7-80A2-419F-AB8B-FD182FF1EBB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3">
          <a:extLst>
            <a:ext uri="{FF2B5EF4-FFF2-40B4-BE49-F238E27FC236}">
              <a16:creationId xmlns:a16="http://schemas.microsoft.com/office/drawing/2014/main" id="{420F4548-1466-42A7-A767-5C5FD4D6254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2">
          <a:extLst>
            <a:ext uri="{FF2B5EF4-FFF2-40B4-BE49-F238E27FC236}">
              <a16:creationId xmlns:a16="http://schemas.microsoft.com/office/drawing/2014/main" id="{86F09FA9-B542-4C8D-8DCA-75BEE9CFD51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8" name="Oval 113">
          <a:extLst>
            <a:ext uri="{FF2B5EF4-FFF2-40B4-BE49-F238E27FC236}">
              <a16:creationId xmlns:a16="http://schemas.microsoft.com/office/drawing/2014/main" id="{D4E44B9B-810B-4D56-B9FA-2C813FBC61D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9" name="Oval 112">
          <a:extLst>
            <a:ext uri="{FF2B5EF4-FFF2-40B4-BE49-F238E27FC236}">
              <a16:creationId xmlns:a16="http://schemas.microsoft.com/office/drawing/2014/main" id="{FD08B819-80F4-4DA4-A92C-E656ABF9723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70" name="Oval 113">
          <a:extLst>
            <a:ext uri="{FF2B5EF4-FFF2-40B4-BE49-F238E27FC236}">
              <a16:creationId xmlns:a16="http://schemas.microsoft.com/office/drawing/2014/main" id="{C0B9F639-08B4-4607-A338-9B9D94DDB56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2">
          <a:extLst>
            <a:ext uri="{FF2B5EF4-FFF2-40B4-BE49-F238E27FC236}">
              <a16:creationId xmlns:a16="http://schemas.microsoft.com/office/drawing/2014/main" id="{031FB34A-5090-4ADA-9FC9-7B806CFBD90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3">
          <a:extLst>
            <a:ext uri="{FF2B5EF4-FFF2-40B4-BE49-F238E27FC236}">
              <a16:creationId xmlns:a16="http://schemas.microsoft.com/office/drawing/2014/main" id="{51A43A4F-DF6E-4F93-9F86-FAB8CC29BF9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2">
          <a:extLst>
            <a:ext uri="{FF2B5EF4-FFF2-40B4-BE49-F238E27FC236}">
              <a16:creationId xmlns:a16="http://schemas.microsoft.com/office/drawing/2014/main" id="{16C98BB8-0F98-4A01-BEBE-E3BD4F1457A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4" name="Oval 113">
          <a:extLst>
            <a:ext uri="{FF2B5EF4-FFF2-40B4-BE49-F238E27FC236}">
              <a16:creationId xmlns:a16="http://schemas.microsoft.com/office/drawing/2014/main" id="{AE7F9C2E-4E4F-4EFD-8E48-2ED62C1B8E3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5" name="Oval 112">
          <a:extLst>
            <a:ext uri="{FF2B5EF4-FFF2-40B4-BE49-F238E27FC236}">
              <a16:creationId xmlns:a16="http://schemas.microsoft.com/office/drawing/2014/main" id="{4E78362F-5290-4FCC-BCB9-5F94CFE6D7A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6" name="Oval 113">
          <a:extLst>
            <a:ext uri="{FF2B5EF4-FFF2-40B4-BE49-F238E27FC236}">
              <a16:creationId xmlns:a16="http://schemas.microsoft.com/office/drawing/2014/main" id="{37C11BFA-652E-4ECF-B8EE-CA42C0EDE22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7" name="Oval 112">
          <a:extLst>
            <a:ext uri="{FF2B5EF4-FFF2-40B4-BE49-F238E27FC236}">
              <a16:creationId xmlns:a16="http://schemas.microsoft.com/office/drawing/2014/main" id="{0A115B43-DD66-42AE-A333-C49DD9F0542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8" name="Oval 113">
          <a:extLst>
            <a:ext uri="{FF2B5EF4-FFF2-40B4-BE49-F238E27FC236}">
              <a16:creationId xmlns:a16="http://schemas.microsoft.com/office/drawing/2014/main" id="{89CC053A-496A-47BF-89F7-034B355B10F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9" name="Oval 112">
          <a:extLst>
            <a:ext uri="{FF2B5EF4-FFF2-40B4-BE49-F238E27FC236}">
              <a16:creationId xmlns:a16="http://schemas.microsoft.com/office/drawing/2014/main" id="{48D3B9B0-9197-49A6-85FD-8A267E6A0F3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0" name="Oval 113">
          <a:extLst>
            <a:ext uri="{FF2B5EF4-FFF2-40B4-BE49-F238E27FC236}">
              <a16:creationId xmlns:a16="http://schemas.microsoft.com/office/drawing/2014/main" id="{C4E7A4CC-A1A0-4207-8377-FA6A7F487D9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1" name="Oval 112">
          <a:extLst>
            <a:ext uri="{FF2B5EF4-FFF2-40B4-BE49-F238E27FC236}">
              <a16:creationId xmlns:a16="http://schemas.microsoft.com/office/drawing/2014/main" id="{3D9DAEAA-97F5-433D-BEA5-C70569FC7D4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2" name="Oval 113">
          <a:extLst>
            <a:ext uri="{FF2B5EF4-FFF2-40B4-BE49-F238E27FC236}">
              <a16:creationId xmlns:a16="http://schemas.microsoft.com/office/drawing/2014/main" id="{329C7C60-2A56-43FC-9150-326C6FC2099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3" name="Oval 112">
          <a:extLst>
            <a:ext uri="{FF2B5EF4-FFF2-40B4-BE49-F238E27FC236}">
              <a16:creationId xmlns:a16="http://schemas.microsoft.com/office/drawing/2014/main" id="{1E724B92-67FE-4152-8503-99984FAC545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4" name="Oval 113">
          <a:extLst>
            <a:ext uri="{FF2B5EF4-FFF2-40B4-BE49-F238E27FC236}">
              <a16:creationId xmlns:a16="http://schemas.microsoft.com/office/drawing/2014/main" id="{A9025AE2-54EB-417D-8D6F-D3FA5E810C2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5" name="Oval 112">
          <a:extLst>
            <a:ext uri="{FF2B5EF4-FFF2-40B4-BE49-F238E27FC236}">
              <a16:creationId xmlns:a16="http://schemas.microsoft.com/office/drawing/2014/main" id="{0121DF08-15B6-4862-A184-ECBC64CDA62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6" name="Oval 113">
          <a:extLst>
            <a:ext uri="{FF2B5EF4-FFF2-40B4-BE49-F238E27FC236}">
              <a16:creationId xmlns:a16="http://schemas.microsoft.com/office/drawing/2014/main" id="{2C528954-E137-4CEC-A620-088BBE99073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7" name="Oval 112">
          <a:extLst>
            <a:ext uri="{FF2B5EF4-FFF2-40B4-BE49-F238E27FC236}">
              <a16:creationId xmlns:a16="http://schemas.microsoft.com/office/drawing/2014/main" id="{B8B4F2B3-74BD-4B95-8E3B-4DA1E14FB5E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8" name="Oval 113">
          <a:extLst>
            <a:ext uri="{FF2B5EF4-FFF2-40B4-BE49-F238E27FC236}">
              <a16:creationId xmlns:a16="http://schemas.microsoft.com/office/drawing/2014/main" id="{E27FF27E-FEAD-40B0-B477-D7CCA7D8C38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9" name="Oval 112">
          <a:extLst>
            <a:ext uri="{FF2B5EF4-FFF2-40B4-BE49-F238E27FC236}">
              <a16:creationId xmlns:a16="http://schemas.microsoft.com/office/drawing/2014/main" id="{F2D8EAE5-3149-47E4-AFE8-E3F079E9D55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0" name="Oval 113">
          <a:extLst>
            <a:ext uri="{FF2B5EF4-FFF2-40B4-BE49-F238E27FC236}">
              <a16:creationId xmlns:a16="http://schemas.microsoft.com/office/drawing/2014/main" id="{782C6BD7-16AF-465E-B38C-28542D3B270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1" name="Oval 112">
          <a:extLst>
            <a:ext uri="{FF2B5EF4-FFF2-40B4-BE49-F238E27FC236}">
              <a16:creationId xmlns:a16="http://schemas.microsoft.com/office/drawing/2014/main" id="{350660D0-8288-4D79-BBC8-C303C614330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2" name="Oval 113">
          <a:extLst>
            <a:ext uri="{FF2B5EF4-FFF2-40B4-BE49-F238E27FC236}">
              <a16:creationId xmlns:a16="http://schemas.microsoft.com/office/drawing/2014/main" id="{A0C8A27E-482D-49FD-A367-4773F77D5B0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3" name="Oval 112">
          <a:extLst>
            <a:ext uri="{FF2B5EF4-FFF2-40B4-BE49-F238E27FC236}">
              <a16:creationId xmlns:a16="http://schemas.microsoft.com/office/drawing/2014/main" id="{207C2B2A-CC79-46AC-AC54-56469674D85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4" name="Oval 113">
          <a:extLst>
            <a:ext uri="{FF2B5EF4-FFF2-40B4-BE49-F238E27FC236}">
              <a16:creationId xmlns:a16="http://schemas.microsoft.com/office/drawing/2014/main" id="{639C1149-35B2-40EC-AF04-47CA19035A0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5" name="Oval 112">
          <a:extLst>
            <a:ext uri="{FF2B5EF4-FFF2-40B4-BE49-F238E27FC236}">
              <a16:creationId xmlns:a16="http://schemas.microsoft.com/office/drawing/2014/main" id="{D8E2749C-2771-4141-9CFA-05FDE9C0825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6" name="Oval 113">
          <a:extLst>
            <a:ext uri="{FF2B5EF4-FFF2-40B4-BE49-F238E27FC236}">
              <a16:creationId xmlns:a16="http://schemas.microsoft.com/office/drawing/2014/main" id="{FACA4ACA-FFC6-4F6B-9EAF-08D2DB69D93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7" name="Oval 112">
          <a:extLst>
            <a:ext uri="{FF2B5EF4-FFF2-40B4-BE49-F238E27FC236}">
              <a16:creationId xmlns:a16="http://schemas.microsoft.com/office/drawing/2014/main" id="{AD07B9BD-35E2-4712-9154-58820589CD5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8" name="Oval 113">
          <a:extLst>
            <a:ext uri="{FF2B5EF4-FFF2-40B4-BE49-F238E27FC236}">
              <a16:creationId xmlns:a16="http://schemas.microsoft.com/office/drawing/2014/main" id="{9EE5AC63-459E-4638-B307-E9656842B45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9" name="Oval 112">
          <a:extLst>
            <a:ext uri="{FF2B5EF4-FFF2-40B4-BE49-F238E27FC236}">
              <a16:creationId xmlns:a16="http://schemas.microsoft.com/office/drawing/2014/main" id="{E7B08CFD-6FFF-45B3-9743-EF20C1A1A32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700" name="Oval 113">
          <a:extLst>
            <a:ext uri="{FF2B5EF4-FFF2-40B4-BE49-F238E27FC236}">
              <a16:creationId xmlns:a16="http://schemas.microsoft.com/office/drawing/2014/main" id="{2BBF2CEF-D942-445A-B380-483BA44C3DC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1" name="Oval 112">
          <a:extLst>
            <a:ext uri="{FF2B5EF4-FFF2-40B4-BE49-F238E27FC236}">
              <a16:creationId xmlns:a16="http://schemas.microsoft.com/office/drawing/2014/main" id="{26FC3DA4-F03E-42EF-8441-7B2728C17EF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2" name="Oval 113">
          <a:extLst>
            <a:ext uri="{FF2B5EF4-FFF2-40B4-BE49-F238E27FC236}">
              <a16:creationId xmlns:a16="http://schemas.microsoft.com/office/drawing/2014/main" id="{108A6DD1-1FFF-4C8A-8879-3E8A4AE92C8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3" name="Oval 112">
          <a:extLst>
            <a:ext uri="{FF2B5EF4-FFF2-40B4-BE49-F238E27FC236}">
              <a16:creationId xmlns:a16="http://schemas.microsoft.com/office/drawing/2014/main" id="{73ADD184-D9E8-49C1-AD07-ADFD93EF1A4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4" name="Oval 113">
          <a:extLst>
            <a:ext uri="{FF2B5EF4-FFF2-40B4-BE49-F238E27FC236}">
              <a16:creationId xmlns:a16="http://schemas.microsoft.com/office/drawing/2014/main" id="{0AF9970E-1BB4-4170-86C5-8550FE034A4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5" name="Oval 112">
          <a:extLst>
            <a:ext uri="{FF2B5EF4-FFF2-40B4-BE49-F238E27FC236}">
              <a16:creationId xmlns:a16="http://schemas.microsoft.com/office/drawing/2014/main" id="{A9A9778C-A9D0-4D74-9B59-4F3F7E883FB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6" name="Oval 113">
          <a:extLst>
            <a:ext uri="{FF2B5EF4-FFF2-40B4-BE49-F238E27FC236}">
              <a16:creationId xmlns:a16="http://schemas.microsoft.com/office/drawing/2014/main" id="{F355F68F-5076-45BB-BEF3-00045408FEB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7" name="Oval 112">
          <a:extLst>
            <a:ext uri="{FF2B5EF4-FFF2-40B4-BE49-F238E27FC236}">
              <a16:creationId xmlns:a16="http://schemas.microsoft.com/office/drawing/2014/main" id="{47EA6070-F49E-4A23-94C3-13DAC226FF7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8" name="Oval 113">
          <a:extLst>
            <a:ext uri="{FF2B5EF4-FFF2-40B4-BE49-F238E27FC236}">
              <a16:creationId xmlns:a16="http://schemas.microsoft.com/office/drawing/2014/main" id="{D3BC0FBB-F42D-4155-9144-A06E0095DE5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9" name="Oval 112">
          <a:extLst>
            <a:ext uri="{FF2B5EF4-FFF2-40B4-BE49-F238E27FC236}">
              <a16:creationId xmlns:a16="http://schemas.microsoft.com/office/drawing/2014/main" id="{A7A1508B-97FA-4024-97A3-18DCD2D6D7C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0" name="Oval 113">
          <a:extLst>
            <a:ext uri="{FF2B5EF4-FFF2-40B4-BE49-F238E27FC236}">
              <a16:creationId xmlns:a16="http://schemas.microsoft.com/office/drawing/2014/main" id="{129F5AB0-D60B-4EB6-908A-3F36E2C484C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1" name="Oval 112">
          <a:extLst>
            <a:ext uri="{FF2B5EF4-FFF2-40B4-BE49-F238E27FC236}">
              <a16:creationId xmlns:a16="http://schemas.microsoft.com/office/drawing/2014/main" id="{21219699-5658-460E-8C32-9314F598F46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2" name="Oval 113">
          <a:extLst>
            <a:ext uri="{FF2B5EF4-FFF2-40B4-BE49-F238E27FC236}">
              <a16:creationId xmlns:a16="http://schemas.microsoft.com/office/drawing/2014/main" id="{BFE77FF5-643C-40B9-93DC-E55005E8569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3" name="Oval 112">
          <a:extLst>
            <a:ext uri="{FF2B5EF4-FFF2-40B4-BE49-F238E27FC236}">
              <a16:creationId xmlns:a16="http://schemas.microsoft.com/office/drawing/2014/main" id="{9E065775-5351-4A95-9958-5CBF8FC43C3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4" name="Oval 113">
          <a:extLst>
            <a:ext uri="{FF2B5EF4-FFF2-40B4-BE49-F238E27FC236}">
              <a16:creationId xmlns:a16="http://schemas.microsoft.com/office/drawing/2014/main" id="{C584098F-AD8E-4AFA-9E20-19C67A978E6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5" name="Oval 112">
          <a:extLst>
            <a:ext uri="{FF2B5EF4-FFF2-40B4-BE49-F238E27FC236}">
              <a16:creationId xmlns:a16="http://schemas.microsoft.com/office/drawing/2014/main" id="{7E8DB38D-1679-4BB2-9697-21F9B27AD4B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6" name="Oval 113">
          <a:extLst>
            <a:ext uri="{FF2B5EF4-FFF2-40B4-BE49-F238E27FC236}">
              <a16:creationId xmlns:a16="http://schemas.microsoft.com/office/drawing/2014/main" id="{B08DF585-83FA-45C8-BFCB-8C6F8EAEA29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7" name="Oval 112">
          <a:extLst>
            <a:ext uri="{FF2B5EF4-FFF2-40B4-BE49-F238E27FC236}">
              <a16:creationId xmlns:a16="http://schemas.microsoft.com/office/drawing/2014/main" id="{B81BE79F-2D64-43B4-ABE6-AFBD3364DEF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8" name="Oval 113">
          <a:extLst>
            <a:ext uri="{FF2B5EF4-FFF2-40B4-BE49-F238E27FC236}">
              <a16:creationId xmlns:a16="http://schemas.microsoft.com/office/drawing/2014/main" id="{0F1123EC-D0FA-4434-90C3-DAB389434C0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9" name="Oval 112">
          <a:extLst>
            <a:ext uri="{FF2B5EF4-FFF2-40B4-BE49-F238E27FC236}">
              <a16:creationId xmlns:a16="http://schemas.microsoft.com/office/drawing/2014/main" id="{7D7D2027-A45E-400F-B0E3-78152B758E1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0" name="Oval 113">
          <a:extLst>
            <a:ext uri="{FF2B5EF4-FFF2-40B4-BE49-F238E27FC236}">
              <a16:creationId xmlns:a16="http://schemas.microsoft.com/office/drawing/2014/main" id="{F1B875BF-F7F0-4558-9EA4-964A8437C7B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1" name="Oval 112">
          <a:extLst>
            <a:ext uri="{FF2B5EF4-FFF2-40B4-BE49-F238E27FC236}">
              <a16:creationId xmlns:a16="http://schemas.microsoft.com/office/drawing/2014/main" id="{6EBE22F3-4874-480F-895B-F259538365B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2" name="Oval 113">
          <a:extLst>
            <a:ext uri="{FF2B5EF4-FFF2-40B4-BE49-F238E27FC236}">
              <a16:creationId xmlns:a16="http://schemas.microsoft.com/office/drawing/2014/main" id="{39ACCB61-330A-45E6-BE71-5D3B786F9EB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3" name="Oval 112">
          <a:extLst>
            <a:ext uri="{FF2B5EF4-FFF2-40B4-BE49-F238E27FC236}">
              <a16:creationId xmlns:a16="http://schemas.microsoft.com/office/drawing/2014/main" id="{15D7C00D-0411-4858-A618-BB9E1CE0FEC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4" name="Oval 113">
          <a:extLst>
            <a:ext uri="{FF2B5EF4-FFF2-40B4-BE49-F238E27FC236}">
              <a16:creationId xmlns:a16="http://schemas.microsoft.com/office/drawing/2014/main" id="{6F0B2304-B9AD-49BD-A90F-9057F2F7937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5" name="Oval 112">
          <a:extLst>
            <a:ext uri="{FF2B5EF4-FFF2-40B4-BE49-F238E27FC236}">
              <a16:creationId xmlns:a16="http://schemas.microsoft.com/office/drawing/2014/main" id="{5EFFA3DB-BE61-4E49-ADC8-8636E8E935D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6" name="Oval 113">
          <a:extLst>
            <a:ext uri="{FF2B5EF4-FFF2-40B4-BE49-F238E27FC236}">
              <a16:creationId xmlns:a16="http://schemas.microsoft.com/office/drawing/2014/main" id="{3D34E41D-D5C2-4B8F-B209-D463F3B4B4D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7" name="Oval 112">
          <a:extLst>
            <a:ext uri="{FF2B5EF4-FFF2-40B4-BE49-F238E27FC236}">
              <a16:creationId xmlns:a16="http://schemas.microsoft.com/office/drawing/2014/main" id="{51CDB9F4-A5A5-40F8-9316-EC2711968A8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8" name="Oval 113">
          <a:extLst>
            <a:ext uri="{FF2B5EF4-FFF2-40B4-BE49-F238E27FC236}">
              <a16:creationId xmlns:a16="http://schemas.microsoft.com/office/drawing/2014/main" id="{1A942886-B8E0-43A6-A7F3-4D3F27B5EA2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9" name="Oval 112">
          <a:extLst>
            <a:ext uri="{FF2B5EF4-FFF2-40B4-BE49-F238E27FC236}">
              <a16:creationId xmlns:a16="http://schemas.microsoft.com/office/drawing/2014/main" id="{D5949994-D675-41FA-A796-48FF9848EA1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30" name="Oval 113">
          <a:extLst>
            <a:ext uri="{FF2B5EF4-FFF2-40B4-BE49-F238E27FC236}">
              <a16:creationId xmlns:a16="http://schemas.microsoft.com/office/drawing/2014/main" id="{F5A342E9-5FD0-425C-ACB7-F004915C1CE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1" name="Oval 112">
          <a:extLst>
            <a:ext uri="{FF2B5EF4-FFF2-40B4-BE49-F238E27FC236}">
              <a16:creationId xmlns:a16="http://schemas.microsoft.com/office/drawing/2014/main" id="{4EFCFC61-445A-4605-AC42-5348D7BE712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2" name="Oval 113">
          <a:extLst>
            <a:ext uri="{FF2B5EF4-FFF2-40B4-BE49-F238E27FC236}">
              <a16:creationId xmlns:a16="http://schemas.microsoft.com/office/drawing/2014/main" id="{4A9BC53B-0FB7-4B57-9E13-E6909F49483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92075</xdr:colOff>
      <xdr:row>1199</xdr:row>
      <xdr:rowOff>79375</xdr:rowOff>
    </xdr:from>
    <xdr:to>
      <xdr:col>6</xdr:col>
      <xdr:colOff>168275</xdr:colOff>
      <xdr:row>1199</xdr:row>
      <xdr:rowOff>155575</xdr:rowOff>
    </xdr:to>
    <xdr:sp macro="" textlink="">
      <xdr:nvSpPr>
        <xdr:cNvPr id="1733" name="Oval 128">
          <a:extLst>
            <a:ext uri="{FF2B5EF4-FFF2-40B4-BE49-F238E27FC236}">
              <a16:creationId xmlns:a16="http://schemas.microsoft.com/office/drawing/2014/main" id="{010E4658-8D46-44BF-8161-D43392BCCCEF}"/>
            </a:ext>
          </a:extLst>
        </xdr:cNvPr>
        <xdr:cNvSpPr>
          <a:spLocks noChangeArrowheads="1"/>
        </xdr:cNvSpPr>
      </xdr:nvSpPr>
      <xdr:spPr bwMode="auto">
        <a:xfrm>
          <a:off x="2330450" y="331320775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1912FEE1-A6DA-43E2-90CE-65FF1CCC86A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CF8208A7-9E1A-40C0-9996-143AEE4DB31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40863</xdr:colOff>
      <xdr:row>1199</xdr:row>
      <xdr:rowOff>18162</xdr:rowOff>
    </xdr:from>
    <xdr:to>
      <xdr:col>6</xdr:col>
      <xdr:colOff>252481</xdr:colOff>
      <xdr:row>1199</xdr:row>
      <xdr:rowOff>210870</xdr:rowOff>
    </xdr:to>
    <xdr:sp macro="" textlink="">
      <xdr:nvSpPr>
        <xdr:cNvPr id="1736" name="Oval 127">
          <a:extLst>
            <a:ext uri="{FF2B5EF4-FFF2-40B4-BE49-F238E27FC236}">
              <a16:creationId xmlns:a16="http://schemas.microsoft.com/office/drawing/2014/main" id="{BEFE202A-D8F7-47FB-95D0-CC6052C12AF2}"/>
            </a:ext>
          </a:extLst>
        </xdr:cNvPr>
        <xdr:cNvSpPr>
          <a:spLocks noChangeArrowheads="1"/>
        </xdr:cNvSpPr>
      </xdr:nvSpPr>
      <xdr:spPr bwMode="auto">
        <a:xfrm>
          <a:off x="2279238" y="331259562"/>
          <a:ext cx="211618" cy="1927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42730</xdr:colOff>
      <xdr:row>1200</xdr:row>
      <xdr:rowOff>16360</xdr:rowOff>
    </xdr:from>
    <xdr:to>
      <xdr:col>6</xdr:col>
      <xdr:colOff>256423</xdr:colOff>
      <xdr:row>1200</xdr:row>
      <xdr:rowOff>225038</xdr:rowOff>
    </xdr:to>
    <xdr:sp macro="" textlink="">
      <xdr:nvSpPr>
        <xdr:cNvPr id="1737" name="Oval 128">
          <a:extLst>
            <a:ext uri="{FF2B5EF4-FFF2-40B4-BE49-F238E27FC236}">
              <a16:creationId xmlns:a16="http://schemas.microsoft.com/office/drawing/2014/main" id="{5216E04B-0706-4E52-AD04-ADCDFB536D15}"/>
            </a:ext>
          </a:extLst>
        </xdr:cNvPr>
        <xdr:cNvSpPr>
          <a:spLocks noChangeArrowheads="1"/>
        </xdr:cNvSpPr>
      </xdr:nvSpPr>
      <xdr:spPr bwMode="auto">
        <a:xfrm>
          <a:off x="2281105" y="331533985"/>
          <a:ext cx="213693" cy="208678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3555FEDB-F806-4FB7-AD2E-FDDAD664497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D73E3484-15A7-483F-9C8B-435085B9E74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415E304C-8133-49AE-AEB0-94D296425C6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4411F127-3742-49F5-8632-90868E67B80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27CEDA9A-6BBD-422D-8538-45A9875C6C5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FC39F938-44A5-4F61-8887-80DF4740AB9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33022ECA-926F-4CA6-9D97-58B716D8CEE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29D4B4EF-BFB4-42BE-862E-37E462F821E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64EA8652-DF3A-4665-9F15-2511B890E99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CB709EB6-D8C9-4F36-B2EF-CBC15DEB7DC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A5EFBFBC-F5D5-44B3-8718-87214267B98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CFC48CD5-4869-4D7D-8615-64DE6F5403F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05A07605-1416-4BD8-94E2-BA9332686D8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29A4F1EA-E14C-40FB-B4DF-B6248E2B46D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86C1B179-2EEE-4934-B8F2-D3AF74D9B02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894B20AD-45A4-41A4-A80D-DC7F0DBF989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7C7E0B3D-307C-404E-8B6B-A863AF18519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956B3A30-2E71-4665-B665-7AFBBB50B8A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DE087E1E-F872-4ED6-86E9-565635BC35E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EFA82801-B0CE-436E-B823-92331F86177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59030A9F-ACEC-4D3D-804F-45371309C26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0E940EE5-F5AE-42AE-9773-448CAC3A4D1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918EB27E-A58A-4299-83A0-93016845545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2FD4B290-5ABF-4686-8B9F-21B923383C3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2ED57879-9B54-4428-8068-06E7BEE62B1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A3D527B3-3712-4CA0-90D7-5D32BFF4854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E289B5AB-0221-430A-9817-D5E922D48C4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9628E90F-8D10-46F0-9CDD-8B80A81BC42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9B332F0C-C6EF-423B-81EA-A86E551ADEB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0F63C86E-2563-41DD-B36B-B6B971F3276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49F2FF9C-55F6-4E36-B03F-01B3F4A1B44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16C2826D-F0B5-479C-A412-6DE36228EC0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3B7F992D-5790-4200-AF78-13873300CF9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1998F0FD-E025-408F-8B6E-001022EBC53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853850C6-D997-410C-9312-ACE432F8F11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498C1CF4-D32A-48E7-A0F2-62C932E8EBB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A9EEF4D8-D152-485D-8B48-355AA6F78E5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A8E84D8E-EFAA-4278-9ACA-7311703DD6A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D1690D3A-40E6-4C9F-80A7-1D344200FB6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7D4D103C-5266-4294-BA00-A349B83BE76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B5BBEFB3-3D75-44BB-B0DC-7BBB1699E25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56428ADA-A9A5-4C48-BE9A-9F65445CCDA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C5471AC9-7301-4678-A58F-0C31D6909A9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8A78B7D4-403D-4904-9866-52F8EF26B7C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670556B2-DF6C-48B2-8188-2909D1EB744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94CF0CDC-7372-4D55-9FEB-409CB2AE842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67B863E3-8053-4A08-BD3E-0CA5593CE98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C2230D74-E2AD-43B2-B9DE-F9EDF862455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1674FEB5-7D67-4DF4-8CEE-ACA37EBD7B2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4661C0D9-024E-4F1B-AA24-05A452535F0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592DE774-EEA7-41B9-B9CA-B2EFA74ABC2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1CDEED9E-E07B-4EDC-A8CE-73762E348FB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57736F3F-7ED8-4ABD-979C-CEDACE8836D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CC9BE7F1-77FD-490A-8786-75BD6DCD978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9344FD78-DE0E-4C0A-93EC-8D20E559CF4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CE2A7665-3657-48F0-857B-A072B691301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B4E00874-C148-4F12-BEDA-14ABEF8D74C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E9F471D9-0904-4C54-A7D3-2624A32FD61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C54D5A25-E75B-43E8-B514-4A3184467D9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953317B1-460A-4BDC-9A86-C5649E1F7C7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9E649165-B7A9-41D0-AC2A-1A38D1182CD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57FE7550-961D-47BF-A68D-1C7BCA8E2D0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D34FE43E-492B-4FC9-8EB1-D0524FA1380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A211272B-5E54-42CA-92FF-6EDAF796A7C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40D4F6A1-6099-45B7-9036-2B7F1BD38CA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22D878BC-2821-4ECC-BCB0-73DEA3E52E9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DA9A2039-5869-421D-87E7-240DF4391B4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7389D35E-AFCB-4191-A2FC-10520E23841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2AF0CDC4-9C4D-42E5-A0F7-7A21ED6CAD9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6842E861-96B9-4DB9-A1CD-DDCF49FE3BF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A7A9E0D3-EBD5-4A05-B9E6-68E194E4DA0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4958E284-9A05-492F-86E4-A7CB92FDE44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E63E61A4-AEB2-427B-A432-549A984B1B7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02CD5C2E-7094-464F-9D76-04E72AF588C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AFF94906-13BC-40A8-A655-ABB870E79CA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65DA281E-4C54-4122-BC51-5EDFDB82911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999B2047-FBD1-4CF3-B4E5-A41C9E0AB63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F5EC249D-E44B-4B7D-B47E-7A996D4E818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4F6E16BA-B385-4985-A6F2-471E136B030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9D63FED6-C244-4D71-8C19-3FE674153E7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61F9C3BC-CB7C-4C0D-9FB6-67FF88539B6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D84E244F-134B-44F4-BE4D-DEFF698D60D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3021CBD2-D816-486B-AB0E-1F4D37BAF04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2231EB50-A6A3-4DC0-8A30-B8A984C1FFC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1F143D7A-219B-4CF3-95EC-E3D8C4A0B21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A21815D0-DFE4-4DF4-BC02-B878BD0FAB0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C80151CB-A731-4252-A6A2-5C4E77125B8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F3602E5F-94F8-49E9-9764-9E9A8E39801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54946395-ED20-4CF1-932A-EE5E67BB5CC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F9E8A545-4D02-44D3-A7EB-9B60DCF0676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6619C8B1-22D1-4302-9895-3535A7382F5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1E16E4E5-EB48-498F-B6DC-EA4A9A99F3C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84070203-DB54-44CB-98D4-7D7C8B2AA5E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6AF22432-774B-469E-84FC-97BFE7A6839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7EBF698D-1BEE-444D-9A55-F6914498539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95E464E9-C9C9-43E0-9C9F-ED2AE88B975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6622CD0B-2119-48CD-94D6-DB76ED98281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6B648F6F-3492-4C6D-85ED-C138E435CBB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A16CF2E7-5ED2-4AF8-BB05-8B8304FE796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8F862051-5ED0-4968-89FE-AEF18540F46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22EAFA64-2476-49A7-9D54-F8BC7436FEE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C1DF4EC5-E302-4167-90D9-BE33A02C19C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A2E94149-782F-42CA-93AF-D97D3CDB422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AE83C0FC-5500-47D5-A55F-328870E89C3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CA276B24-8BF4-4389-9BEB-53062745D69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96A5C67F-39A1-4897-AED1-57EA58EF935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6DEFC84D-B023-4063-A5BF-96CFE0CFA2F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B3819117-5949-4B0A-9727-23CEAEBB03E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F5B4A9CF-0DF6-475E-BCCB-BFD81CD5039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834E87FE-B96B-4EF3-BF74-B78D92CD388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7EEA2EAD-9814-4331-92DA-70F220B7324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DA97B69A-9E4F-41AD-9545-077E5D1E518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D3EF8C8-A9BC-49CF-B285-C4B6BEC9282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FE352D51-DDDC-48B3-8256-7CF7C91D7C0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03C24216-68BF-49C0-A7C4-1CEE6B5D0D0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CB791057-9926-4BE3-BA63-79454773E27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75F77F47-F8FC-4270-AFD7-B493A69C611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C15B4EB4-8586-47AE-983B-28A9B386A4F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2AB867F7-C10F-4186-9847-7C97D0F2DFE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22BC1727-BEFB-450E-80D8-E5ACA88E047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8437FE2A-9D1E-453F-AD8F-858449815FC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7F607046-0952-4115-924C-113E928061E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6859991B-6D9D-4EDD-9932-8FE759524A1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ACE88405-F5AA-481E-91D6-0740F211C8C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1200DD28-93AD-417C-9C9A-58C6C09C66F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305F6E98-7656-4F2C-8302-9AB8BD42194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93E2CA42-8849-4171-B52D-D9F540711ED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5C3E8D32-7763-4C93-BF39-246047D6F00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BD719498-6170-4FCD-9F4C-9D719F67B32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1053C150-02FC-48D4-8199-D7703CA85E4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C50E9786-E656-41F2-AAB0-C8144CA969D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4992C1AD-7AF3-4525-B210-EA22785F760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82E1FAF1-D31F-41D6-B959-569879746EC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EF83D6A4-8D68-4C70-BACD-5C8B953E35A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0B135F05-7DFC-475B-8FC4-D658A048E5D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870AC6C6-1A49-45BD-930F-B9EC6C8EC97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A76977B6-0AC5-4C03-BCA0-1970150B837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DCF1DD18-8E57-427C-A7D1-5B92F89C17B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80C91FB5-B85C-4E50-BA8B-C7F5D04569A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7C2BE0A1-DD64-44AA-B2DB-88E0F8AC2B3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6B85303B-E20B-4118-B07E-D8F21FACC0F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2A18E641-206C-4881-BC4E-AB7F139B1CA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8EB6A292-D945-4C26-982E-87284E4B4B1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03100C80-3931-4909-8F44-1D24180C6CA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8502CB4E-588C-433C-8CB0-A9DC8E4576E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C55F9EC5-F1E0-4532-802B-FA67C8B7F78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E380CC6A-8326-455C-BC5A-C8DEF5F3560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D6CCB714-0CAF-4CCB-AAF6-85CDE54B097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FD4886EB-AFAB-42BE-8A54-3A924BC33E7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84C6C242-6CE1-463E-A07C-D8ED270EB4C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D09678C0-9D7C-49E6-B8BC-C4B3DF8A815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F91163FA-B146-4547-AC6D-C2ADEE03D1A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DC8EC960-A0C7-4FB8-978D-0B1B26C7FDA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0DA53C10-C810-46F1-B6EB-A55ACC557FC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FF271EC5-525E-4ED7-8DA4-98D6DFB48E0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A4102EFB-AABF-498C-BA8C-5AB633EDBE3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708685B7-AC08-4A59-9946-A67CBC651A0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77C8EACA-F992-4356-99E6-C8CF3D222EF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CBC873EB-B6E3-421D-9D92-4DC11F7D328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B328C5B3-587E-43DD-AD39-0FD924ACEFB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D52EB0E2-4E09-457A-AE5C-DDA45337CF1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7A19B955-5945-4D54-A351-7EB890C7DD0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3D090454-5E26-474B-8A25-346512F394E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A68F7936-AE88-4E09-9459-C3205351F1C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78BC1ADD-E32F-449F-A55E-FC1497904BE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07A5AE15-15C2-42F7-9A8F-5D91F50355C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C31EB766-686A-4FD7-984D-DD5EEADCEEF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986711B7-3A61-42FF-A819-A8C29E91C8F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CDEA234E-3153-48F9-A020-FD1D7DADFAA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FF36C8FA-CA89-4100-A733-B818CAC1568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762906A1-78CE-49D5-90A0-909EC1F8C54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AF14A773-2C61-40A0-A856-C33BC21624A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9BF0480F-824C-4C97-9EDB-0F5A8A155D3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CBA3E0DF-971E-42F6-AC97-322CCB6BD72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F17CB136-2B8F-475A-A4A3-8F276392E95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7D1B8E1F-F8AA-4554-AB94-0C19FF1D712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C77DFFFE-F2F5-4C2A-A79B-DB98AE57EC6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C6C9E1C6-0B7F-4066-ABEA-78FE4F27815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B0B31E90-6F7E-42D7-9C29-55CBB1904C9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463B0F65-841A-4293-B0CD-EE8F513B555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8156C5E5-8732-4ABA-B882-5EA83030BAD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46DDE35D-6839-47C6-9C9B-4F6C7D89051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1542CBA3-A4E5-4291-89D4-01E22400D4F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3F9C4D4F-A196-434E-ABF4-4E3C4BEF741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4A6CAE62-EBF6-4D2E-A685-85FDE5FFE81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C9C26A3C-0E3B-4952-9456-B7067183D63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9F6836F0-3CB2-41B5-9DD9-9BFBA49F4D9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5B0C570E-6EAA-4E2A-B4C2-231787E001E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87C00CA0-38E8-44B4-8B73-2CE630C1A8D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BB45FFB3-149A-4B94-BD85-26CBDFC2A26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6E137287-85B6-4685-B4A9-5D64F2DF789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696C1883-A58A-42BF-A23B-E8722413CD5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5E1BE8B1-12F7-405F-AE54-08184DC26F4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F446EF29-2A8E-48FC-8706-D195BFAF3FA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B72F3542-D19C-4655-B21D-C604BA45A99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39D684C2-D4F9-4D77-A4E9-8C71438196D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63C767D6-7794-4C58-8831-6171270610C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29A239A7-7AF7-41B9-B4E7-75755E3996F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8CE6EE27-DD5C-4451-94BF-26F2DC1D925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0596A149-8034-4119-BF45-960744315CC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A4D3160D-4E2A-4C57-BA5F-3B874C024A7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1DA84B7A-B94E-4997-A867-C5C61DDFE9E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FE47BC15-2DFF-44DF-9EBA-D0140DA6810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F53734DB-60CA-4654-AEEE-EA1BD520FB3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F9A9416D-9330-4A50-AB1E-F174C54796C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53BD16BF-4B0B-46CE-A964-201600FF398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7C219317-4D6D-410C-9B98-2B5E5390B67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13B58564-F7A0-4837-BBC0-40D038773AE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58308CB8-E528-4558-9AE7-265C984FBB6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0A36C6E0-488D-485E-ADE7-DA14CA014C7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57006A32-C65C-4A87-BA4A-E7E60FC2A22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A8C421DF-9015-4AC0-AEB7-7A840E4F2A2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50A3FE6C-2EFE-433B-804A-F8D105479A0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5EB87FE7-159B-420A-98A5-A0014027628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58D114E7-CF9B-4898-9EF7-4ACA5887568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0C39C0CC-7B06-4F1A-8ACB-1063F535856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BEFC91B2-B1EE-48C1-A350-012D3C443CD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10C6E8E4-7609-4184-889D-4AF2202AB6E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37A4A25B-A581-4EC1-A917-EF31E56E715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B3A9FF70-A353-48FC-A254-5DE21C78884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445C6A9A-2560-49F6-AB04-4A91711D997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F7F9AE9F-1D1B-44B5-8220-5B810923029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E07C1D36-DBAB-4FDD-BFD9-4AA5BDE3AA0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6EABA6D8-17B3-4B66-8A1B-F5865A25ED2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69A13D92-6375-4C83-AE92-F0CB1A1EA2A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247FEB59-CD8F-4919-8BF1-9BCEF96336B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875E7450-C00D-4BDD-8056-BFA70EC667C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8176DB9C-816B-4395-B835-61249A0BF9A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C3553293-5EBD-4B91-A75E-07DEFE9BE02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E116DAD8-3EB6-44EA-ABE4-7D2E11DD24A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4EF13F87-F3B1-4A16-BC05-BEA77C623B0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ADEAB5D7-E87C-45D5-9146-6AE74501A54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17FCD149-284C-4D63-A64E-74A5FC24A76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9B8A6CAD-7EF2-4ED8-BF90-6F22A316C75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696134C6-544D-4846-9BBC-1731F5EE3A0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E63E356-D270-4CE6-87E6-1C08122FF5B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FF93A3D2-01BC-4EC3-9092-F3ACDDE90CA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FEC5BEC8-41F3-488F-B3D9-4948966F110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3547F5BA-7D13-4AE5-A8EA-B06E79B6768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4A237B7E-9F14-4545-8281-07E4331FCDD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4ECEEB0B-CD78-4CC8-83B5-5467983CB49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C514CBB6-8F3C-4D62-95E2-190DBC849B6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8AD13FB6-520D-46C1-AFCF-4B06C35681B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62627C3D-66B9-4A50-B57E-5756C7D3AAD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FC621BC1-28BD-4A7F-B007-5914010BB65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69E26B77-363B-486F-B672-63745DE1346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063257C6-6EF4-4001-B61B-88B8D0E22B7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231D0D65-859C-4C82-AE57-FAEFFFA1DA0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83AE8AB1-EA11-4142-8196-522389F1500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AB5F0B58-D041-49A5-A4AF-4552F175B02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2FEF9BF5-836B-429F-8622-6ED7A0F3507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E755B6A5-A9EE-44B8-B803-5B3D46A248A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AAD72C7B-2805-49AF-BCFE-7DC576D12FC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D90A442F-E2E2-473E-AB96-6203DA36A84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D4055513-3FA6-43B7-9B89-BA30E3242AD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76005A8B-96FC-45E5-AE4A-597303B1F79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D2B684C2-7FF4-48A5-B8A6-AF86C94807B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12FD0C7F-C52A-4C8C-9287-9493E333958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2804588A-618E-4627-903A-430C82ED23A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ED7B0CFD-653D-4DA0-B3A6-A35E3260FA4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35EC8CD9-51FB-4CD5-B4DD-52281819356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D2DE8FA7-B231-40A1-872C-324CD495491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5FCB7F8F-DFFE-4A04-BD5B-3403D8241A8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438A406E-DBCC-4EC6-9294-60798CA0E38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5849F038-F3E2-4A97-A3D7-868D14735A4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339D0357-6608-4228-B5B9-BD36A184BE3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70BD38E3-8F2D-45B1-AC40-7DB670887A1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7CB2C9C8-6CCE-4005-AC78-5CC1F2DE1C8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A74EEE89-2289-45EC-BF34-F174D7A30A4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855250E9-368A-4C85-8A0B-84CA7E4CFA5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82DF687D-B06D-45E2-8641-259F75C4EAA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FB8D9D50-2EB4-4595-8C66-0BD09C288C8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63F7AF64-377B-4874-84A6-C0A9644BE0C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FFB85D34-F6F6-42A4-AEE0-271268F476D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CC81087B-0E91-44CB-ADB0-AA821EB4064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BF2A7037-FA47-43A9-9108-7D914123487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B9DCD51F-0973-44B8-A557-5ECEB4984AA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A395843E-B0D7-4FC1-B7D9-CF49C6296F6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19F2D57F-C347-41DB-909E-E0977B1755A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2E6BF2EA-1A2D-45D7-B39D-32E3994A0F24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EF2E5BB4-1238-47EF-9C68-96889B3DF504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A72B8B97-125C-4CA4-8654-D53B65B48AB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4C339978-DB84-4A4A-A100-022DAB0D209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D86F8FB5-B21F-4381-A208-9D5AA7A5A5F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966FF02F-BEF6-4F02-BCBE-5A6AF6B0936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F38F97A9-C5FE-441C-8498-EBC03F4552C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ACFB3CEA-E261-41B8-BD3E-4945390EB67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B9F6215C-FBA6-45C5-9B33-B18BCA4AEA4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6273F3B3-BD0E-49B2-94F5-52E3FA19AFD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067BA566-C383-4516-8E80-FD03AFA8EB9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846E0489-D2C3-4493-838A-E68ECB7E69A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875F22BA-3AA4-41C9-9507-BCFC3C4B143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9739CCA5-4F87-4ECD-B18E-2711EC47A75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32D5B8AE-881F-4BF6-8430-69E1C2BFB2B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40A29D66-D456-4C9C-95FA-336623792F2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0FE958AB-E605-4CDA-BDAB-AC2ED88EA93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0A7E40EB-EDA6-4572-92FE-FCDD63DA539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029D4C80-A494-4884-B3A4-8C0E662D3E6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4EC70B8D-E5DD-45E7-8988-FF773887227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13B71CBF-BE1E-4C58-893D-59D7ED89BEB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C0D44540-1147-445A-9626-82DFF88B51D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0E705EE6-E416-43B8-B3B2-9F89CC4FC17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BB0273BF-46BC-4EDB-ADF5-55EFD344AF5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84BE809F-74A3-4552-AFAD-2CA41C2BB64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AC178033-619D-4C4E-90BE-C5647E6E1D6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73FE506B-E26A-490B-A136-C01AC298E13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2B549B3E-B65D-4AF0-9405-169D54E6119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B37D5850-9930-428C-B8A0-0C9EE9DC0C6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7053D4A3-F0CF-41F0-8A68-CD7F1D07E32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81F668E7-D2D2-47F6-95E3-B825F2C2452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01113406-60E5-4F88-9A9B-E30308302C2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11EAB507-C6E6-4E91-90C5-FC262C4F880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FB8B8628-F620-4CA5-8021-39B4C8749DE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8DE015E8-700C-4762-B478-8CC50395E84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26D1FC7A-1E28-4C49-94BD-B860CC2BCCF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E3B87202-59AF-4895-9B24-51AD4DFC2B7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4DD167E9-BA40-415F-9DD0-EE330122C52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86F0E093-5591-4FF2-AD0D-7D49C430B3C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F7DFD932-F8F0-47DA-9EE3-7D3D6C31A24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56A31488-7AA1-45AD-A53B-EAFB0B49A13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AB9077CA-1320-4F52-9CDB-E229AA1F5A2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312834BE-6E38-402D-9E78-D3E3ADC6CBB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B6EB85FE-76A4-45F2-B3AD-F88FBB2AEB1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52D7530A-C33E-457D-9ED0-9CA545EB7D0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C70F9EB8-3FC9-425B-9DB6-AAD108E9915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83FD53BE-87A1-45F0-BCA0-F3698FB73EE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1EA98B1B-9C42-4058-8122-FC275A8082B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6AE57382-DD7F-4531-A543-9504FDC8A37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38F437A9-B1C7-46DD-8E03-F1F2F79F9D0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955A6584-D380-40D5-80CC-B9A767F9DE0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C45797F2-62F8-4514-9065-90127ED95C3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E1CACB72-0D0A-4D1B-AA6D-C45F6BADE01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92826CC5-BAF7-4DC6-B9C7-0D7F4A254B8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6D64D588-8FDA-429A-9F52-A5D42CF67FB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8383255A-8A8A-4579-846C-8EE1E6E9350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3ED27A2A-7746-4C59-9717-4989272675B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99FA8115-5A6A-4499-8EC8-D3F2EA593F4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EC702FE1-69D3-4D12-A7C8-732F8CEDF2B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6A005C5D-9491-4FF7-89A2-1845C8CD3DF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C3F6444C-32F6-4F45-B4D3-705E4A9CD97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92B8978E-121E-4C67-BE93-73F6815AD88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99D13DA6-F67C-4E94-A6BD-4F040047BB2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34135ADF-D6B0-47E5-9DA1-6B033BE3F1F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5618BBD4-50B7-47D6-863B-EFAFA757FAA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21779302-3D9D-482A-8E2B-3DF0A80622B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F2F8100A-CC77-4167-9310-E13E7B6F797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4ACFF922-87E9-4D94-80F9-AD102028189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F932FD7F-55E4-44B3-B996-BA95E5CACE1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10E1B248-5371-4F93-B055-7E8D09E4EDE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5721FF00-829F-44C2-BA9A-2564675D853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F7B6918A-4F91-445B-9B74-738E87A6578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0C48B1D4-B299-4D24-9DF3-BA1B162DCFA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3458544C-7557-41CC-8500-68945556D3F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E3EB6314-2A3C-42F0-A533-CD4E6440F39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F11E0235-2199-47F7-8B17-C5D0B1D4128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2181091D-478D-4C2A-9FD1-D502862077A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2047B586-DC7A-4B2E-BB1F-81F2CFCDF4E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3F69573C-5B67-4A48-B3A5-B62D741BAA3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90505B41-EC58-4EAD-89A7-005CC15F5F8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5EA14CFD-B6C1-4004-8D90-FCB266DA340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B1CD528E-AD98-4BC8-9150-9E91C2CFB2E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F6F4ED9B-67C6-448E-992A-929596F9504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78D8E04F-6108-420D-87DD-23551E792D3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F097C4BF-35EC-4E4B-9A7C-EBD985E783A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3BAC48CE-ECEF-4468-8B02-DFBB232379C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33083184-D0FA-4570-93BC-5E813A6D5C8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C35E2BB2-069A-45A1-B974-DFA43FAD983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D1E65C94-7A16-42CE-8407-1C7428FD6B1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3059CD6A-A034-4807-A600-BE7499E488E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C47C38A8-7488-437F-B811-D8766B0623E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D01D941E-F272-4630-A0BD-129C3440A7D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870B2ED3-BEAD-4F81-959D-36E572DB6C2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72481BFF-7EAF-450E-A337-A311BAB42E1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146FC2DC-8F14-4A54-A19D-E4ADEB6088D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173C5380-38AB-4E9C-80FB-18609286034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1E29386C-5D51-4D8B-8237-C11B5789CFC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A29500C2-5776-4BB4-B58B-36C13061ADE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25DB2261-FD83-41D6-8DD6-B00E3A4E25A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31A605A5-6CA1-4E19-B130-82B9AD11964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173E586A-4DE8-46F1-A340-28E908FFD80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5ACBFAA-891E-424F-9269-D855C584FEC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6C8C5939-D6AA-47DD-B0F2-843C0C36252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07C387F0-C6DD-4380-B8F8-DE0B91E2F83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25875F0A-57D8-477F-A665-9F528507F70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7ECE107E-5795-489F-8F6D-5DB0625BAC8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D4168F85-D80A-4C99-AD7C-3698524C84F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4CE29918-4B95-430A-B7AE-98C76C1395C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276A43A3-D267-4F89-8A18-298B52AE6AA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5C11009C-1AE7-464A-ACA8-FA3C9C104E3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A30D877A-B434-4AA0-A206-DCA1698A6E9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EC26B10D-8060-44AE-A0FA-4086B871C7F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64BA8378-0E23-416F-947C-E82B665A1E5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E2BB75DB-5189-4387-9893-056C74F553B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858A3CF6-2AE0-4C34-98AA-E6E3865E9EB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D604EC00-E29A-4D2E-A693-318E068D5BB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5B3EF431-CC20-44E0-826B-44B7A0D782D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288CD016-A410-4A02-814F-769F886E9CF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1805A152-1B00-4EDA-8EC4-C7F9A00F08E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B2F7D0C0-8925-4BAF-A15D-1239241478E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6CBF20D1-9E5B-44E7-A35C-7C53A2E1BF9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A5DA2363-D7EC-484B-8DA8-1F6EFF778F9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80E8E3FB-2632-439A-A0F8-51523BD7730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5D528005-3398-4C7E-91B0-03F530249CD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934005F7-60DE-4457-86B0-FFE1E4E2CB0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1CD2C6D6-7EC5-4FD3-8C3A-2AB3BBF4623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6FD9961C-5E2E-4ED1-B024-6547FBCE2E5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03249B5A-23F9-4274-8E02-7F7FD7BE2CB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0C9FDB67-8996-46F9-BC0D-F1E7E6A08CD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7B949E86-9F3C-44E6-9D9B-8A0B1590EB1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8FCD7FD3-43FF-4C52-984C-FB3F7B27E66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8A53B26E-B251-4E98-BC23-A769AC1EB82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C79B72D6-6B6E-4EC2-BABA-45BF48806F9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55212788-3B8D-4FF1-B201-0AC585A9ED0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A5E83E12-196F-46E7-9959-60F646D4E05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D253A44A-EE21-4838-9486-992E73445E5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DF7DD063-FB64-4BA9-98FD-C95F2AD014D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5311C81F-BCD5-42D5-A160-976BD6B6842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3AEEEC30-1E14-4082-A2B2-7C5D051B19A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077E96F6-EC06-4C40-ADF5-9F7B163D42F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00491A6D-7A12-46CB-BAEA-A493390AB1D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0AB3EF8D-701F-4317-BE8A-E3CFF95932D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F679FB97-A441-43EE-B96F-6B7F9017A29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69586A0E-1F82-4A6C-A506-8915678B063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DB345C0F-8EAA-4EB4-B3E2-AECFD7C4BC1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FD10FF1E-5B52-49AF-AEEC-43C596F7250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7C3AA9B9-6CFC-4B96-B1C5-2F36376D24B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9722D638-E862-430F-8535-3416DB523A3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5952EAE3-2086-4C61-A123-EA0FA6AD3A8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778ACB4E-FA11-4F5F-9A38-B32A1C624D4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ED9EC3F4-25FA-44E1-B42E-72B6F3DF4A2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EF7DBBAA-C32C-4A9C-A34F-5EE226CE20E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8F741872-0608-4B70-B1C2-6866C9BD076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D4CF9AA4-0EEE-4AD8-9A75-1C42A0574E8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CD7FDC31-B900-4785-8ECD-27C702C692A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25038234-FC34-4B59-A78D-2A3387EA2A6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586B0F94-D6EE-45C9-A10C-A6039109385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B0C3D5B0-6C54-469D-B991-F8AD09F967F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33EFB13E-73FF-4D07-8618-CA706860F7A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EFFEA5C0-C429-4B0B-9376-69674C22B07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00AF0A39-6C93-4761-BC4C-058DC331DB3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70B4F73E-153C-43B5-A4FE-36EBA55E5D2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55D404F1-3534-4A4C-9943-328F896179B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FB816D13-45B2-459D-B38F-EDDD9DA0ABE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75A3B298-06FE-4077-B238-51E8A72584D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06A405A6-554E-4BEC-9A1E-539E701465A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22B0A7BF-BA66-4A08-BB9D-BFD8072B077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69D59BD8-ED94-4937-A065-C600FCE9F2C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E99CFC94-CA24-4A96-8081-9DB625F656C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4F28E035-BA78-4E20-B16B-08926BEBA85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7FC3B383-DC58-4B9E-9458-D9CE711FD60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271FEADD-8720-4FBA-897A-DDF8E20C03F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F74B542A-6F68-4FDF-B8CD-04425405D09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4CD74551-E289-4F22-9789-089BF136BD3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D067635D-F1BE-44F6-A2DD-D7C6A544007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276EE552-AF9D-4CEB-85BB-8A7910059C6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2FB33599-BAB6-4819-A761-8316A316515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43A684EA-DD8B-427B-AAA1-49F9A4687AB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92D2E0AE-00AB-4F1A-A209-47C66DD20E7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BB518949-2FDE-4CA4-96D1-7D10D2DCE99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6885A950-7228-4645-8664-10A88ADE36F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1DF5FEF9-409D-4791-B7A1-E80721E8F5E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0C93FF0A-62A9-4CBF-9357-0FF8526EF2F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F74190E4-F222-4C20-989C-3FAF5A8596D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020C7F59-0CEA-4D96-A9A7-258D58FB982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608E4243-2DE3-4DFD-9FED-3932398E139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6DF2A2F4-D2BE-47D9-AFAB-88F3DF321F1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32743F4A-441E-4024-8370-B4516A0405F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3F0D2E44-ECB5-4E60-8C1E-9F2134ABC72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AA724DB8-AE04-4647-ADD9-04BA6201CB3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D61C1804-C584-4B5A-8E1E-20A2CE4EDA7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6A4860B3-7558-4E43-91C7-901824BAC5E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7593508D-4814-497B-B1E8-3D0FD7946A7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6C67C631-723A-4181-B564-27B0BC3D059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9A13B9FE-A0F6-466E-9B6B-733F885EF3F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21A7999A-EB86-45C2-A226-25B72C2062A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16BD52EA-4E60-403B-AE4A-25E10F37D85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F93ADAFA-1385-4438-B015-99A66A88A85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D4A12447-B7E9-4BF7-8D32-81C701CB6D2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1D600115-7480-4A92-810C-1036CF5C582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55D0CF26-63B5-456E-B543-B89432DD611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8E84D57D-D74B-4F25-8B1F-4AE4A53F1C7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11D7FE2E-8962-4074-A193-1167E328895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F28BEECD-AC5E-4191-B884-20B848E0B9E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EB5E7088-E68A-40D2-BF41-8D329CFAB6C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B89AB137-6316-4490-B023-82E49611AD8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1B6E05BC-0DAB-4661-A2E5-0336F255218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59A7E73B-182D-49F2-AAAB-4C5CC18EC5B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43988CCB-BE32-4216-8334-A17E8F3C939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B5ECBD8D-82C1-4FDE-A3BF-158B06756A8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26B580D1-517D-4FFD-A842-BEF633E0B24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25DE56E1-C5FC-4A4F-82FC-7AB4B45A4BF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1103B513-F6C7-4360-A6FD-382F774827F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B0C0FA4A-6497-4CE1-A21D-7EB3937ACCA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6470805C-9FE9-4141-9588-FFBC54FF59D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D76F8A6C-75D2-46EC-90E0-1ABB794CCD3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E886FB77-67A0-4751-8602-10636E99715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5CF79F0B-EBC0-4C9F-923E-AA8B73A47D1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01B00420-897A-41C2-A85C-C66283D6436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226ADF6D-93BB-44EA-ABDD-E336D99D328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287940D2-33DF-44A6-8B43-5B14975CD5F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EA7E9C90-EB06-43AA-9EC1-57FF590C136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0AB18265-BED4-4991-8A9C-9D647787CFE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DAACA2B0-386C-4560-9225-D2AFCF4BF04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DE7CD090-4DF9-4A6F-91FC-B00CBD95EDB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6AEBF02E-805E-4D5E-B5A2-8FBB2CF8D00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11E0DE9C-2854-4D2C-9987-427E8E493A3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C132AE11-46D4-452D-AD80-32F39419369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C964C95E-F493-4C8B-9270-43010427FA7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A20A4082-A57D-4FC1-B464-46C9F269FE6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072DDAAB-4FA0-4181-8D33-92240B10C36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953A7759-43CD-4268-A8C3-3635129BBEF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EFEA2B72-C7FF-46AD-9FA5-7F0C84DDCE2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50D67051-4699-488A-AFBB-C8A6856E282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63CCBD87-CCF6-4ADB-95C7-51797BA72F4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CFF08704-7B1E-4B59-A397-E23C0A3F450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51BDB9FF-17A3-42FA-87E1-FD1602DEEFA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EFD12603-38BA-468A-B2A1-FEA33ABB67D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57D8BDF8-A565-43A2-968F-FC2127BC65B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6CB65112-B6D1-405D-8CC1-EA38338E68F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A6845BA9-B3DD-4FDF-8946-7E71C370A87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DF04F3CD-0A26-47A2-A08B-DBEF2A27320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35162BCD-5CC9-4F9D-B56C-691DFE9C598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67A7E2E5-66B1-4B0A-8DD7-1E3462228C0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D857E9A8-E013-4FAF-BD2C-47B3C9010FD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0726AB20-B777-47C5-B5DF-D92A6ED3B5F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C8EF8D87-1822-4ECE-84E1-0C76393D819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DB8BBF0-9217-4A69-8D91-634CAAC0BB5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49F8C0BA-79D4-4778-BF48-DAA6F7D9083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6237C8DD-7089-41EE-B33D-C08E4522A9F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D075DB6E-2717-45C4-B832-4279733BDCD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597C925B-2AFE-4FEB-B6C4-360A9E570F9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5A8FBCE3-CE63-4FB8-A4E7-EF85D2A0046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51A5BE8C-49D1-4A7F-832F-5DDF2D9270C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D9B76A4C-9A70-4153-B875-83DA34C8163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43739DA2-C76B-49FD-A1EA-35F22BCFC597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9987A08A-9F58-4FED-9D8F-BE6E9E6E207C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069BC9CC-A2F5-4351-9512-E4D42CC70FF2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37837BA5-C503-4CD5-A0BD-3F4F03BFB87E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3C795DDD-1184-497A-8286-CDCCD218B8DA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DAF964BC-5476-4632-AFFE-E542AFD227CA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3461D5B6-E698-4884-BC11-96358DDE4469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589EBC85-BFCC-4A02-BAE6-7C4AD6C9D63D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01537A65-4DCF-4B9A-9601-79F44F6E97A6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C5F6AE5E-CF89-4FD4-B94D-7089014C1A2E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D028E44B-6B81-498C-88A5-2154508D653A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7FDFFC9E-513F-44DA-897B-64C02D61A070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8FB9F5DB-8C49-49A6-94D2-3B28361FE23D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16DF8134-1959-47CD-BAA2-9ACD4390C119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3D15246E-731E-40CF-8294-14AD25737089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B17ECAC8-79FC-448C-9B17-63A7DE136564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58D7EEDB-963F-4A9B-9FC0-6AF7BF2879E4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F095885F-1FD2-48C0-B714-1857352EDC78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B2BF4F60-9B90-45D8-A1E0-CF7E36FBEAA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C4CCA558-2B93-447A-9BF5-15B372C4C20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9079780D-D40F-4BE8-ABB1-1790AB2CC82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040C717E-5E08-4353-9395-B6E1C0C9D5A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AFDDE219-34A0-4484-BBD0-096EEB8F4FF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B1124CEA-B658-4447-8354-5A65CAB19E5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31C05BE8-BF88-4C92-8F83-78378727EEE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C4B37B2F-8CB5-4A1F-B180-B0C6B50327C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A35ADF70-C0D7-42DF-9A0E-B8CEA83E1FA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98BBEC62-EEA5-4A40-ABB0-D9D5BC35C76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3335C99B-A0EB-4328-95C1-B735AC2DED4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213CBEEB-03EE-4B03-9A3B-5903B649850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4B4676FA-63A8-435A-9F75-2DD9D71F435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7E01505F-6668-4C39-BFBD-A53F685377A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054634D9-17CD-42B2-A901-AF364976916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25AD2F38-94D3-4C6A-A8E1-2DAE8A301BD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800D3C66-2C08-4236-BC61-23031DE8144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9D2D6CF1-8A9D-47E1-B078-C651C57FCA9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C464393E-63D9-4245-B92E-F34182C321F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522B2D7E-6860-41D3-9A0C-9D8C8EE3695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2492D92A-28E4-47DA-AC3E-8665FF56D51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45C96E04-BDFA-42CD-A96A-17D29CDFA24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D1CD759B-ACCA-4882-94B2-0493C6DC46C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F0444F4A-94DF-44CB-B4B5-B7FC1A22084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80548822-3D6B-4364-A295-56688E973C8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1D15DDEA-5CBA-466D-88EC-0EBD13A3DD6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33671C32-93DE-470D-B83F-66329866372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CF10F165-CCBB-44C0-AE35-9E2EA833164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9E116AEF-D0FA-4AB4-8BA5-EFA0058CEEE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70633D3B-2C2A-4F59-935D-ED6E7C22E0B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C9F348D1-715D-4BC2-928B-6C2343EA6D9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8B0B710B-F08D-45F9-A730-9DE102AC346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E7786F6D-6C81-4784-96E3-B2C4486FC8A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81B2D5D5-3F27-4EE0-BF69-2D336486AD7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289FCEF8-CB79-4C39-912F-545B1065A31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8A890BE8-8E07-437E-953A-E74AFD9B703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5EF7FB90-3E89-4BE2-A7A0-9402B728EC3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3A7C2AAC-9FDE-4AFD-ACF4-54E66F2FF89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D926859F-8AD6-4DFB-9F62-8B51409E276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1A9ECC58-F798-4BF7-AA2C-D673B1EB8EC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40C8E0A2-06A6-4797-9B9C-72D00EDC58B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2B50D01A-8719-45D1-913E-39529E9BA7D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8EB669BD-0DC9-4C07-85FF-025EB78316D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A306D002-3B83-463E-A0BF-E2D80D7F9F2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CF8AF367-4412-41A5-A17F-242D0EFD3BE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EFD383C4-F76C-40A6-8E0A-36F8598E91D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E9674FE5-BA5F-45AF-BA87-7FA713B6AD0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1FB585E8-2325-4445-888A-4A4659E7F7F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4FE25652-0ECB-4226-8E10-3FB4D41FDA8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29A623A2-E287-4409-834F-C51FBC46D5A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427872F0-75B1-4BB1-9271-FC80D250C58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3732E8A5-F56A-4146-8B30-C30549EAE43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E2A7C4D4-DF52-4733-9AB9-7B240932267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F5352D0C-BA52-4FB7-949E-990AA83EB6C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B7151D74-F15A-4973-9D73-83220CA30E7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716184B7-BBB7-4666-AD75-E237A630566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7763E226-862F-48A4-BF56-D272105D5E5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2D23538E-1199-4CFF-AA2B-A84B4152720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F148819E-8107-4B20-94C2-31B2DE9C6D2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4A180810-5DAC-4B92-BCD9-9BA067CEB6D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6662B93D-00D3-408E-8089-4E6036208F3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5FE2CDB0-D0DE-4F59-B004-0FBD17567DD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01E6979F-73B0-43C5-8B33-8E8DB75C6A8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D5A19467-19C5-4AE8-987C-29556B2ACFA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777040D9-7972-432E-8F35-6EAAFA40033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016C6084-89A0-4C79-A381-1282A0F2FE6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B6204859-D778-4B01-AE30-F66F2959061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593B7EAB-5DE0-4FDB-B677-7C8CA38E8D5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E3CEFFAC-6C3E-4988-9E85-67AE153840B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D3C39630-CC24-4568-94D7-6B411A30422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935428A4-8100-4C5F-84FC-2BC3A197BDC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DA992B2C-3876-4F09-8A6A-25AB03DCBE9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C5D3E172-866A-4533-AD13-D1B7C39EE40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0D775FA3-8E0D-413B-9742-D346F919ABF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0113FB32-4464-4487-A14A-B541E7B7570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77444134-61D3-4E0F-B54A-57B6707803E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674ADD6D-F2BA-4E86-832D-405E81439F3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7EFFA644-C532-4EAA-82C3-727120D2DD3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9E457CEA-8C22-4503-B406-4A288644789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7BDC81AD-D038-40C7-B033-84462699731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CC884B75-E693-4FE6-897A-ED4242E10A9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C0045178-723B-4910-926E-239427E4D94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E566056E-E37D-4B7A-B5EC-1556EFD12C0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890297BC-3E4E-4272-B949-7B5329EB5AC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3E54C8DB-0B66-4023-BAD5-F055EC48CD4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006C4F97-0CD4-436B-B5E0-FB596DD6A6A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CC189DC6-7C60-4B65-B17C-A26822D7968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081C196A-17F7-44A9-904B-484F099386B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C30C470C-0C91-4E92-9793-69BFF74E36B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0E0813A4-AB74-4CE2-A08E-EDFD0D85D62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7741C028-E36D-4482-9828-00142DFAE81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6EB2A064-CEB3-4F55-8016-7BCDF9DE753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EA381D43-8CE1-4F30-BC65-884154FA06E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1BECCF75-7083-4511-96B1-A7EF33455D1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2A30719E-C55A-42B4-AA34-C20CF96FB06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F3A97D43-BCA3-43F0-84C4-17234190EC3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2DA75218-8237-48AE-A9FB-FEB1C1FFC4E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6DCFFDA2-722B-471D-9A1E-7C93B47B40B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6954CF50-D2E8-4FEA-A607-C531359F063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F0BA4F15-55B5-4DE3-A4CD-32AD45923EF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0F93E685-D893-4D8B-AC89-E768348598B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C93503C9-637F-4BBC-ADBD-0B9089DB1D8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F580FF17-31BE-4C22-A502-B79FF394F94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EAF92398-7978-4DC4-9AD1-0480E99BCA7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0C5C8181-3C3E-4B88-9862-3AE286320C0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E61B02EA-7AF9-431E-92E8-2BB77096E20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F829C424-4DEB-4D06-82C7-65F9435A3C8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C4FC6BC9-ED8B-42B7-830F-F6257105286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C9D6808A-178D-40DE-9010-CB48D39EB6E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11E6649A-BFF5-4808-AA50-61526F646C1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9A1B61BF-694F-4AC0-80AB-F97BE2CF8DC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3E314C6A-9A89-4C95-9197-D5BCBAC8C83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7BE7EB3E-FF27-4E14-8095-BCA627D1F4D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7FAD68A6-D157-4418-AEA6-91416D1D6F9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FA80F79F-F722-4A5C-A9AE-62B724962E4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81CA0C2F-5BED-4B8A-8F10-3D6D86893E5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507F263B-A136-4AF8-A89F-A60D19A2695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11EE69D3-C989-4D52-B10D-AE000552048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DB9183F5-60D8-4CDA-B4A9-98CA1ADCC26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497B9C36-6A4C-46BB-BEC1-17001FDDC92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4AEEFA36-60D6-463A-950D-76D353501DF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568130EF-1910-43CC-B9CE-C53B1D35424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936D8EC3-D6DE-4E63-9C4F-BB87461154B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14A93353-8801-4106-9D53-0BB538B0954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7139CFB8-F32F-47D3-B744-A399FEB13D9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0551C1A0-6C38-476A-AD25-4064FE39186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153B8144-8C8B-4E52-8BD9-143D4D709AA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326190F9-8A26-49A1-A04B-8A24FFD9F84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4F8831F5-0917-4FD1-A112-FFCBEEA4709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E97DE0EA-A841-40C0-B5AA-C5BC55502C8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2596D204-FDA0-4CAA-9938-C610866D12A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E5385B55-8765-41BC-A046-181F4509366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02100144-E298-4358-93B6-B4C2E5DD174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E642A6C8-D468-431F-891F-1248D4056A9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BA6E0FB8-D0C5-4D3B-BD34-02ABEA91389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C6E1FDE6-8D9A-4397-B1D3-E17B835EB30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EA18DC45-83AF-4478-877D-2EBB05F64F3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DEC221E7-E392-499E-A75C-C57A6FAE73D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F04EB4A9-2910-4B48-804F-F9A53B0B456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49EC31B1-7FB5-4946-9C1E-5E692B87BA7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023297B3-00AC-4BD0-B153-27391731957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41AC0F03-BDBB-4C53-8EB1-8875E98B212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4B06D192-1A02-4A98-B55B-64F6BA5E5E7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F56B46EA-2432-469A-BB8B-82B91104CEA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1B10A880-5E98-429B-8ECD-E5D40A2BC5D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2CAA07DF-2ED3-4F25-A20A-8197B6AA15E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B05A7733-5686-4A52-A839-75943130D3F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63CCC42B-D8A1-488F-BE7C-898FAA9B50B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2892E47C-FE45-4596-8677-B0B123FAF7A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411DE5BD-4711-4506-B417-6C4C7329106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6AD10327-0800-4B9E-9140-DC067221902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61A8E3C2-0408-4957-8A54-E9839CED572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E62EF39F-37D7-4FDE-9880-2599EED76B8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B67FF5A1-3A99-4285-950A-3CDFA649380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4B85B7E2-58B1-4A18-B6C1-602545F7DB6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3726574C-D31F-4AC9-BDB0-E66324023CE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A4EC0EC2-DC72-45BA-BB28-D3E7770BE48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B1B7B3B6-DAB8-40CB-BFA9-72D3AA5AD71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826A9A3D-14F9-400B-AE52-55610528BCF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2426E1F6-6FFF-4506-A303-AC7EE26BD74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84375F45-33DB-4E7D-8310-D8AB85804AC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364C955F-8AD3-4DF1-9AD9-8D40478EB4C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A1E03B86-1C4A-440A-A8D8-71C81F17CAE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4FE4FEC5-ECD8-49AB-A745-6482A4BC336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9D33C875-9614-4B8C-88CF-C1E1F448377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8D861B95-EB03-40CD-A2EC-D053BB87A53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B5BFE1D6-0947-497E-9826-10AF905618E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ED695C49-E108-48B5-AB23-FEE85426D55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4DCDFEAB-336D-4E82-A06E-64C9B548C22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38C84406-633C-44B6-A765-3E7E25E8347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C3365F19-91A8-4B6F-8CB4-8C2B2E38E8E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1CC91701-8626-41D7-839B-0327459F008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EE42151C-E9E2-4240-9D41-E6D653FA24B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D10833AE-562B-4D3F-91E2-56B4A9CF88F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471A4305-AC23-445D-8C91-084491BFF5A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08B734F3-81E3-4B8E-9D9B-BDFC6AC45C8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481503A9-3DB8-40AA-BE03-8530B236C0D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9735179C-3833-47B7-BF58-7D84B9540CB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E4AFA58E-92C5-4B56-A5D9-AE8BA04C905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3B124E52-A766-4530-AC8B-DED7130BCDB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1BD52CAA-047A-4488-BFB7-116A1921BB3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51EAF935-5510-4F17-B560-286E29E7896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F7FC271B-FCC6-4B8D-8A76-99A7FC3D025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A58EF780-09AE-4500-B419-20F8E354825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939EB379-B759-420E-AEB2-180C5B51E06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9648E0B0-7246-4BB6-A2B7-F7902C26A42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02B81D0E-F26F-461C-9490-4F5F82CD593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8C3D87E5-C627-43E6-96BC-C9B178DADA5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0E87AD1C-A9CE-4AEB-996C-02301921822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C2848091-85D4-4491-A11B-64D9F36D30B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11B0B36-7031-451B-8512-7CF8DA73AA0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19EF0649-9AF1-4DDC-AA34-4A1C42A2D6A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68BAB1FE-AC67-4DF3-927D-17D463B6F6C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EE20570F-180F-4A7B-B6EB-887F4D1CD99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4B1A1BE7-9032-46D8-8A62-E3D8CB89923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54F047CE-B49F-48EB-9609-A43E5438991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D2D7B46F-4C98-485B-B0F0-C280A182C7F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336707AD-C059-49CF-A922-3AA0423478B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FBB42558-82AC-4A05-99F2-43189CDA6F9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F07F1B3E-34BF-4ABF-B29F-822A4814875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3A4397FE-3224-4BB5-A8DD-D88049200C1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08062551-06D1-439F-B82F-1F43F9A48D1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FCD9B26D-7FC0-4668-B660-3921011D594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9FE0CA09-0B7F-4F9F-9BB2-91D08B1E898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7A700036-9524-4167-9879-1CF1611A3A7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10EE1C04-E245-4799-BCFD-4C41F6D8D7E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1CC784C8-C24A-4C0B-BD21-C8DEACF245D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56101E16-10E3-43C4-968A-C37B81515CF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AFD01CE1-B897-4C93-8591-CB0586ED334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A373EECF-4BB2-418F-8357-3A664A87CFD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BF948F93-97DE-4AD1-BB6F-EAE1EA7F362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D9380BF3-A8B5-49E2-9052-183B88C6A3F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F9673E5D-413C-4D15-8012-5E4A73377D5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AEE6E30F-FD8D-4C77-963E-BA50ACA2190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AF280125-CC44-4AAE-902C-FCD251082C5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CB0AE8CC-BB3E-4950-814F-9C4FB770B89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25BAA05F-638B-43E4-B1CB-A73A8779153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34C72060-5770-46E8-AC03-4F9D635873A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A19E4021-F1CB-4DE1-8E36-3DD6C651BC0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7B994BA6-5FB9-463F-A120-9D1C4D4DBB1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D512D218-63B0-42D0-B7AC-4DC80F25E3D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FDAB39CF-9BCC-4FD6-98DA-BB3AB5B8003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DEBEFE9D-490F-425C-9D15-4563017E213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E8D32EE1-5F9D-42C9-BF57-611082D53F8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D7D7E591-64AA-4EAA-BC38-953B0E5D954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837772DC-058C-473D-B727-DADF3A3EAAB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E5D21D71-FA05-4BFE-9ACD-5AE95690730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80F0E813-E329-408A-AD4A-130159ACC84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8159FDF7-06DA-4723-8986-933CDE404E7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CAA2980F-4350-489F-A606-FC9AB981520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2BCCC0AE-4866-4D38-B42D-231EBCB2CFF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5ABA972D-1EE5-4D33-8958-C91B33F1CE1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D03FCE6F-5A09-43F0-9EE4-EBF8D869115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F99E76E3-2650-4A27-B9D2-F4DA16FDB5E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C41EC65C-E5E1-4E14-882A-95072C274F5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AAEE6AC7-D120-414D-BBAF-35D67D68FEF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ECBD57E6-2076-406A-8685-785CDACDE93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055EC856-391C-4C38-8379-E5F383FC223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1838629A-0F8F-4649-80FF-82F4AE507A0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CCEED823-715C-45B9-A139-4F20A136A88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4F18EBB3-76F0-4BB9-8BDE-09E6508D927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C4A56252-9616-4240-8C84-5364AFF5C61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08ADA764-81CE-4BF0-A2F2-912680D5AFB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F94F05C4-4017-4A41-A4E0-6F955CC76E3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FF441A4E-F833-41E1-B376-E5B57144935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68AC3F2E-266D-49E2-8095-6A94D719F45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F44FDE2F-7E8D-44ED-AC48-64F311AF63E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3B8C98E7-93A6-4368-AF67-F9A1275DB36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6A0395EE-D9F9-470D-A3D0-CC9802A894D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BAAF14D7-9C9B-4294-8C48-1D8710FA8C2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F2E20911-1266-4492-86A1-A21988D2F7D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0A8D7902-1B0F-47A8-85DC-2B9B0BD821C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3AAA4AA7-3D81-458F-9E84-53CB040CE57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4B1B57C6-02CD-46BD-A0BC-F7DFA94BC11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E9ED0F28-23CF-458F-9B09-A89259EE3E3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5230B0F0-9F12-4A72-9DEF-1F2F4401D6B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354C409A-B6BD-4670-9361-969A7A1F80D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4F5E0E84-E800-41A3-9418-3B91B46EEAD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D30B1AE0-0C58-4AFB-826E-DBFDDC5CB15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FDA81C02-2169-43BD-87F8-6AA78BD5D68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F076B550-49E4-4495-86FD-278458D513A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928C981C-FC30-4130-81F9-D159CA24617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EE83FFC9-571C-484E-997C-89FC6B19B1A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180F1025-A9B2-4864-9A35-0C32B98F465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603193C9-9602-499D-A7B9-294E5A2EFB1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B70AA510-2EA2-4A53-B036-04DA443339C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B3939993-E93A-43C1-BBF2-9222C0355D9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839FF897-EAD5-4474-9AB5-83BCF656267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E40FA52F-2F9E-4AD9-82FD-AFCDC15A9E9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033E5D7C-8C0A-4C12-870E-C606CCFCE10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90BCC797-A1BD-4C98-879E-78B81D65931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3340C444-785C-44E0-BCB1-A507B6D5023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8ED1FD79-8E83-4E38-A41C-B0D433BE7BE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BC006475-3D68-4E4E-ADF4-55179662787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19CFB6D8-FF39-4F11-8EFD-83C6214450A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450C5099-3CFE-4152-A391-DD35CEEB394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40035FA7-30B1-4F3D-9A30-3A330A89DDB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1121ECA4-D1D9-4E5E-88FD-34E1AB260E3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A2F9A955-37EA-497B-8326-383C226FD5B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9A4431CE-5788-4C04-93C2-928CF5012B1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0A2D9F0F-DE05-434D-80D9-ECAFBDCA08C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318B9C34-25A7-4C15-B564-0C0D5BD2DC2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B2755178-7C31-43A4-865F-40967773965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7310555A-DEE3-4413-BD7E-9AE7D4A7243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94E4F1BC-90A3-410E-8943-669E0106D42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63B2F844-E18E-415C-A299-72EC8CCD7D5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E7AB74A5-9595-414F-8456-B42713711F4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D7B255BE-DABC-4189-B57F-1B8A5B61F64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A195F58D-BFF6-4810-988E-FD288DBA0E3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914F237B-ABEF-40BC-BE50-00F5AC0E72F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38A802C7-3B39-43DC-A8B8-FE49F184763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D2B68C3E-0A94-4EE2-918B-7FBD7DFEB63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447F58D0-6B12-4A5F-8C54-2C61DD81E50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53080FB4-6853-4EF7-A39A-79383352B0D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B4A50743-516A-4E4C-B793-D524CD41ACB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B9A1C2D8-4A01-4947-B760-2488D1D34DC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5EA1D208-619D-4CB2-970B-8A4005D2967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9AA95405-0970-4A57-B416-65090D1B19B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D1CC68A1-10F2-46F7-8D4D-65BC7E85222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5E6B5FA1-88F8-446F-9F5A-4FF6E048E18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50ECB1D3-B7E0-4693-B538-A7FFAED93E6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39232542-0D14-4176-B2C5-DA1ECA0C998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6BDB9E43-B0AF-4692-BC90-D428116CC03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676F54FF-9A0B-4B11-9426-EC10B0473CE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1F0B5543-23BD-40D7-A254-8A1F05942D3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438038D5-B682-4693-B9E3-F86586329B7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65DE2D5D-C697-4C68-B330-F6B3D68F1FA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D4DC6F09-1490-46DB-A363-2EA068E43F4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A611E9B7-23DC-4407-81B3-1E34560EAB8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C8E94CBE-C1AB-4E7C-8264-D8C5E9A0663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34B3482B-321B-4972-8830-E62EF08B233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E708E8C2-4B09-4317-951C-605DBD7183B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6C0D71E-C35D-45E0-8F8B-9676C817ACA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74333D8D-5B6B-4279-94BE-2671C46FF74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36E3DEC8-B14C-48F9-BBB8-1B4A45865C1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6399B507-5F02-4A0E-8F99-C2087AE386A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396CF624-138B-4465-A60C-AE26E85AA82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73DDDCEC-9D5F-4115-B3AF-288B541450B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3F6C0F8F-606E-4ABC-ADEE-D75124F72AD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CCC954F7-2931-4C2F-A967-A6A415405B7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F93D2352-C28F-4879-93FD-DC20BAB39C4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9B7F5C8C-85C9-4D1D-9306-81F8BAE3874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EE576E65-2A5F-4903-81F5-D97A73EB6E2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43DDA5D1-F23F-4C79-AEB7-928BD38862B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6ACC1066-CB97-4989-9B50-C1FFF4FE5C3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2396C8C9-6AAC-44F4-A341-2698B5EAB7B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F152EBCC-B85B-435D-8A1A-BB0BA08E426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DDCE7577-59BC-452E-8A6C-36E51248C04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0CBBEF53-9C14-421A-A157-BCDB4E942A5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62A99BEE-0F25-4167-82C3-D5432EB8B7A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8BC9103C-7491-4EB8-9521-496DDA7B738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0BF2A6B9-0CDD-4831-B6BD-DC0A847C273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CD7A3677-2279-40EC-88ED-8241FD6C4D7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1C547BEB-BE3B-4C52-80C1-1B55D69C46D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081B2356-3267-47E2-83E0-C7B647BE82C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0F36BBD3-64C9-4062-9F23-BE9DB63EF24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F6A67454-2248-4F23-B458-61C8B85B503E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D59703BD-268F-4068-A459-BCA3BB2D54B5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1F0C8244-152E-4099-8DBA-AF834117BC6B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FC6C8909-0268-4019-B258-35FBBDDE729E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52969BF7-0BCE-40E2-8E72-98B5F240E67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6A87079A-FB30-4DC0-A3B5-4057FB41AD0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4603F244-239A-404E-A296-CB2077F0230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73085827-6ADE-4D8B-B9E8-C93A126BCE6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2F5607CC-4AC2-4DE0-B7DB-FA7743994B6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5F439109-0059-4831-BC48-B02814F8FA4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3057E78B-5FEF-428D-94B8-5FF6AA11D40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5D73789D-8EA5-4508-B6A9-4FF87130316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5C5A0C36-F3AB-45EF-BE6F-2DF5D42EF8A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5078AA2F-38A1-486E-AFE0-6FC601B7352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1B91DF8E-7807-4683-BCEF-1122BC94057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10D4F4F2-62D3-40C3-98D3-37FBF0260D7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60931AA9-76D0-4533-B972-4FFDAE6E38D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A74F0403-2F28-4E1A-8AF9-A3870959103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EC4AC0AB-ED26-4FBB-881D-4D7D4952B63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4B64BD33-4D1D-4241-B704-F712280628B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E83BB7C8-943A-4232-9B1B-27E807A33B5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4597A648-5A0C-445F-8563-436273A2B7F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80A4A69D-4727-4982-AFC1-9BD75F38EB8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4C4E8F3E-FF4E-445E-ABA0-A69860AFA58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99233914-2A6D-4FFE-AB17-79B13D1DE1E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79B919DA-ED7E-4D50-B440-037A0549E5D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F8BF69C5-9831-4232-B297-740E4E0D6AE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C80A4217-6B34-4151-A53A-29E4D2BEEE5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2866926B-550D-4D15-8581-DB6119BAB1C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502277A2-9B12-45F0-BB42-82BC1F8C368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F1E44C64-BAE0-4871-8E00-A2C4EE4701D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C6423F52-3099-4DED-8F85-65FDB98658C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8037B967-92C6-40EB-9E24-D37A2550EBB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AB7BB482-D73E-4E6A-BA00-57968A8DFD2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1A491491-77D6-4255-B2CE-CEFA38DE313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4701C142-3455-423E-BC76-1FBDECA6319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99A4AA21-7336-4856-916F-F4C17E70BB6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9D288894-0602-4EEB-80CC-421F3510B61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0C140B69-9483-4286-9534-D8F648C3740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462B60B5-6A4A-4331-BD05-9C9EF624DC6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2B2A7FEE-CB8A-42A9-9A34-71B3158844E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A510C11D-456F-44A4-A5CD-79D6D39055A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7AC21A27-5199-4FC3-9D25-A15F880824E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9D123D3B-E132-4BA5-95CB-9CBFF2B2C21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DD478F55-E096-4B63-AEC0-CF6A3952A17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D46172E6-169F-4632-880C-D8A745A544B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3E67D4C0-92F4-465E-B8A4-071CC3BF1BD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3740A7EF-B776-4D03-8E96-A6FF21D624B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8A9AE741-EC32-4957-A423-3206F078B0D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F64612B6-12C6-488C-8221-EC5436EDC58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B0B0F632-2BEA-4819-8A08-8483149A872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82DB4047-CBC2-42FE-ADEE-FA03E07B10F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4DC9BBEB-B4CF-49EB-B91C-7DBCCB72FA0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2E0F8D82-D58B-4875-8ABD-F7CD25E88FB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14F95426-82D9-4279-AA07-53275154940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7A0D8F71-F7C5-4ADD-8583-A6E105B74A8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0034BE5A-2243-4E6E-9290-319900377EE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29AFACED-BFBD-49E8-AEAA-2C4E5D7F61F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44091D52-5922-43C4-A88C-89A252608EA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2185F5B7-C990-45C5-B438-6DD51BF1A90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191A2A92-86F1-4CD5-B550-FF0D689F4E8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F4E10512-3919-4554-9E65-E1366DF6A29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3F733197-01C1-46D9-989B-FCA4E972DFD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AF111A5D-D9DA-438E-8308-E6F3F26C1D4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2616C2F7-45A0-46C8-8D8E-7ED2457927A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E10473FB-656C-42E9-9003-1FC85F73C99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CDB42EBA-17EE-439C-9FB9-416D4283F20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3CB6A456-9A24-4648-AE97-7E5F8DE7913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7CA29C27-59BE-426A-A602-5F1F5EC78A0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49173DF0-B43C-4B79-A0D8-92F945DF30B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827E7EA6-15C4-4926-BD59-5D198CF37DD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ED58C596-461F-4D30-BCB0-A493F22CFFA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411EF510-262A-4004-A350-46D9337B796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6D7FA757-506A-4E03-8944-961D366A215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5A82FE23-A4F7-401C-8312-2EE7A67267F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8FCB2CBD-1DBA-4BE2-86A9-AD58025BE61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2E49DB8F-5836-4CF7-BA59-5945E7ED83B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E2B6274A-E7EB-4EA0-955B-BE219FFF13E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BC7A19BB-0607-4580-A862-9F05C069CA1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0E2BC79A-762B-46E1-B624-D9105ABD396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805FE455-A044-41D3-9FD4-93CA4B29FDD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8792EE06-0137-4C5B-970A-3D040307319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AE9408F6-E93B-4A45-92C1-EC4DD34EFD3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58E44757-0C9D-4CC4-9272-AB4681D880D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FAF32889-6C97-4FBA-90A1-AF8747B56C3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F59D5463-3EF6-4DAA-AC35-17593B891A3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0F515BDE-ABAF-42C6-809B-B7FF87D8DD0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2E2635F8-2DE6-48CE-8075-ECEDD9006C6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907B3E42-4EE3-43FE-8866-F659BBBF203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7B01FD61-3BB7-486E-8FC5-D5B1DEBD218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39B55FE3-8F82-4B4F-8CBE-D020222CD5D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EEF192AB-C69F-4BF7-9EFF-E6FD40F3D62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4CBC22AC-510F-49C6-A6FC-4187BD05C99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18491200-FD42-410A-BDBC-E86B662A2CE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F42A5E55-EF01-45A8-9CC8-FD213BA383D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1A5BAD1E-DA7C-445B-93BF-7884614CAE5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AB8823A5-6DFB-4B99-964B-F35297166C4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CEDC0431-A166-4B38-9D62-910E481C354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17FF0A42-B144-4952-A901-756C330F8E6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B4F22E8A-DF13-4E14-8E10-816B6678567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E0A93D32-A792-45F3-A0E8-5D51E4728CF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0B82CFE0-6B9E-41A2-B97A-C62BC34627A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29D9CF8E-8DB6-49DD-A197-97B9E0349C7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3CF009CD-47DF-465D-8AF4-137E2EB7ABF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37FFA646-D218-4459-B31B-B7AB360A9CF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9B8B950E-B5DE-40B9-B20A-B338FC8C700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EAA50395-2593-4117-9663-1415A956FC8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F251528D-7D83-4744-9A0F-D961EC148F1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9550C343-7D72-4426-A35D-A729DDAC1C9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7814A477-547B-4683-AA21-5AFFC610E61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DBC305A2-A3E6-410C-B445-02830387115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784307BA-1DFA-409F-A00E-F6F35FD685F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EEFA1657-DA1C-45F9-ACC0-608B97B3971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65E0382F-6837-4F87-B924-7D3802C63C7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63816AA4-9831-478A-B4B2-28B8E6F01CB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9D0DC160-F814-4485-9812-45AC37DDF16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D1B503FD-90F0-42D0-AAFF-7D0E8BEA11A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9B93872D-2B71-47F8-8C6F-95B5F73EE3D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ADA3DAB6-5048-4334-9517-52337F92ED4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350915FB-A373-4EE8-8834-5DDCEAE1ADD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162E2FF9-BD5B-4A30-AD71-E02124A0311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5B8396DA-D7BD-485F-B8B4-75BFF54ABC9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A60A6622-E737-4C1B-A267-347F2E2025C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AE0207CD-C39E-420D-BBBD-9826432F56D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7839DBFF-E3B0-4A3B-B512-77DDEF9DBD1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D5C50E49-E50A-4EFF-8F98-4A3566F581C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E99B65A0-6102-4004-A67A-47CB5D69206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EEE9228B-28B7-437F-9D27-9A0578B9C67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522C6755-0729-4190-B089-6C5FA665482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4E8C4009-F511-40B9-B31A-76FBAB9AA9F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54371888-9549-4CA5-9240-FB4EA474687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BE593926-34A7-4D4C-8BEF-39B489476F6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D6ED69D9-8161-4A2F-ACD3-6682083CE1D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BD1F4E22-0686-49A4-B9FF-16CA6C36B72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B628A3F0-8E65-4946-86CD-DAE6042895F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4411B2AB-4327-49C0-A0DA-323CCE9899D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485C696D-A03F-4CFB-BC67-07A659D2739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122D0240-76F9-424C-8758-DC852955DD1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3C7E2BE1-E1CE-4374-A9E1-BEC0FA1B2DD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432734C6-E8F3-4F32-AC27-DCABB9D59A4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2AE7237C-23FC-4B04-8EC5-545DDF24FC9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00F9F899-CEF8-445E-931B-73ECF425AFE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1A2E0D0C-37B4-427B-8BCC-ED48860E995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71A4B7C7-2389-4898-BD60-E22177125AD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2336D18A-E1AF-4852-8184-036C2C31F16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37036F48-9B1B-4284-8DD3-170B0A6BC3A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95D6A0FE-445E-4C2E-BBA6-C33E3253BC0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43643CE4-4221-495F-A4A6-76B43E30AE0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2BF4DC48-F57F-4064-B647-5BBDA252878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BA2A28E1-BFC6-4BDF-A1F1-6B03A3BF732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50EA15F6-2F4F-42AE-BA95-66135341CF3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BBF59BD9-FBC3-49F8-854F-33040B031A4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BD678C04-F46E-4E5F-9016-A24BA9E4041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6EB36E70-CEBB-47FC-9441-3B1DC44046B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0168DAE2-4FA4-4672-916A-26960E1BACA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92823C22-6CF2-4FC3-94B9-F2630216B1A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52BF1380-9826-45A5-8367-9A2C40806B4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7DAD3E47-BE8D-4B98-9B36-69F89CEE4A4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63AA1802-0449-4EE4-8229-7CD3C62A3C0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82CBD618-88B2-4602-AA03-85474697C2F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A5F4AA01-4717-41A1-8E72-EA2322E0B3E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A8EBD481-2D7D-46C7-840C-3F6A736A0CE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9004A7F2-CD67-4E33-A29E-1F24DB18650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6B888581-4B4D-47DA-A0F7-06E871B8F6A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C009E54F-098F-47C0-B2DC-F0388988941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4793C838-C5DF-4C3E-9227-F340989E5BE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E7BA5C0C-DF16-4A3A-AE2E-3455B26B053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959C887D-4B68-4657-BA41-979690C7689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7BFDBBD5-4A32-43AC-AE97-25130C6A128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C5C5F530-E958-4FDE-AA90-8FBBDFCD819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9FCF39E2-34EC-4507-9D4D-81DA9091C59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F2C44A15-7D19-43FF-A4FB-200DD3ED274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849D73FB-FE10-45DD-9C94-BFB761787B4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3C907319-80F1-4BE0-B11C-6EB6EEF150F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612CD824-5809-491B-93AC-669AC61DE3A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C3D35A84-DD00-4FA1-8C85-EFB36B801F1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46A787AC-6C6C-4AFD-867C-090C6DCC0F3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2E44CFD9-43FB-477C-BC49-A660BB782F8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BA328912-5349-4603-B9B1-705FE01CC0B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4FDC89C2-7DE4-40E0-B44F-7742345B9A3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F6C5BF0C-894D-4680-A943-8835B92C1AA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36D014BC-EF28-4312-B9E6-A9869B7251E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2B2009CF-9270-40E8-873E-ACF8728AFFD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655B4146-1E70-404B-8E56-E4E2E95973F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81D2E4A0-7481-4818-A6B6-DAC04785F3B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30EFF1ED-3F81-4B87-880D-43D920E6F84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B7E2E113-BBB7-4194-A178-D3B7D0140F4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E5FC0071-E413-4FBD-B807-0389479232E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08643A51-F18A-434F-8222-223478FD921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B074E8C9-D750-4B62-8EC7-A69EDAB90A0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3D030253-1F57-46D4-A05A-18E6D509300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222E880F-949D-47F0-8D37-211208BC263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022FA607-04B9-4ADE-B3FD-8C9D34CFBD5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D27C4F2C-549D-4B42-AC99-A510EFC8F2F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B3461DB5-36F1-4593-9C78-29B0D51D527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4D18919E-82DE-4939-9A27-8DF2B376CE4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9828355C-215A-4C96-923C-614EEEAA75F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B6C7EE47-1241-412F-A56D-3D483B53661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6DC55D71-3D0A-45B2-BE0C-F7218E73767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22544E49-D634-40A8-B79B-54ED203B81F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C7E5FFE1-2FDD-4928-A1BC-249F14E7841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CF9504F1-3365-4A29-9A54-985A0FB4A04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A78E8CAA-627A-472A-B874-CF049F9AC09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F6A1656A-1FEB-4FCE-8BCC-3EB6DE9C871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EAD78945-26BA-4DBB-893F-8F757EE2AEA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E6CA6BC7-8458-432B-8AE3-DEB403F110E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66A0F2B7-C0D1-4C49-A567-4C9636422B1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E543F9E9-E1E3-49ED-A7A9-E6AF7B8CC37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B4B9B7A9-24B3-4DE5-8FD8-C8E2978E9AD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2E251F50-2CF1-4BA7-AD8D-53BBC513F10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CCB27A85-6EEA-4DF1-8352-FB463AAB1A7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A984B328-41D8-4EDB-9082-0570231DC10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24283A41-4C19-4D61-91C2-36F98FBD526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B5C2D2ED-7271-410B-A496-CFFF5F7C5C8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F19E3897-0257-4301-852B-4C55AFCDEBE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FFA0DE33-C5E3-43BD-AE4E-EDADED92F79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C1F11A0F-D21B-4579-9438-E22EAC42A3C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EC8C10E2-A1BD-4998-A0CF-3AAF0D85F2C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07D100F5-8348-4A9D-9F44-6C4BE05701E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B3FADDEB-6753-411D-93E8-C9F473040F9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0E7CA634-7B30-4438-B02C-90D305CA621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2AB2C51D-4CE1-4A51-BFA4-D6923F781FE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C310FD9E-1B33-4027-AC5B-A62CAC707EE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278071D0-15B8-4DA4-BE8F-69C7D37EA91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D1107FA2-D793-4334-9C36-FD5AF8503D8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6F68C92A-1CEC-4249-82F9-750550B1A6E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73046129-920F-4DAD-9314-A372E044FD2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C7C64A73-8BDE-405A-A1A6-1F653305C6F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4E0DBF7C-2567-453D-AE7F-BA792D10E01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B0373913-61D8-469E-8BEE-7D2A65463BB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CE8E0D64-576E-47E5-B16A-1E9338AF5F9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97840E3B-8C81-4B60-8E71-AD303CEC960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1DB7F49A-498F-45B4-9C6B-EE07D9DBAFD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3129AE4E-BCB5-446D-963F-5DC247F9E41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C27B687E-DF38-45A3-BCB9-B14C2D69D9E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4BBA6EFF-A0DF-4E7E-8D51-2CB92AEC0EE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D312C034-16EA-4112-8BF4-BDDD04E24D2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01919688-F696-4D63-8054-DCE49E81D0D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FD763288-FFBE-4C49-A319-E50B13C2DA5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C5072A0A-3D31-4015-A81E-DA570270A02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738B0B1D-92DA-4B42-9EE6-AC494497D1D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60ED6F4A-1922-408E-AD75-244E8C33AB0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89EDC9BB-5B2E-4A4B-98DE-FD6B4C58505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A74CC3F2-F79C-4B4D-BBFF-1A49796BC46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1DA9FDAA-CF04-4C93-89BD-CC21D8272A4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51F2EE65-32DC-4FD6-B650-AFD59A4D0F1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E34A0C83-6FC2-4FA4-9B42-F8E001520E3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823F91A2-494F-4B3B-A610-83A860C58F5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B18B2779-22BB-4486-8B55-5253627E08F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793047F4-FBD2-4DF2-B0C6-D06326CE32E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A7207E87-CE38-4FA4-A52C-FC6627387F0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C5F66267-5705-45F5-9E93-24EB40C9C48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A3E1CAE8-6F42-4AE9-BF7B-860100E0B0E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8A8F2A73-9BEE-4391-AEDE-BF3CED55CD3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AFCB58D1-A457-4E43-BBE3-E8CAAB81867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F28B597B-7206-450C-A2BF-5AF1884BDAA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F790F04E-C53D-4E74-BFEF-3B625F12A3D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65EB6245-F925-4635-9768-66C361405C3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282C8C27-0858-45FC-A7ED-314CA0418B8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DE810D87-98DA-4527-93F7-030B9606960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E3816946-E341-4983-A78C-5CD8172708C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EA90EEBD-9DC6-4004-A811-36D9894310E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330B5323-E732-4432-8723-E6C546E2291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F66E534C-0BB1-497A-8CD8-C6DE0012DD6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9D832CCB-D934-4937-B3F2-3703BF8C89E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079DE1B9-69E3-41CA-9424-1211E19FB49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1FB73189-DB8F-4B9F-8F19-18105585833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AC53365A-2568-418B-BAA2-736FB9B85C3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3504928A-66F1-46DE-94C9-DF2C27067D3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9E8DD6F7-8398-43C7-8F1D-657C1B343F4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15DACDCC-0CF6-4D37-B15A-7BEC2E97CFC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6AE83DA6-2DFB-4E9E-A817-3C1EDDA9A00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BA3F3799-20EB-449C-968A-FDA99BAA322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A8DD341E-94F6-475E-8E02-519133BCFCC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E00D6A99-5801-406E-BA2A-EC1846F0683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7AE65B52-16E5-411E-9689-7C1CBF65A15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B88A0D86-4A07-496F-A21A-955F5A69419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38DC2156-1C80-4B12-8B7A-21D8E60895B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D4640986-933D-41D4-8848-8BF84AFC67E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3851A5AB-1E9A-41A6-A296-AAD000534AE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27DADB0B-84F5-4B6A-94BE-C92C4B6A198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33EC6907-BF71-47D1-9F22-A9120934A87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A4064471-A237-468D-BE1D-3533669FFFB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8F0942E4-2D06-4D48-B2DF-FA0AE52819F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4EE9C7CE-7053-4793-BAD2-195367C33C4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A27CB67E-FA77-4B32-91DA-CADA63AECC7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D208452B-8B3E-4442-B2C2-18B38EA6353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53C8EF90-C3CE-42E5-B4EA-A4BDDD11090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53156F80-91F7-4C48-9163-4C1BC8D17FC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4075B945-E01D-4F33-9FA7-A8F94C45FFD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3D240A40-47FD-446C-953C-06FC81A1261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E7F74C7C-7DD3-492A-8473-F81A1542FC0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7FAD8F63-896D-4379-BEFC-0738815C5A9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53E3204D-DA34-41C9-BA1D-961B2591AEF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949C196C-5228-4E70-AC32-17B0D22A82E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A963801F-870B-4BE4-8002-B4033A7481B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285B2163-089A-4E43-95F0-2C7C9DBC3D1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A7AFC070-77AB-484B-8BB2-B6C71961751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4068322F-6855-45D1-88EF-6930A152972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F51BEC0A-C834-47A0-9A50-68CE8DC8885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498B6FF5-FEE1-4094-AB56-CA8462B65AB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A0D535C4-6F65-4FA9-BDAB-DF58FD63433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A95D706B-0325-42D9-B128-571C487FA9C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C94E3E71-C179-4FE8-8BE5-4C775B5AB6C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4EDCF86F-6E0C-490A-A143-2899DECB103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04718912-CDD7-43F9-88C1-250636C9FAA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2408E307-A126-415A-8EBC-8B398E1E635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E1D8875C-162E-4667-8353-9A2A1A602ED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2AA375D3-9C91-4A92-94D0-D00738A8F95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1DDAC2BD-BAFC-47A2-BA8C-4B22F945EC6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2AAD99AB-4418-4C24-865F-DBD5F9CC4AD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4A8CC73C-A9E4-4DB1-91C4-E9E7A537276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A29E79A8-502A-4398-B33F-55368CBA8EC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25FF76E6-1941-4BF8-A6DA-DA8C812DD8D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1977E1E2-DE22-482D-B37A-31371FF7BBB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66E7C7CC-56AD-43F8-A1D6-1F3A1CD9E42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E41F69A1-AE2C-48E2-A63C-27E915F0BB2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2F1A75D1-A70D-4FA6-BEA5-0B29C660391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0D3945DE-824B-4E3A-8082-EFA7FBD2106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D66E33FF-1A78-43CA-84D0-80A8F033E0B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1D132DFF-E727-4727-A407-8654CB8128E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2B53988E-3023-4A3E-BAB1-3C292B4D257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9FF59828-E314-4DB1-BDC4-8C9E1224176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5C721008-41AE-4C34-A420-8F3DAACBA3D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98EA1035-C7B8-43AE-B5AE-9A617D8F501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F972565E-16B0-4066-A63A-21D29D16F7B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3054FAA2-6CF9-4A79-A28C-E6C470767E9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FAE536DE-12BD-46CC-AB79-665E3536A69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D86EB165-FDFD-44AB-97DA-3546F15995B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5A803C0D-522A-4C79-80D2-E2B58A49367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23997D6A-D610-4C22-AE8D-222C317A45A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C87EBC74-9624-45C7-8965-C3561975889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F5699185-CD47-4F7B-9286-6B529E0B7E8B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61E8FEDD-BDEF-43C0-A5A2-2E29842C6FCA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4347136E-2382-41B5-AF03-C193C43824C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DC66270A-CD8A-4884-BA84-90A8FBE23D8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9817D61D-78BF-4E10-A173-3764885BDDB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27537E41-6F8E-4463-BFCE-E6A0F3A594D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C22BDF11-A043-4F43-A040-7845CBDCA33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59886647-3622-4F67-BA6A-23BE4E63F43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C5CF8459-9B93-4687-A3E9-F90578CD05C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4182E127-70D8-41E8-BBB6-44C416A592B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8C193F58-9CF2-43DF-B342-8CE3E65B68A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A79FCFEA-C66A-4601-8045-92AF81D22B8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7774AE7A-CFFE-4113-98D4-DC9BD8632EB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E3904C55-D676-4C78-9DCA-1E7CC7CC610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1E5ECBB4-4FAF-40BA-9359-EB443F8C3CC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AAF0E70D-D261-446B-B88F-87755583A71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83BEEBDE-51CE-4B34-BC43-573F6F09374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7A0B5739-7E21-40D0-B3E8-5F3DAE80D5D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0CEBE5EC-69A9-422C-A864-5A0650BC129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601155B2-0372-4513-8766-F4B79036109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C9638A6A-69FE-4C74-B12E-0D6FABF3AB0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2B196DEE-F063-41C1-94FB-C3CFFCCE923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069896DA-D990-4E08-8180-EF1DEF0B30F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62510816-1245-49C5-8394-70EEB54EEF0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9E9E7897-E19D-4FD5-AA88-70BFB6C34BD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37655C9F-9F97-4C6C-B9AA-9DCC45752CE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76BBCD5F-DFF5-4E90-8B37-7D23B11167B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96EE093C-1EB4-4A21-9CA1-346D08E6C15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61A8867B-0FE7-4E2E-A15F-F029EBE0DD9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84F7EBF4-289F-4CFB-9159-8F1268AB495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E0ECE4D3-E52E-4DF0-9C6A-0A768F626AD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4939B5E7-F837-4D2C-A12E-F68B44DAC25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BBCB4104-B6F0-4D67-B395-BDFFA52DB78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2E07E4F3-5789-499D-83A0-D839F4AD9C3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79CFCF73-1A20-491E-95EF-E6F35B7C21C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A3903741-950C-4715-A267-5776A173D50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AE7A731A-25C7-4D02-B8DB-67FC2A6D363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4D9D64F4-5BE0-4AC2-9A5A-95F17458AE6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9ADD153E-8FAC-4097-A05E-5BE3841CD65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6DA1339D-6A4B-4DD8-A8E2-F36D2A45723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8331F48B-740C-43CB-97C8-C0C6038586E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D1065402-D972-43C7-A6C6-9DC21317744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2CFBD25E-DA6F-45DC-B034-03D3ED3A685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EC40F5C7-3E9E-4891-9271-6FA503DAC81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0FBD4F4D-58B4-49F7-A74C-77E95792157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8F264E82-5B38-4497-8318-ABCBDF22F79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AF60FE4F-C985-49FD-8D2A-9747BF051DE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4E571E78-6678-4D6D-B953-1DBF596B79C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23A0E2D2-E087-4D2A-9264-B9C8B8E6082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E5BA87B9-74FE-4065-98B1-213D1E633B8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BD6D04A5-6EB7-487C-817C-3C5A2987C30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E088F1D1-2D7A-43D2-9972-A2DE40498BA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0E64E361-D0A3-4CDF-86B6-BD04379531F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9E74EEC3-02B3-4245-9364-04605CBC2DF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9CFC387E-7A1B-41D0-B7F6-D8575237966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93C40FFD-880D-4C9F-B02C-9D4F039E850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F5773AA2-D3A5-46D4-980C-D86C4E59A05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2ECA88DA-465C-433E-BCE7-2EB61AE8F9D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8A304588-2477-42BE-BC25-BBB2EA76E0B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5F1BF6B8-A3F1-4E6E-8E94-45EC49C35B0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9DEE65FF-9F77-4C1F-8060-0E6EABB8B29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DD0A38DE-6A48-4FAD-818F-9FDC005C71F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70AE391E-189B-40A0-B60E-512EE386825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DC46DCF8-5284-4BDA-B886-E634B5560C5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C47C3878-800D-4795-89A5-EBFA6B44FEF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9C89EEFF-140F-4AF7-A431-C6F83276422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BF4EB3FA-8BE0-48B6-94F0-26C54E55331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2F323EBB-8A13-433B-BB69-E6AD5431220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20F1AC69-3613-473E-91C0-7973FF8EA67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F196EAC7-CDD8-453B-AF1D-0798C0C10F9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057A7EA9-7707-4C7A-89B2-64902EC5E0C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581E767A-3BB4-4843-9062-66C6658F695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94774539-9C3B-454C-AB2D-33A01549292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ACFA7474-A444-4CD9-8093-1888013DF91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D597321C-13EF-4CE7-A8CD-B3F87C2C45D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1271AFA6-B82D-4013-A587-069D2B4B986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A489F291-C66B-4FA8-9F36-55887250334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F775D881-D510-4BCF-86F4-4E1E50E15C2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635CF798-BA4F-478A-A1D8-59E1414AEB7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FBC51F59-D3B9-46CC-981B-391E0C132F1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35467E3B-B663-436B-8767-2D60743D391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DF3DEAB5-F843-42F9-A176-A6FB9AF3AC9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5E5E8C9A-7ADC-4A3C-9BFD-779FBD01CA3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D7230937-C363-478E-B127-66A5900FCF7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C472B5C0-D526-48E0-A888-A31FA3D0469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157413EB-1E06-4EB7-9BF0-CA75D9494F4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008D3F70-28C5-46BC-9C30-6D982051397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CF618939-3F25-4579-A80C-29DD01726E6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68B60777-E156-4802-8715-017E950331A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62A298B2-420B-4EBE-96E7-3A3E9EBF64A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399F298A-37DC-4F03-AD54-6F5299C3BF1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0695A13E-8273-4CFC-A1C3-285F406B262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DB343DE7-3534-4C5E-8DD3-D09FD578BEC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0695AFB8-B383-421E-AF7A-CF6248D6480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F6C0CB59-F8C5-4604-ADE7-3333BE772B1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B0AD851E-EBF9-4FA2-A25D-BA30F2565EF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6A347C32-7733-48F7-BB40-7E4C139BC51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31BFBAE5-1FFF-4D29-A7F0-B8856B28315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616C2ACB-7CFA-4F60-BF49-8270FEA00FE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4BC8D9D6-E8F7-4AE5-84E9-5104A9770D4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65F6CC2C-81D5-4A1A-B00A-FDBC9FCFBF0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DD9A31C4-05CE-4AFE-8575-2BFF3472ACC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81D94A3A-6DCA-4BB3-A18B-8B7C22621C1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345E873B-95C4-4C9B-87A2-A008CC3BDB2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136DE5AE-E32D-42F1-8CB4-C599544B4BC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B1C1ABF8-B201-47B6-8A53-9194E08D530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D16240D3-BA56-432D-883F-5CA515FB6CD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D650E225-C535-4A3B-A5B1-61B6458FFC1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DD956818-AA18-428B-9AA8-D5C2E26B827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8FD1051F-5582-4CA4-B6B1-18043660339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61B78A85-EB3F-458D-8762-D0F29EA3854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182950D8-3EE5-44FD-8490-82369AB6AE4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8EFA1649-3E20-40B1-9901-E59DB88124B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6936DC9D-F3C4-4B74-A73F-E3F3F833363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61D4A632-556D-4346-B8AC-4B595D9E80C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6382A549-4B03-4286-AD62-A5E4AE0483D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49FC1373-41CF-4F48-BDD5-8F16B6EFF05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18A93CBC-BB66-40F2-AAD4-89FAB90C879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7AFD6617-E0AC-4247-9690-AFB37E322C6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C6AC561A-6668-4632-9D11-D9A9A405953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D781B184-4961-4001-97D4-CD9F885EB07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8E85B60A-E034-4992-9F8C-C6034EF6A5B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C3341512-FC1C-4C12-9937-0419621A010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2AB05464-26C5-44CD-BA07-39A4F50CDA9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C8351D3E-E6A5-4816-9565-2ECB61CC7BF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AB1F5BA5-BAD6-461A-8BA8-E1313114AAE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0E7F7FA0-7AE5-4C77-BD3F-FDB0184F4DF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67E06C42-7310-4550-AF74-048A2E6196A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FAA1403D-279D-4EC8-8294-84762551313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415B1FE1-B641-408C-B0EF-6EC101C5D55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8592ED31-28E2-483F-AD52-990DFF8E80B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87BD4CAA-A5B8-4F9E-A648-0E7B6C678D9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D304E594-E513-47A0-8308-6FA48772D59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E8BEB605-0EEF-4699-BF6B-4ECEF5A82D8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E3339188-0A1A-4607-B1C6-FA6A1422DA1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17260F07-C247-450D-8E70-6280FE0E9A7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3F1C0144-727D-4816-A2B1-DF27BCE263B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9717B82E-1B0F-4022-BBD1-EADB76EEB96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ECDFCE1F-38F4-4C9F-8005-BD706A4C2DD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2912B0E5-1CB8-4A13-9DB5-6B20E4E31EA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66C9A68F-2841-480F-BD22-2867A1A8FFB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2AC0C160-73E9-4D55-8288-2144749CD56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92075</xdr:colOff>
      <xdr:row>1199</xdr:row>
      <xdr:rowOff>79375</xdr:rowOff>
    </xdr:from>
    <xdr:to>
      <xdr:col>6</xdr:col>
      <xdr:colOff>168275</xdr:colOff>
      <xdr:row>1199</xdr:row>
      <xdr:rowOff>155575</xdr:rowOff>
    </xdr:to>
    <xdr:sp macro="" textlink="">
      <xdr:nvSpPr>
        <xdr:cNvPr id="476" name="Oval 128">
          <a:extLst>
            <a:ext uri="{FF2B5EF4-FFF2-40B4-BE49-F238E27FC236}">
              <a16:creationId xmlns:a16="http://schemas.microsoft.com/office/drawing/2014/main" id="{E5558FB4-FA0E-4895-96C9-B22DC09C1D61}"/>
            </a:ext>
          </a:extLst>
        </xdr:cNvPr>
        <xdr:cNvSpPr>
          <a:spLocks noChangeArrowheads="1"/>
        </xdr:cNvSpPr>
      </xdr:nvSpPr>
      <xdr:spPr bwMode="auto">
        <a:xfrm>
          <a:off x="2330450" y="331320775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7" name="Oval 112">
          <a:extLst>
            <a:ext uri="{FF2B5EF4-FFF2-40B4-BE49-F238E27FC236}">
              <a16:creationId xmlns:a16="http://schemas.microsoft.com/office/drawing/2014/main" id="{D63610E1-6718-4CBE-8E7D-43E996CA6EB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8" name="Oval 113">
          <a:extLst>
            <a:ext uri="{FF2B5EF4-FFF2-40B4-BE49-F238E27FC236}">
              <a16:creationId xmlns:a16="http://schemas.microsoft.com/office/drawing/2014/main" id="{085D5741-B6F2-4202-A312-FF106D71046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40863</xdr:colOff>
      <xdr:row>1199</xdr:row>
      <xdr:rowOff>18162</xdr:rowOff>
    </xdr:from>
    <xdr:to>
      <xdr:col>6</xdr:col>
      <xdr:colOff>252481</xdr:colOff>
      <xdr:row>1199</xdr:row>
      <xdr:rowOff>210870</xdr:rowOff>
    </xdr:to>
    <xdr:sp macro="" textlink="">
      <xdr:nvSpPr>
        <xdr:cNvPr id="479" name="Oval 127">
          <a:extLst>
            <a:ext uri="{FF2B5EF4-FFF2-40B4-BE49-F238E27FC236}">
              <a16:creationId xmlns:a16="http://schemas.microsoft.com/office/drawing/2014/main" id="{6CCBA0BB-29B3-4F52-B70F-FE0E37C17CAC}"/>
            </a:ext>
          </a:extLst>
        </xdr:cNvPr>
        <xdr:cNvSpPr>
          <a:spLocks noChangeArrowheads="1"/>
        </xdr:cNvSpPr>
      </xdr:nvSpPr>
      <xdr:spPr bwMode="auto">
        <a:xfrm>
          <a:off x="2279238" y="331259562"/>
          <a:ext cx="211618" cy="1927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42730</xdr:colOff>
      <xdr:row>1200</xdr:row>
      <xdr:rowOff>16360</xdr:rowOff>
    </xdr:from>
    <xdr:to>
      <xdr:col>6</xdr:col>
      <xdr:colOff>256423</xdr:colOff>
      <xdr:row>1200</xdr:row>
      <xdr:rowOff>225038</xdr:rowOff>
    </xdr:to>
    <xdr:sp macro="" textlink="">
      <xdr:nvSpPr>
        <xdr:cNvPr id="480" name="Oval 128">
          <a:extLst>
            <a:ext uri="{FF2B5EF4-FFF2-40B4-BE49-F238E27FC236}">
              <a16:creationId xmlns:a16="http://schemas.microsoft.com/office/drawing/2014/main" id="{D5E5450E-D709-4EE6-B97C-236475CEB7C6}"/>
            </a:ext>
          </a:extLst>
        </xdr:cNvPr>
        <xdr:cNvSpPr>
          <a:spLocks noChangeArrowheads="1"/>
        </xdr:cNvSpPr>
      </xdr:nvSpPr>
      <xdr:spPr bwMode="auto">
        <a:xfrm>
          <a:off x="2281105" y="331533985"/>
          <a:ext cx="213693" cy="208678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1" name="Oval 112">
          <a:extLst>
            <a:ext uri="{FF2B5EF4-FFF2-40B4-BE49-F238E27FC236}">
              <a16:creationId xmlns:a16="http://schemas.microsoft.com/office/drawing/2014/main" id="{0C6E1509-C2E6-41F4-91E8-4704E97052D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2" name="Oval 113">
          <a:extLst>
            <a:ext uri="{FF2B5EF4-FFF2-40B4-BE49-F238E27FC236}">
              <a16:creationId xmlns:a16="http://schemas.microsoft.com/office/drawing/2014/main" id="{F09F1823-BA62-42E2-A459-9E7BD82A196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3" name="Oval 112">
          <a:extLst>
            <a:ext uri="{FF2B5EF4-FFF2-40B4-BE49-F238E27FC236}">
              <a16:creationId xmlns:a16="http://schemas.microsoft.com/office/drawing/2014/main" id="{45E543C9-13B3-4B76-8E63-0F536C53F9C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4" name="Oval 113">
          <a:extLst>
            <a:ext uri="{FF2B5EF4-FFF2-40B4-BE49-F238E27FC236}">
              <a16:creationId xmlns:a16="http://schemas.microsoft.com/office/drawing/2014/main" id="{5FF8BA60-329B-404C-8077-12445188B97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5" name="Oval 112">
          <a:extLst>
            <a:ext uri="{FF2B5EF4-FFF2-40B4-BE49-F238E27FC236}">
              <a16:creationId xmlns:a16="http://schemas.microsoft.com/office/drawing/2014/main" id="{1BEB8146-1241-4954-9CB1-C0D2D4924A9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6" name="Oval 113">
          <a:extLst>
            <a:ext uri="{FF2B5EF4-FFF2-40B4-BE49-F238E27FC236}">
              <a16:creationId xmlns:a16="http://schemas.microsoft.com/office/drawing/2014/main" id="{F2FBC04F-A774-4EFF-9DC0-EFA65189C82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7" name="Oval 112">
          <a:extLst>
            <a:ext uri="{FF2B5EF4-FFF2-40B4-BE49-F238E27FC236}">
              <a16:creationId xmlns:a16="http://schemas.microsoft.com/office/drawing/2014/main" id="{D31A1E2A-C251-42C1-B7A1-04D340B3D54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8" name="Oval 113">
          <a:extLst>
            <a:ext uri="{FF2B5EF4-FFF2-40B4-BE49-F238E27FC236}">
              <a16:creationId xmlns:a16="http://schemas.microsoft.com/office/drawing/2014/main" id="{5A6EDE91-4AAC-41B5-AFE0-28195FC7ADE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9" name="Oval 112">
          <a:extLst>
            <a:ext uri="{FF2B5EF4-FFF2-40B4-BE49-F238E27FC236}">
              <a16:creationId xmlns:a16="http://schemas.microsoft.com/office/drawing/2014/main" id="{B28F8A53-7DBA-4468-AD59-A65CED0DA34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0" name="Oval 113">
          <a:extLst>
            <a:ext uri="{FF2B5EF4-FFF2-40B4-BE49-F238E27FC236}">
              <a16:creationId xmlns:a16="http://schemas.microsoft.com/office/drawing/2014/main" id="{9928162A-636B-425F-9D3F-DCC45E9AC9C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1" name="Oval 112">
          <a:extLst>
            <a:ext uri="{FF2B5EF4-FFF2-40B4-BE49-F238E27FC236}">
              <a16:creationId xmlns:a16="http://schemas.microsoft.com/office/drawing/2014/main" id="{43BBEF42-A67B-41EE-AFF6-F10B167183A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2" name="Oval 113">
          <a:extLst>
            <a:ext uri="{FF2B5EF4-FFF2-40B4-BE49-F238E27FC236}">
              <a16:creationId xmlns:a16="http://schemas.microsoft.com/office/drawing/2014/main" id="{6A2FCC5C-858F-4845-9DB4-B71C774586D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3" name="Oval 112">
          <a:extLst>
            <a:ext uri="{FF2B5EF4-FFF2-40B4-BE49-F238E27FC236}">
              <a16:creationId xmlns:a16="http://schemas.microsoft.com/office/drawing/2014/main" id="{E5F8A935-1221-4CD2-A009-0DBDAE74471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4" name="Oval 113">
          <a:extLst>
            <a:ext uri="{FF2B5EF4-FFF2-40B4-BE49-F238E27FC236}">
              <a16:creationId xmlns:a16="http://schemas.microsoft.com/office/drawing/2014/main" id="{D644860F-5B81-4DE3-8BD1-084D6886442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5" name="Oval 112">
          <a:extLst>
            <a:ext uri="{FF2B5EF4-FFF2-40B4-BE49-F238E27FC236}">
              <a16:creationId xmlns:a16="http://schemas.microsoft.com/office/drawing/2014/main" id="{E452CD45-875F-484F-8E52-43E84B4D30C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6" name="Oval 113">
          <a:extLst>
            <a:ext uri="{FF2B5EF4-FFF2-40B4-BE49-F238E27FC236}">
              <a16:creationId xmlns:a16="http://schemas.microsoft.com/office/drawing/2014/main" id="{6CB0B139-BFE1-4D16-9710-2CEE63738E8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7" name="Oval 112">
          <a:extLst>
            <a:ext uri="{FF2B5EF4-FFF2-40B4-BE49-F238E27FC236}">
              <a16:creationId xmlns:a16="http://schemas.microsoft.com/office/drawing/2014/main" id="{779A3EE4-69AA-4FCA-932E-E7DC0896F63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8" name="Oval 113">
          <a:extLst>
            <a:ext uri="{FF2B5EF4-FFF2-40B4-BE49-F238E27FC236}">
              <a16:creationId xmlns:a16="http://schemas.microsoft.com/office/drawing/2014/main" id="{F552E21B-76C9-470B-8D3B-1361D69A424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2">
          <a:extLst>
            <a:ext uri="{FF2B5EF4-FFF2-40B4-BE49-F238E27FC236}">
              <a16:creationId xmlns:a16="http://schemas.microsoft.com/office/drawing/2014/main" id="{23738DB2-732E-4F3F-B97F-76DBF642A84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3">
          <a:extLst>
            <a:ext uri="{FF2B5EF4-FFF2-40B4-BE49-F238E27FC236}">
              <a16:creationId xmlns:a16="http://schemas.microsoft.com/office/drawing/2014/main" id="{4FD0127E-B835-40F3-9774-128EE50A31F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2">
          <a:extLst>
            <a:ext uri="{FF2B5EF4-FFF2-40B4-BE49-F238E27FC236}">
              <a16:creationId xmlns:a16="http://schemas.microsoft.com/office/drawing/2014/main" id="{F237DA54-C6D4-4952-A9FF-6364B14753B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2" name="Oval 113">
          <a:extLst>
            <a:ext uri="{FF2B5EF4-FFF2-40B4-BE49-F238E27FC236}">
              <a16:creationId xmlns:a16="http://schemas.microsoft.com/office/drawing/2014/main" id="{AC2303C0-99D3-46B1-9DF0-E101C3BC3E5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3" name="Oval 112">
          <a:extLst>
            <a:ext uri="{FF2B5EF4-FFF2-40B4-BE49-F238E27FC236}">
              <a16:creationId xmlns:a16="http://schemas.microsoft.com/office/drawing/2014/main" id="{F91F3CA6-CA30-45F2-9FE5-E0FF108C2DF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4" name="Oval 113">
          <a:extLst>
            <a:ext uri="{FF2B5EF4-FFF2-40B4-BE49-F238E27FC236}">
              <a16:creationId xmlns:a16="http://schemas.microsoft.com/office/drawing/2014/main" id="{35C98327-3E84-4DDB-B81D-E7393FDECCF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2">
          <a:extLst>
            <a:ext uri="{FF2B5EF4-FFF2-40B4-BE49-F238E27FC236}">
              <a16:creationId xmlns:a16="http://schemas.microsoft.com/office/drawing/2014/main" id="{8FE9BD56-EE92-4875-BC33-060FF874B15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3">
          <a:extLst>
            <a:ext uri="{FF2B5EF4-FFF2-40B4-BE49-F238E27FC236}">
              <a16:creationId xmlns:a16="http://schemas.microsoft.com/office/drawing/2014/main" id="{3D1FD978-3D96-44C9-A8F6-359C2BFAB0C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2">
          <a:extLst>
            <a:ext uri="{FF2B5EF4-FFF2-40B4-BE49-F238E27FC236}">
              <a16:creationId xmlns:a16="http://schemas.microsoft.com/office/drawing/2014/main" id="{181177CC-7D69-46A9-BEA4-694ACBFD35C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8" name="Oval 113">
          <a:extLst>
            <a:ext uri="{FF2B5EF4-FFF2-40B4-BE49-F238E27FC236}">
              <a16:creationId xmlns:a16="http://schemas.microsoft.com/office/drawing/2014/main" id="{FD531323-475B-4AB9-8CCB-D1B6264BE6A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9" name="Oval 112">
          <a:extLst>
            <a:ext uri="{FF2B5EF4-FFF2-40B4-BE49-F238E27FC236}">
              <a16:creationId xmlns:a16="http://schemas.microsoft.com/office/drawing/2014/main" id="{9A4823CB-10AC-4364-8B6D-6B6F8E66669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10" name="Oval 113">
          <a:extLst>
            <a:ext uri="{FF2B5EF4-FFF2-40B4-BE49-F238E27FC236}">
              <a16:creationId xmlns:a16="http://schemas.microsoft.com/office/drawing/2014/main" id="{C5885FF9-3969-412D-9DB3-B30E652E957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2">
          <a:extLst>
            <a:ext uri="{FF2B5EF4-FFF2-40B4-BE49-F238E27FC236}">
              <a16:creationId xmlns:a16="http://schemas.microsoft.com/office/drawing/2014/main" id="{2FDCCBA5-1BE9-40F6-8790-E5D3BD7F53A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3">
          <a:extLst>
            <a:ext uri="{FF2B5EF4-FFF2-40B4-BE49-F238E27FC236}">
              <a16:creationId xmlns:a16="http://schemas.microsoft.com/office/drawing/2014/main" id="{36A31BFB-B06C-408E-9B82-8C9D11C01AE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2">
          <a:extLst>
            <a:ext uri="{FF2B5EF4-FFF2-40B4-BE49-F238E27FC236}">
              <a16:creationId xmlns:a16="http://schemas.microsoft.com/office/drawing/2014/main" id="{C93F202A-CC7E-439D-9C6E-24480E653B3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4" name="Oval 113">
          <a:extLst>
            <a:ext uri="{FF2B5EF4-FFF2-40B4-BE49-F238E27FC236}">
              <a16:creationId xmlns:a16="http://schemas.microsoft.com/office/drawing/2014/main" id="{8A97CB56-0A11-4169-89F4-81826EEE7DA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5" name="Oval 112">
          <a:extLst>
            <a:ext uri="{FF2B5EF4-FFF2-40B4-BE49-F238E27FC236}">
              <a16:creationId xmlns:a16="http://schemas.microsoft.com/office/drawing/2014/main" id="{E66F63ED-0092-4354-A929-2C0B0D1EAFD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6" name="Oval 113">
          <a:extLst>
            <a:ext uri="{FF2B5EF4-FFF2-40B4-BE49-F238E27FC236}">
              <a16:creationId xmlns:a16="http://schemas.microsoft.com/office/drawing/2014/main" id="{2915EAB2-9499-434B-8CF4-F928A5AE513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2">
          <a:extLst>
            <a:ext uri="{FF2B5EF4-FFF2-40B4-BE49-F238E27FC236}">
              <a16:creationId xmlns:a16="http://schemas.microsoft.com/office/drawing/2014/main" id="{424CC169-C558-4B97-B020-182989B360B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3">
          <a:extLst>
            <a:ext uri="{FF2B5EF4-FFF2-40B4-BE49-F238E27FC236}">
              <a16:creationId xmlns:a16="http://schemas.microsoft.com/office/drawing/2014/main" id="{C6544045-6016-49BC-99BC-E948DE097E7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2">
          <a:extLst>
            <a:ext uri="{FF2B5EF4-FFF2-40B4-BE49-F238E27FC236}">
              <a16:creationId xmlns:a16="http://schemas.microsoft.com/office/drawing/2014/main" id="{64A28440-C70E-450F-9CE4-1BD891DCB3F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0" name="Oval 113">
          <a:extLst>
            <a:ext uri="{FF2B5EF4-FFF2-40B4-BE49-F238E27FC236}">
              <a16:creationId xmlns:a16="http://schemas.microsoft.com/office/drawing/2014/main" id="{FDFEB182-C032-4300-9AF9-9531E2BD3EF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1" name="Oval 112">
          <a:extLst>
            <a:ext uri="{FF2B5EF4-FFF2-40B4-BE49-F238E27FC236}">
              <a16:creationId xmlns:a16="http://schemas.microsoft.com/office/drawing/2014/main" id="{F3F886C6-4BCA-4760-8048-A68847AB065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2" name="Oval 113">
          <a:extLst>
            <a:ext uri="{FF2B5EF4-FFF2-40B4-BE49-F238E27FC236}">
              <a16:creationId xmlns:a16="http://schemas.microsoft.com/office/drawing/2014/main" id="{B3EBEFEC-7D59-4BDB-8B79-E2D8AB0A034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2">
          <a:extLst>
            <a:ext uri="{FF2B5EF4-FFF2-40B4-BE49-F238E27FC236}">
              <a16:creationId xmlns:a16="http://schemas.microsoft.com/office/drawing/2014/main" id="{546443DD-A66A-49C7-8D37-F1B0DDD8EBE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3">
          <a:extLst>
            <a:ext uri="{FF2B5EF4-FFF2-40B4-BE49-F238E27FC236}">
              <a16:creationId xmlns:a16="http://schemas.microsoft.com/office/drawing/2014/main" id="{446273E5-97DE-48F6-97C2-EA817BA9E67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2">
          <a:extLst>
            <a:ext uri="{FF2B5EF4-FFF2-40B4-BE49-F238E27FC236}">
              <a16:creationId xmlns:a16="http://schemas.microsoft.com/office/drawing/2014/main" id="{8EE74F82-9E67-4D6B-AF5E-7B139F02AB4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6" name="Oval 113">
          <a:extLst>
            <a:ext uri="{FF2B5EF4-FFF2-40B4-BE49-F238E27FC236}">
              <a16:creationId xmlns:a16="http://schemas.microsoft.com/office/drawing/2014/main" id="{30652608-E92B-40AF-B18E-FE943F71555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7" name="Oval 112">
          <a:extLst>
            <a:ext uri="{FF2B5EF4-FFF2-40B4-BE49-F238E27FC236}">
              <a16:creationId xmlns:a16="http://schemas.microsoft.com/office/drawing/2014/main" id="{46FE274B-4305-42A1-BBDD-5B7D190FF12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8" name="Oval 113">
          <a:extLst>
            <a:ext uri="{FF2B5EF4-FFF2-40B4-BE49-F238E27FC236}">
              <a16:creationId xmlns:a16="http://schemas.microsoft.com/office/drawing/2014/main" id="{2FA091C5-802A-4CA6-A27C-2F66F0EC1E3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2">
          <a:extLst>
            <a:ext uri="{FF2B5EF4-FFF2-40B4-BE49-F238E27FC236}">
              <a16:creationId xmlns:a16="http://schemas.microsoft.com/office/drawing/2014/main" id="{F2855F14-C174-4EEB-A9DE-AA7F7A1797E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3">
          <a:extLst>
            <a:ext uri="{FF2B5EF4-FFF2-40B4-BE49-F238E27FC236}">
              <a16:creationId xmlns:a16="http://schemas.microsoft.com/office/drawing/2014/main" id="{0B471673-90EB-4BF8-94A6-AAC38D559D4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2">
          <a:extLst>
            <a:ext uri="{FF2B5EF4-FFF2-40B4-BE49-F238E27FC236}">
              <a16:creationId xmlns:a16="http://schemas.microsoft.com/office/drawing/2014/main" id="{F824041C-6546-4AEB-B48F-F2491759ADD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2" name="Oval 113">
          <a:extLst>
            <a:ext uri="{FF2B5EF4-FFF2-40B4-BE49-F238E27FC236}">
              <a16:creationId xmlns:a16="http://schemas.microsoft.com/office/drawing/2014/main" id="{700CB037-D3E6-45D1-9B56-BAD205B921D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3" name="Oval 112">
          <a:extLst>
            <a:ext uri="{FF2B5EF4-FFF2-40B4-BE49-F238E27FC236}">
              <a16:creationId xmlns:a16="http://schemas.microsoft.com/office/drawing/2014/main" id="{73F3914F-DD78-4192-99F5-76415193467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4" name="Oval 113">
          <a:extLst>
            <a:ext uri="{FF2B5EF4-FFF2-40B4-BE49-F238E27FC236}">
              <a16:creationId xmlns:a16="http://schemas.microsoft.com/office/drawing/2014/main" id="{0B89B34C-B1B8-441A-8AB4-61740ACAFA6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2">
          <a:extLst>
            <a:ext uri="{FF2B5EF4-FFF2-40B4-BE49-F238E27FC236}">
              <a16:creationId xmlns:a16="http://schemas.microsoft.com/office/drawing/2014/main" id="{048E08AB-2A7B-4B53-8A10-135B852E2E9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3">
          <a:extLst>
            <a:ext uri="{FF2B5EF4-FFF2-40B4-BE49-F238E27FC236}">
              <a16:creationId xmlns:a16="http://schemas.microsoft.com/office/drawing/2014/main" id="{D1CE3824-8A58-43CA-9535-5AA2AA1659B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2">
          <a:extLst>
            <a:ext uri="{FF2B5EF4-FFF2-40B4-BE49-F238E27FC236}">
              <a16:creationId xmlns:a16="http://schemas.microsoft.com/office/drawing/2014/main" id="{F3EE26A5-8E8E-49BA-85F8-71CEFDD68D4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8" name="Oval 113">
          <a:extLst>
            <a:ext uri="{FF2B5EF4-FFF2-40B4-BE49-F238E27FC236}">
              <a16:creationId xmlns:a16="http://schemas.microsoft.com/office/drawing/2014/main" id="{692F00B8-0C94-4D48-B514-4ED88808A21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9" name="Oval 112">
          <a:extLst>
            <a:ext uri="{FF2B5EF4-FFF2-40B4-BE49-F238E27FC236}">
              <a16:creationId xmlns:a16="http://schemas.microsoft.com/office/drawing/2014/main" id="{B422F58B-CA65-4C3C-91E1-9DEBC4BC01E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40" name="Oval 113">
          <a:extLst>
            <a:ext uri="{FF2B5EF4-FFF2-40B4-BE49-F238E27FC236}">
              <a16:creationId xmlns:a16="http://schemas.microsoft.com/office/drawing/2014/main" id="{93CE672C-74B7-4FCF-BEFF-C9D328F821B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2">
          <a:extLst>
            <a:ext uri="{FF2B5EF4-FFF2-40B4-BE49-F238E27FC236}">
              <a16:creationId xmlns:a16="http://schemas.microsoft.com/office/drawing/2014/main" id="{53885B75-1CCA-4BAA-9424-FC0AD9526C9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3">
          <a:extLst>
            <a:ext uri="{FF2B5EF4-FFF2-40B4-BE49-F238E27FC236}">
              <a16:creationId xmlns:a16="http://schemas.microsoft.com/office/drawing/2014/main" id="{62D0BA20-79D4-40D8-BFCE-C7426A83696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2">
          <a:extLst>
            <a:ext uri="{FF2B5EF4-FFF2-40B4-BE49-F238E27FC236}">
              <a16:creationId xmlns:a16="http://schemas.microsoft.com/office/drawing/2014/main" id="{FD78FDEA-3F80-4573-B605-D76EDDC1F19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3">
          <a:extLst>
            <a:ext uri="{FF2B5EF4-FFF2-40B4-BE49-F238E27FC236}">
              <a16:creationId xmlns:a16="http://schemas.microsoft.com/office/drawing/2014/main" id="{401D45FE-D2B8-44BA-BEC7-B554E1425DA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2">
          <a:extLst>
            <a:ext uri="{FF2B5EF4-FFF2-40B4-BE49-F238E27FC236}">
              <a16:creationId xmlns:a16="http://schemas.microsoft.com/office/drawing/2014/main" id="{BD88A907-899B-4E70-8879-C113ED56B73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3">
          <a:extLst>
            <a:ext uri="{FF2B5EF4-FFF2-40B4-BE49-F238E27FC236}">
              <a16:creationId xmlns:a16="http://schemas.microsoft.com/office/drawing/2014/main" id="{562651CA-AF05-4E58-9FC5-46B4CDC455B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2">
          <a:extLst>
            <a:ext uri="{FF2B5EF4-FFF2-40B4-BE49-F238E27FC236}">
              <a16:creationId xmlns:a16="http://schemas.microsoft.com/office/drawing/2014/main" id="{0789676E-5ECE-4075-A2C7-24788A850BC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3">
          <a:extLst>
            <a:ext uri="{FF2B5EF4-FFF2-40B4-BE49-F238E27FC236}">
              <a16:creationId xmlns:a16="http://schemas.microsoft.com/office/drawing/2014/main" id="{7592E520-F664-4321-9D44-0E842EB72AB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2">
          <a:extLst>
            <a:ext uri="{FF2B5EF4-FFF2-40B4-BE49-F238E27FC236}">
              <a16:creationId xmlns:a16="http://schemas.microsoft.com/office/drawing/2014/main" id="{40D84B53-436F-46C5-AF53-4A62AB1A81A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0" name="Oval 113">
          <a:extLst>
            <a:ext uri="{FF2B5EF4-FFF2-40B4-BE49-F238E27FC236}">
              <a16:creationId xmlns:a16="http://schemas.microsoft.com/office/drawing/2014/main" id="{F89D9DED-BEEE-43BD-BF86-00F0CAB89DE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1" name="Oval 112">
          <a:extLst>
            <a:ext uri="{FF2B5EF4-FFF2-40B4-BE49-F238E27FC236}">
              <a16:creationId xmlns:a16="http://schemas.microsoft.com/office/drawing/2014/main" id="{E4B620F2-8D53-4F5B-A16F-318CBF59C77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2" name="Oval 113">
          <a:extLst>
            <a:ext uri="{FF2B5EF4-FFF2-40B4-BE49-F238E27FC236}">
              <a16:creationId xmlns:a16="http://schemas.microsoft.com/office/drawing/2014/main" id="{E79473E8-A927-412E-B266-5232D50E3B0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2">
          <a:extLst>
            <a:ext uri="{FF2B5EF4-FFF2-40B4-BE49-F238E27FC236}">
              <a16:creationId xmlns:a16="http://schemas.microsoft.com/office/drawing/2014/main" id="{DE15F726-350E-4991-A21C-8F1618DB795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3">
          <a:extLst>
            <a:ext uri="{FF2B5EF4-FFF2-40B4-BE49-F238E27FC236}">
              <a16:creationId xmlns:a16="http://schemas.microsoft.com/office/drawing/2014/main" id="{74BBFEE0-768C-4429-AE16-0AD7CA1BA6A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2">
          <a:extLst>
            <a:ext uri="{FF2B5EF4-FFF2-40B4-BE49-F238E27FC236}">
              <a16:creationId xmlns:a16="http://schemas.microsoft.com/office/drawing/2014/main" id="{6D7F8EBC-C2CC-4E8A-9CBA-6DD2ED620B0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6" name="Oval 113">
          <a:extLst>
            <a:ext uri="{FF2B5EF4-FFF2-40B4-BE49-F238E27FC236}">
              <a16:creationId xmlns:a16="http://schemas.microsoft.com/office/drawing/2014/main" id="{5F3B1D5D-5D0D-401E-B46D-4978ADD2ED8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7" name="Oval 112">
          <a:extLst>
            <a:ext uri="{FF2B5EF4-FFF2-40B4-BE49-F238E27FC236}">
              <a16:creationId xmlns:a16="http://schemas.microsoft.com/office/drawing/2014/main" id="{053640E4-DB2C-4DC5-8848-A96D2E52527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8" name="Oval 113">
          <a:extLst>
            <a:ext uri="{FF2B5EF4-FFF2-40B4-BE49-F238E27FC236}">
              <a16:creationId xmlns:a16="http://schemas.microsoft.com/office/drawing/2014/main" id="{FC1C8A5E-2398-443F-B2C1-AB873B83685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2">
          <a:extLst>
            <a:ext uri="{FF2B5EF4-FFF2-40B4-BE49-F238E27FC236}">
              <a16:creationId xmlns:a16="http://schemas.microsoft.com/office/drawing/2014/main" id="{C1E2D41C-364A-4AF5-94D1-98CBBDEA9E4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3">
          <a:extLst>
            <a:ext uri="{FF2B5EF4-FFF2-40B4-BE49-F238E27FC236}">
              <a16:creationId xmlns:a16="http://schemas.microsoft.com/office/drawing/2014/main" id="{38184D3D-CCB3-47E2-A350-5D6BE0D9A43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2">
          <a:extLst>
            <a:ext uri="{FF2B5EF4-FFF2-40B4-BE49-F238E27FC236}">
              <a16:creationId xmlns:a16="http://schemas.microsoft.com/office/drawing/2014/main" id="{561CC75D-F181-4EAF-824E-129E6569E53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2" name="Oval 113">
          <a:extLst>
            <a:ext uri="{FF2B5EF4-FFF2-40B4-BE49-F238E27FC236}">
              <a16:creationId xmlns:a16="http://schemas.microsoft.com/office/drawing/2014/main" id="{8AA55D42-1F98-41A2-9A05-ADEF20DEC26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3" name="Oval 112">
          <a:extLst>
            <a:ext uri="{FF2B5EF4-FFF2-40B4-BE49-F238E27FC236}">
              <a16:creationId xmlns:a16="http://schemas.microsoft.com/office/drawing/2014/main" id="{F553307A-5929-456A-A71E-E2CD7E25820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4" name="Oval 113">
          <a:extLst>
            <a:ext uri="{FF2B5EF4-FFF2-40B4-BE49-F238E27FC236}">
              <a16:creationId xmlns:a16="http://schemas.microsoft.com/office/drawing/2014/main" id="{A12C3638-6430-4CA2-9D88-956A137622B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2">
          <a:extLst>
            <a:ext uri="{FF2B5EF4-FFF2-40B4-BE49-F238E27FC236}">
              <a16:creationId xmlns:a16="http://schemas.microsoft.com/office/drawing/2014/main" id="{B3AB3D18-FB65-486E-ADD3-031907F73DC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3">
          <a:extLst>
            <a:ext uri="{FF2B5EF4-FFF2-40B4-BE49-F238E27FC236}">
              <a16:creationId xmlns:a16="http://schemas.microsoft.com/office/drawing/2014/main" id="{387B756F-05D6-4001-BD24-0AD76CFDB5A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2">
          <a:extLst>
            <a:ext uri="{FF2B5EF4-FFF2-40B4-BE49-F238E27FC236}">
              <a16:creationId xmlns:a16="http://schemas.microsoft.com/office/drawing/2014/main" id="{C5729CF2-46F1-44BD-A287-2E6BD391E32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8" name="Oval 113">
          <a:extLst>
            <a:ext uri="{FF2B5EF4-FFF2-40B4-BE49-F238E27FC236}">
              <a16:creationId xmlns:a16="http://schemas.microsoft.com/office/drawing/2014/main" id="{5B79BDA2-4C21-480D-BC6C-3E05A7274F5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9" name="Oval 112">
          <a:extLst>
            <a:ext uri="{FF2B5EF4-FFF2-40B4-BE49-F238E27FC236}">
              <a16:creationId xmlns:a16="http://schemas.microsoft.com/office/drawing/2014/main" id="{5E5CB101-2FA9-46F2-B7CD-82CDFAAD95C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70" name="Oval 113">
          <a:extLst>
            <a:ext uri="{FF2B5EF4-FFF2-40B4-BE49-F238E27FC236}">
              <a16:creationId xmlns:a16="http://schemas.microsoft.com/office/drawing/2014/main" id="{CA8BA180-6DA8-403C-90CD-E4A63075F20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2">
          <a:extLst>
            <a:ext uri="{FF2B5EF4-FFF2-40B4-BE49-F238E27FC236}">
              <a16:creationId xmlns:a16="http://schemas.microsoft.com/office/drawing/2014/main" id="{65B1CAE7-C7EF-41E0-8D19-9E3CBDD565F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3">
          <a:extLst>
            <a:ext uri="{FF2B5EF4-FFF2-40B4-BE49-F238E27FC236}">
              <a16:creationId xmlns:a16="http://schemas.microsoft.com/office/drawing/2014/main" id="{DAFDB4C4-5DC6-43B4-8498-8F9A9C20A9D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2">
          <a:extLst>
            <a:ext uri="{FF2B5EF4-FFF2-40B4-BE49-F238E27FC236}">
              <a16:creationId xmlns:a16="http://schemas.microsoft.com/office/drawing/2014/main" id="{B1C10AB4-7D9D-4D4C-9775-8835417A80D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4" name="Oval 113">
          <a:extLst>
            <a:ext uri="{FF2B5EF4-FFF2-40B4-BE49-F238E27FC236}">
              <a16:creationId xmlns:a16="http://schemas.microsoft.com/office/drawing/2014/main" id="{053BF799-E019-400E-AAFB-511BE7E2826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5" name="Oval 112">
          <a:extLst>
            <a:ext uri="{FF2B5EF4-FFF2-40B4-BE49-F238E27FC236}">
              <a16:creationId xmlns:a16="http://schemas.microsoft.com/office/drawing/2014/main" id="{EDB0A7B4-7718-494D-9F5F-8684B5D16BB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6" name="Oval 113">
          <a:extLst>
            <a:ext uri="{FF2B5EF4-FFF2-40B4-BE49-F238E27FC236}">
              <a16:creationId xmlns:a16="http://schemas.microsoft.com/office/drawing/2014/main" id="{011BE84E-4E23-42F4-A73A-DD4BC318362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2">
          <a:extLst>
            <a:ext uri="{FF2B5EF4-FFF2-40B4-BE49-F238E27FC236}">
              <a16:creationId xmlns:a16="http://schemas.microsoft.com/office/drawing/2014/main" id="{AE8CCB2A-70F9-470F-AFB8-2C05DC4CEBC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3">
          <a:extLst>
            <a:ext uri="{FF2B5EF4-FFF2-40B4-BE49-F238E27FC236}">
              <a16:creationId xmlns:a16="http://schemas.microsoft.com/office/drawing/2014/main" id="{A1FF88DE-2A40-4FB6-8F08-62950DDE329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2">
          <a:extLst>
            <a:ext uri="{FF2B5EF4-FFF2-40B4-BE49-F238E27FC236}">
              <a16:creationId xmlns:a16="http://schemas.microsoft.com/office/drawing/2014/main" id="{12E156B9-3EC6-4E86-AAFF-23E6825D202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0" name="Oval 113">
          <a:extLst>
            <a:ext uri="{FF2B5EF4-FFF2-40B4-BE49-F238E27FC236}">
              <a16:creationId xmlns:a16="http://schemas.microsoft.com/office/drawing/2014/main" id="{4B6C2455-1CF7-43C8-8476-64FBB126B8C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1" name="Oval 112">
          <a:extLst>
            <a:ext uri="{FF2B5EF4-FFF2-40B4-BE49-F238E27FC236}">
              <a16:creationId xmlns:a16="http://schemas.microsoft.com/office/drawing/2014/main" id="{83B00C6A-80B2-44C4-B6E3-CDF06E000A0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2" name="Oval 113">
          <a:extLst>
            <a:ext uri="{FF2B5EF4-FFF2-40B4-BE49-F238E27FC236}">
              <a16:creationId xmlns:a16="http://schemas.microsoft.com/office/drawing/2014/main" id="{92BA7FCB-CD0A-41D2-AF62-10590FE7CF1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3" name="Oval 112">
          <a:extLst>
            <a:ext uri="{FF2B5EF4-FFF2-40B4-BE49-F238E27FC236}">
              <a16:creationId xmlns:a16="http://schemas.microsoft.com/office/drawing/2014/main" id="{3CB78CFB-FEE6-4DED-BBD6-A673E7515D2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4" name="Oval 113">
          <a:extLst>
            <a:ext uri="{FF2B5EF4-FFF2-40B4-BE49-F238E27FC236}">
              <a16:creationId xmlns:a16="http://schemas.microsoft.com/office/drawing/2014/main" id="{B25F1FED-D2EC-4C2C-9CCF-D9A134890E7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5" name="Oval 112">
          <a:extLst>
            <a:ext uri="{FF2B5EF4-FFF2-40B4-BE49-F238E27FC236}">
              <a16:creationId xmlns:a16="http://schemas.microsoft.com/office/drawing/2014/main" id="{88BDEF5E-2F31-428F-8846-1A7EEFA408C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6" name="Oval 113">
          <a:extLst>
            <a:ext uri="{FF2B5EF4-FFF2-40B4-BE49-F238E27FC236}">
              <a16:creationId xmlns:a16="http://schemas.microsoft.com/office/drawing/2014/main" id="{0073286C-3EBF-4E56-BA66-C22EB40B5A3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7" name="Oval 112">
          <a:extLst>
            <a:ext uri="{FF2B5EF4-FFF2-40B4-BE49-F238E27FC236}">
              <a16:creationId xmlns:a16="http://schemas.microsoft.com/office/drawing/2014/main" id="{B35C29C3-B0D8-4415-8280-D563AF5472D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8" name="Oval 113">
          <a:extLst>
            <a:ext uri="{FF2B5EF4-FFF2-40B4-BE49-F238E27FC236}">
              <a16:creationId xmlns:a16="http://schemas.microsoft.com/office/drawing/2014/main" id="{20701646-A49A-4AB7-8A56-DDDC3CB66A5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89" name="Oval 112">
          <a:extLst>
            <a:ext uri="{FF2B5EF4-FFF2-40B4-BE49-F238E27FC236}">
              <a16:creationId xmlns:a16="http://schemas.microsoft.com/office/drawing/2014/main" id="{9BC6AD2E-DEA6-4841-AF66-9685EF8105B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0" name="Oval 113">
          <a:extLst>
            <a:ext uri="{FF2B5EF4-FFF2-40B4-BE49-F238E27FC236}">
              <a16:creationId xmlns:a16="http://schemas.microsoft.com/office/drawing/2014/main" id="{46939F60-F33D-4F3D-A9A3-961B3F18A36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1" name="Oval 112">
          <a:extLst>
            <a:ext uri="{FF2B5EF4-FFF2-40B4-BE49-F238E27FC236}">
              <a16:creationId xmlns:a16="http://schemas.microsoft.com/office/drawing/2014/main" id="{769EF13A-CC84-48B6-9946-EC6A930FEE1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2" name="Oval 113">
          <a:extLst>
            <a:ext uri="{FF2B5EF4-FFF2-40B4-BE49-F238E27FC236}">
              <a16:creationId xmlns:a16="http://schemas.microsoft.com/office/drawing/2014/main" id="{126ABB95-D28B-4ED1-A80B-AE9C990FABE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3" name="Oval 112">
          <a:extLst>
            <a:ext uri="{FF2B5EF4-FFF2-40B4-BE49-F238E27FC236}">
              <a16:creationId xmlns:a16="http://schemas.microsoft.com/office/drawing/2014/main" id="{AE4DBB63-1151-451A-9E45-A3585D29032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4" name="Oval 113">
          <a:extLst>
            <a:ext uri="{FF2B5EF4-FFF2-40B4-BE49-F238E27FC236}">
              <a16:creationId xmlns:a16="http://schemas.microsoft.com/office/drawing/2014/main" id="{16349887-C62F-4D87-AE68-CC21F7598C4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5" name="Oval 112">
          <a:extLst>
            <a:ext uri="{FF2B5EF4-FFF2-40B4-BE49-F238E27FC236}">
              <a16:creationId xmlns:a16="http://schemas.microsoft.com/office/drawing/2014/main" id="{BC72BDFE-0D74-43F2-9FB3-77A5C2D0E0A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6" name="Oval 113">
          <a:extLst>
            <a:ext uri="{FF2B5EF4-FFF2-40B4-BE49-F238E27FC236}">
              <a16:creationId xmlns:a16="http://schemas.microsoft.com/office/drawing/2014/main" id="{252C5674-94A6-4203-A781-52207B524DB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7" name="Oval 112">
          <a:extLst>
            <a:ext uri="{FF2B5EF4-FFF2-40B4-BE49-F238E27FC236}">
              <a16:creationId xmlns:a16="http://schemas.microsoft.com/office/drawing/2014/main" id="{820EB594-811E-406A-BA39-3413B51DEF2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8" name="Oval 113">
          <a:extLst>
            <a:ext uri="{FF2B5EF4-FFF2-40B4-BE49-F238E27FC236}">
              <a16:creationId xmlns:a16="http://schemas.microsoft.com/office/drawing/2014/main" id="{F80D5310-C4C3-4893-8A7A-E18A12C233B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9" name="Oval 112">
          <a:extLst>
            <a:ext uri="{FF2B5EF4-FFF2-40B4-BE49-F238E27FC236}">
              <a16:creationId xmlns:a16="http://schemas.microsoft.com/office/drawing/2014/main" id="{FEFD0976-5039-4B4D-A783-738332E93FF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00" name="Oval 113">
          <a:extLst>
            <a:ext uri="{FF2B5EF4-FFF2-40B4-BE49-F238E27FC236}">
              <a16:creationId xmlns:a16="http://schemas.microsoft.com/office/drawing/2014/main" id="{E8678F65-FF61-4315-AB88-D81EED7B4DC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1" name="Oval 112">
          <a:extLst>
            <a:ext uri="{FF2B5EF4-FFF2-40B4-BE49-F238E27FC236}">
              <a16:creationId xmlns:a16="http://schemas.microsoft.com/office/drawing/2014/main" id="{ABDBDC2E-EF24-4210-BD39-5547EC38F36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2" name="Oval 113">
          <a:extLst>
            <a:ext uri="{FF2B5EF4-FFF2-40B4-BE49-F238E27FC236}">
              <a16:creationId xmlns:a16="http://schemas.microsoft.com/office/drawing/2014/main" id="{F2488CD8-F63A-49D3-89B0-D014A56A71B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3" name="Oval 112">
          <a:extLst>
            <a:ext uri="{FF2B5EF4-FFF2-40B4-BE49-F238E27FC236}">
              <a16:creationId xmlns:a16="http://schemas.microsoft.com/office/drawing/2014/main" id="{2C25D431-0300-476A-8AB6-95E05217487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4" name="Oval 113">
          <a:extLst>
            <a:ext uri="{FF2B5EF4-FFF2-40B4-BE49-F238E27FC236}">
              <a16:creationId xmlns:a16="http://schemas.microsoft.com/office/drawing/2014/main" id="{AE89908B-5059-4E6A-8BE8-92C778FA758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5" name="Oval 112">
          <a:extLst>
            <a:ext uri="{FF2B5EF4-FFF2-40B4-BE49-F238E27FC236}">
              <a16:creationId xmlns:a16="http://schemas.microsoft.com/office/drawing/2014/main" id="{7CBE701E-8F2D-4629-A7D4-97F40844B01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6" name="Oval 113">
          <a:extLst>
            <a:ext uri="{FF2B5EF4-FFF2-40B4-BE49-F238E27FC236}">
              <a16:creationId xmlns:a16="http://schemas.microsoft.com/office/drawing/2014/main" id="{CE4E15DC-05CE-4145-994A-63100F50E50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7" name="Oval 112">
          <a:extLst>
            <a:ext uri="{FF2B5EF4-FFF2-40B4-BE49-F238E27FC236}">
              <a16:creationId xmlns:a16="http://schemas.microsoft.com/office/drawing/2014/main" id="{E43BA722-E2A7-4804-B80B-DE80256EE74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8" name="Oval 113">
          <a:extLst>
            <a:ext uri="{FF2B5EF4-FFF2-40B4-BE49-F238E27FC236}">
              <a16:creationId xmlns:a16="http://schemas.microsoft.com/office/drawing/2014/main" id="{A24E0F65-6ECD-4C81-8670-8BB867C5A89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9" name="Oval 112">
          <a:extLst>
            <a:ext uri="{FF2B5EF4-FFF2-40B4-BE49-F238E27FC236}">
              <a16:creationId xmlns:a16="http://schemas.microsoft.com/office/drawing/2014/main" id="{03BAF398-A9A5-4758-BABA-76D0C5DE78E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0" name="Oval 113">
          <a:extLst>
            <a:ext uri="{FF2B5EF4-FFF2-40B4-BE49-F238E27FC236}">
              <a16:creationId xmlns:a16="http://schemas.microsoft.com/office/drawing/2014/main" id="{F7226907-0FF6-4CF8-825C-D5EFCF49582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1" name="Oval 112">
          <a:extLst>
            <a:ext uri="{FF2B5EF4-FFF2-40B4-BE49-F238E27FC236}">
              <a16:creationId xmlns:a16="http://schemas.microsoft.com/office/drawing/2014/main" id="{6563C247-E753-45C4-8EEC-8F1A94D6DA3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2" name="Oval 113">
          <a:extLst>
            <a:ext uri="{FF2B5EF4-FFF2-40B4-BE49-F238E27FC236}">
              <a16:creationId xmlns:a16="http://schemas.microsoft.com/office/drawing/2014/main" id="{EBAE0313-6142-4C6B-A1A9-487831332F4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3" name="Oval 112">
          <a:extLst>
            <a:ext uri="{FF2B5EF4-FFF2-40B4-BE49-F238E27FC236}">
              <a16:creationId xmlns:a16="http://schemas.microsoft.com/office/drawing/2014/main" id="{E8E22AAE-6DB6-44F0-9E5F-1C378C18970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4" name="Oval 113">
          <a:extLst>
            <a:ext uri="{FF2B5EF4-FFF2-40B4-BE49-F238E27FC236}">
              <a16:creationId xmlns:a16="http://schemas.microsoft.com/office/drawing/2014/main" id="{D37775D4-58CC-4258-8BE0-3F43ABD20DC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5" name="Oval 112">
          <a:extLst>
            <a:ext uri="{FF2B5EF4-FFF2-40B4-BE49-F238E27FC236}">
              <a16:creationId xmlns:a16="http://schemas.microsoft.com/office/drawing/2014/main" id="{64303195-8755-45DD-9C6B-97AEE2DEFDF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6" name="Oval 113">
          <a:extLst>
            <a:ext uri="{FF2B5EF4-FFF2-40B4-BE49-F238E27FC236}">
              <a16:creationId xmlns:a16="http://schemas.microsoft.com/office/drawing/2014/main" id="{89234A9F-78D1-4F7E-8A77-D6C53ECEB52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7" name="Oval 112">
          <a:extLst>
            <a:ext uri="{FF2B5EF4-FFF2-40B4-BE49-F238E27FC236}">
              <a16:creationId xmlns:a16="http://schemas.microsoft.com/office/drawing/2014/main" id="{016E0CD1-3C75-40FC-ABE0-F315E7D979B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8" name="Oval 113">
          <a:extLst>
            <a:ext uri="{FF2B5EF4-FFF2-40B4-BE49-F238E27FC236}">
              <a16:creationId xmlns:a16="http://schemas.microsoft.com/office/drawing/2014/main" id="{AA15BAB0-BA71-4613-B1C4-6242955623D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9" name="Oval 112">
          <a:extLst>
            <a:ext uri="{FF2B5EF4-FFF2-40B4-BE49-F238E27FC236}">
              <a16:creationId xmlns:a16="http://schemas.microsoft.com/office/drawing/2014/main" id="{8385D377-CA1A-434A-93C9-34355A8452B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0" name="Oval 113">
          <a:extLst>
            <a:ext uri="{FF2B5EF4-FFF2-40B4-BE49-F238E27FC236}">
              <a16:creationId xmlns:a16="http://schemas.microsoft.com/office/drawing/2014/main" id="{3BB12126-A960-4A9A-A163-44B66EC7301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1" name="Oval 112">
          <a:extLst>
            <a:ext uri="{FF2B5EF4-FFF2-40B4-BE49-F238E27FC236}">
              <a16:creationId xmlns:a16="http://schemas.microsoft.com/office/drawing/2014/main" id="{E32E64B1-848A-4B6C-A923-DAE17EC50A4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2" name="Oval 113">
          <a:extLst>
            <a:ext uri="{FF2B5EF4-FFF2-40B4-BE49-F238E27FC236}">
              <a16:creationId xmlns:a16="http://schemas.microsoft.com/office/drawing/2014/main" id="{57CC32B4-263C-4AF8-AA21-7681EDD381F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3" name="Oval 112">
          <a:extLst>
            <a:ext uri="{FF2B5EF4-FFF2-40B4-BE49-F238E27FC236}">
              <a16:creationId xmlns:a16="http://schemas.microsoft.com/office/drawing/2014/main" id="{02B41344-CDA4-41CE-BFB0-0DD07C7BE64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4" name="Oval 113">
          <a:extLst>
            <a:ext uri="{FF2B5EF4-FFF2-40B4-BE49-F238E27FC236}">
              <a16:creationId xmlns:a16="http://schemas.microsoft.com/office/drawing/2014/main" id="{34417901-83E3-4C42-B06A-7092FC68BB4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5" name="Oval 112">
          <a:extLst>
            <a:ext uri="{FF2B5EF4-FFF2-40B4-BE49-F238E27FC236}">
              <a16:creationId xmlns:a16="http://schemas.microsoft.com/office/drawing/2014/main" id="{E9B3187A-6288-4AC9-9B71-18F52B7DEEB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6" name="Oval 113">
          <a:extLst>
            <a:ext uri="{FF2B5EF4-FFF2-40B4-BE49-F238E27FC236}">
              <a16:creationId xmlns:a16="http://schemas.microsoft.com/office/drawing/2014/main" id="{72A91D64-706C-49B4-A9BB-65939ACEEFB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7" name="Oval 112">
          <a:extLst>
            <a:ext uri="{FF2B5EF4-FFF2-40B4-BE49-F238E27FC236}">
              <a16:creationId xmlns:a16="http://schemas.microsoft.com/office/drawing/2014/main" id="{0E3327AB-6C90-41FC-BCE0-667FCF1E314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8" name="Oval 113">
          <a:extLst>
            <a:ext uri="{FF2B5EF4-FFF2-40B4-BE49-F238E27FC236}">
              <a16:creationId xmlns:a16="http://schemas.microsoft.com/office/drawing/2014/main" id="{E6FB4AC0-C0DF-4912-A911-F8D15D95E93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9" name="Oval 112">
          <a:extLst>
            <a:ext uri="{FF2B5EF4-FFF2-40B4-BE49-F238E27FC236}">
              <a16:creationId xmlns:a16="http://schemas.microsoft.com/office/drawing/2014/main" id="{09031994-C044-4DB8-8791-AEAC12CA0CB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30" name="Oval 113">
          <a:extLst>
            <a:ext uri="{FF2B5EF4-FFF2-40B4-BE49-F238E27FC236}">
              <a16:creationId xmlns:a16="http://schemas.microsoft.com/office/drawing/2014/main" id="{E490B5F9-452B-4A26-B750-A23E5DBD84A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1" name="Oval 112">
          <a:extLst>
            <a:ext uri="{FF2B5EF4-FFF2-40B4-BE49-F238E27FC236}">
              <a16:creationId xmlns:a16="http://schemas.microsoft.com/office/drawing/2014/main" id="{6E77B734-657C-419C-9F26-F6B58122257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2" name="Oval 113">
          <a:extLst>
            <a:ext uri="{FF2B5EF4-FFF2-40B4-BE49-F238E27FC236}">
              <a16:creationId xmlns:a16="http://schemas.microsoft.com/office/drawing/2014/main" id="{F309520D-DBC7-4164-9916-5E3CA42F228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3" name="Oval 112">
          <a:extLst>
            <a:ext uri="{FF2B5EF4-FFF2-40B4-BE49-F238E27FC236}">
              <a16:creationId xmlns:a16="http://schemas.microsoft.com/office/drawing/2014/main" id="{0806980D-0BB5-4E17-95E6-48DD8BAF167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4" name="Oval 113">
          <a:extLst>
            <a:ext uri="{FF2B5EF4-FFF2-40B4-BE49-F238E27FC236}">
              <a16:creationId xmlns:a16="http://schemas.microsoft.com/office/drawing/2014/main" id="{908787B4-C85C-489A-B181-34C2713AED4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5" name="Oval 112">
          <a:extLst>
            <a:ext uri="{FF2B5EF4-FFF2-40B4-BE49-F238E27FC236}">
              <a16:creationId xmlns:a16="http://schemas.microsoft.com/office/drawing/2014/main" id="{21496B83-5427-4F22-9A4F-57CE79A1B26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6" name="Oval 113">
          <a:extLst>
            <a:ext uri="{FF2B5EF4-FFF2-40B4-BE49-F238E27FC236}">
              <a16:creationId xmlns:a16="http://schemas.microsoft.com/office/drawing/2014/main" id="{8D7AE398-DE55-4BA2-8900-9AC0B9065EA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7" name="Oval 112">
          <a:extLst>
            <a:ext uri="{FF2B5EF4-FFF2-40B4-BE49-F238E27FC236}">
              <a16:creationId xmlns:a16="http://schemas.microsoft.com/office/drawing/2014/main" id="{C3D25071-4F4C-4ADC-80DD-3F1B5030953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8" name="Oval 113">
          <a:extLst>
            <a:ext uri="{FF2B5EF4-FFF2-40B4-BE49-F238E27FC236}">
              <a16:creationId xmlns:a16="http://schemas.microsoft.com/office/drawing/2014/main" id="{3D9F77D6-F26E-457E-9879-1703A65C53B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9" name="Oval 112">
          <a:extLst>
            <a:ext uri="{FF2B5EF4-FFF2-40B4-BE49-F238E27FC236}">
              <a16:creationId xmlns:a16="http://schemas.microsoft.com/office/drawing/2014/main" id="{38CAAF02-F8FA-488E-8E3F-E064655D298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0" name="Oval 113">
          <a:extLst>
            <a:ext uri="{FF2B5EF4-FFF2-40B4-BE49-F238E27FC236}">
              <a16:creationId xmlns:a16="http://schemas.microsoft.com/office/drawing/2014/main" id="{A4756468-E2B2-46B3-A8A9-4E6C960DEBB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1" name="Oval 112">
          <a:extLst>
            <a:ext uri="{FF2B5EF4-FFF2-40B4-BE49-F238E27FC236}">
              <a16:creationId xmlns:a16="http://schemas.microsoft.com/office/drawing/2014/main" id="{6182B746-BD5E-42D1-8826-DAD95D5165A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2" name="Oval 113">
          <a:extLst>
            <a:ext uri="{FF2B5EF4-FFF2-40B4-BE49-F238E27FC236}">
              <a16:creationId xmlns:a16="http://schemas.microsoft.com/office/drawing/2014/main" id="{00786A3E-49CE-47EF-9664-DE55FD54E1E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2">
          <a:extLst>
            <a:ext uri="{FF2B5EF4-FFF2-40B4-BE49-F238E27FC236}">
              <a16:creationId xmlns:a16="http://schemas.microsoft.com/office/drawing/2014/main" id="{90A8489B-40BC-4BAE-A4E9-91058536AEE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3">
          <a:extLst>
            <a:ext uri="{FF2B5EF4-FFF2-40B4-BE49-F238E27FC236}">
              <a16:creationId xmlns:a16="http://schemas.microsoft.com/office/drawing/2014/main" id="{AFB500B4-80AC-4D15-8555-7875CE3A2F4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2">
          <a:extLst>
            <a:ext uri="{FF2B5EF4-FFF2-40B4-BE49-F238E27FC236}">
              <a16:creationId xmlns:a16="http://schemas.microsoft.com/office/drawing/2014/main" id="{AF765198-2262-4F10-9E3C-E6063B18D41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6" name="Oval 113">
          <a:extLst>
            <a:ext uri="{FF2B5EF4-FFF2-40B4-BE49-F238E27FC236}">
              <a16:creationId xmlns:a16="http://schemas.microsoft.com/office/drawing/2014/main" id="{EE87057E-81F0-4741-9CA3-39153E388C8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7" name="Oval 112">
          <a:extLst>
            <a:ext uri="{FF2B5EF4-FFF2-40B4-BE49-F238E27FC236}">
              <a16:creationId xmlns:a16="http://schemas.microsoft.com/office/drawing/2014/main" id="{FF8DF9A9-4B87-4824-914F-B559D658C18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8" name="Oval 113">
          <a:extLst>
            <a:ext uri="{FF2B5EF4-FFF2-40B4-BE49-F238E27FC236}">
              <a16:creationId xmlns:a16="http://schemas.microsoft.com/office/drawing/2014/main" id="{CAAB8B2B-A345-4DE7-9041-971EEB8A0FB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2">
          <a:extLst>
            <a:ext uri="{FF2B5EF4-FFF2-40B4-BE49-F238E27FC236}">
              <a16:creationId xmlns:a16="http://schemas.microsoft.com/office/drawing/2014/main" id="{6F9CFF94-F5E5-4E38-B7CB-36557194383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3">
          <a:extLst>
            <a:ext uri="{FF2B5EF4-FFF2-40B4-BE49-F238E27FC236}">
              <a16:creationId xmlns:a16="http://schemas.microsoft.com/office/drawing/2014/main" id="{777624E8-78E3-4C78-BB2C-6DCF8987EE6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2">
          <a:extLst>
            <a:ext uri="{FF2B5EF4-FFF2-40B4-BE49-F238E27FC236}">
              <a16:creationId xmlns:a16="http://schemas.microsoft.com/office/drawing/2014/main" id="{32998A31-B195-4BA1-9887-1FAF1B1255F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2" name="Oval 113">
          <a:extLst>
            <a:ext uri="{FF2B5EF4-FFF2-40B4-BE49-F238E27FC236}">
              <a16:creationId xmlns:a16="http://schemas.microsoft.com/office/drawing/2014/main" id="{FF5B3354-CA24-41E0-B0A2-590525BFE42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3" name="Oval 112">
          <a:extLst>
            <a:ext uri="{FF2B5EF4-FFF2-40B4-BE49-F238E27FC236}">
              <a16:creationId xmlns:a16="http://schemas.microsoft.com/office/drawing/2014/main" id="{A4660904-3356-47B4-9532-D87BBBC3DE8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4" name="Oval 113">
          <a:extLst>
            <a:ext uri="{FF2B5EF4-FFF2-40B4-BE49-F238E27FC236}">
              <a16:creationId xmlns:a16="http://schemas.microsoft.com/office/drawing/2014/main" id="{E7F74856-1017-48E6-A8EC-8883F4DAA04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2">
          <a:extLst>
            <a:ext uri="{FF2B5EF4-FFF2-40B4-BE49-F238E27FC236}">
              <a16:creationId xmlns:a16="http://schemas.microsoft.com/office/drawing/2014/main" id="{E5960FD2-8F4D-4259-81E0-7D9CD2D53B9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3">
          <a:extLst>
            <a:ext uri="{FF2B5EF4-FFF2-40B4-BE49-F238E27FC236}">
              <a16:creationId xmlns:a16="http://schemas.microsoft.com/office/drawing/2014/main" id="{ECB9225B-A537-4090-B95B-22383E3ED0B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2">
          <a:extLst>
            <a:ext uri="{FF2B5EF4-FFF2-40B4-BE49-F238E27FC236}">
              <a16:creationId xmlns:a16="http://schemas.microsoft.com/office/drawing/2014/main" id="{1D26F99B-DB43-4C9B-B0F2-BA829423D10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8" name="Oval 113">
          <a:extLst>
            <a:ext uri="{FF2B5EF4-FFF2-40B4-BE49-F238E27FC236}">
              <a16:creationId xmlns:a16="http://schemas.microsoft.com/office/drawing/2014/main" id="{59B9BB03-474C-469C-8E0A-2B986693A30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9" name="Oval 112">
          <a:extLst>
            <a:ext uri="{FF2B5EF4-FFF2-40B4-BE49-F238E27FC236}">
              <a16:creationId xmlns:a16="http://schemas.microsoft.com/office/drawing/2014/main" id="{E6B358B1-1611-4F06-8EF1-470B306856B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60" name="Oval 113">
          <a:extLst>
            <a:ext uri="{FF2B5EF4-FFF2-40B4-BE49-F238E27FC236}">
              <a16:creationId xmlns:a16="http://schemas.microsoft.com/office/drawing/2014/main" id="{1B4F6AC2-72BE-46D9-8EEA-0067A9AF44E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2">
          <a:extLst>
            <a:ext uri="{FF2B5EF4-FFF2-40B4-BE49-F238E27FC236}">
              <a16:creationId xmlns:a16="http://schemas.microsoft.com/office/drawing/2014/main" id="{3ADE529C-00FB-4754-A3D7-134C8F44908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3">
          <a:extLst>
            <a:ext uri="{FF2B5EF4-FFF2-40B4-BE49-F238E27FC236}">
              <a16:creationId xmlns:a16="http://schemas.microsoft.com/office/drawing/2014/main" id="{A79E0990-704B-4F77-A3AC-FB5AFA55864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2">
          <a:extLst>
            <a:ext uri="{FF2B5EF4-FFF2-40B4-BE49-F238E27FC236}">
              <a16:creationId xmlns:a16="http://schemas.microsoft.com/office/drawing/2014/main" id="{9499EB9D-4746-40EB-A1B8-67D7529DB0F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4" name="Oval 113">
          <a:extLst>
            <a:ext uri="{FF2B5EF4-FFF2-40B4-BE49-F238E27FC236}">
              <a16:creationId xmlns:a16="http://schemas.microsoft.com/office/drawing/2014/main" id="{70A603E2-E3EB-4101-A961-53553932644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5" name="Oval 112">
          <a:extLst>
            <a:ext uri="{FF2B5EF4-FFF2-40B4-BE49-F238E27FC236}">
              <a16:creationId xmlns:a16="http://schemas.microsoft.com/office/drawing/2014/main" id="{97FA028E-7C98-4007-83F7-85E45A06C1A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6" name="Oval 113">
          <a:extLst>
            <a:ext uri="{FF2B5EF4-FFF2-40B4-BE49-F238E27FC236}">
              <a16:creationId xmlns:a16="http://schemas.microsoft.com/office/drawing/2014/main" id="{74B6539F-A78E-4EFC-B006-30F10ECEB4A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2">
          <a:extLst>
            <a:ext uri="{FF2B5EF4-FFF2-40B4-BE49-F238E27FC236}">
              <a16:creationId xmlns:a16="http://schemas.microsoft.com/office/drawing/2014/main" id="{9A4E57E7-841F-43BD-8A93-597F202990A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3">
          <a:extLst>
            <a:ext uri="{FF2B5EF4-FFF2-40B4-BE49-F238E27FC236}">
              <a16:creationId xmlns:a16="http://schemas.microsoft.com/office/drawing/2014/main" id="{2E3FF376-A116-4534-A7F8-FBCE930BE31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2">
          <a:extLst>
            <a:ext uri="{FF2B5EF4-FFF2-40B4-BE49-F238E27FC236}">
              <a16:creationId xmlns:a16="http://schemas.microsoft.com/office/drawing/2014/main" id="{4D85E936-A402-4221-AE15-51CADE42847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0" name="Oval 113">
          <a:extLst>
            <a:ext uri="{FF2B5EF4-FFF2-40B4-BE49-F238E27FC236}">
              <a16:creationId xmlns:a16="http://schemas.microsoft.com/office/drawing/2014/main" id="{C40F664A-315A-4FD5-8C1C-69466677CA3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1" name="Oval 112">
          <a:extLst>
            <a:ext uri="{FF2B5EF4-FFF2-40B4-BE49-F238E27FC236}">
              <a16:creationId xmlns:a16="http://schemas.microsoft.com/office/drawing/2014/main" id="{894BD404-CE3E-43A0-B5B8-2C72A347BA5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2" name="Oval 113">
          <a:extLst>
            <a:ext uri="{FF2B5EF4-FFF2-40B4-BE49-F238E27FC236}">
              <a16:creationId xmlns:a16="http://schemas.microsoft.com/office/drawing/2014/main" id="{C2EDF93D-1A5C-4006-83F9-E7177192DE5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2">
          <a:extLst>
            <a:ext uri="{FF2B5EF4-FFF2-40B4-BE49-F238E27FC236}">
              <a16:creationId xmlns:a16="http://schemas.microsoft.com/office/drawing/2014/main" id="{4A48D42F-D731-4062-BAB8-E6504C070CA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3">
          <a:extLst>
            <a:ext uri="{FF2B5EF4-FFF2-40B4-BE49-F238E27FC236}">
              <a16:creationId xmlns:a16="http://schemas.microsoft.com/office/drawing/2014/main" id="{BC74A797-7D46-4665-9C4B-B67FC762FC7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2">
          <a:extLst>
            <a:ext uri="{FF2B5EF4-FFF2-40B4-BE49-F238E27FC236}">
              <a16:creationId xmlns:a16="http://schemas.microsoft.com/office/drawing/2014/main" id="{3B41D216-4AEB-4D3B-AD37-CB5BE3D1746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6" name="Oval 113">
          <a:extLst>
            <a:ext uri="{FF2B5EF4-FFF2-40B4-BE49-F238E27FC236}">
              <a16:creationId xmlns:a16="http://schemas.microsoft.com/office/drawing/2014/main" id="{77D112E0-4FB9-4DC8-BF6B-866CBA62CD1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7" name="Oval 112">
          <a:extLst>
            <a:ext uri="{FF2B5EF4-FFF2-40B4-BE49-F238E27FC236}">
              <a16:creationId xmlns:a16="http://schemas.microsoft.com/office/drawing/2014/main" id="{EC1F58F0-D267-45D9-B99C-A1A0323689E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8" name="Oval 113">
          <a:extLst>
            <a:ext uri="{FF2B5EF4-FFF2-40B4-BE49-F238E27FC236}">
              <a16:creationId xmlns:a16="http://schemas.microsoft.com/office/drawing/2014/main" id="{D0FC3184-0EF8-4C5B-B733-9E3BD15E250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2">
          <a:extLst>
            <a:ext uri="{FF2B5EF4-FFF2-40B4-BE49-F238E27FC236}">
              <a16:creationId xmlns:a16="http://schemas.microsoft.com/office/drawing/2014/main" id="{4FB3554B-3778-42E8-9C8D-E006654888F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3">
          <a:extLst>
            <a:ext uri="{FF2B5EF4-FFF2-40B4-BE49-F238E27FC236}">
              <a16:creationId xmlns:a16="http://schemas.microsoft.com/office/drawing/2014/main" id="{16310B3B-1310-4CDD-9B30-7A8F73E1F33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2">
          <a:extLst>
            <a:ext uri="{FF2B5EF4-FFF2-40B4-BE49-F238E27FC236}">
              <a16:creationId xmlns:a16="http://schemas.microsoft.com/office/drawing/2014/main" id="{CF20AE7F-D25B-4F2F-BC35-186BD8F3026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2" name="Oval 113">
          <a:extLst>
            <a:ext uri="{FF2B5EF4-FFF2-40B4-BE49-F238E27FC236}">
              <a16:creationId xmlns:a16="http://schemas.microsoft.com/office/drawing/2014/main" id="{E07D573B-A142-41C6-A925-BABD25553E6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3" name="Oval 112">
          <a:extLst>
            <a:ext uri="{FF2B5EF4-FFF2-40B4-BE49-F238E27FC236}">
              <a16:creationId xmlns:a16="http://schemas.microsoft.com/office/drawing/2014/main" id="{A5AE661E-8AF4-4852-A6F5-E073ABD17E6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4" name="Oval 113">
          <a:extLst>
            <a:ext uri="{FF2B5EF4-FFF2-40B4-BE49-F238E27FC236}">
              <a16:creationId xmlns:a16="http://schemas.microsoft.com/office/drawing/2014/main" id="{B6F0B034-9D01-4268-98C0-345B7777FB6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2">
          <a:extLst>
            <a:ext uri="{FF2B5EF4-FFF2-40B4-BE49-F238E27FC236}">
              <a16:creationId xmlns:a16="http://schemas.microsoft.com/office/drawing/2014/main" id="{15A691D3-C6AA-4B6C-9CEF-45407B3A8DE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3">
          <a:extLst>
            <a:ext uri="{FF2B5EF4-FFF2-40B4-BE49-F238E27FC236}">
              <a16:creationId xmlns:a16="http://schemas.microsoft.com/office/drawing/2014/main" id="{D0D9BF35-05E2-425F-A991-4273F8D8262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2">
          <a:extLst>
            <a:ext uri="{FF2B5EF4-FFF2-40B4-BE49-F238E27FC236}">
              <a16:creationId xmlns:a16="http://schemas.microsoft.com/office/drawing/2014/main" id="{29EECC1A-A95A-4F06-A891-33EA565FAF0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3">
          <a:extLst>
            <a:ext uri="{FF2B5EF4-FFF2-40B4-BE49-F238E27FC236}">
              <a16:creationId xmlns:a16="http://schemas.microsoft.com/office/drawing/2014/main" id="{4C725744-9898-45EB-862D-41846428228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2">
          <a:extLst>
            <a:ext uri="{FF2B5EF4-FFF2-40B4-BE49-F238E27FC236}">
              <a16:creationId xmlns:a16="http://schemas.microsoft.com/office/drawing/2014/main" id="{D0F68B87-77A4-4808-9D1D-E1AEA3320F3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3">
          <a:extLst>
            <a:ext uri="{FF2B5EF4-FFF2-40B4-BE49-F238E27FC236}">
              <a16:creationId xmlns:a16="http://schemas.microsoft.com/office/drawing/2014/main" id="{1BB1D19C-41E0-461D-97A3-FED558865DD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2">
          <a:extLst>
            <a:ext uri="{FF2B5EF4-FFF2-40B4-BE49-F238E27FC236}">
              <a16:creationId xmlns:a16="http://schemas.microsoft.com/office/drawing/2014/main" id="{B1ED9EE4-59CE-4C6E-A3C7-1E6275D7D2F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3">
          <a:extLst>
            <a:ext uri="{FF2B5EF4-FFF2-40B4-BE49-F238E27FC236}">
              <a16:creationId xmlns:a16="http://schemas.microsoft.com/office/drawing/2014/main" id="{87AC7C02-C45F-4B92-91F9-67EE9E96E6A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2">
          <a:extLst>
            <a:ext uri="{FF2B5EF4-FFF2-40B4-BE49-F238E27FC236}">
              <a16:creationId xmlns:a16="http://schemas.microsoft.com/office/drawing/2014/main" id="{FBEFA5F2-8F63-4B39-872E-BF20E2D17EC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4" name="Oval 113">
          <a:extLst>
            <a:ext uri="{FF2B5EF4-FFF2-40B4-BE49-F238E27FC236}">
              <a16:creationId xmlns:a16="http://schemas.microsoft.com/office/drawing/2014/main" id="{ECB0E88C-90FF-4381-B6B1-0541DA1B349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5" name="Oval 112">
          <a:extLst>
            <a:ext uri="{FF2B5EF4-FFF2-40B4-BE49-F238E27FC236}">
              <a16:creationId xmlns:a16="http://schemas.microsoft.com/office/drawing/2014/main" id="{CD2D7D65-5C92-4471-BABA-1C868E5D3AB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6" name="Oval 113">
          <a:extLst>
            <a:ext uri="{FF2B5EF4-FFF2-40B4-BE49-F238E27FC236}">
              <a16:creationId xmlns:a16="http://schemas.microsoft.com/office/drawing/2014/main" id="{8ADA113C-2EBD-4A6D-83B6-C92FC8E06FF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2">
          <a:extLst>
            <a:ext uri="{FF2B5EF4-FFF2-40B4-BE49-F238E27FC236}">
              <a16:creationId xmlns:a16="http://schemas.microsoft.com/office/drawing/2014/main" id="{46FB9C14-10D4-42C2-8300-CADCE573832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3">
          <a:extLst>
            <a:ext uri="{FF2B5EF4-FFF2-40B4-BE49-F238E27FC236}">
              <a16:creationId xmlns:a16="http://schemas.microsoft.com/office/drawing/2014/main" id="{EBB45E49-F41B-4D3F-9296-CE23CD3F90F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2">
          <a:extLst>
            <a:ext uri="{FF2B5EF4-FFF2-40B4-BE49-F238E27FC236}">
              <a16:creationId xmlns:a16="http://schemas.microsoft.com/office/drawing/2014/main" id="{E7A368C8-13E1-4932-987D-3075C2AD7BE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0" name="Oval 113">
          <a:extLst>
            <a:ext uri="{FF2B5EF4-FFF2-40B4-BE49-F238E27FC236}">
              <a16:creationId xmlns:a16="http://schemas.microsoft.com/office/drawing/2014/main" id="{00CFE54F-67A5-4686-B385-519FDD822D6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1" name="Oval 112">
          <a:extLst>
            <a:ext uri="{FF2B5EF4-FFF2-40B4-BE49-F238E27FC236}">
              <a16:creationId xmlns:a16="http://schemas.microsoft.com/office/drawing/2014/main" id="{48D25557-DEBD-4E68-8292-0E51374E5FE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2" name="Oval 113">
          <a:extLst>
            <a:ext uri="{FF2B5EF4-FFF2-40B4-BE49-F238E27FC236}">
              <a16:creationId xmlns:a16="http://schemas.microsoft.com/office/drawing/2014/main" id="{55490753-B7F2-40CB-8ACB-C17A8079003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2">
          <a:extLst>
            <a:ext uri="{FF2B5EF4-FFF2-40B4-BE49-F238E27FC236}">
              <a16:creationId xmlns:a16="http://schemas.microsoft.com/office/drawing/2014/main" id="{3534F9D2-6722-48C5-BF69-1D748C00B95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3">
          <a:extLst>
            <a:ext uri="{FF2B5EF4-FFF2-40B4-BE49-F238E27FC236}">
              <a16:creationId xmlns:a16="http://schemas.microsoft.com/office/drawing/2014/main" id="{0ECDF02E-0068-4706-8331-719B70F948F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2">
          <a:extLst>
            <a:ext uri="{FF2B5EF4-FFF2-40B4-BE49-F238E27FC236}">
              <a16:creationId xmlns:a16="http://schemas.microsoft.com/office/drawing/2014/main" id="{548BE0C3-2B34-45A9-8FF0-2DCD2054747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6" name="Oval 113">
          <a:extLst>
            <a:ext uri="{FF2B5EF4-FFF2-40B4-BE49-F238E27FC236}">
              <a16:creationId xmlns:a16="http://schemas.microsoft.com/office/drawing/2014/main" id="{8EE2541D-2F40-4587-AAEB-89F2B49400E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7" name="Oval 112">
          <a:extLst>
            <a:ext uri="{FF2B5EF4-FFF2-40B4-BE49-F238E27FC236}">
              <a16:creationId xmlns:a16="http://schemas.microsoft.com/office/drawing/2014/main" id="{92F68CAE-CD06-4818-AF6D-67035229856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8" name="Oval 113">
          <a:extLst>
            <a:ext uri="{FF2B5EF4-FFF2-40B4-BE49-F238E27FC236}">
              <a16:creationId xmlns:a16="http://schemas.microsoft.com/office/drawing/2014/main" id="{060FEF58-2CE5-4399-BDAE-8D439B0CDBE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2">
          <a:extLst>
            <a:ext uri="{FF2B5EF4-FFF2-40B4-BE49-F238E27FC236}">
              <a16:creationId xmlns:a16="http://schemas.microsoft.com/office/drawing/2014/main" id="{D4C1527D-5768-479D-BE28-7C85ECE44C0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3">
          <a:extLst>
            <a:ext uri="{FF2B5EF4-FFF2-40B4-BE49-F238E27FC236}">
              <a16:creationId xmlns:a16="http://schemas.microsoft.com/office/drawing/2014/main" id="{6F0A4CEF-483A-4AD2-BC67-056C81A30C5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2">
          <a:extLst>
            <a:ext uri="{FF2B5EF4-FFF2-40B4-BE49-F238E27FC236}">
              <a16:creationId xmlns:a16="http://schemas.microsoft.com/office/drawing/2014/main" id="{98FCC0B5-5890-48FF-A64F-773541B346D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2" name="Oval 113">
          <a:extLst>
            <a:ext uri="{FF2B5EF4-FFF2-40B4-BE49-F238E27FC236}">
              <a16:creationId xmlns:a16="http://schemas.microsoft.com/office/drawing/2014/main" id="{0145BCA5-DFE8-4DB3-B512-6CA5B2B7AC1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3" name="Oval 112">
          <a:extLst>
            <a:ext uri="{FF2B5EF4-FFF2-40B4-BE49-F238E27FC236}">
              <a16:creationId xmlns:a16="http://schemas.microsoft.com/office/drawing/2014/main" id="{D648E8A3-7725-4288-8F1D-22C89D67031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4" name="Oval 113">
          <a:extLst>
            <a:ext uri="{FF2B5EF4-FFF2-40B4-BE49-F238E27FC236}">
              <a16:creationId xmlns:a16="http://schemas.microsoft.com/office/drawing/2014/main" id="{544E8486-5802-4E32-955F-C997A5D5BB4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2">
          <a:extLst>
            <a:ext uri="{FF2B5EF4-FFF2-40B4-BE49-F238E27FC236}">
              <a16:creationId xmlns:a16="http://schemas.microsoft.com/office/drawing/2014/main" id="{2A85AB87-DD52-4F76-9733-73256DE3353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3">
          <a:extLst>
            <a:ext uri="{FF2B5EF4-FFF2-40B4-BE49-F238E27FC236}">
              <a16:creationId xmlns:a16="http://schemas.microsoft.com/office/drawing/2014/main" id="{5B835E0F-19E2-4B3C-98BC-752CC58040A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2">
          <a:extLst>
            <a:ext uri="{FF2B5EF4-FFF2-40B4-BE49-F238E27FC236}">
              <a16:creationId xmlns:a16="http://schemas.microsoft.com/office/drawing/2014/main" id="{A12B2CB6-E7C6-41E4-B337-3F0FC0B2DE7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8" name="Oval 113">
          <a:extLst>
            <a:ext uri="{FF2B5EF4-FFF2-40B4-BE49-F238E27FC236}">
              <a16:creationId xmlns:a16="http://schemas.microsoft.com/office/drawing/2014/main" id="{7802245B-3885-4776-9735-8AB0D579766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9" name="Oval 112">
          <a:extLst>
            <a:ext uri="{FF2B5EF4-FFF2-40B4-BE49-F238E27FC236}">
              <a16:creationId xmlns:a16="http://schemas.microsoft.com/office/drawing/2014/main" id="{58236EA7-08CD-47AA-99BF-A479A6E1A2C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20" name="Oval 113">
          <a:extLst>
            <a:ext uri="{FF2B5EF4-FFF2-40B4-BE49-F238E27FC236}">
              <a16:creationId xmlns:a16="http://schemas.microsoft.com/office/drawing/2014/main" id="{75BBF4EC-1171-4917-AFC0-F6CE22A400B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2">
          <a:extLst>
            <a:ext uri="{FF2B5EF4-FFF2-40B4-BE49-F238E27FC236}">
              <a16:creationId xmlns:a16="http://schemas.microsoft.com/office/drawing/2014/main" id="{261449F2-D69A-4109-BDF8-C6D5DF780BB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3">
          <a:extLst>
            <a:ext uri="{FF2B5EF4-FFF2-40B4-BE49-F238E27FC236}">
              <a16:creationId xmlns:a16="http://schemas.microsoft.com/office/drawing/2014/main" id="{130605F5-E866-4045-A537-187422A4D61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2">
          <a:extLst>
            <a:ext uri="{FF2B5EF4-FFF2-40B4-BE49-F238E27FC236}">
              <a16:creationId xmlns:a16="http://schemas.microsoft.com/office/drawing/2014/main" id="{FE320B4B-B4F6-4406-85E1-F9B8187F368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4" name="Oval 113">
          <a:extLst>
            <a:ext uri="{FF2B5EF4-FFF2-40B4-BE49-F238E27FC236}">
              <a16:creationId xmlns:a16="http://schemas.microsoft.com/office/drawing/2014/main" id="{F6C2476E-CC43-4010-B24E-A3E6C3A0EB0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5" name="Oval 112">
          <a:extLst>
            <a:ext uri="{FF2B5EF4-FFF2-40B4-BE49-F238E27FC236}">
              <a16:creationId xmlns:a16="http://schemas.microsoft.com/office/drawing/2014/main" id="{2E9C1569-4CF2-4C3C-AFBC-07EF534DD2D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6" name="Oval 113">
          <a:extLst>
            <a:ext uri="{FF2B5EF4-FFF2-40B4-BE49-F238E27FC236}">
              <a16:creationId xmlns:a16="http://schemas.microsoft.com/office/drawing/2014/main" id="{7311920F-DFB7-409A-BB2A-FBE44F949DC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7" name="Oval 112">
          <a:extLst>
            <a:ext uri="{FF2B5EF4-FFF2-40B4-BE49-F238E27FC236}">
              <a16:creationId xmlns:a16="http://schemas.microsoft.com/office/drawing/2014/main" id="{72CF05CB-BF88-41DD-B07E-26A75F279F2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8" name="Oval 113">
          <a:extLst>
            <a:ext uri="{FF2B5EF4-FFF2-40B4-BE49-F238E27FC236}">
              <a16:creationId xmlns:a16="http://schemas.microsoft.com/office/drawing/2014/main" id="{35001EC4-1016-4166-A332-BC26849237C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9" name="Oval 112">
          <a:extLst>
            <a:ext uri="{FF2B5EF4-FFF2-40B4-BE49-F238E27FC236}">
              <a16:creationId xmlns:a16="http://schemas.microsoft.com/office/drawing/2014/main" id="{AF8C475F-C35F-49A3-93FC-BF26DB7EFBF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0" name="Oval 113">
          <a:extLst>
            <a:ext uri="{FF2B5EF4-FFF2-40B4-BE49-F238E27FC236}">
              <a16:creationId xmlns:a16="http://schemas.microsoft.com/office/drawing/2014/main" id="{EAA51EC8-2E77-4CE0-B780-5BF2197F04E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1" name="Oval 112">
          <a:extLst>
            <a:ext uri="{FF2B5EF4-FFF2-40B4-BE49-F238E27FC236}">
              <a16:creationId xmlns:a16="http://schemas.microsoft.com/office/drawing/2014/main" id="{212ACC4A-4C04-4A67-946A-0F1F7442A03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2" name="Oval 113">
          <a:extLst>
            <a:ext uri="{FF2B5EF4-FFF2-40B4-BE49-F238E27FC236}">
              <a16:creationId xmlns:a16="http://schemas.microsoft.com/office/drawing/2014/main" id="{9F79A687-B799-432E-AA58-C0008D11A4B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3" name="Oval 112">
          <a:extLst>
            <a:ext uri="{FF2B5EF4-FFF2-40B4-BE49-F238E27FC236}">
              <a16:creationId xmlns:a16="http://schemas.microsoft.com/office/drawing/2014/main" id="{8B32D51E-951E-4CE0-B112-36A7CC6F054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4" name="Oval 113">
          <a:extLst>
            <a:ext uri="{FF2B5EF4-FFF2-40B4-BE49-F238E27FC236}">
              <a16:creationId xmlns:a16="http://schemas.microsoft.com/office/drawing/2014/main" id="{11305A21-5756-4B9B-A3EB-EE4CD5743F3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5" name="Oval 112">
          <a:extLst>
            <a:ext uri="{FF2B5EF4-FFF2-40B4-BE49-F238E27FC236}">
              <a16:creationId xmlns:a16="http://schemas.microsoft.com/office/drawing/2014/main" id="{821F1700-0631-483F-AB4E-51D57477B81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6" name="Oval 113">
          <a:extLst>
            <a:ext uri="{FF2B5EF4-FFF2-40B4-BE49-F238E27FC236}">
              <a16:creationId xmlns:a16="http://schemas.microsoft.com/office/drawing/2014/main" id="{EBE94E51-AFA6-4FC8-9D14-CCA22CBD8CF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7" name="Oval 112">
          <a:extLst>
            <a:ext uri="{FF2B5EF4-FFF2-40B4-BE49-F238E27FC236}">
              <a16:creationId xmlns:a16="http://schemas.microsoft.com/office/drawing/2014/main" id="{3C202553-B2C0-474E-B91D-5E248482CA5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8" name="Oval 113">
          <a:extLst>
            <a:ext uri="{FF2B5EF4-FFF2-40B4-BE49-F238E27FC236}">
              <a16:creationId xmlns:a16="http://schemas.microsoft.com/office/drawing/2014/main" id="{5D36A13F-CA6C-4D93-8DDE-8ADB325DF2C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9" name="Oval 112">
          <a:extLst>
            <a:ext uri="{FF2B5EF4-FFF2-40B4-BE49-F238E27FC236}">
              <a16:creationId xmlns:a16="http://schemas.microsoft.com/office/drawing/2014/main" id="{741F8A5C-7F3C-4B03-B6C9-D52712416CF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0" name="Oval 113">
          <a:extLst>
            <a:ext uri="{FF2B5EF4-FFF2-40B4-BE49-F238E27FC236}">
              <a16:creationId xmlns:a16="http://schemas.microsoft.com/office/drawing/2014/main" id="{6F030646-623F-40CC-8095-51638BD2D33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1" name="Oval 112">
          <a:extLst>
            <a:ext uri="{FF2B5EF4-FFF2-40B4-BE49-F238E27FC236}">
              <a16:creationId xmlns:a16="http://schemas.microsoft.com/office/drawing/2014/main" id="{6D2C6E86-850D-42A0-AC99-DF9592B9F4D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2" name="Oval 113">
          <a:extLst>
            <a:ext uri="{FF2B5EF4-FFF2-40B4-BE49-F238E27FC236}">
              <a16:creationId xmlns:a16="http://schemas.microsoft.com/office/drawing/2014/main" id="{6D936B06-B183-4294-AA7F-1BF2DE4BBD8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3" name="Oval 112">
          <a:extLst>
            <a:ext uri="{FF2B5EF4-FFF2-40B4-BE49-F238E27FC236}">
              <a16:creationId xmlns:a16="http://schemas.microsoft.com/office/drawing/2014/main" id="{C8E90B95-0684-4F5D-B3FF-68E6371E63A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4" name="Oval 113">
          <a:extLst>
            <a:ext uri="{FF2B5EF4-FFF2-40B4-BE49-F238E27FC236}">
              <a16:creationId xmlns:a16="http://schemas.microsoft.com/office/drawing/2014/main" id="{CC48BF86-4482-4D6F-A661-6C3246A7748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5" name="Oval 112">
          <a:extLst>
            <a:ext uri="{FF2B5EF4-FFF2-40B4-BE49-F238E27FC236}">
              <a16:creationId xmlns:a16="http://schemas.microsoft.com/office/drawing/2014/main" id="{F577FC3B-4DC8-4E50-BA65-68ECEF81A3B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6" name="Oval 113">
          <a:extLst>
            <a:ext uri="{FF2B5EF4-FFF2-40B4-BE49-F238E27FC236}">
              <a16:creationId xmlns:a16="http://schemas.microsoft.com/office/drawing/2014/main" id="{1C95B38A-9354-4C37-89E0-7D3CAE7AB72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7" name="Oval 112">
          <a:extLst>
            <a:ext uri="{FF2B5EF4-FFF2-40B4-BE49-F238E27FC236}">
              <a16:creationId xmlns:a16="http://schemas.microsoft.com/office/drawing/2014/main" id="{0AB764D1-49F0-4B37-9158-5B1D9786F93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8" name="Oval 113">
          <a:extLst>
            <a:ext uri="{FF2B5EF4-FFF2-40B4-BE49-F238E27FC236}">
              <a16:creationId xmlns:a16="http://schemas.microsoft.com/office/drawing/2014/main" id="{3DD71DBB-F65F-46D2-9F80-1EEBFBE6687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9" name="Oval 112">
          <a:extLst>
            <a:ext uri="{FF2B5EF4-FFF2-40B4-BE49-F238E27FC236}">
              <a16:creationId xmlns:a16="http://schemas.microsoft.com/office/drawing/2014/main" id="{70E31691-B610-4AF9-AB79-7380D05B309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50" name="Oval 113">
          <a:extLst>
            <a:ext uri="{FF2B5EF4-FFF2-40B4-BE49-F238E27FC236}">
              <a16:creationId xmlns:a16="http://schemas.microsoft.com/office/drawing/2014/main" id="{DE6DCB45-3959-4434-8D4B-5297415F87C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1" name="Oval 112">
          <a:extLst>
            <a:ext uri="{FF2B5EF4-FFF2-40B4-BE49-F238E27FC236}">
              <a16:creationId xmlns:a16="http://schemas.microsoft.com/office/drawing/2014/main" id="{A5A5B94E-F48D-4D76-89F6-D55E0E40F57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2" name="Oval 113">
          <a:extLst>
            <a:ext uri="{FF2B5EF4-FFF2-40B4-BE49-F238E27FC236}">
              <a16:creationId xmlns:a16="http://schemas.microsoft.com/office/drawing/2014/main" id="{0A04F81F-3E72-4DEB-ADFC-A5F0928C4D7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3" name="Oval 112">
          <a:extLst>
            <a:ext uri="{FF2B5EF4-FFF2-40B4-BE49-F238E27FC236}">
              <a16:creationId xmlns:a16="http://schemas.microsoft.com/office/drawing/2014/main" id="{35CEE93A-469E-4C17-9FB3-79D3EAFF391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4" name="Oval 113">
          <a:extLst>
            <a:ext uri="{FF2B5EF4-FFF2-40B4-BE49-F238E27FC236}">
              <a16:creationId xmlns:a16="http://schemas.microsoft.com/office/drawing/2014/main" id="{8EE8A3A4-F358-444B-8581-CA9563FAE42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5" name="Oval 112">
          <a:extLst>
            <a:ext uri="{FF2B5EF4-FFF2-40B4-BE49-F238E27FC236}">
              <a16:creationId xmlns:a16="http://schemas.microsoft.com/office/drawing/2014/main" id="{78A1C7A4-1203-42CE-9302-5E4F99AEB4F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6" name="Oval 113">
          <a:extLst>
            <a:ext uri="{FF2B5EF4-FFF2-40B4-BE49-F238E27FC236}">
              <a16:creationId xmlns:a16="http://schemas.microsoft.com/office/drawing/2014/main" id="{B0BEE3F3-757B-403E-8CA5-23C5C2427C2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7" name="Oval 112">
          <a:extLst>
            <a:ext uri="{FF2B5EF4-FFF2-40B4-BE49-F238E27FC236}">
              <a16:creationId xmlns:a16="http://schemas.microsoft.com/office/drawing/2014/main" id="{7DD2D92C-5FC9-4FB7-8B06-DC65AE693A7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8" name="Oval 113">
          <a:extLst>
            <a:ext uri="{FF2B5EF4-FFF2-40B4-BE49-F238E27FC236}">
              <a16:creationId xmlns:a16="http://schemas.microsoft.com/office/drawing/2014/main" id="{74ECE206-543E-4446-9710-264A89496F6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9" name="Oval 112">
          <a:extLst>
            <a:ext uri="{FF2B5EF4-FFF2-40B4-BE49-F238E27FC236}">
              <a16:creationId xmlns:a16="http://schemas.microsoft.com/office/drawing/2014/main" id="{2099988C-1F43-4BCB-8C3C-ADDD8332783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0" name="Oval 113">
          <a:extLst>
            <a:ext uri="{FF2B5EF4-FFF2-40B4-BE49-F238E27FC236}">
              <a16:creationId xmlns:a16="http://schemas.microsoft.com/office/drawing/2014/main" id="{1FECB419-9F05-43F6-BD60-9EB4AF9154E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1" name="Oval 112">
          <a:extLst>
            <a:ext uri="{FF2B5EF4-FFF2-40B4-BE49-F238E27FC236}">
              <a16:creationId xmlns:a16="http://schemas.microsoft.com/office/drawing/2014/main" id="{9D55F3D1-3F60-4DAE-BFDB-6CF5EBD4767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2" name="Oval 113">
          <a:extLst>
            <a:ext uri="{FF2B5EF4-FFF2-40B4-BE49-F238E27FC236}">
              <a16:creationId xmlns:a16="http://schemas.microsoft.com/office/drawing/2014/main" id="{4719F983-8A51-4F03-AC81-D3687D14225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3" name="Oval 112">
          <a:extLst>
            <a:ext uri="{FF2B5EF4-FFF2-40B4-BE49-F238E27FC236}">
              <a16:creationId xmlns:a16="http://schemas.microsoft.com/office/drawing/2014/main" id="{EA9FA758-FC12-40C5-9B7E-D5ECF6A24E6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4" name="Oval 113">
          <a:extLst>
            <a:ext uri="{FF2B5EF4-FFF2-40B4-BE49-F238E27FC236}">
              <a16:creationId xmlns:a16="http://schemas.microsoft.com/office/drawing/2014/main" id="{454C7F42-8564-4DB8-AAE2-8635437FEF5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5" name="Oval 112">
          <a:extLst>
            <a:ext uri="{FF2B5EF4-FFF2-40B4-BE49-F238E27FC236}">
              <a16:creationId xmlns:a16="http://schemas.microsoft.com/office/drawing/2014/main" id="{FA853B50-BC1A-47F3-A4CB-8BE1C0AA50C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6" name="Oval 113">
          <a:extLst>
            <a:ext uri="{FF2B5EF4-FFF2-40B4-BE49-F238E27FC236}">
              <a16:creationId xmlns:a16="http://schemas.microsoft.com/office/drawing/2014/main" id="{2C874A37-F60F-4F96-B742-E1AEB98B05C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7" name="Oval 112">
          <a:extLst>
            <a:ext uri="{FF2B5EF4-FFF2-40B4-BE49-F238E27FC236}">
              <a16:creationId xmlns:a16="http://schemas.microsoft.com/office/drawing/2014/main" id="{8511B576-0912-4C5F-B417-7E8967EE680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8" name="Oval 113">
          <a:extLst>
            <a:ext uri="{FF2B5EF4-FFF2-40B4-BE49-F238E27FC236}">
              <a16:creationId xmlns:a16="http://schemas.microsoft.com/office/drawing/2014/main" id="{153C91C4-DF3A-4179-87C9-1D9F2E6FB17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9" name="Oval 112">
          <a:extLst>
            <a:ext uri="{FF2B5EF4-FFF2-40B4-BE49-F238E27FC236}">
              <a16:creationId xmlns:a16="http://schemas.microsoft.com/office/drawing/2014/main" id="{9F506144-2794-4D04-9766-77B21DF9479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0" name="Oval 113">
          <a:extLst>
            <a:ext uri="{FF2B5EF4-FFF2-40B4-BE49-F238E27FC236}">
              <a16:creationId xmlns:a16="http://schemas.microsoft.com/office/drawing/2014/main" id="{FAF7EDD1-F227-46EC-B37D-4EE6CAE2EC0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1" name="Oval 112">
          <a:extLst>
            <a:ext uri="{FF2B5EF4-FFF2-40B4-BE49-F238E27FC236}">
              <a16:creationId xmlns:a16="http://schemas.microsoft.com/office/drawing/2014/main" id="{28580745-4D65-4B33-AE9F-4B21FFC9F12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2" name="Oval 113">
          <a:extLst>
            <a:ext uri="{FF2B5EF4-FFF2-40B4-BE49-F238E27FC236}">
              <a16:creationId xmlns:a16="http://schemas.microsoft.com/office/drawing/2014/main" id="{2E3F32E8-6340-4509-9720-C62851DC424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3" name="Oval 112">
          <a:extLst>
            <a:ext uri="{FF2B5EF4-FFF2-40B4-BE49-F238E27FC236}">
              <a16:creationId xmlns:a16="http://schemas.microsoft.com/office/drawing/2014/main" id="{1EB42E0D-391D-4D18-88CE-E9E9CE5545E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4" name="Oval 113">
          <a:extLst>
            <a:ext uri="{FF2B5EF4-FFF2-40B4-BE49-F238E27FC236}">
              <a16:creationId xmlns:a16="http://schemas.microsoft.com/office/drawing/2014/main" id="{9AAB8158-A58E-495C-BF4F-FE0C5B094FD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5" name="Oval 112">
          <a:extLst>
            <a:ext uri="{FF2B5EF4-FFF2-40B4-BE49-F238E27FC236}">
              <a16:creationId xmlns:a16="http://schemas.microsoft.com/office/drawing/2014/main" id="{C71C592A-9893-460A-BC57-EE391260BEA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6" name="Oval 113">
          <a:extLst>
            <a:ext uri="{FF2B5EF4-FFF2-40B4-BE49-F238E27FC236}">
              <a16:creationId xmlns:a16="http://schemas.microsoft.com/office/drawing/2014/main" id="{077FD9F2-00F7-48B4-BE73-315EA9594B3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7" name="Oval 112">
          <a:extLst>
            <a:ext uri="{FF2B5EF4-FFF2-40B4-BE49-F238E27FC236}">
              <a16:creationId xmlns:a16="http://schemas.microsoft.com/office/drawing/2014/main" id="{A2C09F13-4417-4CA2-B829-AF2A768C2D6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8" name="Oval 113">
          <a:extLst>
            <a:ext uri="{FF2B5EF4-FFF2-40B4-BE49-F238E27FC236}">
              <a16:creationId xmlns:a16="http://schemas.microsoft.com/office/drawing/2014/main" id="{EDC256BB-A110-401C-A069-14B364650E6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9" name="Oval 112">
          <a:extLst>
            <a:ext uri="{FF2B5EF4-FFF2-40B4-BE49-F238E27FC236}">
              <a16:creationId xmlns:a16="http://schemas.microsoft.com/office/drawing/2014/main" id="{2594C080-D60F-445A-B008-22120BA3147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80" name="Oval 113">
          <a:extLst>
            <a:ext uri="{FF2B5EF4-FFF2-40B4-BE49-F238E27FC236}">
              <a16:creationId xmlns:a16="http://schemas.microsoft.com/office/drawing/2014/main" id="{1728FDEE-4AD1-47A9-BE54-37AF9C2D5F1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1" name="Oval 112">
          <a:extLst>
            <a:ext uri="{FF2B5EF4-FFF2-40B4-BE49-F238E27FC236}">
              <a16:creationId xmlns:a16="http://schemas.microsoft.com/office/drawing/2014/main" id="{DFD0BD25-B953-423F-88EE-9EE8BE846AD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2" name="Oval 113">
          <a:extLst>
            <a:ext uri="{FF2B5EF4-FFF2-40B4-BE49-F238E27FC236}">
              <a16:creationId xmlns:a16="http://schemas.microsoft.com/office/drawing/2014/main" id="{B70424C4-A2D4-4EE0-A074-9B0B116733B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3" name="Oval 112">
          <a:extLst>
            <a:ext uri="{FF2B5EF4-FFF2-40B4-BE49-F238E27FC236}">
              <a16:creationId xmlns:a16="http://schemas.microsoft.com/office/drawing/2014/main" id="{A0E207AA-7CBC-4A6A-AFBD-A4AB4FC6E5E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4" name="Oval 113">
          <a:extLst>
            <a:ext uri="{FF2B5EF4-FFF2-40B4-BE49-F238E27FC236}">
              <a16:creationId xmlns:a16="http://schemas.microsoft.com/office/drawing/2014/main" id="{FF713549-ED48-418B-AF7D-528AD3619A2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5" name="Oval 112">
          <a:extLst>
            <a:ext uri="{FF2B5EF4-FFF2-40B4-BE49-F238E27FC236}">
              <a16:creationId xmlns:a16="http://schemas.microsoft.com/office/drawing/2014/main" id="{AC93AF96-78B8-4D8C-97F1-D23F7C4A5F9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6" name="Oval 113">
          <a:extLst>
            <a:ext uri="{FF2B5EF4-FFF2-40B4-BE49-F238E27FC236}">
              <a16:creationId xmlns:a16="http://schemas.microsoft.com/office/drawing/2014/main" id="{CDE6CEB2-D8E8-4982-A98F-5EC70CF391F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2">
          <a:extLst>
            <a:ext uri="{FF2B5EF4-FFF2-40B4-BE49-F238E27FC236}">
              <a16:creationId xmlns:a16="http://schemas.microsoft.com/office/drawing/2014/main" id="{26C1D7CF-7CC2-4C78-B362-70587AAEA276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8" name="Oval 113">
          <a:extLst>
            <a:ext uri="{FF2B5EF4-FFF2-40B4-BE49-F238E27FC236}">
              <a16:creationId xmlns:a16="http://schemas.microsoft.com/office/drawing/2014/main" id="{CFFABF54-2323-4380-B45B-88A90E1C598D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9" name="Oval 112">
          <a:extLst>
            <a:ext uri="{FF2B5EF4-FFF2-40B4-BE49-F238E27FC236}">
              <a16:creationId xmlns:a16="http://schemas.microsoft.com/office/drawing/2014/main" id="{E80BCD7D-582E-4A13-AC7E-FC8128494AB3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90" name="Oval 113">
          <a:extLst>
            <a:ext uri="{FF2B5EF4-FFF2-40B4-BE49-F238E27FC236}">
              <a16:creationId xmlns:a16="http://schemas.microsoft.com/office/drawing/2014/main" id="{6DCC8377-5A75-4EE9-9330-D9FBD408A131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2">
          <a:extLst>
            <a:ext uri="{FF2B5EF4-FFF2-40B4-BE49-F238E27FC236}">
              <a16:creationId xmlns:a16="http://schemas.microsoft.com/office/drawing/2014/main" id="{70C2B6AA-33A7-4378-B85F-117EF45D807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2" name="Oval 113">
          <a:extLst>
            <a:ext uri="{FF2B5EF4-FFF2-40B4-BE49-F238E27FC236}">
              <a16:creationId xmlns:a16="http://schemas.microsoft.com/office/drawing/2014/main" id="{6BF9F02D-6EF8-4D0C-8842-A01C4EB1052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3" name="Oval 112">
          <a:extLst>
            <a:ext uri="{FF2B5EF4-FFF2-40B4-BE49-F238E27FC236}">
              <a16:creationId xmlns:a16="http://schemas.microsoft.com/office/drawing/2014/main" id="{D4D9117E-CC9B-41FF-9B4A-40F31E0AF82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4" name="Oval 113">
          <a:extLst>
            <a:ext uri="{FF2B5EF4-FFF2-40B4-BE49-F238E27FC236}">
              <a16:creationId xmlns:a16="http://schemas.microsoft.com/office/drawing/2014/main" id="{09B3E51D-5852-4362-8858-E8202AA25F3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2">
          <a:extLst>
            <a:ext uri="{FF2B5EF4-FFF2-40B4-BE49-F238E27FC236}">
              <a16:creationId xmlns:a16="http://schemas.microsoft.com/office/drawing/2014/main" id="{AFA8E4E9-9A2B-4B45-9B5C-8FA5A851852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6" name="Oval 113">
          <a:extLst>
            <a:ext uri="{FF2B5EF4-FFF2-40B4-BE49-F238E27FC236}">
              <a16:creationId xmlns:a16="http://schemas.microsoft.com/office/drawing/2014/main" id="{E1CE957C-7987-45A3-BBDE-6819F48F740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7" name="Oval 112">
          <a:extLst>
            <a:ext uri="{FF2B5EF4-FFF2-40B4-BE49-F238E27FC236}">
              <a16:creationId xmlns:a16="http://schemas.microsoft.com/office/drawing/2014/main" id="{A2C2AFFE-B250-45F1-B422-F13742B588E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8" name="Oval 113">
          <a:extLst>
            <a:ext uri="{FF2B5EF4-FFF2-40B4-BE49-F238E27FC236}">
              <a16:creationId xmlns:a16="http://schemas.microsoft.com/office/drawing/2014/main" id="{D7F3863B-43D4-49B9-A94A-432EBAF5CD8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2">
          <a:extLst>
            <a:ext uri="{FF2B5EF4-FFF2-40B4-BE49-F238E27FC236}">
              <a16:creationId xmlns:a16="http://schemas.microsoft.com/office/drawing/2014/main" id="{314FF3BF-AD0E-4F41-B5FE-DD600328524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0" name="Oval 113">
          <a:extLst>
            <a:ext uri="{FF2B5EF4-FFF2-40B4-BE49-F238E27FC236}">
              <a16:creationId xmlns:a16="http://schemas.microsoft.com/office/drawing/2014/main" id="{71BC8C8C-D3E9-4FDA-B355-B72DA7A8020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1" name="Oval 112">
          <a:extLst>
            <a:ext uri="{FF2B5EF4-FFF2-40B4-BE49-F238E27FC236}">
              <a16:creationId xmlns:a16="http://schemas.microsoft.com/office/drawing/2014/main" id="{9DC348EC-034E-438B-812A-5BEA570F635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2" name="Oval 113">
          <a:extLst>
            <a:ext uri="{FF2B5EF4-FFF2-40B4-BE49-F238E27FC236}">
              <a16:creationId xmlns:a16="http://schemas.microsoft.com/office/drawing/2014/main" id="{0359F950-EEB6-427A-88A7-7AFB3DDECCC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2">
          <a:extLst>
            <a:ext uri="{FF2B5EF4-FFF2-40B4-BE49-F238E27FC236}">
              <a16:creationId xmlns:a16="http://schemas.microsoft.com/office/drawing/2014/main" id="{AFAD1DEC-D935-4372-B05E-0371053A32E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4" name="Oval 113">
          <a:extLst>
            <a:ext uri="{FF2B5EF4-FFF2-40B4-BE49-F238E27FC236}">
              <a16:creationId xmlns:a16="http://schemas.microsoft.com/office/drawing/2014/main" id="{DC6F9F3E-C637-4D9A-BECD-E4F82F2B106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5" name="Oval 112">
          <a:extLst>
            <a:ext uri="{FF2B5EF4-FFF2-40B4-BE49-F238E27FC236}">
              <a16:creationId xmlns:a16="http://schemas.microsoft.com/office/drawing/2014/main" id="{CE2102B4-693C-4E90-B06E-7C95BEF9AD7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6" name="Oval 113">
          <a:extLst>
            <a:ext uri="{FF2B5EF4-FFF2-40B4-BE49-F238E27FC236}">
              <a16:creationId xmlns:a16="http://schemas.microsoft.com/office/drawing/2014/main" id="{95DACB2D-8072-4A1C-A8B6-3BB0E894C50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2">
          <a:extLst>
            <a:ext uri="{FF2B5EF4-FFF2-40B4-BE49-F238E27FC236}">
              <a16:creationId xmlns:a16="http://schemas.microsoft.com/office/drawing/2014/main" id="{BE3BD33E-51ED-43F6-A761-FEC5B0938D5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8" name="Oval 113">
          <a:extLst>
            <a:ext uri="{FF2B5EF4-FFF2-40B4-BE49-F238E27FC236}">
              <a16:creationId xmlns:a16="http://schemas.microsoft.com/office/drawing/2014/main" id="{56BAA585-02BE-439F-9A87-DCC90463C0C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9" name="Oval 112">
          <a:extLst>
            <a:ext uri="{FF2B5EF4-FFF2-40B4-BE49-F238E27FC236}">
              <a16:creationId xmlns:a16="http://schemas.microsoft.com/office/drawing/2014/main" id="{35AAF5E4-897C-4AEC-AE3F-4F8EA3DD925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10" name="Oval 113">
          <a:extLst>
            <a:ext uri="{FF2B5EF4-FFF2-40B4-BE49-F238E27FC236}">
              <a16:creationId xmlns:a16="http://schemas.microsoft.com/office/drawing/2014/main" id="{227E9568-FB49-47A5-8BC8-A132804C025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2">
          <a:extLst>
            <a:ext uri="{FF2B5EF4-FFF2-40B4-BE49-F238E27FC236}">
              <a16:creationId xmlns:a16="http://schemas.microsoft.com/office/drawing/2014/main" id="{9B2E34B8-8C87-442A-B6BE-DD235596130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2" name="Oval 113">
          <a:extLst>
            <a:ext uri="{FF2B5EF4-FFF2-40B4-BE49-F238E27FC236}">
              <a16:creationId xmlns:a16="http://schemas.microsoft.com/office/drawing/2014/main" id="{DCB060E4-385A-4401-B5E3-E950C9022B7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3" name="Oval 112">
          <a:extLst>
            <a:ext uri="{FF2B5EF4-FFF2-40B4-BE49-F238E27FC236}">
              <a16:creationId xmlns:a16="http://schemas.microsoft.com/office/drawing/2014/main" id="{78C8A2DE-28CF-415A-889A-DC18A3D9523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4" name="Oval 113">
          <a:extLst>
            <a:ext uri="{FF2B5EF4-FFF2-40B4-BE49-F238E27FC236}">
              <a16:creationId xmlns:a16="http://schemas.microsoft.com/office/drawing/2014/main" id="{BC28530A-F53B-4F6E-A2A9-C3691C32896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2">
          <a:extLst>
            <a:ext uri="{FF2B5EF4-FFF2-40B4-BE49-F238E27FC236}">
              <a16:creationId xmlns:a16="http://schemas.microsoft.com/office/drawing/2014/main" id="{A2179B46-494A-41E2-BB83-43B31FBF984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6" name="Oval 113">
          <a:extLst>
            <a:ext uri="{FF2B5EF4-FFF2-40B4-BE49-F238E27FC236}">
              <a16:creationId xmlns:a16="http://schemas.microsoft.com/office/drawing/2014/main" id="{42EC43E2-B390-4895-A060-0456FF93AFB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7" name="Oval 112">
          <a:extLst>
            <a:ext uri="{FF2B5EF4-FFF2-40B4-BE49-F238E27FC236}">
              <a16:creationId xmlns:a16="http://schemas.microsoft.com/office/drawing/2014/main" id="{8CAE711F-EE69-4AE4-813B-357515FA14A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8" name="Oval 113">
          <a:extLst>
            <a:ext uri="{FF2B5EF4-FFF2-40B4-BE49-F238E27FC236}">
              <a16:creationId xmlns:a16="http://schemas.microsoft.com/office/drawing/2014/main" id="{32049CE2-4A90-46CA-8A0C-ECCE7298CE4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2">
          <a:extLst>
            <a:ext uri="{FF2B5EF4-FFF2-40B4-BE49-F238E27FC236}">
              <a16:creationId xmlns:a16="http://schemas.microsoft.com/office/drawing/2014/main" id="{AB5DDE7D-90A4-4E5A-8E47-FBB4FE7D3E4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3">
          <a:extLst>
            <a:ext uri="{FF2B5EF4-FFF2-40B4-BE49-F238E27FC236}">
              <a16:creationId xmlns:a16="http://schemas.microsoft.com/office/drawing/2014/main" id="{2B77D059-8736-4A37-A385-A2F2FE968EB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2">
          <a:extLst>
            <a:ext uri="{FF2B5EF4-FFF2-40B4-BE49-F238E27FC236}">
              <a16:creationId xmlns:a16="http://schemas.microsoft.com/office/drawing/2014/main" id="{CECF971C-3866-49D2-B0F2-385DC5BAE1E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3">
          <a:extLst>
            <a:ext uri="{FF2B5EF4-FFF2-40B4-BE49-F238E27FC236}">
              <a16:creationId xmlns:a16="http://schemas.microsoft.com/office/drawing/2014/main" id="{EEA1333D-2911-47D5-A71B-1A5E433C833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2">
          <a:extLst>
            <a:ext uri="{FF2B5EF4-FFF2-40B4-BE49-F238E27FC236}">
              <a16:creationId xmlns:a16="http://schemas.microsoft.com/office/drawing/2014/main" id="{503B1CE7-456C-4A4E-A33C-88226FFA0F8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4" name="Oval 113">
          <a:extLst>
            <a:ext uri="{FF2B5EF4-FFF2-40B4-BE49-F238E27FC236}">
              <a16:creationId xmlns:a16="http://schemas.microsoft.com/office/drawing/2014/main" id="{4D1F9698-CB84-4640-B156-6688545C3AB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5" name="Oval 112">
          <a:extLst>
            <a:ext uri="{FF2B5EF4-FFF2-40B4-BE49-F238E27FC236}">
              <a16:creationId xmlns:a16="http://schemas.microsoft.com/office/drawing/2014/main" id="{2D3AD340-8C04-4BD7-9C2D-DD7E4589DD6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6" name="Oval 113">
          <a:extLst>
            <a:ext uri="{FF2B5EF4-FFF2-40B4-BE49-F238E27FC236}">
              <a16:creationId xmlns:a16="http://schemas.microsoft.com/office/drawing/2014/main" id="{8F7056E3-2081-4246-AEB0-1D0780EC280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2">
          <a:extLst>
            <a:ext uri="{FF2B5EF4-FFF2-40B4-BE49-F238E27FC236}">
              <a16:creationId xmlns:a16="http://schemas.microsoft.com/office/drawing/2014/main" id="{85015F38-A72C-414C-A87F-F755E97E019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8" name="Oval 113">
          <a:extLst>
            <a:ext uri="{FF2B5EF4-FFF2-40B4-BE49-F238E27FC236}">
              <a16:creationId xmlns:a16="http://schemas.microsoft.com/office/drawing/2014/main" id="{8C2916D7-FF4D-4CE0-A2E5-D229BCB7A8D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9" name="Oval 112">
          <a:extLst>
            <a:ext uri="{FF2B5EF4-FFF2-40B4-BE49-F238E27FC236}">
              <a16:creationId xmlns:a16="http://schemas.microsoft.com/office/drawing/2014/main" id="{C705A09D-AA1F-4BA0-B48B-E9E6FC8DD59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30" name="Oval 113">
          <a:extLst>
            <a:ext uri="{FF2B5EF4-FFF2-40B4-BE49-F238E27FC236}">
              <a16:creationId xmlns:a16="http://schemas.microsoft.com/office/drawing/2014/main" id="{38E6C5E5-C5F9-4B68-BDA2-29B61C9F673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2">
          <a:extLst>
            <a:ext uri="{FF2B5EF4-FFF2-40B4-BE49-F238E27FC236}">
              <a16:creationId xmlns:a16="http://schemas.microsoft.com/office/drawing/2014/main" id="{ED1B6567-59FE-4FEC-BFAD-0EBD052705F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2" name="Oval 113">
          <a:extLst>
            <a:ext uri="{FF2B5EF4-FFF2-40B4-BE49-F238E27FC236}">
              <a16:creationId xmlns:a16="http://schemas.microsoft.com/office/drawing/2014/main" id="{5B394797-F6B7-43BE-8FCD-2CD45982AFA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3" name="Oval 112">
          <a:extLst>
            <a:ext uri="{FF2B5EF4-FFF2-40B4-BE49-F238E27FC236}">
              <a16:creationId xmlns:a16="http://schemas.microsoft.com/office/drawing/2014/main" id="{F0FDBC1E-6629-400E-A6A8-12564E6E288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4" name="Oval 113">
          <a:extLst>
            <a:ext uri="{FF2B5EF4-FFF2-40B4-BE49-F238E27FC236}">
              <a16:creationId xmlns:a16="http://schemas.microsoft.com/office/drawing/2014/main" id="{99CA847F-9BB4-480A-BE41-F57E3473613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2">
          <a:extLst>
            <a:ext uri="{FF2B5EF4-FFF2-40B4-BE49-F238E27FC236}">
              <a16:creationId xmlns:a16="http://schemas.microsoft.com/office/drawing/2014/main" id="{F2693F7E-9446-47C7-8C68-73D59E6F828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6" name="Oval 113">
          <a:extLst>
            <a:ext uri="{FF2B5EF4-FFF2-40B4-BE49-F238E27FC236}">
              <a16:creationId xmlns:a16="http://schemas.microsoft.com/office/drawing/2014/main" id="{9AF23BA8-C25C-4590-8915-9B0AD542820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7" name="Oval 112">
          <a:extLst>
            <a:ext uri="{FF2B5EF4-FFF2-40B4-BE49-F238E27FC236}">
              <a16:creationId xmlns:a16="http://schemas.microsoft.com/office/drawing/2014/main" id="{7D429A53-833D-4CF3-8815-797D8E19B97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8" name="Oval 113">
          <a:extLst>
            <a:ext uri="{FF2B5EF4-FFF2-40B4-BE49-F238E27FC236}">
              <a16:creationId xmlns:a16="http://schemas.microsoft.com/office/drawing/2014/main" id="{BC2EF7BA-39B2-4411-ADF2-82CDF6B59D6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2">
          <a:extLst>
            <a:ext uri="{FF2B5EF4-FFF2-40B4-BE49-F238E27FC236}">
              <a16:creationId xmlns:a16="http://schemas.microsoft.com/office/drawing/2014/main" id="{29C1470D-D160-491D-97FC-4A7B4006358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0" name="Oval 113">
          <a:extLst>
            <a:ext uri="{FF2B5EF4-FFF2-40B4-BE49-F238E27FC236}">
              <a16:creationId xmlns:a16="http://schemas.microsoft.com/office/drawing/2014/main" id="{D13686C8-B10A-45D3-B014-2B3494B768B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1" name="Oval 112">
          <a:extLst>
            <a:ext uri="{FF2B5EF4-FFF2-40B4-BE49-F238E27FC236}">
              <a16:creationId xmlns:a16="http://schemas.microsoft.com/office/drawing/2014/main" id="{5F4462EC-D6CC-4142-B313-05EAE93201C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2" name="Oval 113">
          <a:extLst>
            <a:ext uri="{FF2B5EF4-FFF2-40B4-BE49-F238E27FC236}">
              <a16:creationId xmlns:a16="http://schemas.microsoft.com/office/drawing/2014/main" id="{252E38A2-9AAC-458D-BBF1-7E4EC4879DD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2">
          <a:extLst>
            <a:ext uri="{FF2B5EF4-FFF2-40B4-BE49-F238E27FC236}">
              <a16:creationId xmlns:a16="http://schemas.microsoft.com/office/drawing/2014/main" id="{819EF733-603D-4A66-8E1F-34123454C9A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4" name="Oval 113">
          <a:extLst>
            <a:ext uri="{FF2B5EF4-FFF2-40B4-BE49-F238E27FC236}">
              <a16:creationId xmlns:a16="http://schemas.microsoft.com/office/drawing/2014/main" id="{36F67EAC-C87A-442F-9279-C5F8C627FF9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5" name="Oval 112">
          <a:extLst>
            <a:ext uri="{FF2B5EF4-FFF2-40B4-BE49-F238E27FC236}">
              <a16:creationId xmlns:a16="http://schemas.microsoft.com/office/drawing/2014/main" id="{BA66DA66-30D9-4390-8504-5DA679A1D8F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6" name="Oval 113">
          <a:extLst>
            <a:ext uri="{FF2B5EF4-FFF2-40B4-BE49-F238E27FC236}">
              <a16:creationId xmlns:a16="http://schemas.microsoft.com/office/drawing/2014/main" id="{989F1D81-ECAA-4A56-9F24-F6D0BA65AE3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7" name="Oval 112">
          <a:extLst>
            <a:ext uri="{FF2B5EF4-FFF2-40B4-BE49-F238E27FC236}">
              <a16:creationId xmlns:a16="http://schemas.microsoft.com/office/drawing/2014/main" id="{B4EC0603-91AA-4DCE-BDDB-6CB04DD7ADD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8" name="Oval 113">
          <a:extLst>
            <a:ext uri="{FF2B5EF4-FFF2-40B4-BE49-F238E27FC236}">
              <a16:creationId xmlns:a16="http://schemas.microsoft.com/office/drawing/2014/main" id="{51234E42-6E51-482F-A2DB-386008C0314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9" name="Oval 112">
          <a:extLst>
            <a:ext uri="{FF2B5EF4-FFF2-40B4-BE49-F238E27FC236}">
              <a16:creationId xmlns:a16="http://schemas.microsoft.com/office/drawing/2014/main" id="{E6BDEABD-9CBF-4197-91FE-54000D4F573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50" name="Oval 113">
          <a:extLst>
            <a:ext uri="{FF2B5EF4-FFF2-40B4-BE49-F238E27FC236}">
              <a16:creationId xmlns:a16="http://schemas.microsoft.com/office/drawing/2014/main" id="{76E5A644-EDCD-4F8D-812B-91730184DA6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1" name="Oval 112">
          <a:extLst>
            <a:ext uri="{FF2B5EF4-FFF2-40B4-BE49-F238E27FC236}">
              <a16:creationId xmlns:a16="http://schemas.microsoft.com/office/drawing/2014/main" id="{AC64D8B3-A807-4B34-80B0-361988AA5BC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2" name="Oval 113">
          <a:extLst>
            <a:ext uri="{FF2B5EF4-FFF2-40B4-BE49-F238E27FC236}">
              <a16:creationId xmlns:a16="http://schemas.microsoft.com/office/drawing/2014/main" id="{72BCC363-67A6-44D7-96A9-CC7A0211062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3" name="Oval 112">
          <a:extLst>
            <a:ext uri="{FF2B5EF4-FFF2-40B4-BE49-F238E27FC236}">
              <a16:creationId xmlns:a16="http://schemas.microsoft.com/office/drawing/2014/main" id="{6A6F644A-759B-42C0-AE22-82477BAAD1F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4" name="Oval 113">
          <a:extLst>
            <a:ext uri="{FF2B5EF4-FFF2-40B4-BE49-F238E27FC236}">
              <a16:creationId xmlns:a16="http://schemas.microsoft.com/office/drawing/2014/main" id="{66B11236-8139-4EEB-B41B-B7CAAF7C856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5" name="Oval 112">
          <a:extLst>
            <a:ext uri="{FF2B5EF4-FFF2-40B4-BE49-F238E27FC236}">
              <a16:creationId xmlns:a16="http://schemas.microsoft.com/office/drawing/2014/main" id="{7799324D-2CF6-4EFC-88AF-8F1D903B504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6" name="Oval 113">
          <a:extLst>
            <a:ext uri="{FF2B5EF4-FFF2-40B4-BE49-F238E27FC236}">
              <a16:creationId xmlns:a16="http://schemas.microsoft.com/office/drawing/2014/main" id="{808DAAF5-5260-4739-B82C-A47A0904FC9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7" name="Oval 112">
          <a:extLst>
            <a:ext uri="{FF2B5EF4-FFF2-40B4-BE49-F238E27FC236}">
              <a16:creationId xmlns:a16="http://schemas.microsoft.com/office/drawing/2014/main" id="{AA5A48C2-D754-4BF1-8CFC-0278D534CBF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8" name="Oval 113">
          <a:extLst>
            <a:ext uri="{FF2B5EF4-FFF2-40B4-BE49-F238E27FC236}">
              <a16:creationId xmlns:a16="http://schemas.microsoft.com/office/drawing/2014/main" id="{06424E05-E3AA-4696-88AE-B4BCFF6895F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9" name="Oval 112">
          <a:extLst>
            <a:ext uri="{FF2B5EF4-FFF2-40B4-BE49-F238E27FC236}">
              <a16:creationId xmlns:a16="http://schemas.microsoft.com/office/drawing/2014/main" id="{DCA8F635-0903-49DA-9C72-A16F8DCBD2D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0" name="Oval 113">
          <a:extLst>
            <a:ext uri="{FF2B5EF4-FFF2-40B4-BE49-F238E27FC236}">
              <a16:creationId xmlns:a16="http://schemas.microsoft.com/office/drawing/2014/main" id="{D5F237E2-4EA5-4B4F-B76B-F2128F7DC86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1" name="Oval 112">
          <a:extLst>
            <a:ext uri="{FF2B5EF4-FFF2-40B4-BE49-F238E27FC236}">
              <a16:creationId xmlns:a16="http://schemas.microsoft.com/office/drawing/2014/main" id="{C1F8CBBB-39D0-4C7A-9F80-99AFA599E3E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2" name="Oval 113">
          <a:extLst>
            <a:ext uri="{FF2B5EF4-FFF2-40B4-BE49-F238E27FC236}">
              <a16:creationId xmlns:a16="http://schemas.microsoft.com/office/drawing/2014/main" id="{8927BF7D-1F6D-4E55-A94D-D38918555E5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3" name="Oval 112">
          <a:extLst>
            <a:ext uri="{FF2B5EF4-FFF2-40B4-BE49-F238E27FC236}">
              <a16:creationId xmlns:a16="http://schemas.microsoft.com/office/drawing/2014/main" id="{F2668246-4A0D-4772-A1AB-9964BEAE83E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4" name="Oval 113">
          <a:extLst>
            <a:ext uri="{FF2B5EF4-FFF2-40B4-BE49-F238E27FC236}">
              <a16:creationId xmlns:a16="http://schemas.microsoft.com/office/drawing/2014/main" id="{3418BA45-53BE-4670-B451-41C1D9CADBB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5" name="Oval 112">
          <a:extLst>
            <a:ext uri="{FF2B5EF4-FFF2-40B4-BE49-F238E27FC236}">
              <a16:creationId xmlns:a16="http://schemas.microsoft.com/office/drawing/2014/main" id="{05EB33C7-92A8-4F87-98CB-21E0205934F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6" name="Oval 113">
          <a:extLst>
            <a:ext uri="{FF2B5EF4-FFF2-40B4-BE49-F238E27FC236}">
              <a16:creationId xmlns:a16="http://schemas.microsoft.com/office/drawing/2014/main" id="{57DF821F-2A4F-40D1-B7E9-F78B563E02A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7" name="Oval 112">
          <a:extLst>
            <a:ext uri="{FF2B5EF4-FFF2-40B4-BE49-F238E27FC236}">
              <a16:creationId xmlns:a16="http://schemas.microsoft.com/office/drawing/2014/main" id="{F6093F5F-DC56-43B2-8CFE-F41C9B7D032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8" name="Oval 113">
          <a:extLst>
            <a:ext uri="{FF2B5EF4-FFF2-40B4-BE49-F238E27FC236}">
              <a16:creationId xmlns:a16="http://schemas.microsoft.com/office/drawing/2014/main" id="{94B58C47-ACA4-49B9-8FEA-7D26D57E7C6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9" name="Oval 112">
          <a:extLst>
            <a:ext uri="{FF2B5EF4-FFF2-40B4-BE49-F238E27FC236}">
              <a16:creationId xmlns:a16="http://schemas.microsoft.com/office/drawing/2014/main" id="{BEE8A301-4EA7-486B-9F37-273295E2EE6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70" name="Oval 113">
          <a:extLst>
            <a:ext uri="{FF2B5EF4-FFF2-40B4-BE49-F238E27FC236}">
              <a16:creationId xmlns:a16="http://schemas.microsoft.com/office/drawing/2014/main" id="{711016AC-9659-4E9F-91AD-9D38B418A19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1" name="Oval 112">
          <a:extLst>
            <a:ext uri="{FF2B5EF4-FFF2-40B4-BE49-F238E27FC236}">
              <a16:creationId xmlns:a16="http://schemas.microsoft.com/office/drawing/2014/main" id="{D22836C6-1146-4A06-BC00-E09B2638998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2" name="Oval 113">
          <a:extLst>
            <a:ext uri="{FF2B5EF4-FFF2-40B4-BE49-F238E27FC236}">
              <a16:creationId xmlns:a16="http://schemas.microsoft.com/office/drawing/2014/main" id="{5CE0C728-2FB7-4EBA-8A7A-FF7CD0C8438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3" name="Oval 112">
          <a:extLst>
            <a:ext uri="{FF2B5EF4-FFF2-40B4-BE49-F238E27FC236}">
              <a16:creationId xmlns:a16="http://schemas.microsoft.com/office/drawing/2014/main" id="{BE2FB921-E3BA-47F6-B54E-CC12A14772F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4" name="Oval 113">
          <a:extLst>
            <a:ext uri="{FF2B5EF4-FFF2-40B4-BE49-F238E27FC236}">
              <a16:creationId xmlns:a16="http://schemas.microsoft.com/office/drawing/2014/main" id="{D33F210C-0D34-42C8-BB9A-DBFBD37BEEC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5" name="Oval 112">
          <a:extLst>
            <a:ext uri="{FF2B5EF4-FFF2-40B4-BE49-F238E27FC236}">
              <a16:creationId xmlns:a16="http://schemas.microsoft.com/office/drawing/2014/main" id="{929B271B-43C7-4786-9FE5-ADFC1D3BDF1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6" name="Oval 113">
          <a:extLst>
            <a:ext uri="{FF2B5EF4-FFF2-40B4-BE49-F238E27FC236}">
              <a16:creationId xmlns:a16="http://schemas.microsoft.com/office/drawing/2014/main" id="{108A9C46-02E1-4AA5-836A-7539875D7F5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7" name="Oval 112">
          <a:extLst>
            <a:ext uri="{FF2B5EF4-FFF2-40B4-BE49-F238E27FC236}">
              <a16:creationId xmlns:a16="http://schemas.microsoft.com/office/drawing/2014/main" id="{5ACE1DC9-B631-4C5C-97F1-A99DC956A71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8" name="Oval 113">
          <a:extLst>
            <a:ext uri="{FF2B5EF4-FFF2-40B4-BE49-F238E27FC236}">
              <a16:creationId xmlns:a16="http://schemas.microsoft.com/office/drawing/2014/main" id="{2964A3ED-5E4F-4955-BBBF-8774ABD5691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9" name="Oval 112">
          <a:extLst>
            <a:ext uri="{FF2B5EF4-FFF2-40B4-BE49-F238E27FC236}">
              <a16:creationId xmlns:a16="http://schemas.microsoft.com/office/drawing/2014/main" id="{52017E04-5774-4FD0-94AD-3BBB6BD995C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0" name="Oval 113">
          <a:extLst>
            <a:ext uri="{FF2B5EF4-FFF2-40B4-BE49-F238E27FC236}">
              <a16:creationId xmlns:a16="http://schemas.microsoft.com/office/drawing/2014/main" id="{F9B819EA-973F-4304-96F7-832B3459865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1" name="Oval 112">
          <a:extLst>
            <a:ext uri="{FF2B5EF4-FFF2-40B4-BE49-F238E27FC236}">
              <a16:creationId xmlns:a16="http://schemas.microsoft.com/office/drawing/2014/main" id="{6E9FFACB-83C4-44A4-B831-7ECC2DE790A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2" name="Oval 113">
          <a:extLst>
            <a:ext uri="{FF2B5EF4-FFF2-40B4-BE49-F238E27FC236}">
              <a16:creationId xmlns:a16="http://schemas.microsoft.com/office/drawing/2014/main" id="{44B89A08-4539-471A-88BF-54166E8E777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2">
          <a:extLst>
            <a:ext uri="{FF2B5EF4-FFF2-40B4-BE49-F238E27FC236}">
              <a16:creationId xmlns:a16="http://schemas.microsoft.com/office/drawing/2014/main" id="{148566D1-7B14-45E1-B3EB-2A31AE89A1F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4" name="Oval 113">
          <a:extLst>
            <a:ext uri="{FF2B5EF4-FFF2-40B4-BE49-F238E27FC236}">
              <a16:creationId xmlns:a16="http://schemas.microsoft.com/office/drawing/2014/main" id="{33667FE5-8EF2-4BBD-AD15-FA9551C0308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5" name="Oval 112">
          <a:extLst>
            <a:ext uri="{FF2B5EF4-FFF2-40B4-BE49-F238E27FC236}">
              <a16:creationId xmlns:a16="http://schemas.microsoft.com/office/drawing/2014/main" id="{61D2995A-46C4-4F36-85A6-813E56BABC5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6" name="Oval 113">
          <a:extLst>
            <a:ext uri="{FF2B5EF4-FFF2-40B4-BE49-F238E27FC236}">
              <a16:creationId xmlns:a16="http://schemas.microsoft.com/office/drawing/2014/main" id="{4984DFC7-4901-44EC-8863-7B95DD55120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2">
          <a:extLst>
            <a:ext uri="{FF2B5EF4-FFF2-40B4-BE49-F238E27FC236}">
              <a16:creationId xmlns:a16="http://schemas.microsoft.com/office/drawing/2014/main" id="{90F2A2E2-DC5B-4DC8-A1B6-9162FCA1C84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8" name="Oval 113">
          <a:extLst>
            <a:ext uri="{FF2B5EF4-FFF2-40B4-BE49-F238E27FC236}">
              <a16:creationId xmlns:a16="http://schemas.microsoft.com/office/drawing/2014/main" id="{40A25CD9-0BF3-41A5-A128-8991854B643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9" name="Oval 112">
          <a:extLst>
            <a:ext uri="{FF2B5EF4-FFF2-40B4-BE49-F238E27FC236}">
              <a16:creationId xmlns:a16="http://schemas.microsoft.com/office/drawing/2014/main" id="{50636D33-0047-4545-807A-490226B101C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90" name="Oval 113">
          <a:extLst>
            <a:ext uri="{FF2B5EF4-FFF2-40B4-BE49-F238E27FC236}">
              <a16:creationId xmlns:a16="http://schemas.microsoft.com/office/drawing/2014/main" id="{57366029-9388-4426-AA27-E57DA24AD10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2">
          <a:extLst>
            <a:ext uri="{FF2B5EF4-FFF2-40B4-BE49-F238E27FC236}">
              <a16:creationId xmlns:a16="http://schemas.microsoft.com/office/drawing/2014/main" id="{4B3F6527-B0A9-4671-8D4F-E77EDD46AAC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2" name="Oval 113">
          <a:extLst>
            <a:ext uri="{FF2B5EF4-FFF2-40B4-BE49-F238E27FC236}">
              <a16:creationId xmlns:a16="http://schemas.microsoft.com/office/drawing/2014/main" id="{2B5348EE-312F-423C-B5E3-4AEFBD6D1B0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3" name="Oval 112">
          <a:extLst>
            <a:ext uri="{FF2B5EF4-FFF2-40B4-BE49-F238E27FC236}">
              <a16:creationId xmlns:a16="http://schemas.microsoft.com/office/drawing/2014/main" id="{04767DFE-A391-4F13-9256-CE67278D4BD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4" name="Oval 113">
          <a:extLst>
            <a:ext uri="{FF2B5EF4-FFF2-40B4-BE49-F238E27FC236}">
              <a16:creationId xmlns:a16="http://schemas.microsoft.com/office/drawing/2014/main" id="{8C33CFB6-3588-46EE-B60C-05C57ADE627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2">
          <a:extLst>
            <a:ext uri="{FF2B5EF4-FFF2-40B4-BE49-F238E27FC236}">
              <a16:creationId xmlns:a16="http://schemas.microsoft.com/office/drawing/2014/main" id="{D8BB687D-D009-4DBB-ADD2-021381B712A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6" name="Oval 113">
          <a:extLst>
            <a:ext uri="{FF2B5EF4-FFF2-40B4-BE49-F238E27FC236}">
              <a16:creationId xmlns:a16="http://schemas.microsoft.com/office/drawing/2014/main" id="{1D70B5A7-F63D-4B0E-966E-E8A3F62A081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7" name="Oval 112">
          <a:extLst>
            <a:ext uri="{FF2B5EF4-FFF2-40B4-BE49-F238E27FC236}">
              <a16:creationId xmlns:a16="http://schemas.microsoft.com/office/drawing/2014/main" id="{3E764BE7-9BA7-45E5-8DFF-69B28376166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8" name="Oval 113">
          <a:extLst>
            <a:ext uri="{FF2B5EF4-FFF2-40B4-BE49-F238E27FC236}">
              <a16:creationId xmlns:a16="http://schemas.microsoft.com/office/drawing/2014/main" id="{98FD0B85-E297-4E88-B875-91FC8517F4E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2">
          <a:extLst>
            <a:ext uri="{FF2B5EF4-FFF2-40B4-BE49-F238E27FC236}">
              <a16:creationId xmlns:a16="http://schemas.microsoft.com/office/drawing/2014/main" id="{01F19391-6112-41C0-8259-D10FF9D360E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0" name="Oval 113">
          <a:extLst>
            <a:ext uri="{FF2B5EF4-FFF2-40B4-BE49-F238E27FC236}">
              <a16:creationId xmlns:a16="http://schemas.microsoft.com/office/drawing/2014/main" id="{092B33FF-8784-4537-8BEA-30B4ECD278A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1" name="Oval 112">
          <a:extLst>
            <a:ext uri="{FF2B5EF4-FFF2-40B4-BE49-F238E27FC236}">
              <a16:creationId xmlns:a16="http://schemas.microsoft.com/office/drawing/2014/main" id="{C47ABA1D-5882-4362-BF5B-EDC356FA486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2" name="Oval 113">
          <a:extLst>
            <a:ext uri="{FF2B5EF4-FFF2-40B4-BE49-F238E27FC236}">
              <a16:creationId xmlns:a16="http://schemas.microsoft.com/office/drawing/2014/main" id="{D75F371A-6201-4B5E-9898-EED601BAAD4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2">
          <a:extLst>
            <a:ext uri="{FF2B5EF4-FFF2-40B4-BE49-F238E27FC236}">
              <a16:creationId xmlns:a16="http://schemas.microsoft.com/office/drawing/2014/main" id="{E72A4F23-34E5-4EE8-968A-219D46A9609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4" name="Oval 113">
          <a:extLst>
            <a:ext uri="{FF2B5EF4-FFF2-40B4-BE49-F238E27FC236}">
              <a16:creationId xmlns:a16="http://schemas.microsoft.com/office/drawing/2014/main" id="{706DF5FD-1774-4099-BAC9-4CE537CB172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5" name="Oval 112">
          <a:extLst>
            <a:ext uri="{FF2B5EF4-FFF2-40B4-BE49-F238E27FC236}">
              <a16:creationId xmlns:a16="http://schemas.microsoft.com/office/drawing/2014/main" id="{F04BC721-69B8-497B-A062-9533DE17147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6" name="Oval 113">
          <a:extLst>
            <a:ext uri="{FF2B5EF4-FFF2-40B4-BE49-F238E27FC236}">
              <a16:creationId xmlns:a16="http://schemas.microsoft.com/office/drawing/2014/main" id="{70309DF1-09CF-438F-BC0E-D78ADC6ED55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2">
          <a:extLst>
            <a:ext uri="{FF2B5EF4-FFF2-40B4-BE49-F238E27FC236}">
              <a16:creationId xmlns:a16="http://schemas.microsoft.com/office/drawing/2014/main" id="{EA2D2B46-A0F4-4B43-9AD2-652B6F4DCC3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8" name="Oval 113">
          <a:extLst>
            <a:ext uri="{FF2B5EF4-FFF2-40B4-BE49-F238E27FC236}">
              <a16:creationId xmlns:a16="http://schemas.microsoft.com/office/drawing/2014/main" id="{AE5F15F2-A201-4E9B-9EA1-DD9BDEA72B9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9" name="Oval 112">
          <a:extLst>
            <a:ext uri="{FF2B5EF4-FFF2-40B4-BE49-F238E27FC236}">
              <a16:creationId xmlns:a16="http://schemas.microsoft.com/office/drawing/2014/main" id="{75A8DA88-B987-4FA5-A080-C5BE5B90A7C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10" name="Oval 113">
          <a:extLst>
            <a:ext uri="{FF2B5EF4-FFF2-40B4-BE49-F238E27FC236}">
              <a16:creationId xmlns:a16="http://schemas.microsoft.com/office/drawing/2014/main" id="{0FCC6CBB-34B6-4CFA-A5BF-B0408DD301B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2">
          <a:extLst>
            <a:ext uri="{FF2B5EF4-FFF2-40B4-BE49-F238E27FC236}">
              <a16:creationId xmlns:a16="http://schemas.microsoft.com/office/drawing/2014/main" id="{C325AC5A-FA04-4446-BA79-20635C8B4C7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3">
          <a:extLst>
            <a:ext uri="{FF2B5EF4-FFF2-40B4-BE49-F238E27FC236}">
              <a16:creationId xmlns:a16="http://schemas.microsoft.com/office/drawing/2014/main" id="{60DDD01A-BCC2-412D-B739-3707CD29600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2">
          <a:extLst>
            <a:ext uri="{FF2B5EF4-FFF2-40B4-BE49-F238E27FC236}">
              <a16:creationId xmlns:a16="http://schemas.microsoft.com/office/drawing/2014/main" id="{B183E3AA-238A-4503-89CE-D57D6EDDA79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3">
          <a:extLst>
            <a:ext uri="{FF2B5EF4-FFF2-40B4-BE49-F238E27FC236}">
              <a16:creationId xmlns:a16="http://schemas.microsoft.com/office/drawing/2014/main" id="{E9DD726D-C005-42E7-85D5-E926FEA5D23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2">
          <a:extLst>
            <a:ext uri="{FF2B5EF4-FFF2-40B4-BE49-F238E27FC236}">
              <a16:creationId xmlns:a16="http://schemas.microsoft.com/office/drawing/2014/main" id="{A19B2045-6C37-43A2-968E-4BA67402D29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6" name="Oval 113">
          <a:extLst>
            <a:ext uri="{FF2B5EF4-FFF2-40B4-BE49-F238E27FC236}">
              <a16:creationId xmlns:a16="http://schemas.microsoft.com/office/drawing/2014/main" id="{4641195E-3B92-493F-99FD-35D6108599A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7" name="Oval 112">
          <a:extLst>
            <a:ext uri="{FF2B5EF4-FFF2-40B4-BE49-F238E27FC236}">
              <a16:creationId xmlns:a16="http://schemas.microsoft.com/office/drawing/2014/main" id="{8F6AA457-EACC-422A-A5E3-84B3B6A195A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8" name="Oval 113">
          <a:extLst>
            <a:ext uri="{FF2B5EF4-FFF2-40B4-BE49-F238E27FC236}">
              <a16:creationId xmlns:a16="http://schemas.microsoft.com/office/drawing/2014/main" id="{7B9528C0-31E1-429C-9222-E2C7D2F1B0D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2">
          <a:extLst>
            <a:ext uri="{FF2B5EF4-FFF2-40B4-BE49-F238E27FC236}">
              <a16:creationId xmlns:a16="http://schemas.microsoft.com/office/drawing/2014/main" id="{C1E8833C-5465-4CAC-9D22-B96C9984283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0" name="Oval 113">
          <a:extLst>
            <a:ext uri="{FF2B5EF4-FFF2-40B4-BE49-F238E27FC236}">
              <a16:creationId xmlns:a16="http://schemas.microsoft.com/office/drawing/2014/main" id="{5FFEB8D7-66CE-4F1F-A935-ED468684703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1" name="Oval 112">
          <a:extLst>
            <a:ext uri="{FF2B5EF4-FFF2-40B4-BE49-F238E27FC236}">
              <a16:creationId xmlns:a16="http://schemas.microsoft.com/office/drawing/2014/main" id="{D051852F-4576-47EC-96AF-226485EEB38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2" name="Oval 113">
          <a:extLst>
            <a:ext uri="{FF2B5EF4-FFF2-40B4-BE49-F238E27FC236}">
              <a16:creationId xmlns:a16="http://schemas.microsoft.com/office/drawing/2014/main" id="{4639FDB7-00C0-41FC-957B-5DA318FBE04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2">
          <a:extLst>
            <a:ext uri="{FF2B5EF4-FFF2-40B4-BE49-F238E27FC236}">
              <a16:creationId xmlns:a16="http://schemas.microsoft.com/office/drawing/2014/main" id="{1EEBF4F7-7468-467C-AEDF-17C123C44DF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4" name="Oval 113">
          <a:extLst>
            <a:ext uri="{FF2B5EF4-FFF2-40B4-BE49-F238E27FC236}">
              <a16:creationId xmlns:a16="http://schemas.microsoft.com/office/drawing/2014/main" id="{4761C9A5-6C28-4D91-AEE6-720B17254D0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5" name="Oval 112">
          <a:extLst>
            <a:ext uri="{FF2B5EF4-FFF2-40B4-BE49-F238E27FC236}">
              <a16:creationId xmlns:a16="http://schemas.microsoft.com/office/drawing/2014/main" id="{08F54B40-5A39-4952-937A-2293F76A218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6" name="Oval 113">
          <a:extLst>
            <a:ext uri="{FF2B5EF4-FFF2-40B4-BE49-F238E27FC236}">
              <a16:creationId xmlns:a16="http://schemas.microsoft.com/office/drawing/2014/main" id="{A773D4D2-8F28-4DE1-AAAC-876FEA4CBED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2">
          <a:extLst>
            <a:ext uri="{FF2B5EF4-FFF2-40B4-BE49-F238E27FC236}">
              <a16:creationId xmlns:a16="http://schemas.microsoft.com/office/drawing/2014/main" id="{3BDC34D4-F9FA-4F14-AD9F-258D7C7F7CA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8" name="Oval 113">
          <a:extLst>
            <a:ext uri="{FF2B5EF4-FFF2-40B4-BE49-F238E27FC236}">
              <a16:creationId xmlns:a16="http://schemas.microsoft.com/office/drawing/2014/main" id="{0B501D69-91D9-4A3C-B7E2-3B5B32A127D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9" name="Oval 112">
          <a:extLst>
            <a:ext uri="{FF2B5EF4-FFF2-40B4-BE49-F238E27FC236}">
              <a16:creationId xmlns:a16="http://schemas.microsoft.com/office/drawing/2014/main" id="{E8409A24-E972-465D-BDB6-20D582A0C0C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30" name="Oval 113">
          <a:extLst>
            <a:ext uri="{FF2B5EF4-FFF2-40B4-BE49-F238E27FC236}">
              <a16:creationId xmlns:a16="http://schemas.microsoft.com/office/drawing/2014/main" id="{A3DE1D2B-7244-461B-B00D-DA49C8D3E44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2">
          <a:extLst>
            <a:ext uri="{FF2B5EF4-FFF2-40B4-BE49-F238E27FC236}">
              <a16:creationId xmlns:a16="http://schemas.microsoft.com/office/drawing/2014/main" id="{7F7C067B-2841-4663-8EDF-825818345CF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2" name="Oval 113">
          <a:extLst>
            <a:ext uri="{FF2B5EF4-FFF2-40B4-BE49-F238E27FC236}">
              <a16:creationId xmlns:a16="http://schemas.microsoft.com/office/drawing/2014/main" id="{02C15082-7F66-49F5-8AD3-1309CF69604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3" name="Oval 112">
          <a:extLst>
            <a:ext uri="{FF2B5EF4-FFF2-40B4-BE49-F238E27FC236}">
              <a16:creationId xmlns:a16="http://schemas.microsoft.com/office/drawing/2014/main" id="{22F1CA22-CB52-4957-ACF6-55771C63879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4" name="Oval 113">
          <a:extLst>
            <a:ext uri="{FF2B5EF4-FFF2-40B4-BE49-F238E27FC236}">
              <a16:creationId xmlns:a16="http://schemas.microsoft.com/office/drawing/2014/main" id="{4183560C-B4C8-43D1-88AC-17AD2ACA117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2">
          <a:extLst>
            <a:ext uri="{FF2B5EF4-FFF2-40B4-BE49-F238E27FC236}">
              <a16:creationId xmlns:a16="http://schemas.microsoft.com/office/drawing/2014/main" id="{7E3AE50B-5606-4938-A676-7D81B1F0D62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6" name="Oval 113">
          <a:extLst>
            <a:ext uri="{FF2B5EF4-FFF2-40B4-BE49-F238E27FC236}">
              <a16:creationId xmlns:a16="http://schemas.microsoft.com/office/drawing/2014/main" id="{A73F7E65-6FD9-409B-A826-F3910A13E49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7" name="Oval 112">
          <a:extLst>
            <a:ext uri="{FF2B5EF4-FFF2-40B4-BE49-F238E27FC236}">
              <a16:creationId xmlns:a16="http://schemas.microsoft.com/office/drawing/2014/main" id="{D7481E66-2178-4B68-BCDA-6B84536CAA8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8" name="Oval 113">
          <a:extLst>
            <a:ext uri="{FF2B5EF4-FFF2-40B4-BE49-F238E27FC236}">
              <a16:creationId xmlns:a16="http://schemas.microsoft.com/office/drawing/2014/main" id="{BE1039D5-97AC-4143-AA31-C4C68B3BDBB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39" name="Oval 112">
          <a:extLst>
            <a:ext uri="{FF2B5EF4-FFF2-40B4-BE49-F238E27FC236}">
              <a16:creationId xmlns:a16="http://schemas.microsoft.com/office/drawing/2014/main" id="{3DEC1500-A9F9-4739-9B8F-B503806018E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0" name="Oval 113">
          <a:extLst>
            <a:ext uri="{FF2B5EF4-FFF2-40B4-BE49-F238E27FC236}">
              <a16:creationId xmlns:a16="http://schemas.microsoft.com/office/drawing/2014/main" id="{2CD156CE-6573-4F63-B7DC-BE35461C5CC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1" name="Oval 112">
          <a:extLst>
            <a:ext uri="{FF2B5EF4-FFF2-40B4-BE49-F238E27FC236}">
              <a16:creationId xmlns:a16="http://schemas.microsoft.com/office/drawing/2014/main" id="{5BABF59E-1CCB-4698-80A0-4F2B2F3AEC0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2" name="Oval 113">
          <a:extLst>
            <a:ext uri="{FF2B5EF4-FFF2-40B4-BE49-F238E27FC236}">
              <a16:creationId xmlns:a16="http://schemas.microsoft.com/office/drawing/2014/main" id="{1181957F-8638-4AD3-8C4D-24CF3BF895D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3" name="Oval 112">
          <a:extLst>
            <a:ext uri="{FF2B5EF4-FFF2-40B4-BE49-F238E27FC236}">
              <a16:creationId xmlns:a16="http://schemas.microsoft.com/office/drawing/2014/main" id="{23053145-56C1-4428-9AF2-67519C972DF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4" name="Oval 113">
          <a:extLst>
            <a:ext uri="{FF2B5EF4-FFF2-40B4-BE49-F238E27FC236}">
              <a16:creationId xmlns:a16="http://schemas.microsoft.com/office/drawing/2014/main" id="{77326361-C45C-42A6-8F71-913E34A5A4A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5" name="Oval 112">
          <a:extLst>
            <a:ext uri="{FF2B5EF4-FFF2-40B4-BE49-F238E27FC236}">
              <a16:creationId xmlns:a16="http://schemas.microsoft.com/office/drawing/2014/main" id="{0E49F9B1-E49C-49BD-A004-D36B65370AA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6" name="Oval 113">
          <a:extLst>
            <a:ext uri="{FF2B5EF4-FFF2-40B4-BE49-F238E27FC236}">
              <a16:creationId xmlns:a16="http://schemas.microsoft.com/office/drawing/2014/main" id="{F086D2FB-D699-4CBA-8475-7F3EFD0610A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2">
          <a:extLst>
            <a:ext uri="{FF2B5EF4-FFF2-40B4-BE49-F238E27FC236}">
              <a16:creationId xmlns:a16="http://schemas.microsoft.com/office/drawing/2014/main" id="{D0E23D49-407B-42C7-9A07-3AB80A560A5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3">
          <a:extLst>
            <a:ext uri="{FF2B5EF4-FFF2-40B4-BE49-F238E27FC236}">
              <a16:creationId xmlns:a16="http://schemas.microsoft.com/office/drawing/2014/main" id="{CCDE7904-63F6-42B7-A67B-0476A09B8C9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2">
          <a:extLst>
            <a:ext uri="{FF2B5EF4-FFF2-40B4-BE49-F238E27FC236}">
              <a16:creationId xmlns:a16="http://schemas.microsoft.com/office/drawing/2014/main" id="{88840618-98EC-4456-A439-C76A45D2755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3">
          <a:extLst>
            <a:ext uri="{FF2B5EF4-FFF2-40B4-BE49-F238E27FC236}">
              <a16:creationId xmlns:a16="http://schemas.microsoft.com/office/drawing/2014/main" id="{41595B22-1FFC-44E0-B14E-A7ABE8DF1EE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2">
          <a:extLst>
            <a:ext uri="{FF2B5EF4-FFF2-40B4-BE49-F238E27FC236}">
              <a16:creationId xmlns:a16="http://schemas.microsoft.com/office/drawing/2014/main" id="{9EC867D3-3B40-4BC6-BE86-2FA518182E9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2" name="Oval 113">
          <a:extLst>
            <a:ext uri="{FF2B5EF4-FFF2-40B4-BE49-F238E27FC236}">
              <a16:creationId xmlns:a16="http://schemas.microsoft.com/office/drawing/2014/main" id="{2819E183-CA30-43F9-9135-92D537060A4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3" name="Oval 112">
          <a:extLst>
            <a:ext uri="{FF2B5EF4-FFF2-40B4-BE49-F238E27FC236}">
              <a16:creationId xmlns:a16="http://schemas.microsoft.com/office/drawing/2014/main" id="{BF6B7CDB-98A0-4291-B9DB-734DF6BAFC9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4" name="Oval 113">
          <a:extLst>
            <a:ext uri="{FF2B5EF4-FFF2-40B4-BE49-F238E27FC236}">
              <a16:creationId xmlns:a16="http://schemas.microsoft.com/office/drawing/2014/main" id="{6E36BD66-5819-468E-9FE7-30BFCB468C1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5" name="Oval 112">
          <a:extLst>
            <a:ext uri="{FF2B5EF4-FFF2-40B4-BE49-F238E27FC236}">
              <a16:creationId xmlns:a16="http://schemas.microsoft.com/office/drawing/2014/main" id="{B8B8FBBE-8440-43CE-9FBD-0049D6B248F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6" name="Oval 113">
          <a:extLst>
            <a:ext uri="{FF2B5EF4-FFF2-40B4-BE49-F238E27FC236}">
              <a16:creationId xmlns:a16="http://schemas.microsoft.com/office/drawing/2014/main" id="{EED8B9DB-F4D7-436F-BFFD-985BB805FEB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7" name="Oval 112">
          <a:extLst>
            <a:ext uri="{FF2B5EF4-FFF2-40B4-BE49-F238E27FC236}">
              <a16:creationId xmlns:a16="http://schemas.microsoft.com/office/drawing/2014/main" id="{BBCE161F-E7A0-47A1-9967-9F9D53E72B8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8" name="Oval 113">
          <a:extLst>
            <a:ext uri="{FF2B5EF4-FFF2-40B4-BE49-F238E27FC236}">
              <a16:creationId xmlns:a16="http://schemas.microsoft.com/office/drawing/2014/main" id="{6D15F17D-7D8F-40C3-842B-46A272BB2A8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9" name="Oval 112">
          <a:extLst>
            <a:ext uri="{FF2B5EF4-FFF2-40B4-BE49-F238E27FC236}">
              <a16:creationId xmlns:a16="http://schemas.microsoft.com/office/drawing/2014/main" id="{64AFBE53-A7DC-464C-93D2-BE7F54F9084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0" name="Oval 113">
          <a:extLst>
            <a:ext uri="{FF2B5EF4-FFF2-40B4-BE49-F238E27FC236}">
              <a16:creationId xmlns:a16="http://schemas.microsoft.com/office/drawing/2014/main" id="{BD8A66EC-26B9-47BB-9BE4-0270BA2B458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1" name="Oval 112">
          <a:extLst>
            <a:ext uri="{FF2B5EF4-FFF2-40B4-BE49-F238E27FC236}">
              <a16:creationId xmlns:a16="http://schemas.microsoft.com/office/drawing/2014/main" id="{843A5C7F-7A8D-4EEF-B860-0FB6B58C882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2" name="Oval 113">
          <a:extLst>
            <a:ext uri="{FF2B5EF4-FFF2-40B4-BE49-F238E27FC236}">
              <a16:creationId xmlns:a16="http://schemas.microsoft.com/office/drawing/2014/main" id="{A725B8D9-82C6-4A70-BFFB-796D04E2451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3" name="Oval 112">
          <a:extLst>
            <a:ext uri="{FF2B5EF4-FFF2-40B4-BE49-F238E27FC236}">
              <a16:creationId xmlns:a16="http://schemas.microsoft.com/office/drawing/2014/main" id="{DC5730BC-35AB-4C18-9A30-E3F8E8701DD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4" name="Oval 113">
          <a:extLst>
            <a:ext uri="{FF2B5EF4-FFF2-40B4-BE49-F238E27FC236}">
              <a16:creationId xmlns:a16="http://schemas.microsoft.com/office/drawing/2014/main" id="{2A2A1A01-CFE4-4AC8-B065-29CB4CE9905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5" name="Oval 112">
          <a:extLst>
            <a:ext uri="{FF2B5EF4-FFF2-40B4-BE49-F238E27FC236}">
              <a16:creationId xmlns:a16="http://schemas.microsoft.com/office/drawing/2014/main" id="{C2147968-0239-4254-A6C4-67DBA7F0B02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6" name="Oval 113">
          <a:extLst>
            <a:ext uri="{FF2B5EF4-FFF2-40B4-BE49-F238E27FC236}">
              <a16:creationId xmlns:a16="http://schemas.microsoft.com/office/drawing/2014/main" id="{0D1A00A5-2F2D-48DC-A630-E5CF5FD9B47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7" name="Oval 112">
          <a:extLst>
            <a:ext uri="{FF2B5EF4-FFF2-40B4-BE49-F238E27FC236}">
              <a16:creationId xmlns:a16="http://schemas.microsoft.com/office/drawing/2014/main" id="{8331860F-C171-4FB7-9DCE-F4794E84B8A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8" name="Oval 113">
          <a:extLst>
            <a:ext uri="{FF2B5EF4-FFF2-40B4-BE49-F238E27FC236}">
              <a16:creationId xmlns:a16="http://schemas.microsoft.com/office/drawing/2014/main" id="{B88DE7E0-E5C1-4D51-914E-E6906BD0478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9" name="Oval 112">
          <a:extLst>
            <a:ext uri="{FF2B5EF4-FFF2-40B4-BE49-F238E27FC236}">
              <a16:creationId xmlns:a16="http://schemas.microsoft.com/office/drawing/2014/main" id="{5A8B549C-B069-41E5-8DE1-4E4D3A4D4BF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70" name="Oval 113">
          <a:extLst>
            <a:ext uri="{FF2B5EF4-FFF2-40B4-BE49-F238E27FC236}">
              <a16:creationId xmlns:a16="http://schemas.microsoft.com/office/drawing/2014/main" id="{CF87E640-4448-4884-8564-FA9A5709A24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1" name="Oval 112">
          <a:extLst>
            <a:ext uri="{FF2B5EF4-FFF2-40B4-BE49-F238E27FC236}">
              <a16:creationId xmlns:a16="http://schemas.microsoft.com/office/drawing/2014/main" id="{BA651B3B-0B0A-4E73-8471-6BDFA2700AD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2" name="Oval 113">
          <a:extLst>
            <a:ext uri="{FF2B5EF4-FFF2-40B4-BE49-F238E27FC236}">
              <a16:creationId xmlns:a16="http://schemas.microsoft.com/office/drawing/2014/main" id="{F68B9D90-2DC1-4E9B-9CAF-81ADB4E41E8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3" name="Oval 112">
          <a:extLst>
            <a:ext uri="{FF2B5EF4-FFF2-40B4-BE49-F238E27FC236}">
              <a16:creationId xmlns:a16="http://schemas.microsoft.com/office/drawing/2014/main" id="{63E8DF97-B50D-4B45-A265-153C9BA5DCF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4" name="Oval 113">
          <a:extLst>
            <a:ext uri="{FF2B5EF4-FFF2-40B4-BE49-F238E27FC236}">
              <a16:creationId xmlns:a16="http://schemas.microsoft.com/office/drawing/2014/main" id="{7D1E8A14-C2CD-43CF-AEDF-CD69D56BA3A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5" name="Oval 112">
          <a:extLst>
            <a:ext uri="{FF2B5EF4-FFF2-40B4-BE49-F238E27FC236}">
              <a16:creationId xmlns:a16="http://schemas.microsoft.com/office/drawing/2014/main" id="{9BE93080-AB6B-41C9-8F17-A63788426E7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6" name="Oval 113">
          <a:extLst>
            <a:ext uri="{FF2B5EF4-FFF2-40B4-BE49-F238E27FC236}">
              <a16:creationId xmlns:a16="http://schemas.microsoft.com/office/drawing/2014/main" id="{21CB4389-7D15-4B84-81CE-6FEB000D92A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7" name="Oval 112">
          <a:extLst>
            <a:ext uri="{FF2B5EF4-FFF2-40B4-BE49-F238E27FC236}">
              <a16:creationId xmlns:a16="http://schemas.microsoft.com/office/drawing/2014/main" id="{D3CAC49C-8095-40AD-89C5-AEEDEBBBB49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8" name="Oval 113">
          <a:extLst>
            <a:ext uri="{FF2B5EF4-FFF2-40B4-BE49-F238E27FC236}">
              <a16:creationId xmlns:a16="http://schemas.microsoft.com/office/drawing/2014/main" id="{7EA2A2D5-8E25-4DA2-BF47-98F6420FA27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9" name="Oval 112">
          <a:extLst>
            <a:ext uri="{FF2B5EF4-FFF2-40B4-BE49-F238E27FC236}">
              <a16:creationId xmlns:a16="http://schemas.microsoft.com/office/drawing/2014/main" id="{5A5B8F6C-4028-4B91-8035-39B46DEC917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0" name="Oval 113">
          <a:extLst>
            <a:ext uri="{FF2B5EF4-FFF2-40B4-BE49-F238E27FC236}">
              <a16:creationId xmlns:a16="http://schemas.microsoft.com/office/drawing/2014/main" id="{5BC618BD-2185-4297-8763-1245628CBE3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1" name="Oval 112">
          <a:extLst>
            <a:ext uri="{FF2B5EF4-FFF2-40B4-BE49-F238E27FC236}">
              <a16:creationId xmlns:a16="http://schemas.microsoft.com/office/drawing/2014/main" id="{9AFE3773-8B05-49C3-B42D-9957E894410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2" name="Oval 113">
          <a:extLst>
            <a:ext uri="{FF2B5EF4-FFF2-40B4-BE49-F238E27FC236}">
              <a16:creationId xmlns:a16="http://schemas.microsoft.com/office/drawing/2014/main" id="{912F0EC7-C186-4B23-9C52-404CDC58D63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3" name="Oval 112">
          <a:extLst>
            <a:ext uri="{FF2B5EF4-FFF2-40B4-BE49-F238E27FC236}">
              <a16:creationId xmlns:a16="http://schemas.microsoft.com/office/drawing/2014/main" id="{FB7E294E-D0E9-433B-8F2E-470C3002351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4" name="Oval 113">
          <a:extLst>
            <a:ext uri="{FF2B5EF4-FFF2-40B4-BE49-F238E27FC236}">
              <a16:creationId xmlns:a16="http://schemas.microsoft.com/office/drawing/2014/main" id="{7D8DFD54-76E0-4F3D-8233-1134C174D87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5" name="Oval 112">
          <a:extLst>
            <a:ext uri="{FF2B5EF4-FFF2-40B4-BE49-F238E27FC236}">
              <a16:creationId xmlns:a16="http://schemas.microsoft.com/office/drawing/2014/main" id="{C6053A1F-476F-4394-AF8F-D0FFF8541CC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6" name="Oval 113">
          <a:extLst>
            <a:ext uri="{FF2B5EF4-FFF2-40B4-BE49-F238E27FC236}">
              <a16:creationId xmlns:a16="http://schemas.microsoft.com/office/drawing/2014/main" id="{8774FD7F-B0EC-44DB-8320-3106553A156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7" name="Oval 112">
          <a:extLst>
            <a:ext uri="{FF2B5EF4-FFF2-40B4-BE49-F238E27FC236}">
              <a16:creationId xmlns:a16="http://schemas.microsoft.com/office/drawing/2014/main" id="{964639F7-30CD-4FB6-9A0D-F1582C493BD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8" name="Oval 113">
          <a:extLst>
            <a:ext uri="{FF2B5EF4-FFF2-40B4-BE49-F238E27FC236}">
              <a16:creationId xmlns:a16="http://schemas.microsoft.com/office/drawing/2014/main" id="{24CCAD25-098B-4A3A-B416-63069580C07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9" name="Oval 112">
          <a:extLst>
            <a:ext uri="{FF2B5EF4-FFF2-40B4-BE49-F238E27FC236}">
              <a16:creationId xmlns:a16="http://schemas.microsoft.com/office/drawing/2014/main" id="{2DAA2DF1-4780-49BF-A77F-9D11FA85057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0" name="Oval 113">
          <a:extLst>
            <a:ext uri="{FF2B5EF4-FFF2-40B4-BE49-F238E27FC236}">
              <a16:creationId xmlns:a16="http://schemas.microsoft.com/office/drawing/2014/main" id="{93853A5B-DCEC-435A-8DE6-386D599BAF8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1" name="Oval 112">
          <a:extLst>
            <a:ext uri="{FF2B5EF4-FFF2-40B4-BE49-F238E27FC236}">
              <a16:creationId xmlns:a16="http://schemas.microsoft.com/office/drawing/2014/main" id="{0A090B0F-0158-4F41-8536-6A492F63C43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2" name="Oval 113">
          <a:extLst>
            <a:ext uri="{FF2B5EF4-FFF2-40B4-BE49-F238E27FC236}">
              <a16:creationId xmlns:a16="http://schemas.microsoft.com/office/drawing/2014/main" id="{741BC578-902A-4ABB-A321-E94EDAD1F6E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3" name="Oval 112">
          <a:extLst>
            <a:ext uri="{FF2B5EF4-FFF2-40B4-BE49-F238E27FC236}">
              <a16:creationId xmlns:a16="http://schemas.microsoft.com/office/drawing/2014/main" id="{5C49EFA6-4F30-42CE-BDFA-2D313B4E94A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4" name="Oval 113">
          <a:extLst>
            <a:ext uri="{FF2B5EF4-FFF2-40B4-BE49-F238E27FC236}">
              <a16:creationId xmlns:a16="http://schemas.microsoft.com/office/drawing/2014/main" id="{49AA0B02-3339-4785-99DB-7A706DE0819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5" name="Oval 112">
          <a:extLst>
            <a:ext uri="{FF2B5EF4-FFF2-40B4-BE49-F238E27FC236}">
              <a16:creationId xmlns:a16="http://schemas.microsoft.com/office/drawing/2014/main" id="{5071B978-6EB8-466A-A3B7-53417C9EEDA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6" name="Oval 113">
          <a:extLst>
            <a:ext uri="{FF2B5EF4-FFF2-40B4-BE49-F238E27FC236}">
              <a16:creationId xmlns:a16="http://schemas.microsoft.com/office/drawing/2014/main" id="{0C0C3D72-B670-460D-AC29-9021CEBE71A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7" name="Oval 112">
          <a:extLst>
            <a:ext uri="{FF2B5EF4-FFF2-40B4-BE49-F238E27FC236}">
              <a16:creationId xmlns:a16="http://schemas.microsoft.com/office/drawing/2014/main" id="{343CE959-8399-45F6-8737-83621D395CC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8" name="Oval 113">
          <a:extLst>
            <a:ext uri="{FF2B5EF4-FFF2-40B4-BE49-F238E27FC236}">
              <a16:creationId xmlns:a16="http://schemas.microsoft.com/office/drawing/2014/main" id="{D70AD20C-5731-47AC-960E-F8021F0DCB8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9" name="Oval 112">
          <a:extLst>
            <a:ext uri="{FF2B5EF4-FFF2-40B4-BE49-F238E27FC236}">
              <a16:creationId xmlns:a16="http://schemas.microsoft.com/office/drawing/2014/main" id="{89B34299-5B44-4A53-A30E-0CAFF9E09DC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0" name="Oval 113">
          <a:extLst>
            <a:ext uri="{FF2B5EF4-FFF2-40B4-BE49-F238E27FC236}">
              <a16:creationId xmlns:a16="http://schemas.microsoft.com/office/drawing/2014/main" id="{8A044F30-2F0B-4D3E-B03A-86B6F7CC09C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1" name="Oval 112">
          <a:extLst>
            <a:ext uri="{FF2B5EF4-FFF2-40B4-BE49-F238E27FC236}">
              <a16:creationId xmlns:a16="http://schemas.microsoft.com/office/drawing/2014/main" id="{08406E23-5FAA-4E06-994C-31AD6BD15FF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2" name="Oval 113">
          <a:extLst>
            <a:ext uri="{FF2B5EF4-FFF2-40B4-BE49-F238E27FC236}">
              <a16:creationId xmlns:a16="http://schemas.microsoft.com/office/drawing/2014/main" id="{06E0EB54-CAC0-497C-9D06-9C1FA18E8AC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3" name="Oval 112">
          <a:extLst>
            <a:ext uri="{FF2B5EF4-FFF2-40B4-BE49-F238E27FC236}">
              <a16:creationId xmlns:a16="http://schemas.microsoft.com/office/drawing/2014/main" id="{DCF07779-B14E-417E-A80F-B8727639554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4" name="Oval 113">
          <a:extLst>
            <a:ext uri="{FF2B5EF4-FFF2-40B4-BE49-F238E27FC236}">
              <a16:creationId xmlns:a16="http://schemas.microsoft.com/office/drawing/2014/main" id="{D8052088-B667-4AFF-BC89-B5F0DF86ADB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5" name="Oval 112">
          <a:extLst>
            <a:ext uri="{FF2B5EF4-FFF2-40B4-BE49-F238E27FC236}">
              <a16:creationId xmlns:a16="http://schemas.microsoft.com/office/drawing/2014/main" id="{2191FC24-1B94-403B-93CB-ED28AC3C6EA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6" name="Oval 113">
          <a:extLst>
            <a:ext uri="{FF2B5EF4-FFF2-40B4-BE49-F238E27FC236}">
              <a16:creationId xmlns:a16="http://schemas.microsoft.com/office/drawing/2014/main" id="{7AF25098-B2D4-42F2-81B5-99E23A3920F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7" name="Oval 112">
          <a:extLst>
            <a:ext uri="{FF2B5EF4-FFF2-40B4-BE49-F238E27FC236}">
              <a16:creationId xmlns:a16="http://schemas.microsoft.com/office/drawing/2014/main" id="{C9C6A993-B3B2-4FC1-8D88-ECB61C95F91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8" name="Oval 113">
          <a:extLst>
            <a:ext uri="{FF2B5EF4-FFF2-40B4-BE49-F238E27FC236}">
              <a16:creationId xmlns:a16="http://schemas.microsoft.com/office/drawing/2014/main" id="{F362A2CF-89D5-4A08-8F7F-3967A433354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9" name="Oval 112">
          <a:extLst>
            <a:ext uri="{FF2B5EF4-FFF2-40B4-BE49-F238E27FC236}">
              <a16:creationId xmlns:a16="http://schemas.microsoft.com/office/drawing/2014/main" id="{A13A1CA3-703A-4475-8732-47AB6FCDC91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10" name="Oval 113">
          <a:extLst>
            <a:ext uri="{FF2B5EF4-FFF2-40B4-BE49-F238E27FC236}">
              <a16:creationId xmlns:a16="http://schemas.microsoft.com/office/drawing/2014/main" id="{D1EC7D06-D03E-4E68-82D4-1F603354B8B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1" name="Oval 112">
          <a:extLst>
            <a:ext uri="{FF2B5EF4-FFF2-40B4-BE49-F238E27FC236}">
              <a16:creationId xmlns:a16="http://schemas.microsoft.com/office/drawing/2014/main" id="{D5B1DA57-168D-453E-B7CC-871CB348B46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2" name="Oval 113">
          <a:extLst>
            <a:ext uri="{FF2B5EF4-FFF2-40B4-BE49-F238E27FC236}">
              <a16:creationId xmlns:a16="http://schemas.microsoft.com/office/drawing/2014/main" id="{FCD25C37-E755-491A-A34C-77230B586D8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3" name="Oval 112">
          <a:extLst>
            <a:ext uri="{FF2B5EF4-FFF2-40B4-BE49-F238E27FC236}">
              <a16:creationId xmlns:a16="http://schemas.microsoft.com/office/drawing/2014/main" id="{0C003EA5-32AE-4536-B459-73C308DCEA3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4" name="Oval 113">
          <a:extLst>
            <a:ext uri="{FF2B5EF4-FFF2-40B4-BE49-F238E27FC236}">
              <a16:creationId xmlns:a16="http://schemas.microsoft.com/office/drawing/2014/main" id="{DF6C28B6-DA07-40C6-926C-2CB3B879084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5" name="Oval 112">
          <a:extLst>
            <a:ext uri="{FF2B5EF4-FFF2-40B4-BE49-F238E27FC236}">
              <a16:creationId xmlns:a16="http://schemas.microsoft.com/office/drawing/2014/main" id="{D7BF4891-3FBF-4A61-8338-080EEAB921D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6" name="Oval 113">
          <a:extLst>
            <a:ext uri="{FF2B5EF4-FFF2-40B4-BE49-F238E27FC236}">
              <a16:creationId xmlns:a16="http://schemas.microsoft.com/office/drawing/2014/main" id="{6416C02F-11FF-42A0-B3C7-C9D83AD0F90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7" name="Oval 112">
          <a:extLst>
            <a:ext uri="{FF2B5EF4-FFF2-40B4-BE49-F238E27FC236}">
              <a16:creationId xmlns:a16="http://schemas.microsoft.com/office/drawing/2014/main" id="{C639D84F-5470-4831-A379-CFF6E1615CF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8" name="Oval 113">
          <a:extLst>
            <a:ext uri="{FF2B5EF4-FFF2-40B4-BE49-F238E27FC236}">
              <a16:creationId xmlns:a16="http://schemas.microsoft.com/office/drawing/2014/main" id="{26B942CE-9BA7-4C41-B14A-98A4BD53B59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9" name="Oval 112">
          <a:extLst>
            <a:ext uri="{FF2B5EF4-FFF2-40B4-BE49-F238E27FC236}">
              <a16:creationId xmlns:a16="http://schemas.microsoft.com/office/drawing/2014/main" id="{586F4412-916C-4AD8-8F1C-F33132D5406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0" name="Oval 113">
          <a:extLst>
            <a:ext uri="{FF2B5EF4-FFF2-40B4-BE49-F238E27FC236}">
              <a16:creationId xmlns:a16="http://schemas.microsoft.com/office/drawing/2014/main" id="{9E9F81B6-CFDE-4765-9432-576222B80E7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1" name="Oval 112">
          <a:extLst>
            <a:ext uri="{FF2B5EF4-FFF2-40B4-BE49-F238E27FC236}">
              <a16:creationId xmlns:a16="http://schemas.microsoft.com/office/drawing/2014/main" id="{42AA4479-88F3-476A-A030-92C9C2DCA83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2" name="Oval 113">
          <a:extLst>
            <a:ext uri="{FF2B5EF4-FFF2-40B4-BE49-F238E27FC236}">
              <a16:creationId xmlns:a16="http://schemas.microsoft.com/office/drawing/2014/main" id="{F9D5BBBE-5811-40B5-97CD-B5FF8A4CEE4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3" name="Oval 112">
          <a:extLst>
            <a:ext uri="{FF2B5EF4-FFF2-40B4-BE49-F238E27FC236}">
              <a16:creationId xmlns:a16="http://schemas.microsoft.com/office/drawing/2014/main" id="{1217C2B7-472B-4699-83C1-A0F88A3FDF0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4" name="Oval 113">
          <a:extLst>
            <a:ext uri="{FF2B5EF4-FFF2-40B4-BE49-F238E27FC236}">
              <a16:creationId xmlns:a16="http://schemas.microsoft.com/office/drawing/2014/main" id="{81AD5085-C38B-4BB8-BA93-07F4A25EFBB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5" name="Oval 112">
          <a:extLst>
            <a:ext uri="{FF2B5EF4-FFF2-40B4-BE49-F238E27FC236}">
              <a16:creationId xmlns:a16="http://schemas.microsoft.com/office/drawing/2014/main" id="{37F26739-F969-43FB-8B4B-397BFC7EB13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6" name="Oval 113">
          <a:extLst>
            <a:ext uri="{FF2B5EF4-FFF2-40B4-BE49-F238E27FC236}">
              <a16:creationId xmlns:a16="http://schemas.microsoft.com/office/drawing/2014/main" id="{1D466C00-C396-4F2D-B2B2-08C6D750DD6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2">
          <a:extLst>
            <a:ext uri="{FF2B5EF4-FFF2-40B4-BE49-F238E27FC236}">
              <a16:creationId xmlns:a16="http://schemas.microsoft.com/office/drawing/2014/main" id="{72CCFE15-B69B-4303-AF50-80A6D4CBEA2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8" name="Oval 113">
          <a:extLst>
            <a:ext uri="{FF2B5EF4-FFF2-40B4-BE49-F238E27FC236}">
              <a16:creationId xmlns:a16="http://schemas.microsoft.com/office/drawing/2014/main" id="{274F9FC3-8A64-4774-BA80-B221ADF5D2F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9" name="Oval 112">
          <a:extLst>
            <a:ext uri="{FF2B5EF4-FFF2-40B4-BE49-F238E27FC236}">
              <a16:creationId xmlns:a16="http://schemas.microsoft.com/office/drawing/2014/main" id="{8204336E-4AF4-4A31-BCF4-2C0ADA34B8E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30" name="Oval 113">
          <a:extLst>
            <a:ext uri="{FF2B5EF4-FFF2-40B4-BE49-F238E27FC236}">
              <a16:creationId xmlns:a16="http://schemas.microsoft.com/office/drawing/2014/main" id="{947FDB83-205A-4FAA-9B33-83346211A10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2">
          <a:extLst>
            <a:ext uri="{FF2B5EF4-FFF2-40B4-BE49-F238E27FC236}">
              <a16:creationId xmlns:a16="http://schemas.microsoft.com/office/drawing/2014/main" id="{D031256F-6F93-434B-8958-EF4846ED181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2" name="Oval 113">
          <a:extLst>
            <a:ext uri="{FF2B5EF4-FFF2-40B4-BE49-F238E27FC236}">
              <a16:creationId xmlns:a16="http://schemas.microsoft.com/office/drawing/2014/main" id="{291809B7-1A67-4E32-BF67-4A075ABA5D1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3" name="Oval 112">
          <a:extLst>
            <a:ext uri="{FF2B5EF4-FFF2-40B4-BE49-F238E27FC236}">
              <a16:creationId xmlns:a16="http://schemas.microsoft.com/office/drawing/2014/main" id="{2BA9DD2F-3AAF-4587-A4EA-D1DA268B1C7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4" name="Oval 113">
          <a:extLst>
            <a:ext uri="{FF2B5EF4-FFF2-40B4-BE49-F238E27FC236}">
              <a16:creationId xmlns:a16="http://schemas.microsoft.com/office/drawing/2014/main" id="{5FBCB269-5EA4-449C-A805-B466BA6D939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2">
          <a:extLst>
            <a:ext uri="{FF2B5EF4-FFF2-40B4-BE49-F238E27FC236}">
              <a16:creationId xmlns:a16="http://schemas.microsoft.com/office/drawing/2014/main" id="{FFA8A762-5739-4C42-842C-88C2ED8B38C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6" name="Oval 113">
          <a:extLst>
            <a:ext uri="{FF2B5EF4-FFF2-40B4-BE49-F238E27FC236}">
              <a16:creationId xmlns:a16="http://schemas.microsoft.com/office/drawing/2014/main" id="{A2906AD9-1C22-4FA0-B75E-2DE7A9D20D9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7" name="Oval 112">
          <a:extLst>
            <a:ext uri="{FF2B5EF4-FFF2-40B4-BE49-F238E27FC236}">
              <a16:creationId xmlns:a16="http://schemas.microsoft.com/office/drawing/2014/main" id="{BDD50BFA-9BEC-4495-9E6C-917E36E76E8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8" name="Oval 113">
          <a:extLst>
            <a:ext uri="{FF2B5EF4-FFF2-40B4-BE49-F238E27FC236}">
              <a16:creationId xmlns:a16="http://schemas.microsoft.com/office/drawing/2014/main" id="{E2BE5058-85C2-4EE6-9827-97D9C85CDC5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2">
          <a:extLst>
            <a:ext uri="{FF2B5EF4-FFF2-40B4-BE49-F238E27FC236}">
              <a16:creationId xmlns:a16="http://schemas.microsoft.com/office/drawing/2014/main" id="{C2E87A26-F050-4AE1-9ED5-9CBE45DDE57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0" name="Oval 113">
          <a:extLst>
            <a:ext uri="{FF2B5EF4-FFF2-40B4-BE49-F238E27FC236}">
              <a16:creationId xmlns:a16="http://schemas.microsoft.com/office/drawing/2014/main" id="{D57B63FA-2C44-4FBA-BD45-DF727AA2B5A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1" name="Oval 112">
          <a:extLst>
            <a:ext uri="{FF2B5EF4-FFF2-40B4-BE49-F238E27FC236}">
              <a16:creationId xmlns:a16="http://schemas.microsoft.com/office/drawing/2014/main" id="{7F92A892-A87B-4725-B9CA-D1A9C7E445F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2" name="Oval 113">
          <a:extLst>
            <a:ext uri="{FF2B5EF4-FFF2-40B4-BE49-F238E27FC236}">
              <a16:creationId xmlns:a16="http://schemas.microsoft.com/office/drawing/2014/main" id="{5918B305-8975-4740-8393-CBC931168B0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2">
          <a:extLst>
            <a:ext uri="{FF2B5EF4-FFF2-40B4-BE49-F238E27FC236}">
              <a16:creationId xmlns:a16="http://schemas.microsoft.com/office/drawing/2014/main" id="{838A85FC-67CA-41ED-8B24-8400DB69E3D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4" name="Oval 113">
          <a:extLst>
            <a:ext uri="{FF2B5EF4-FFF2-40B4-BE49-F238E27FC236}">
              <a16:creationId xmlns:a16="http://schemas.microsoft.com/office/drawing/2014/main" id="{483D9098-CF9A-4EAD-A0B2-A791DE23000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5" name="Oval 112">
          <a:extLst>
            <a:ext uri="{FF2B5EF4-FFF2-40B4-BE49-F238E27FC236}">
              <a16:creationId xmlns:a16="http://schemas.microsoft.com/office/drawing/2014/main" id="{45BF1A48-7F6F-4EE9-ABA6-7D82400DBFD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6" name="Oval 113">
          <a:extLst>
            <a:ext uri="{FF2B5EF4-FFF2-40B4-BE49-F238E27FC236}">
              <a16:creationId xmlns:a16="http://schemas.microsoft.com/office/drawing/2014/main" id="{7B070C84-DF49-4724-9E01-A56E0E5E306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2">
          <a:extLst>
            <a:ext uri="{FF2B5EF4-FFF2-40B4-BE49-F238E27FC236}">
              <a16:creationId xmlns:a16="http://schemas.microsoft.com/office/drawing/2014/main" id="{10BA0DDC-B611-4B0B-94C9-AD9F398DAA8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8" name="Oval 113">
          <a:extLst>
            <a:ext uri="{FF2B5EF4-FFF2-40B4-BE49-F238E27FC236}">
              <a16:creationId xmlns:a16="http://schemas.microsoft.com/office/drawing/2014/main" id="{1FC4DD99-0B56-4E23-A060-0D59CA96B23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9" name="Oval 112">
          <a:extLst>
            <a:ext uri="{FF2B5EF4-FFF2-40B4-BE49-F238E27FC236}">
              <a16:creationId xmlns:a16="http://schemas.microsoft.com/office/drawing/2014/main" id="{A8C513BE-94AF-4D42-AED9-B5AB4632F92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50" name="Oval 113">
          <a:extLst>
            <a:ext uri="{FF2B5EF4-FFF2-40B4-BE49-F238E27FC236}">
              <a16:creationId xmlns:a16="http://schemas.microsoft.com/office/drawing/2014/main" id="{C53886DB-0A87-4D4A-9DB3-97000E59B7A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2">
          <a:extLst>
            <a:ext uri="{FF2B5EF4-FFF2-40B4-BE49-F238E27FC236}">
              <a16:creationId xmlns:a16="http://schemas.microsoft.com/office/drawing/2014/main" id="{827167C1-1928-41D5-A12D-36EF1A091F8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2" name="Oval 113">
          <a:extLst>
            <a:ext uri="{FF2B5EF4-FFF2-40B4-BE49-F238E27FC236}">
              <a16:creationId xmlns:a16="http://schemas.microsoft.com/office/drawing/2014/main" id="{6680B57E-A2D2-48EF-8CD9-12D6BD8EA37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3" name="Oval 112">
          <a:extLst>
            <a:ext uri="{FF2B5EF4-FFF2-40B4-BE49-F238E27FC236}">
              <a16:creationId xmlns:a16="http://schemas.microsoft.com/office/drawing/2014/main" id="{5C3D7725-F8B6-4A73-8F7A-0972E7CECE9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4" name="Oval 113">
          <a:extLst>
            <a:ext uri="{FF2B5EF4-FFF2-40B4-BE49-F238E27FC236}">
              <a16:creationId xmlns:a16="http://schemas.microsoft.com/office/drawing/2014/main" id="{0DA8F49E-F3BB-4C90-B2D5-BE5756F1595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2">
          <a:extLst>
            <a:ext uri="{FF2B5EF4-FFF2-40B4-BE49-F238E27FC236}">
              <a16:creationId xmlns:a16="http://schemas.microsoft.com/office/drawing/2014/main" id="{C60BC448-B84A-43BE-9412-3FAC0C77A3C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3">
          <a:extLst>
            <a:ext uri="{FF2B5EF4-FFF2-40B4-BE49-F238E27FC236}">
              <a16:creationId xmlns:a16="http://schemas.microsoft.com/office/drawing/2014/main" id="{D53D8AE2-C5B6-4C65-B346-49DA8EF4EDB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2">
          <a:extLst>
            <a:ext uri="{FF2B5EF4-FFF2-40B4-BE49-F238E27FC236}">
              <a16:creationId xmlns:a16="http://schemas.microsoft.com/office/drawing/2014/main" id="{77965988-BFFB-4F63-ADE9-BDD980DA0F2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3">
          <a:extLst>
            <a:ext uri="{FF2B5EF4-FFF2-40B4-BE49-F238E27FC236}">
              <a16:creationId xmlns:a16="http://schemas.microsoft.com/office/drawing/2014/main" id="{CC153E94-B6A5-444C-9649-9ED6B45CFC2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2">
          <a:extLst>
            <a:ext uri="{FF2B5EF4-FFF2-40B4-BE49-F238E27FC236}">
              <a16:creationId xmlns:a16="http://schemas.microsoft.com/office/drawing/2014/main" id="{9D2F0483-6B86-4BCC-8A1F-8C5D55D6A46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0" name="Oval 113">
          <a:extLst>
            <a:ext uri="{FF2B5EF4-FFF2-40B4-BE49-F238E27FC236}">
              <a16:creationId xmlns:a16="http://schemas.microsoft.com/office/drawing/2014/main" id="{30539489-6C35-4130-8257-7970A18E268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1" name="Oval 112">
          <a:extLst>
            <a:ext uri="{FF2B5EF4-FFF2-40B4-BE49-F238E27FC236}">
              <a16:creationId xmlns:a16="http://schemas.microsoft.com/office/drawing/2014/main" id="{4EADB8CF-1E03-4B59-A53C-C292CFCAFB5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2" name="Oval 113">
          <a:extLst>
            <a:ext uri="{FF2B5EF4-FFF2-40B4-BE49-F238E27FC236}">
              <a16:creationId xmlns:a16="http://schemas.microsoft.com/office/drawing/2014/main" id="{C8C737D9-E7BE-4A50-8F89-FF880B6C570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2">
          <a:extLst>
            <a:ext uri="{FF2B5EF4-FFF2-40B4-BE49-F238E27FC236}">
              <a16:creationId xmlns:a16="http://schemas.microsoft.com/office/drawing/2014/main" id="{0A55082A-5759-4DBA-BD13-885E3A391F7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4" name="Oval 113">
          <a:extLst>
            <a:ext uri="{FF2B5EF4-FFF2-40B4-BE49-F238E27FC236}">
              <a16:creationId xmlns:a16="http://schemas.microsoft.com/office/drawing/2014/main" id="{C2B7A12D-9E01-4B54-A640-66FCAB849F8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5" name="Oval 112">
          <a:extLst>
            <a:ext uri="{FF2B5EF4-FFF2-40B4-BE49-F238E27FC236}">
              <a16:creationId xmlns:a16="http://schemas.microsoft.com/office/drawing/2014/main" id="{0DA294C0-67E6-463D-B3E7-1C160895A36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6" name="Oval 113">
          <a:extLst>
            <a:ext uri="{FF2B5EF4-FFF2-40B4-BE49-F238E27FC236}">
              <a16:creationId xmlns:a16="http://schemas.microsoft.com/office/drawing/2014/main" id="{80CB8252-4F4D-411E-B697-0AC8279E1AD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2">
          <a:extLst>
            <a:ext uri="{FF2B5EF4-FFF2-40B4-BE49-F238E27FC236}">
              <a16:creationId xmlns:a16="http://schemas.microsoft.com/office/drawing/2014/main" id="{6B1DFFD2-6C9C-4015-961A-33DA0179E6D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8" name="Oval 113">
          <a:extLst>
            <a:ext uri="{FF2B5EF4-FFF2-40B4-BE49-F238E27FC236}">
              <a16:creationId xmlns:a16="http://schemas.microsoft.com/office/drawing/2014/main" id="{0EF68D32-FEEB-4519-BE68-90D26D952DD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9" name="Oval 112">
          <a:extLst>
            <a:ext uri="{FF2B5EF4-FFF2-40B4-BE49-F238E27FC236}">
              <a16:creationId xmlns:a16="http://schemas.microsoft.com/office/drawing/2014/main" id="{861FB925-B82B-4B20-B78B-3D8ED4CC6E4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70" name="Oval 113">
          <a:extLst>
            <a:ext uri="{FF2B5EF4-FFF2-40B4-BE49-F238E27FC236}">
              <a16:creationId xmlns:a16="http://schemas.microsoft.com/office/drawing/2014/main" id="{006F4775-9F17-4997-BFA8-D0134DBCEF3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2">
          <a:extLst>
            <a:ext uri="{FF2B5EF4-FFF2-40B4-BE49-F238E27FC236}">
              <a16:creationId xmlns:a16="http://schemas.microsoft.com/office/drawing/2014/main" id="{ACB4EA15-D15C-4F6D-AE31-E43D0BB1C72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2" name="Oval 113">
          <a:extLst>
            <a:ext uri="{FF2B5EF4-FFF2-40B4-BE49-F238E27FC236}">
              <a16:creationId xmlns:a16="http://schemas.microsoft.com/office/drawing/2014/main" id="{0B201307-69F6-42C5-863F-970205332E1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3" name="Oval 112">
          <a:extLst>
            <a:ext uri="{FF2B5EF4-FFF2-40B4-BE49-F238E27FC236}">
              <a16:creationId xmlns:a16="http://schemas.microsoft.com/office/drawing/2014/main" id="{BB4ADA98-C6EC-4125-B1FD-5C2963F5604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4" name="Oval 113">
          <a:extLst>
            <a:ext uri="{FF2B5EF4-FFF2-40B4-BE49-F238E27FC236}">
              <a16:creationId xmlns:a16="http://schemas.microsoft.com/office/drawing/2014/main" id="{39203C85-ECDD-4B72-96CC-298CD6194E7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2">
          <a:extLst>
            <a:ext uri="{FF2B5EF4-FFF2-40B4-BE49-F238E27FC236}">
              <a16:creationId xmlns:a16="http://schemas.microsoft.com/office/drawing/2014/main" id="{845B481D-6D60-4772-9721-99EA20128A2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6" name="Oval 113">
          <a:extLst>
            <a:ext uri="{FF2B5EF4-FFF2-40B4-BE49-F238E27FC236}">
              <a16:creationId xmlns:a16="http://schemas.microsoft.com/office/drawing/2014/main" id="{B31FB623-108A-437F-BA13-0FE3C091DFD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7" name="Oval 112">
          <a:extLst>
            <a:ext uri="{FF2B5EF4-FFF2-40B4-BE49-F238E27FC236}">
              <a16:creationId xmlns:a16="http://schemas.microsoft.com/office/drawing/2014/main" id="{C12127DA-FD97-497A-8F6B-0B8FFA5C437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8" name="Oval 113">
          <a:extLst>
            <a:ext uri="{FF2B5EF4-FFF2-40B4-BE49-F238E27FC236}">
              <a16:creationId xmlns:a16="http://schemas.microsoft.com/office/drawing/2014/main" id="{EB2CB7A0-5709-44BE-9E9E-2AA172BA7A3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2">
          <a:extLst>
            <a:ext uri="{FF2B5EF4-FFF2-40B4-BE49-F238E27FC236}">
              <a16:creationId xmlns:a16="http://schemas.microsoft.com/office/drawing/2014/main" id="{6E0F16EF-FD4F-496B-B3B6-A97FED6C5A4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0" name="Oval 113">
          <a:extLst>
            <a:ext uri="{FF2B5EF4-FFF2-40B4-BE49-F238E27FC236}">
              <a16:creationId xmlns:a16="http://schemas.microsoft.com/office/drawing/2014/main" id="{A6C16E91-00E5-488F-9250-8BBB32675BC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1" name="Oval 112">
          <a:extLst>
            <a:ext uri="{FF2B5EF4-FFF2-40B4-BE49-F238E27FC236}">
              <a16:creationId xmlns:a16="http://schemas.microsoft.com/office/drawing/2014/main" id="{C2194630-C32E-4CAD-972D-678EB2D16E4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2" name="Oval 113">
          <a:extLst>
            <a:ext uri="{FF2B5EF4-FFF2-40B4-BE49-F238E27FC236}">
              <a16:creationId xmlns:a16="http://schemas.microsoft.com/office/drawing/2014/main" id="{75B8537B-334E-4F6D-9A25-0890D114426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3" name="Oval 112">
          <a:extLst>
            <a:ext uri="{FF2B5EF4-FFF2-40B4-BE49-F238E27FC236}">
              <a16:creationId xmlns:a16="http://schemas.microsoft.com/office/drawing/2014/main" id="{3201C443-1CE2-4CD5-85E7-3604AE06D1B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4" name="Oval 113">
          <a:extLst>
            <a:ext uri="{FF2B5EF4-FFF2-40B4-BE49-F238E27FC236}">
              <a16:creationId xmlns:a16="http://schemas.microsoft.com/office/drawing/2014/main" id="{2B3D523B-C387-4327-BFD8-F76B56BC43F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5" name="Oval 112">
          <a:extLst>
            <a:ext uri="{FF2B5EF4-FFF2-40B4-BE49-F238E27FC236}">
              <a16:creationId xmlns:a16="http://schemas.microsoft.com/office/drawing/2014/main" id="{09E1F495-C0E5-4B8A-855A-1B735BC511D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6" name="Oval 113">
          <a:extLst>
            <a:ext uri="{FF2B5EF4-FFF2-40B4-BE49-F238E27FC236}">
              <a16:creationId xmlns:a16="http://schemas.microsoft.com/office/drawing/2014/main" id="{87CB16CE-D5BE-4E3B-AFCD-2F63E9A1443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7" name="Oval 112">
          <a:extLst>
            <a:ext uri="{FF2B5EF4-FFF2-40B4-BE49-F238E27FC236}">
              <a16:creationId xmlns:a16="http://schemas.microsoft.com/office/drawing/2014/main" id="{4CF26815-3056-4664-BAC4-F6231410D65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8" name="Oval 113">
          <a:extLst>
            <a:ext uri="{FF2B5EF4-FFF2-40B4-BE49-F238E27FC236}">
              <a16:creationId xmlns:a16="http://schemas.microsoft.com/office/drawing/2014/main" id="{841FD8F2-BDA8-4A2A-B1CD-A0D57C38135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9" name="Oval 112">
          <a:extLst>
            <a:ext uri="{FF2B5EF4-FFF2-40B4-BE49-F238E27FC236}">
              <a16:creationId xmlns:a16="http://schemas.microsoft.com/office/drawing/2014/main" id="{2456AE2A-1E17-4362-8608-64604B2564A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90" name="Oval 113">
          <a:extLst>
            <a:ext uri="{FF2B5EF4-FFF2-40B4-BE49-F238E27FC236}">
              <a16:creationId xmlns:a16="http://schemas.microsoft.com/office/drawing/2014/main" id="{103EBB52-C548-479E-A7C2-9CF9A3B40E7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1" name="Oval 112">
          <a:extLst>
            <a:ext uri="{FF2B5EF4-FFF2-40B4-BE49-F238E27FC236}">
              <a16:creationId xmlns:a16="http://schemas.microsoft.com/office/drawing/2014/main" id="{6647BCD8-887E-4FC2-9CAF-4A34200359E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2" name="Oval 113">
          <a:extLst>
            <a:ext uri="{FF2B5EF4-FFF2-40B4-BE49-F238E27FC236}">
              <a16:creationId xmlns:a16="http://schemas.microsoft.com/office/drawing/2014/main" id="{820CDDF9-6E49-436B-93CB-E830B62CFAE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3" name="Oval 112">
          <a:extLst>
            <a:ext uri="{FF2B5EF4-FFF2-40B4-BE49-F238E27FC236}">
              <a16:creationId xmlns:a16="http://schemas.microsoft.com/office/drawing/2014/main" id="{D29E560C-AD43-482D-A396-A73ABDF2261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4" name="Oval 113">
          <a:extLst>
            <a:ext uri="{FF2B5EF4-FFF2-40B4-BE49-F238E27FC236}">
              <a16:creationId xmlns:a16="http://schemas.microsoft.com/office/drawing/2014/main" id="{18ABFC21-B505-46E4-A4BA-5A2B409B995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5" name="Oval 112">
          <a:extLst>
            <a:ext uri="{FF2B5EF4-FFF2-40B4-BE49-F238E27FC236}">
              <a16:creationId xmlns:a16="http://schemas.microsoft.com/office/drawing/2014/main" id="{7D697DF1-BDCC-4284-8225-0AA235E3813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6" name="Oval 113">
          <a:extLst>
            <a:ext uri="{FF2B5EF4-FFF2-40B4-BE49-F238E27FC236}">
              <a16:creationId xmlns:a16="http://schemas.microsoft.com/office/drawing/2014/main" id="{E5B82722-8F55-4C7A-BFC8-97954DDEA3E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7" name="Oval 112">
          <a:extLst>
            <a:ext uri="{FF2B5EF4-FFF2-40B4-BE49-F238E27FC236}">
              <a16:creationId xmlns:a16="http://schemas.microsoft.com/office/drawing/2014/main" id="{06017EF7-8E76-4190-89C1-24A0F8A1206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8" name="Oval 113">
          <a:extLst>
            <a:ext uri="{FF2B5EF4-FFF2-40B4-BE49-F238E27FC236}">
              <a16:creationId xmlns:a16="http://schemas.microsoft.com/office/drawing/2014/main" id="{5DC22504-32CA-4053-A14A-31E19CF2833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9" name="Oval 112">
          <a:extLst>
            <a:ext uri="{FF2B5EF4-FFF2-40B4-BE49-F238E27FC236}">
              <a16:creationId xmlns:a16="http://schemas.microsoft.com/office/drawing/2014/main" id="{890283C9-0CDD-42F0-A4CF-BA9F304249E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0" name="Oval 113">
          <a:extLst>
            <a:ext uri="{FF2B5EF4-FFF2-40B4-BE49-F238E27FC236}">
              <a16:creationId xmlns:a16="http://schemas.microsoft.com/office/drawing/2014/main" id="{80DD9E7B-B604-4A9F-8054-C438B4592A1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1" name="Oval 112">
          <a:extLst>
            <a:ext uri="{FF2B5EF4-FFF2-40B4-BE49-F238E27FC236}">
              <a16:creationId xmlns:a16="http://schemas.microsoft.com/office/drawing/2014/main" id="{B2653128-18CB-467E-A154-674D6CE6F93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2" name="Oval 113">
          <a:extLst>
            <a:ext uri="{FF2B5EF4-FFF2-40B4-BE49-F238E27FC236}">
              <a16:creationId xmlns:a16="http://schemas.microsoft.com/office/drawing/2014/main" id="{B1339B97-EF8E-47DA-80E0-F5659D00E9E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3" name="Oval 112">
          <a:extLst>
            <a:ext uri="{FF2B5EF4-FFF2-40B4-BE49-F238E27FC236}">
              <a16:creationId xmlns:a16="http://schemas.microsoft.com/office/drawing/2014/main" id="{E691B01D-A2EB-4E8A-A58F-E99D2BFD316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4" name="Oval 113">
          <a:extLst>
            <a:ext uri="{FF2B5EF4-FFF2-40B4-BE49-F238E27FC236}">
              <a16:creationId xmlns:a16="http://schemas.microsoft.com/office/drawing/2014/main" id="{8FEA2ED4-BF43-4D01-9962-093AA49CB23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5" name="Oval 112">
          <a:extLst>
            <a:ext uri="{FF2B5EF4-FFF2-40B4-BE49-F238E27FC236}">
              <a16:creationId xmlns:a16="http://schemas.microsoft.com/office/drawing/2014/main" id="{1B1D3C46-B15D-46A3-ABC0-A6A7321C80F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6" name="Oval 113">
          <a:extLst>
            <a:ext uri="{FF2B5EF4-FFF2-40B4-BE49-F238E27FC236}">
              <a16:creationId xmlns:a16="http://schemas.microsoft.com/office/drawing/2014/main" id="{74338547-7BD6-424A-92DF-5DB6CFAF30F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7" name="Oval 112">
          <a:extLst>
            <a:ext uri="{FF2B5EF4-FFF2-40B4-BE49-F238E27FC236}">
              <a16:creationId xmlns:a16="http://schemas.microsoft.com/office/drawing/2014/main" id="{55FCA541-CA3D-4454-BDC8-70CA3235CA5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8" name="Oval 113">
          <a:extLst>
            <a:ext uri="{FF2B5EF4-FFF2-40B4-BE49-F238E27FC236}">
              <a16:creationId xmlns:a16="http://schemas.microsoft.com/office/drawing/2014/main" id="{6601D66F-E490-4A02-B2B9-DD78B0D992B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9" name="Oval 112">
          <a:extLst>
            <a:ext uri="{FF2B5EF4-FFF2-40B4-BE49-F238E27FC236}">
              <a16:creationId xmlns:a16="http://schemas.microsoft.com/office/drawing/2014/main" id="{D147C09B-1320-4BCB-A81F-2437169776A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10" name="Oval 113">
          <a:extLst>
            <a:ext uri="{FF2B5EF4-FFF2-40B4-BE49-F238E27FC236}">
              <a16:creationId xmlns:a16="http://schemas.microsoft.com/office/drawing/2014/main" id="{F01767C1-6597-4C70-B506-D244A8994A0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1" name="Oval 112">
          <a:extLst>
            <a:ext uri="{FF2B5EF4-FFF2-40B4-BE49-F238E27FC236}">
              <a16:creationId xmlns:a16="http://schemas.microsoft.com/office/drawing/2014/main" id="{B0449CD6-4DEF-4DB1-A24F-8152A1C83A1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2" name="Oval 113">
          <a:extLst>
            <a:ext uri="{FF2B5EF4-FFF2-40B4-BE49-F238E27FC236}">
              <a16:creationId xmlns:a16="http://schemas.microsoft.com/office/drawing/2014/main" id="{F68C8E86-521F-41C2-A359-7E6D068E234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3" name="Oval 112">
          <a:extLst>
            <a:ext uri="{FF2B5EF4-FFF2-40B4-BE49-F238E27FC236}">
              <a16:creationId xmlns:a16="http://schemas.microsoft.com/office/drawing/2014/main" id="{F24221AB-BE9D-4BC0-8FA8-7007B0C2C3D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4" name="Oval 113">
          <a:extLst>
            <a:ext uri="{FF2B5EF4-FFF2-40B4-BE49-F238E27FC236}">
              <a16:creationId xmlns:a16="http://schemas.microsoft.com/office/drawing/2014/main" id="{A4CCD411-835C-4ECA-BF81-15EE3C74D15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5" name="Oval 112">
          <a:extLst>
            <a:ext uri="{FF2B5EF4-FFF2-40B4-BE49-F238E27FC236}">
              <a16:creationId xmlns:a16="http://schemas.microsoft.com/office/drawing/2014/main" id="{D4D46B86-04ED-4422-B017-F5B69F54CD1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6" name="Oval 113">
          <a:extLst>
            <a:ext uri="{FF2B5EF4-FFF2-40B4-BE49-F238E27FC236}">
              <a16:creationId xmlns:a16="http://schemas.microsoft.com/office/drawing/2014/main" id="{458B3EAB-E2C7-47FF-8F03-8C0A798BDDC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7" name="Oval 112">
          <a:extLst>
            <a:ext uri="{FF2B5EF4-FFF2-40B4-BE49-F238E27FC236}">
              <a16:creationId xmlns:a16="http://schemas.microsoft.com/office/drawing/2014/main" id="{EE708328-16D6-4B15-9D9E-13F0FDD14BE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8" name="Oval 113">
          <a:extLst>
            <a:ext uri="{FF2B5EF4-FFF2-40B4-BE49-F238E27FC236}">
              <a16:creationId xmlns:a16="http://schemas.microsoft.com/office/drawing/2014/main" id="{BDAB50D0-7E99-4ADF-B9D1-308C2552591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9" name="Oval 112">
          <a:extLst>
            <a:ext uri="{FF2B5EF4-FFF2-40B4-BE49-F238E27FC236}">
              <a16:creationId xmlns:a16="http://schemas.microsoft.com/office/drawing/2014/main" id="{D384452B-6B0C-40BF-A2DE-529BA23C278F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20" name="Oval 113">
          <a:extLst>
            <a:ext uri="{FF2B5EF4-FFF2-40B4-BE49-F238E27FC236}">
              <a16:creationId xmlns:a16="http://schemas.microsoft.com/office/drawing/2014/main" id="{D6FD1A5A-0C8D-464A-8A02-FE39481CE77C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2">
          <a:extLst>
            <a:ext uri="{FF2B5EF4-FFF2-40B4-BE49-F238E27FC236}">
              <a16:creationId xmlns:a16="http://schemas.microsoft.com/office/drawing/2014/main" id="{07B74FFF-531A-46DB-8B00-3BDCE642685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3">
          <a:extLst>
            <a:ext uri="{FF2B5EF4-FFF2-40B4-BE49-F238E27FC236}">
              <a16:creationId xmlns:a16="http://schemas.microsoft.com/office/drawing/2014/main" id="{06798FEC-0659-4C2C-83EF-AD6D4151C85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2">
          <a:extLst>
            <a:ext uri="{FF2B5EF4-FFF2-40B4-BE49-F238E27FC236}">
              <a16:creationId xmlns:a16="http://schemas.microsoft.com/office/drawing/2014/main" id="{24E1BA9B-60F6-4AA3-B94D-F780EA1CBCF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4" name="Oval 113">
          <a:extLst>
            <a:ext uri="{FF2B5EF4-FFF2-40B4-BE49-F238E27FC236}">
              <a16:creationId xmlns:a16="http://schemas.microsoft.com/office/drawing/2014/main" id="{2292BE69-5DC0-474E-999F-DDC1B44F509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5" name="Oval 112">
          <a:extLst>
            <a:ext uri="{FF2B5EF4-FFF2-40B4-BE49-F238E27FC236}">
              <a16:creationId xmlns:a16="http://schemas.microsoft.com/office/drawing/2014/main" id="{798974EA-4F0E-4D3E-B987-81C06555FC7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6" name="Oval 113">
          <a:extLst>
            <a:ext uri="{FF2B5EF4-FFF2-40B4-BE49-F238E27FC236}">
              <a16:creationId xmlns:a16="http://schemas.microsoft.com/office/drawing/2014/main" id="{2FFAE71D-DE9F-4400-8E53-6FE3C8A6E85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2">
          <a:extLst>
            <a:ext uri="{FF2B5EF4-FFF2-40B4-BE49-F238E27FC236}">
              <a16:creationId xmlns:a16="http://schemas.microsoft.com/office/drawing/2014/main" id="{B53BEDED-2CEC-43AB-99CE-244DF1D0F2F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3">
          <a:extLst>
            <a:ext uri="{FF2B5EF4-FFF2-40B4-BE49-F238E27FC236}">
              <a16:creationId xmlns:a16="http://schemas.microsoft.com/office/drawing/2014/main" id="{7123D0AC-66A1-45AA-AD80-594F72FEED6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2">
          <a:extLst>
            <a:ext uri="{FF2B5EF4-FFF2-40B4-BE49-F238E27FC236}">
              <a16:creationId xmlns:a16="http://schemas.microsoft.com/office/drawing/2014/main" id="{8EC1F273-2157-483D-90EC-EFCC0A37D37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0" name="Oval 113">
          <a:extLst>
            <a:ext uri="{FF2B5EF4-FFF2-40B4-BE49-F238E27FC236}">
              <a16:creationId xmlns:a16="http://schemas.microsoft.com/office/drawing/2014/main" id="{AB739966-359F-4E4E-B869-C1498856BA9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1" name="Oval 112">
          <a:extLst>
            <a:ext uri="{FF2B5EF4-FFF2-40B4-BE49-F238E27FC236}">
              <a16:creationId xmlns:a16="http://schemas.microsoft.com/office/drawing/2014/main" id="{15DBA231-5413-48C8-90B0-FFECE308304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2" name="Oval 113">
          <a:extLst>
            <a:ext uri="{FF2B5EF4-FFF2-40B4-BE49-F238E27FC236}">
              <a16:creationId xmlns:a16="http://schemas.microsoft.com/office/drawing/2014/main" id="{67469E90-DCB3-45A0-A8BB-ACB5E80965B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2">
          <a:extLst>
            <a:ext uri="{FF2B5EF4-FFF2-40B4-BE49-F238E27FC236}">
              <a16:creationId xmlns:a16="http://schemas.microsoft.com/office/drawing/2014/main" id="{FA5D2E05-FACB-41D5-A721-5E83FEB9AF3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3">
          <a:extLst>
            <a:ext uri="{FF2B5EF4-FFF2-40B4-BE49-F238E27FC236}">
              <a16:creationId xmlns:a16="http://schemas.microsoft.com/office/drawing/2014/main" id="{6A57A332-6E37-4927-AC25-55F6A9F4C3B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2">
          <a:extLst>
            <a:ext uri="{FF2B5EF4-FFF2-40B4-BE49-F238E27FC236}">
              <a16:creationId xmlns:a16="http://schemas.microsoft.com/office/drawing/2014/main" id="{4D919B5F-D217-4594-A080-64A933994EA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6" name="Oval 113">
          <a:extLst>
            <a:ext uri="{FF2B5EF4-FFF2-40B4-BE49-F238E27FC236}">
              <a16:creationId xmlns:a16="http://schemas.microsoft.com/office/drawing/2014/main" id="{6A63D4F0-39D0-4C3B-BDC9-E72DE223E38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7" name="Oval 112">
          <a:extLst>
            <a:ext uri="{FF2B5EF4-FFF2-40B4-BE49-F238E27FC236}">
              <a16:creationId xmlns:a16="http://schemas.microsoft.com/office/drawing/2014/main" id="{E585D0CB-F184-48F9-9404-AA00AD85910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8" name="Oval 113">
          <a:extLst>
            <a:ext uri="{FF2B5EF4-FFF2-40B4-BE49-F238E27FC236}">
              <a16:creationId xmlns:a16="http://schemas.microsoft.com/office/drawing/2014/main" id="{46B0C59E-9F4F-4697-ACCD-5D1AD80E7B5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2">
          <a:extLst>
            <a:ext uri="{FF2B5EF4-FFF2-40B4-BE49-F238E27FC236}">
              <a16:creationId xmlns:a16="http://schemas.microsoft.com/office/drawing/2014/main" id="{A4BD9B5F-52FD-4C12-9A5A-5DBAF05744B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3">
          <a:extLst>
            <a:ext uri="{FF2B5EF4-FFF2-40B4-BE49-F238E27FC236}">
              <a16:creationId xmlns:a16="http://schemas.microsoft.com/office/drawing/2014/main" id="{74A3AAFE-83AF-4159-8D66-98FEEB50FBB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2">
          <a:extLst>
            <a:ext uri="{FF2B5EF4-FFF2-40B4-BE49-F238E27FC236}">
              <a16:creationId xmlns:a16="http://schemas.microsoft.com/office/drawing/2014/main" id="{80F977B7-4639-449E-B726-E57F19F1D5F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2" name="Oval 113">
          <a:extLst>
            <a:ext uri="{FF2B5EF4-FFF2-40B4-BE49-F238E27FC236}">
              <a16:creationId xmlns:a16="http://schemas.microsoft.com/office/drawing/2014/main" id="{D11C3190-FDBB-46B4-BA22-6EB34363C30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3" name="Oval 112">
          <a:extLst>
            <a:ext uri="{FF2B5EF4-FFF2-40B4-BE49-F238E27FC236}">
              <a16:creationId xmlns:a16="http://schemas.microsoft.com/office/drawing/2014/main" id="{524C3517-CCAC-42E6-B15A-ED81F7321C7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4" name="Oval 113">
          <a:extLst>
            <a:ext uri="{FF2B5EF4-FFF2-40B4-BE49-F238E27FC236}">
              <a16:creationId xmlns:a16="http://schemas.microsoft.com/office/drawing/2014/main" id="{7D6730F7-9DED-44EE-8EB8-D63314F7255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2">
          <a:extLst>
            <a:ext uri="{FF2B5EF4-FFF2-40B4-BE49-F238E27FC236}">
              <a16:creationId xmlns:a16="http://schemas.microsoft.com/office/drawing/2014/main" id="{B128866B-CC1D-4917-9FBB-87538DC657D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3">
          <a:extLst>
            <a:ext uri="{FF2B5EF4-FFF2-40B4-BE49-F238E27FC236}">
              <a16:creationId xmlns:a16="http://schemas.microsoft.com/office/drawing/2014/main" id="{38320B5F-5220-4B5B-A971-EFA56B40BC5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2">
          <a:extLst>
            <a:ext uri="{FF2B5EF4-FFF2-40B4-BE49-F238E27FC236}">
              <a16:creationId xmlns:a16="http://schemas.microsoft.com/office/drawing/2014/main" id="{718F97DE-5BD5-497D-8A63-5B68856D9AF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8" name="Oval 113">
          <a:extLst>
            <a:ext uri="{FF2B5EF4-FFF2-40B4-BE49-F238E27FC236}">
              <a16:creationId xmlns:a16="http://schemas.microsoft.com/office/drawing/2014/main" id="{56042FEF-2301-4616-B23C-49AF3E03A2E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9" name="Oval 112">
          <a:extLst>
            <a:ext uri="{FF2B5EF4-FFF2-40B4-BE49-F238E27FC236}">
              <a16:creationId xmlns:a16="http://schemas.microsoft.com/office/drawing/2014/main" id="{9CFE9136-91C1-4068-B8FB-F401D3BA807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0" name="Oval 113">
          <a:extLst>
            <a:ext uri="{FF2B5EF4-FFF2-40B4-BE49-F238E27FC236}">
              <a16:creationId xmlns:a16="http://schemas.microsoft.com/office/drawing/2014/main" id="{7B93BC2A-7724-4937-A07D-8AAE270B968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2">
          <a:extLst>
            <a:ext uri="{FF2B5EF4-FFF2-40B4-BE49-F238E27FC236}">
              <a16:creationId xmlns:a16="http://schemas.microsoft.com/office/drawing/2014/main" id="{9306867C-776C-4E50-98CC-5D8EBDB04F8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3">
          <a:extLst>
            <a:ext uri="{FF2B5EF4-FFF2-40B4-BE49-F238E27FC236}">
              <a16:creationId xmlns:a16="http://schemas.microsoft.com/office/drawing/2014/main" id="{B1DEA2C8-32BA-4949-B3B1-9C973864676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2">
          <a:extLst>
            <a:ext uri="{FF2B5EF4-FFF2-40B4-BE49-F238E27FC236}">
              <a16:creationId xmlns:a16="http://schemas.microsoft.com/office/drawing/2014/main" id="{4697B121-AE06-481F-B326-6CBC9078F4F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4" name="Oval 113">
          <a:extLst>
            <a:ext uri="{FF2B5EF4-FFF2-40B4-BE49-F238E27FC236}">
              <a16:creationId xmlns:a16="http://schemas.microsoft.com/office/drawing/2014/main" id="{EE8D6C68-4C4E-4CE2-997A-B88E348378C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5" name="Oval 112">
          <a:extLst>
            <a:ext uri="{FF2B5EF4-FFF2-40B4-BE49-F238E27FC236}">
              <a16:creationId xmlns:a16="http://schemas.microsoft.com/office/drawing/2014/main" id="{9FC78616-B55B-46F1-B5FF-7C17568E7ED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6" name="Oval 113">
          <a:extLst>
            <a:ext uri="{FF2B5EF4-FFF2-40B4-BE49-F238E27FC236}">
              <a16:creationId xmlns:a16="http://schemas.microsoft.com/office/drawing/2014/main" id="{B08AA304-5908-408B-A705-7CD03A044F3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2">
          <a:extLst>
            <a:ext uri="{FF2B5EF4-FFF2-40B4-BE49-F238E27FC236}">
              <a16:creationId xmlns:a16="http://schemas.microsoft.com/office/drawing/2014/main" id="{10F12653-10E5-40DE-B75B-833A2B74808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3">
          <a:extLst>
            <a:ext uri="{FF2B5EF4-FFF2-40B4-BE49-F238E27FC236}">
              <a16:creationId xmlns:a16="http://schemas.microsoft.com/office/drawing/2014/main" id="{2B58B967-BF80-4606-BAEC-4AE278FD98A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2">
          <a:extLst>
            <a:ext uri="{FF2B5EF4-FFF2-40B4-BE49-F238E27FC236}">
              <a16:creationId xmlns:a16="http://schemas.microsoft.com/office/drawing/2014/main" id="{461472EC-7BE8-4074-8FDF-EB96A414789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0" name="Oval 113">
          <a:extLst>
            <a:ext uri="{FF2B5EF4-FFF2-40B4-BE49-F238E27FC236}">
              <a16:creationId xmlns:a16="http://schemas.microsoft.com/office/drawing/2014/main" id="{F563487E-6CE8-4227-830A-29B6F585E02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1" name="Oval 112">
          <a:extLst>
            <a:ext uri="{FF2B5EF4-FFF2-40B4-BE49-F238E27FC236}">
              <a16:creationId xmlns:a16="http://schemas.microsoft.com/office/drawing/2014/main" id="{E41D818C-12F2-4C0C-8ECE-9173384DCAE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2" name="Oval 113">
          <a:extLst>
            <a:ext uri="{FF2B5EF4-FFF2-40B4-BE49-F238E27FC236}">
              <a16:creationId xmlns:a16="http://schemas.microsoft.com/office/drawing/2014/main" id="{65A06806-CACF-473E-92D4-0BE4DB567DC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2">
          <a:extLst>
            <a:ext uri="{FF2B5EF4-FFF2-40B4-BE49-F238E27FC236}">
              <a16:creationId xmlns:a16="http://schemas.microsoft.com/office/drawing/2014/main" id="{A9EE2912-65B5-4D42-A73E-316616DCD72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3">
          <a:extLst>
            <a:ext uri="{FF2B5EF4-FFF2-40B4-BE49-F238E27FC236}">
              <a16:creationId xmlns:a16="http://schemas.microsoft.com/office/drawing/2014/main" id="{AFCBFAF3-2AEB-40DF-B1FC-3017945BD6D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2">
          <a:extLst>
            <a:ext uri="{FF2B5EF4-FFF2-40B4-BE49-F238E27FC236}">
              <a16:creationId xmlns:a16="http://schemas.microsoft.com/office/drawing/2014/main" id="{BDA7320B-277D-4E4D-A649-4F403E1A819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3">
          <a:extLst>
            <a:ext uri="{FF2B5EF4-FFF2-40B4-BE49-F238E27FC236}">
              <a16:creationId xmlns:a16="http://schemas.microsoft.com/office/drawing/2014/main" id="{61834EF7-3C7B-4835-8A80-9009BF5C7A6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2">
          <a:extLst>
            <a:ext uri="{FF2B5EF4-FFF2-40B4-BE49-F238E27FC236}">
              <a16:creationId xmlns:a16="http://schemas.microsoft.com/office/drawing/2014/main" id="{7CD95DD7-FD95-47BC-9E13-540DB29BACE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3">
          <a:extLst>
            <a:ext uri="{FF2B5EF4-FFF2-40B4-BE49-F238E27FC236}">
              <a16:creationId xmlns:a16="http://schemas.microsoft.com/office/drawing/2014/main" id="{3D788992-D0D1-4BBB-B830-515FEAEAE1D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2">
          <a:extLst>
            <a:ext uri="{FF2B5EF4-FFF2-40B4-BE49-F238E27FC236}">
              <a16:creationId xmlns:a16="http://schemas.microsoft.com/office/drawing/2014/main" id="{EE59805F-5788-4789-99D8-50FDF39D8C5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3">
          <a:extLst>
            <a:ext uri="{FF2B5EF4-FFF2-40B4-BE49-F238E27FC236}">
              <a16:creationId xmlns:a16="http://schemas.microsoft.com/office/drawing/2014/main" id="{4E7F22F9-F2E7-40DF-ABF5-27192AE6F8A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2">
          <a:extLst>
            <a:ext uri="{FF2B5EF4-FFF2-40B4-BE49-F238E27FC236}">
              <a16:creationId xmlns:a16="http://schemas.microsoft.com/office/drawing/2014/main" id="{2AA0664F-A6C3-4496-AA70-AF324E800AA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2" name="Oval 113">
          <a:extLst>
            <a:ext uri="{FF2B5EF4-FFF2-40B4-BE49-F238E27FC236}">
              <a16:creationId xmlns:a16="http://schemas.microsoft.com/office/drawing/2014/main" id="{F74DB31D-3169-449A-A001-D54AF0DD4CC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3" name="Oval 112">
          <a:extLst>
            <a:ext uri="{FF2B5EF4-FFF2-40B4-BE49-F238E27FC236}">
              <a16:creationId xmlns:a16="http://schemas.microsoft.com/office/drawing/2014/main" id="{C6396E35-2EB7-490E-93DB-7C934340B67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4" name="Oval 113">
          <a:extLst>
            <a:ext uri="{FF2B5EF4-FFF2-40B4-BE49-F238E27FC236}">
              <a16:creationId xmlns:a16="http://schemas.microsoft.com/office/drawing/2014/main" id="{CB71B19C-B855-4FC9-9DA2-F513CA78FDA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2">
          <a:extLst>
            <a:ext uri="{FF2B5EF4-FFF2-40B4-BE49-F238E27FC236}">
              <a16:creationId xmlns:a16="http://schemas.microsoft.com/office/drawing/2014/main" id="{47938236-CED4-4CE1-92CA-3E4217C4DA5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3">
          <a:extLst>
            <a:ext uri="{FF2B5EF4-FFF2-40B4-BE49-F238E27FC236}">
              <a16:creationId xmlns:a16="http://schemas.microsoft.com/office/drawing/2014/main" id="{B49EA39F-C46F-4C84-8888-66C93580F59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2">
          <a:extLst>
            <a:ext uri="{FF2B5EF4-FFF2-40B4-BE49-F238E27FC236}">
              <a16:creationId xmlns:a16="http://schemas.microsoft.com/office/drawing/2014/main" id="{293060E8-A1B7-4FBC-A648-68ACCB9074F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8" name="Oval 113">
          <a:extLst>
            <a:ext uri="{FF2B5EF4-FFF2-40B4-BE49-F238E27FC236}">
              <a16:creationId xmlns:a16="http://schemas.microsoft.com/office/drawing/2014/main" id="{C876F5CE-19F5-4727-80BB-BD0CC7F033F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9" name="Oval 112">
          <a:extLst>
            <a:ext uri="{FF2B5EF4-FFF2-40B4-BE49-F238E27FC236}">
              <a16:creationId xmlns:a16="http://schemas.microsoft.com/office/drawing/2014/main" id="{9A5040A6-10EB-47CD-9463-ABC28971F67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80" name="Oval 113">
          <a:extLst>
            <a:ext uri="{FF2B5EF4-FFF2-40B4-BE49-F238E27FC236}">
              <a16:creationId xmlns:a16="http://schemas.microsoft.com/office/drawing/2014/main" id="{BD50BD34-49DF-497F-8EBC-06F3E602B13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2">
          <a:extLst>
            <a:ext uri="{FF2B5EF4-FFF2-40B4-BE49-F238E27FC236}">
              <a16:creationId xmlns:a16="http://schemas.microsoft.com/office/drawing/2014/main" id="{3D4A6530-2F58-4360-994B-CAB7610D15F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3">
          <a:extLst>
            <a:ext uri="{FF2B5EF4-FFF2-40B4-BE49-F238E27FC236}">
              <a16:creationId xmlns:a16="http://schemas.microsoft.com/office/drawing/2014/main" id="{8149244E-B269-4937-97DF-01901C006DD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2">
          <a:extLst>
            <a:ext uri="{FF2B5EF4-FFF2-40B4-BE49-F238E27FC236}">
              <a16:creationId xmlns:a16="http://schemas.microsoft.com/office/drawing/2014/main" id="{76CC7D22-D8E6-4463-AB93-29743AAC825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4" name="Oval 113">
          <a:extLst>
            <a:ext uri="{FF2B5EF4-FFF2-40B4-BE49-F238E27FC236}">
              <a16:creationId xmlns:a16="http://schemas.microsoft.com/office/drawing/2014/main" id="{1CB0BDCA-3B7E-4D4C-B84D-1741D13FA3B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5" name="Oval 112">
          <a:extLst>
            <a:ext uri="{FF2B5EF4-FFF2-40B4-BE49-F238E27FC236}">
              <a16:creationId xmlns:a16="http://schemas.microsoft.com/office/drawing/2014/main" id="{4795C5E2-BCC4-4D31-A09A-CD63735F1D1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6" name="Oval 113">
          <a:extLst>
            <a:ext uri="{FF2B5EF4-FFF2-40B4-BE49-F238E27FC236}">
              <a16:creationId xmlns:a16="http://schemas.microsoft.com/office/drawing/2014/main" id="{4E96013F-E78C-4796-BB05-D47FE3F728A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2">
          <a:extLst>
            <a:ext uri="{FF2B5EF4-FFF2-40B4-BE49-F238E27FC236}">
              <a16:creationId xmlns:a16="http://schemas.microsoft.com/office/drawing/2014/main" id="{69C7BCDD-C652-46E3-AADD-5110E34750B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3">
          <a:extLst>
            <a:ext uri="{FF2B5EF4-FFF2-40B4-BE49-F238E27FC236}">
              <a16:creationId xmlns:a16="http://schemas.microsoft.com/office/drawing/2014/main" id="{052A2192-14DE-4F2E-A70A-CC80361F82E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2">
          <a:extLst>
            <a:ext uri="{FF2B5EF4-FFF2-40B4-BE49-F238E27FC236}">
              <a16:creationId xmlns:a16="http://schemas.microsoft.com/office/drawing/2014/main" id="{B5D347A8-C113-459F-92CF-4164B216721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0" name="Oval 113">
          <a:extLst>
            <a:ext uri="{FF2B5EF4-FFF2-40B4-BE49-F238E27FC236}">
              <a16:creationId xmlns:a16="http://schemas.microsoft.com/office/drawing/2014/main" id="{55FE5DA3-CAFC-40F4-A7A3-5577E4FB9D9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1" name="Oval 112">
          <a:extLst>
            <a:ext uri="{FF2B5EF4-FFF2-40B4-BE49-F238E27FC236}">
              <a16:creationId xmlns:a16="http://schemas.microsoft.com/office/drawing/2014/main" id="{F9637652-444B-4764-AF0B-FCF44FEDE78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2" name="Oval 113">
          <a:extLst>
            <a:ext uri="{FF2B5EF4-FFF2-40B4-BE49-F238E27FC236}">
              <a16:creationId xmlns:a16="http://schemas.microsoft.com/office/drawing/2014/main" id="{7D0EBECF-143E-4919-AF1D-D4139296208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2">
          <a:extLst>
            <a:ext uri="{FF2B5EF4-FFF2-40B4-BE49-F238E27FC236}">
              <a16:creationId xmlns:a16="http://schemas.microsoft.com/office/drawing/2014/main" id="{4C6E6F2C-3705-46CE-AD30-3FAF78DE2E7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3">
          <a:extLst>
            <a:ext uri="{FF2B5EF4-FFF2-40B4-BE49-F238E27FC236}">
              <a16:creationId xmlns:a16="http://schemas.microsoft.com/office/drawing/2014/main" id="{E0117693-EEAF-40ED-9DAA-1D22561E1AD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2">
          <a:extLst>
            <a:ext uri="{FF2B5EF4-FFF2-40B4-BE49-F238E27FC236}">
              <a16:creationId xmlns:a16="http://schemas.microsoft.com/office/drawing/2014/main" id="{21A7BF16-0D8F-42D6-893F-0E67E8C55C2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6" name="Oval 113">
          <a:extLst>
            <a:ext uri="{FF2B5EF4-FFF2-40B4-BE49-F238E27FC236}">
              <a16:creationId xmlns:a16="http://schemas.microsoft.com/office/drawing/2014/main" id="{F69B694A-2A11-4D94-9593-9AA7851FBB2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7" name="Oval 112">
          <a:extLst>
            <a:ext uri="{FF2B5EF4-FFF2-40B4-BE49-F238E27FC236}">
              <a16:creationId xmlns:a16="http://schemas.microsoft.com/office/drawing/2014/main" id="{12F25D5E-44AC-4A35-BE8D-70F9D09F072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8" name="Oval 113">
          <a:extLst>
            <a:ext uri="{FF2B5EF4-FFF2-40B4-BE49-F238E27FC236}">
              <a16:creationId xmlns:a16="http://schemas.microsoft.com/office/drawing/2014/main" id="{03D69408-A599-4EE3-9368-EAEC8E53799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2">
          <a:extLst>
            <a:ext uri="{FF2B5EF4-FFF2-40B4-BE49-F238E27FC236}">
              <a16:creationId xmlns:a16="http://schemas.microsoft.com/office/drawing/2014/main" id="{14ED3FF8-722E-4BB7-8211-6AA3340366F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3">
          <a:extLst>
            <a:ext uri="{FF2B5EF4-FFF2-40B4-BE49-F238E27FC236}">
              <a16:creationId xmlns:a16="http://schemas.microsoft.com/office/drawing/2014/main" id="{4D614682-155D-4282-A1A0-9E5F24EA449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2">
          <a:extLst>
            <a:ext uri="{FF2B5EF4-FFF2-40B4-BE49-F238E27FC236}">
              <a16:creationId xmlns:a16="http://schemas.microsoft.com/office/drawing/2014/main" id="{50388C1C-D473-4686-B491-987759434D8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2" name="Oval 113">
          <a:extLst>
            <a:ext uri="{FF2B5EF4-FFF2-40B4-BE49-F238E27FC236}">
              <a16:creationId xmlns:a16="http://schemas.microsoft.com/office/drawing/2014/main" id="{DEEF5B88-A224-45FB-B6A9-3D8CC468BE1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3" name="Oval 112">
          <a:extLst>
            <a:ext uri="{FF2B5EF4-FFF2-40B4-BE49-F238E27FC236}">
              <a16:creationId xmlns:a16="http://schemas.microsoft.com/office/drawing/2014/main" id="{E8D7FBC1-7464-49DD-B1DE-E870A89C6BC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4" name="Oval 113">
          <a:extLst>
            <a:ext uri="{FF2B5EF4-FFF2-40B4-BE49-F238E27FC236}">
              <a16:creationId xmlns:a16="http://schemas.microsoft.com/office/drawing/2014/main" id="{2611E1AB-FCD2-41CE-868B-C172C1199D0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5" name="Oval 112">
          <a:extLst>
            <a:ext uri="{FF2B5EF4-FFF2-40B4-BE49-F238E27FC236}">
              <a16:creationId xmlns:a16="http://schemas.microsoft.com/office/drawing/2014/main" id="{1BFC35A8-DF63-4185-AA96-05912A5193E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6" name="Oval 113">
          <a:extLst>
            <a:ext uri="{FF2B5EF4-FFF2-40B4-BE49-F238E27FC236}">
              <a16:creationId xmlns:a16="http://schemas.microsoft.com/office/drawing/2014/main" id="{38662383-22AC-42E5-8D6A-E9F8E87DA22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7" name="Oval 112">
          <a:extLst>
            <a:ext uri="{FF2B5EF4-FFF2-40B4-BE49-F238E27FC236}">
              <a16:creationId xmlns:a16="http://schemas.microsoft.com/office/drawing/2014/main" id="{EEC174F8-64B9-4F1C-B145-1284B115284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8" name="Oval 113">
          <a:extLst>
            <a:ext uri="{FF2B5EF4-FFF2-40B4-BE49-F238E27FC236}">
              <a16:creationId xmlns:a16="http://schemas.microsoft.com/office/drawing/2014/main" id="{A702F1B2-2A6A-4EF6-94CF-E4783067B85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9" name="Oval 112">
          <a:extLst>
            <a:ext uri="{FF2B5EF4-FFF2-40B4-BE49-F238E27FC236}">
              <a16:creationId xmlns:a16="http://schemas.microsoft.com/office/drawing/2014/main" id="{B1227FC0-439D-41AC-B96C-396D593152A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10" name="Oval 113">
          <a:extLst>
            <a:ext uri="{FF2B5EF4-FFF2-40B4-BE49-F238E27FC236}">
              <a16:creationId xmlns:a16="http://schemas.microsoft.com/office/drawing/2014/main" id="{C11CCC72-E769-4511-8C34-9C7E526D5F1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1" name="Oval 112">
          <a:extLst>
            <a:ext uri="{FF2B5EF4-FFF2-40B4-BE49-F238E27FC236}">
              <a16:creationId xmlns:a16="http://schemas.microsoft.com/office/drawing/2014/main" id="{1D767766-6884-4B22-B57A-3C610053AAD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2" name="Oval 113">
          <a:extLst>
            <a:ext uri="{FF2B5EF4-FFF2-40B4-BE49-F238E27FC236}">
              <a16:creationId xmlns:a16="http://schemas.microsoft.com/office/drawing/2014/main" id="{92528ECE-0065-4970-A860-3BD174D0112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3" name="Oval 112">
          <a:extLst>
            <a:ext uri="{FF2B5EF4-FFF2-40B4-BE49-F238E27FC236}">
              <a16:creationId xmlns:a16="http://schemas.microsoft.com/office/drawing/2014/main" id="{B07E0DAA-0914-4EE3-9951-60EAA6F51A5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4" name="Oval 113">
          <a:extLst>
            <a:ext uri="{FF2B5EF4-FFF2-40B4-BE49-F238E27FC236}">
              <a16:creationId xmlns:a16="http://schemas.microsoft.com/office/drawing/2014/main" id="{7192D666-C14E-467D-AC07-775F966027C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5" name="Oval 112">
          <a:extLst>
            <a:ext uri="{FF2B5EF4-FFF2-40B4-BE49-F238E27FC236}">
              <a16:creationId xmlns:a16="http://schemas.microsoft.com/office/drawing/2014/main" id="{3E171E45-7B2B-412C-9C48-99CF1C000D3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6" name="Oval 113">
          <a:extLst>
            <a:ext uri="{FF2B5EF4-FFF2-40B4-BE49-F238E27FC236}">
              <a16:creationId xmlns:a16="http://schemas.microsoft.com/office/drawing/2014/main" id="{1D2F4ACA-EFB7-4719-B04A-9FD0BEFAC46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7" name="Oval 112">
          <a:extLst>
            <a:ext uri="{FF2B5EF4-FFF2-40B4-BE49-F238E27FC236}">
              <a16:creationId xmlns:a16="http://schemas.microsoft.com/office/drawing/2014/main" id="{DA398B86-FFB9-4D31-9DAE-B51583BE6C0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8" name="Oval 113">
          <a:extLst>
            <a:ext uri="{FF2B5EF4-FFF2-40B4-BE49-F238E27FC236}">
              <a16:creationId xmlns:a16="http://schemas.microsoft.com/office/drawing/2014/main" id="{A4FF7A50-A15D-4185-9F87-558C9DFB2DB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9" name="Oval 112">
          <a:extLst>
            <a:ext uri="{FF2B5EF4-FFF2-40B4-BE49-F238E27FC236}">
              <a16:creationId xmlns:a16="http://schemas.microsoft.com/office/drawing/2014/main" id="{A944FF74-44A9-4BD8-AE19-F280F6E7D68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0" name="Oval 113">
          <a:extLst>
            <a:ext uri="{FF2B5EF4-FFF2-40B4-BE49-F238E27FC236}">
              <a16:creationId xmlns:a16="http://schemas.microsoft.com/office/drawing/2014/main" id="{9A4D6EAD-3C3E-44A5-BC4B-F425FCB8B1A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1" name="Oval 112">
          <a:extLst>
            <a:ext uri="{FF2B5EF4-FFF2-40B4-BE49-F238E27FC236}">
              <a16:creationId xmlns:a16="http://schemas.microsoft.com/office/drawing/2014/main" id="{1A4F5C2A-65D7-4723-9266-EDB9ED6053F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2" name="Oval 113">
          <a:extLst>
            <a:ext uri="{FF2B5EF4-FFF2-40B4-BE49-F238E27FC236}">
              <a16:creationId xmlns:a16="http://schemas.microsoft.com/office/drawing/2014/main" id="{96086BF4-20F2-4314-8E86-7E17B7E8E09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3" name="Oval 112">
          <a:extLst>
            <a:ext uri="{FF2B5EF4-FFF2-40B4-BE49-F238E27FC236}">
              <a16:creationId xmlns:a16="http://schemas.microsoft.com/office/drawing/2014/main" id="{E062F144-6FFB-4816-9520-635E644843E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4" name="Oval 113">
          <a:extLst>
            <a:ext uri="{FF2B5EF4-FFF2-40B4-BE49-F238E27FC236}">
              <a16:creationId xmlns:a16="http://schemas.microsoft.com/office/drawing/2014/main" id="{F838B50F-E634-4C82-8FF6-9023241568C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5" name="Oval 112">
          <a:extLst>
            <a:ext uri="{FF2B5EF4-FFF2-40B4-BE49-F238E27FC236}">
              <a16:creationId xmlns:a16="http://schemas.microsoft.com/office/drawing/2014/main" id="{5BC83944-DA38-4EB1-B9F4-8D913F1290F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6" name="Oval 113">
          <a:extLst>
            <a:ext uri="{FF2B5EF4-FFF2-40B4-BE49-F238E27FC236}">
              <a16:creationId xmlns:a16="http://schemas.microsoft.com/office/drawing/2014/main" id="{7829C0B8-CAFF-4F58-8143-9C4D28927FE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7" name="Oval 112">
          <a:extLst>
            <a:ext uri="{FF2B5EF4-FFF2-40B4-BE49-F238E27FC236}">
              <a16:creationId xmlns:a16="http://schemas.microsoft.com/office/drawing/2014/main" id="{CFE50EB3-CECD-47AE-A2A1-8E08980F28D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8" name="Oval 113">
          <a:extLst>
            <a:ext uri="{FF2B5EF4-FFF2-40B4-BE49-F238E27FC236}">
              <a16:creationId xmlns:a16="http://schemas.microsoft.com/office/drawing/2014/main" id="{766AE9F5-4277-41F6-BA11-ED2D79FBEF5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9" name="Oval 112">
          <a:extLst>
            <a:ext uri="{FF2B5EF4-FFF2-40B4-BE49-F238E27FC236}">
              <a16:creationId xmlns:a16="http://schemas.microsoft.com/office/drawing/2014/main" id="{E3FE8A1E-FC1A-41C0-AB50-FE8CE288D4C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0" name="Oval 113">
          <a:extLst>
            <a:ext uri="{FF2B5EF4-FFF2-40B4-BE49-F238E27FC236}">
              <a16:creationId xmlns:a16="http://schemas.microsoft.com/office/drawing/2014/main" id="{D5219FA6-EBAC-42C8-B86E-E5F251454B3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1" name="Oval 112">
          <a:extLst>
            <a:ext uri="{FF2B5EF4-FFF2-40B4-BE49-F238E27FC236}">
              <a16:creationId xmlns:a16="http://schemas.microsoft.com/office/drawing/2014/main" id="{D0130F26-AE9B-4D11-BB06-E8B89182195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2" name="Oval 113">
          <a:extLst>
            <a:ext uri="{FF2B5EF4-FFF2-40B4-BE49-F238E27FC236}">
              <a16:creationId xmlns:a16="http://schemas.microsoft.com/office/drawing/2014/main" id="{5431147C-8C4C-4EB6-9125-93B411AD23A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3" name="Oval 112">
          <a:extLst>
            <a:ext uri="{FF2B5EF4-FFF2-40B4-BE49-F238E27FC236}">
              <a16:creationId xmlns:a16="http://schemas.microsoft.com/office/drawing/2014/main" id="{1407F3A7-9663-45ED-9270-5895A1109DB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4" name="Oval 113">
          <a:extLst>
            <a:ext uri="{FF2B5EF4-FFF2-40B4-BE49-F238E27FC236}">
              <a16:creationId xmlns:a16="http://schemas.microsoft.com/office/drawing/2014/main" id="{DF636B6A-A6F1-41AC-A181-4E27DC6E977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5" name="Oval 112">
          <a:extLst>
            <a:ext uri="{FF2B5EF4-FFF2-40B4-BE49-F238E27FC236}">
              <a16:creationId xmlns:a16="http://schemas.microsoft.com/office/drawing/2014/main" id="{61B335D5-7C8F-4E3F-97CA-4DF7BFEAAA9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6" name="Oval 113">
          <a:extLst>
            <a:ext uri="{FF2B5EF4-FFF2-40B4-BE49-F238E27FC236}">
              <a16:creationId xmlns:a16="http://schemas.microsoft.com/office/drawing/2014/main" id="{4B7F510D-2762-4D44-BCC8-3B86C960AD7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7" name="Oval 112">
          <a:extLst>
            <a:ext uri="{FF2B5EF4-FFF2-40B4-BE49-F238E27FC236}">
              <a16:creationId xmlns:a16="http://schemas.microsoft.com/office/drawing/2014/main" id="{E32C87C9-52E8-478F-ADC2-635FB9B26DB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8" name="Oval 113">
          <a:extLst>
            <a:ext uri="{FF2B5EF4-FFF2-40B4-BE49-F238E27FC236}">
              <a16:creationId xmlns:a16="http://schemas.microsoft.com/office/drawing/2014/main" id="{C169E603-FC14-4138-AAB1-38B190190C3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9" name="Oval 112">
          <a:extLst>
            <a:ext uri="{FF2B5EF4-FFF2-40B4-BE49-F238E27FC236}">
              <a16:creationId xmlns:a16="http://schemas.microsoft.com/office/drawing/2014/main" id="{F68E678F-F414-420B-971D-4C14243EABF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40" name="Oval 113">
          <a:extLst>
            <a:ext uri="{FF2B5EF4-FFF2-40B4-BE49-F238E27FC236}">
              <a16:creationId xmlns:a16="http://schemas.microsoft.com/office/drawing/2014/main" id="{0DBB5F76-ABBB-452D-98C0-1B83F46C630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1" name="Oval 112">
          <a:extLst>
            <a:ext uri="{FF2B5EF4-FFF2-40B4-BE49-F238E27FC236}">
              <a16:creationId xmlns:a16="http://schemas.microsoft.com/office/drawing/2014/main" id="{40AB3FBE-EB87-4150-A273-6625ADE14C1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2" name="Oval 113">
          <a:extLst>
            <a:ext uri="{FF2B5EF4-FFF2-40B4-BE49-F238E27FC236}">
              <a16:creationId xmlns:a16="http://schemas.microsoft.com/office/drawing/2014/main" id="{EAC4FE2A-307F-4517-BA96-41D744C3CCF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3" name="Oval 112">
          <a:extLst>
            <a:ext uri="{FF2B5EF4-FFF2-40B4-BE49-F238E27FC236}">
              <a16:creationId xmlns:a16="http://schemas.microsoft.com/office/drawing/2014/main" id="{E6982664-8728-4313-AD46-0F0B942D125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4" name="Oval 113">
          <a:extLst>
            <a:ext uri="{FF2B5EF4-FFF2-40B4-BE49-F238E27FC236}">
              <a16:creationId xmlns:a16="http://schemas.microsoft.com/office/drawing/2014/main" id="{759AFBB9-59BB-428B-8C36-50DCDB87E2B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5" name="Oval 112">
          <a:extLst>
            <a:ext uri="{FF2B5EF4-FFF2-40B4-BE49-F238E27FC236}">
              <a16:creationId xmlns:a16="http://schemas.microsoft.com/office/drawing/2014/main" id="{EE468498-4EE2-4767-BD1C-947C0164E76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6" name="Oval 113">
          <a:extLst>
            <a:ext uri="{FF2B5EF4-FFF2-40B4-BE49-F238E27FC236}">
              <a16:creationId xmlns:a16="http://schemas.microsoft.com/office/drawing/2014/main" id="{75606D48-C903-4308-BD7B-9108A6F4BDF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7" name="Oval 112">
          <a:extLst>
            <a:ext uri="{FF2B5EF4-FFF2-40B4-BE49-F238E27FC236}">
              <a16:creationId xmlns:a16="http://schemas.microsoft.com/office/drawing/2014/main" id="{DF81E88F-3D21-4904-B95E-DCEBB505DFF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8" name="Oval 113">
          <a:extLst>
            <a:ext uri="{FF2B5EF4-FFF2-40B4-BE49-F238E27FC236}">
              <a16:creationId xmlns:a16="http://schemas.microsoft.com/office/drawing/2014/main" id="{F96342DB-E36E-40DC-A84B-ADCB00110B2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9" name="Oval 112">
          <a:extLst>
            <a:ext uri="{FF2B5EF4-FFF2-40B4-BE49-F238E27FC236}">
              <a16:creationId xmlns:a16="http://schemas.microsoft.com/office/drawing/2014/main" id="{1DB7CDCB-4196-489B-9DE4-6F518CD56E5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0" name="Oval 113">
          <a:extLst>
            <a:ext uri="{FF2B5EF4-FFF2-40B4-BE49-F238E27FC236}">
              <a16:creationId xmlns:a16="http://schemas.microsoft.com/office/drawing/2014/main" id="{054AB852-A763-4220-9CC9-C2372DB1180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1" name="Oval 112">
          <a:extLst>
            <a:ext uri="{FF2B5EF4-FFF2-40B4-BE49-F238E27FC236}">
              <a16:creationId xmlns:a16="http://schemas.microsoft.com/office/drawing/2014/main" id="{AABF470B-26FD-44AC-BFAB-909B4E58901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2" name="Oval 113">
          <a:extLst>
            <a:ext uri="{FF2B5EF4-FFF2-40B4-BE49-F238E27FC236}">
              <a16:creationId xmlns:a16="http://schemas.microsoft.com/office/drawing/2014/main" id="{0D85121E-8C4B-4255-BBAE-1D5247BD012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3" name="Oval 112">
          <a:extLst>
            <a:ext uri="{FF2B5EF4-FFF2-40B4-BE49-F238E27FC236}">
              <a16:creationId xmlns:a16="http://schemas.microsoft.com/office/drawing/2014/main" id="{3B944B82-D11E-44C8-BE94-3E894269632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4" name="Oval 113">
          <a:extLst>
            <a:ext uri="{FF2B5EF4-FFF2-40B4-BE49-F238E27FC236}">
              <a16:creationId xmlns:a16="http://schemas.microsoft.com/office/drawing/2014/main" id="{6F322102-095D-4250-8046-C103C2AEEE1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5" name="Oval 112">
          <a:extLst>
            <a:ext uri="{FF2B5EF4-FFF2-40B4-BE49-F238E27FC236}">
              <a16:creationId xmlns:a16="http://schemas.microsoft.com/office/drawing/2014/main" id="{716BE1B2-7F3D-4B53-96D7-C69345CC652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6" name="Oval 113">
          <a:extLst>
            <a:ext uri="{FF2B5EF4-FFF2-40B4-BE49-F238E27FC236}">
              <a16:creationId xmlns:a16="http://schemas.microsoft.com/office/drawing/2014/main" id="{9AD2A559-A00C-4252-BF22-7E157752CE8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7" name="Oval 112">
          <a:extLst>
            <a:ext uri="{FF2B5EF4-FFF2-40B4-BE49-F238E27FC236}">
              <a16:creationId xmlns:a16="http://schemas.microsoft.com/office/drawing/2014/main" id="{10FA180C-3BBF-4633-97E3-281721D0FB7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8" name="Oval 113">
          <a:extLst>
            <a:ext uri="{FF2B5EF4-FFF2-40B4-BE49-F238E27FC236}">
              <a16:creationId xmlns:a16="http://schemas.microsoft.com/office/drawing/2014/main" id="{C4FE4D37-48CA-472C-9646-D9A1E6D4C65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2">
          <a:extLst>
            <a:ext uri="{FF2B5EF4-FFF2-40B4-BE49-F238E27FC236}">
              <a16:creationId xmlns:a16="http://schemas.microsoft.com/office/drawing/2014/main" id="{37FDD035-1A28-41D6-ACA8-18670D601791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0" name="Oval 113">
          <a:extLst>
            <a:ext uri="{FF2B5EF4-FFF2-40B4-BE49-F238E27FC236}">
              <a16:creationId xmlns:a16="http://schemas.microsoft.com/office/drawing/2014/main" id="{7638E113-F914-409F-A8B8-F7CA8680732B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1" name="Oval 112">
          <a:extLst>
            <a:ext uri="{FF2B5EF4-FFF2-40B4-BE49-F238E27FC236}">
              <a16:creationId xmlns:a16="http://schemas.microsoft.com/office/drawing/2014/main" id="{4236EEDE-E9BA-4A77-98E6-B522C6697023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2" name="Oval 113">
          <a:extLst>
            <a:ext uri="{FF2B5EF4-FFF2-40B4-BE49-F238E27FC236}">
              <a16:creationId xmlns:a16="http://schemas.microsoft.com/office/drawing/2014/main" id="{70806111-8E0F-4651-AA03-3E6D1DEBEFD4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2">
          <a:extLst>
            <a:ext uri="{FF2B5EF4-FFF2-40B4-BE49-F238E27FC236}">
              <a16:creationId xmlns:a16="http://schemas.microsoft.com/office/drawing/2014/main" id="{8A09E352-8794-4A9F-9987-2C728BA59E1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4" name="Oval 113">
          <a:extLst>
            <a:ext uri="{FF2B5EF4-FFF2-40B4-BE49-F238E27FC236}">
              <a16:creationId xmlns:a16="http://schemas.microsoft.com/office/drawing/2014/main" id="{8A069E04-2AD3-4502-B3BA-E0E174430BC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5" name="Oval 112">
          <a:extLst>
            <a:ext uri="{FF2B5EF4-FFF2-40B4-BE49-F238E27FC236}">
              <a16:creationId xmlns:a16="http://schemas.microsoft.com/office/drawing/2014/main" id="{0020843D-F2B6-4F23-A0B5-BEAA4E126E5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6" name="Oval 113">
          <a:extLst>
            <a:ext uri="{FF2B5EF4-FFF2-40B4-BE49-F238E27FC236}">
              <a16:creationId xmlns:a16="http://schemas.microsoft.com/office/drawing/2014/main" id="{F813B468-AD35-49B1-AC9B-BF69F72E1E3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2">
          <a:extLst>
            <a:ext uri="{FF2B5EF4-FFF2-40B4-BE49-F238E27FC236}">
              <a16:creationId xmlns:a16="http://schemas.microsoft.com/office/drawing/2014/main" id="{6529130A-1032-41EB-87F9-62F3CA7F0B7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8" name="Oval 113">
          <a:extLst>
            <a:ext uri="{FF2B5EF4-FFF2-40B4-BE49-F238E27FC236}">
              <a16:creationId xmlns:a16="http://schemas.microsoft.com/office/drawing/2014/main" id="{619BCFF8-22D9-4F66-B22D-C4D2BAC33D8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9" name="Oval 112">
          <a:extLst>
            <a:ext uri="{FF2B5EF4-FFF2-40B4-BE49-F238E27FC236}">
              <a16:creationId xmlns:a16="http://schemas.microsoft.com/office/drawing/2014/main" id="{C8C008EE-DFF0-4E73-95E3-3EA7FDFE559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70" name="Oval 113">
          <a:extLst>
            <a:ext uri="{FF2B5EF4-FFF2-40B4-BE49-F238E27FC236}">
              <a16:creationId xmlns:a16="http://schemas.microsoft.com/office/drawing/2014/main" id="{02BC5FC5-F9A1-45B8-876E-E893823257C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2">
          <a:extLst>
            <a:ext uri="{FF2B5EF4-FFF2-40B4-BE49-F238E27FC236}">
              <a16:creationId xmlns:a16="http://schemas.microsoft.com/office/drawing/2014/main" id="{540510B3-92D2-4EEB-B240-7C01A8F52A0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2" name="Oval 113">
          <a:extLst>
            <a:ext uri="{FF2B5EF4-FFF2-40B4-BE49-F238E27FC236}">
              <a16:creationId xmlns:a16="http://schemas.microsoft.com/office/drawing/2014/main" id="{FA6B2580-DE69-43B4-9DC0-CB462BDDD4C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3" name="Oval 112">
          <a:extLst>
            <a:ext uri="{FF2B5EF4-FFF2-40B4-BE49-F238E27FC236}">
              <a16:creationId xmlns:a16="http://schemas.microsoft.com/office/drawing/2014/main" id="{072D85AB-9394-4356-BC72-C5C330088BD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4" name="Oval 113">
          <a:extLst>
            <a:ext uri="{FF2B5EF4-FFF2-40B4-BE49-F238E27FC236}">
              <a16:creationId xmlns:a16="http://schemas.microsoft.com/office/drawing/2014/main" id="{C2FCC02D-990D-4249-9177-9543910C860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2">
          <a:extLst>
            <a:ext uri="{FF2B5EF4-FFF2-40B4-BE49-F238E27FC236}">
              <a16:creationId xmlns:a16="http://schemas.microsoft.com/office/drawing/2014/main" id="{BEC06497-140E-4B72-873B-9D94853C6C2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6" name="Oval 113">
          <a:extLst>
            <a:ext uri="{FF2B5EF4-FFF2-40B4-BE49-F238E27FC236}">
              <a16:creationId xmlns:a16="http://schemas.microsoft.com/office/drawing/2014/main" id="{086D5DBE-A57D-408D-ADAB-EBD17BAE26E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7" name="Oval 112">
          <a:extLst>
            <a:ext uri="{FF2B5EF4-FFF2-40B4-BE49-F238E27FC236}">
              <a16:creationId xmlns:a16="http://schemas.microsoft.com/office/drawing/2014/main" id="{EEDBED2C-0481-463B-A14A-3D3F99E27C7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8" name="Oval 113">
          <a:extLst>
            <a:ext uri="{FF2B5EF4-FFF2-40B4-BE49-F238E27FC236}">
              <a16:creationId xmlns:a16="http://schemas.microsoft.com/office/drawing/2014/main" id="{10A8DC70-DB70-4C5D-B846-E209D36AACA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2">
          <a:extLst>
            <a:ext uri="{FF2B5EF4-FFF2-40B4-BE49-F238E27FC236}">
              <a16:creationId xmlns:a16="http://schemas.microsoft.com/office/drawing/2014/main" id="{DC174DC8-7C10-4116-B09A-F9B4D471B2C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0" name="Oval 113">
          <a:extLst>
            <a:ext uri="{FF2B5EF4-FFF2-40B4-BE49-F238E27FC236}">
              <a16:creationId xmlns:a16="http://schemas.microsoft.com/office/drawing/2014/main" id="{21B06619-06DA-4579-B159-878918A0710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1" name="Oval 112">
          <a:extLst>
            <a:ext uri="{FF2B5EF4-FFF2-40B4-BE49-F238E27FC236}">
              <a16:creationId xmlns:a16="http://schemas.microsoft.com/office/drawing/2014/main" id="{2FEF19D0-6438-4758-8EF5-7A8735DE40C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2" name="Oval 113">
          <a:extLst>
            <a:ext uri="{FF2B5EF4-FFF2-40B4-BE49-F238E27FC236}">
              <a16:creationId xmlns:a16="http://schemas.microsoft.com/office/drawing/2014/main" id="{7954A48C-5AD3-4245-AEC4-D8CFC90681B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2">
          <a:extLst>
            <a:ext uri="{FF2B5EF4-FFF2-40B4-BE49-F238E27FC236}">
              <a16:creationId xmlns:a16="http://schemas.microsoft.com/office/drawing/2014/main" id="{DF3AAA2E-8C5C-472A-90A9-D1F2A0F5F88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4" name="Oval 113">
          <a:extLst>
            <a:ext uri="{FF2B5EF4-FFF2-40B4-BE49-F238E27FC236}">
              <a16:creationId xmlns:a16="http://schemas.microsoft.com/office/drawing/2014/main" id="{72C6FBF4-07AE-4148-AE5C-989755EE32D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5" name="Oval 112">
          <a:extLst>
            <a:ext uri="{FF2B5EF4-FFF2-40B4-BE49-F238E27FC236}">
              <a16:creationId xmlns:a16="http://schemas.microsoft.com/office/drawing/2014/main" id="{E4F86051-431A-4BC3-B8C4-A9B4EC8F673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6" name="Oval 113">
          <a:extLst>
            <a:ext uri="{FF2B5EF4-FFF2-40B4-BE49-F238E27FC236}">
              <a16:creationId xmlns:a16="http://schemas.microsoft.com/office/drawing/2014/main" id="{465A3FEC-34CF-41D9-8F17-3348ABCAD9B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2">
          <a:extLst>
            <a:ext uri="{FF2B5EF4-FFF2-40B4-BE49-F238E27FC236}">
              <a16:creationId xmlns:a16="http://schemas.microsoft.com/office/drawing/2014/main" id="{549D6AEB-26F3-4921-A058-2D47EE70A2C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8" name="Oval 113">
          <a:extLst>
            <a:ext uri="{FF2B5EF4-FFF2-40B4-BE49-F238E27FC236}">
              <a16:creationId xmlns:a16="http://schemas.microsoft.com/office/drawing/2014/main" id="{24EACD9A-B3D9-47CB-A471-E974A19AA3D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9" name="Oval 112">
          <a:extLst>
            <a:ext uri="{FF2B5EF4-FFF2-40B4-BE49-F238E27FC236}">
              <a16:creationId xmlns:a16="http://schemas.microsoft.com/office/drawing/2014/main" id="{4BBA0C86-EA1B-4948-B2AE-26074738566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90" name="Oval 113">
          <a:extLst>
            <a:ext uri="{FF2B5EF4-FFF2-40B4-BE49-F238E27FC236}">
              <a16:creationId xmlns:a16="http://schemas.microsoft.com/office/drawing/2014/main" id="{EAB02A76-AD0B-47E6-B261-89D46A8E346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2">
          <a:extLst>
            <a:ext uri="{FF2B5EF4-FFF2-40B4-BE49-F238E27FC236}">
              <a16:creationId xmlns:a16="http://schemas.microsoft.com/office/drawing/2014/main" id="{D42A2922-7AAD-4954-B12A-D7341716A2C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3">
          <a:extLst>
            <a:ext uri="{FF2B5EF4-FFF2-40B4-BE49-F238E27FC236}">
              <a16:creationId xmlns:a16="http://schemas.microsoft.com/office/drawing/2014/main" id="{79175994-C66A-4B1A-8144-B00A70B046C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2">
          <a:extLst>
            <a:ext uri="{FF2B5EF4-FFF2-40B4-BE49-F238E27FC236}">
              <a16:creationId xmlns:a16="http://schemas.microsoft.com/office/drawing/2014/main" id="{03F3B3E8-9849-4F50-AF8B-ABE909DE489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3">
          <a:extLst>
            <a:ext uri="{FF2B5EF4-FFF2-40B4-BE49-F238E27FC236}">
              <a16:creationId xmlns:a16="http://schemas.microsoft.com/office/drawing/2014/main" id="{B0870185-4CED-4759-8777-CA685DA205B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2">
          <a:extLst>
            <a:ext uri="{FF2B5EF4-FFF2-40B4-BE49-F238E27FC236}">
              <a16:creationId xmlns:a16="http://schemas.microsoft.com/office/drawing/2014/main" id="{2D7182B0-CFA1-4509-8649-A84F62926CB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6" name="Oval 113">
          <a:extLst>
            <a:ext uri="{FF2B5EF4-FFF2-40B4-BE49-F238E27FC236}">
              <a16:creationId xmlns:a16="http://schemas.microsoft.com/office/drawing/2014/main" id="{3C1C4410-2DC0-483C-9710-21DA8E80860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7" name="Oval 112">
          <a:extLst>
            <a:ext uri="{FF2B5EF4-FFF2-40B4-BE49-F238E27FC236}">
              <a16:creationId xmlns:a16="http://schemas.microsoft.com/office/drawing/2014/main" id="{DF3A7348-8A7B-4F24-A124-277CE74BFA1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8" name="Oval 113">
          <a:extLst>
            <a:ext uri="{FF2B5EF4-FFF2-40B4-BE49-F238E27FC236}">
              <a16:creationId xmlns:a16="http://schemas.microsoft.com/office/drawing/2014/main" id="{6F03E6ED-3A9E-48B9-BEC6-D6583903DC8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2">
          <a:extLst>
            <a:ext uri="{FF2B5EF4-FFF2-40B4-BE49-F238E27FC236}">
              <a16:creationId xmlns:a16="http://schemas.microsoft.com/office/drawing/2014/main" id="{C79047B0-B0AD-4EC7-BABC-014F375CC77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0" name="Oval 113">
          <a:extLst>
            <a:ext uri="{FF2B5EF4-FFF2-40B4-BE49-F238E27FC236}">
              <a16:creationId xmlns:a16="http://schemas.microsoft.com/office/drawing/2014/main" id="{9EB54FF3-0AE0-41CA-B800-7171BD21C81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1" name="Oval 112">
          <a:extLst>
            <a:ext uri="{FF2B5EF4-FFF2-40B4-BE49-F238E27FC236}">
              <a16:creationId xmlns:a16="http://schemas.microsoft.com/office/drawing/2014/main" id="{69B15B44-3D04-4DAD-9C7B-A13D3887CC3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2" name="Oval 113">
          <a:extLst>
            <a:ext uri="{FF2B5EF4-FFF2-40B4-BE49-F238E27FC236}">
              <a16:creationId xmlns:a16="http://schemas.microsoft.com/office/drawing/2014/main" id="{9D8DF9A1-6CD2-4844-8EAD-982A95FF217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2">
          <a:extLst>
            <a:ext uri="{FF2B5EF4-FFF2-40B4-BE49-F238E27FC236}">
              <a16:creationId xmlns:a16="http://schemas.microsoft.com/office/drawing/2014/main" id="{F19355F7-F596-485D-9041-E1FCAA1D8FE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4" name="Oval 113">
          <a:extLst>
            <a:ext uri="{FF2B5EF4-FFF2-40B4-BE49-F238E27FC236}">
              <a16:creationId xmlns:a16="http://schemas.microsoft.com/office/drawing/2014/main" id="{14676097-833D-45BD-BE06-0FA54A4CB91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5" name="Oval 112">
          <a:extLst>
            <a:ext uri="{FF2B5EF4-FFF2-40B4-BE49-F238E27FC236}">
              <a16:creationId xmlns:a16="http://schemas.microsoft.com/office/drawing/2014/main" id="{23FAC1B9-383B-47FE-831E-AAD9CD30E62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6" name="Oval 113">
          <a:extLst>
            <a:ext uri="{FF2B5EF4-FFF2-40B4-BE49-F238E27FC236}">
              <a16:creationId xmlns:a16="http://schemas.microsoft.com/office/drawing/2014/main" id="{62692D01-1D59-44D0-B585-4E8E349BF5B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2">
          <a:extLst>
            <a:ext uri="{FF2B5EF4-FFF2-40B4-BE49-F238E27FC236}">
              <a16:creationId xmlns:a16="http://schemas.microsoft.com/office/drawing/2014/main" id="{DDD353C8-9123-41B0-A628-FAD1B385255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8" name="Oval 113">
          <a:extLst>
            <a:ext uri="{FF2B5EF4-FFF2-40B4-BE49-F238E27FC236}">
              <a16:creationId xmlns:a16="http://schemas.microsoft.com/office/drawing/2014/main" id="{2C170CE3-59F4-4326-A804-A6C544751D8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9" name="Oval 112">
          <a:extLst>
            <a:ext uri="{FF2B5EF4-FFF2-40B4-BE49-F238E27FC236}">
              <a16:creationId xmlns:a16="http://schemas.microsoft.com/office/drawing/2014/main" id="{000E64BF-1E88-4ADC-9E7C-C6874D67953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10" name="Oval 113">
          <a:extLst>
            <a:ext uri="{FF2B5EF4-FFF2-40B4-BE49-F238E27FC236}">
              <a16:creationId xmlns:a16="http://schemas.microsoft.com/office/drawing/2014/main" id="{62A06BDE-6EAD-43D8-B99F-29993FAE409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2">
          <a:extLst>
            <a:ext uri="{FF2B5EF4-FFF2-40B4-BE49-F238E27FC236}">
              <a16:creationId xmlns:a16="http://schemas.microsoft.com/office/drawing/2014/main" id="{0D5AFC60-FAE2-429D-B13F-C0174A21AC3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2" name="Oval 113">
          <a:extLst>
            <a:ext uri="{FF2B5EF4-FFF2-40B4-BE49-F238E27FC236}">
              <a16:creationId xmlns:a16="http://schemas.microsoft.com/office/drawing/2014/main" id="{2F78EA49-B02B-4E78-9D8B-07FAC1F7A18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3" name="Oval 112">
          <a:extLst>
            <a:ext uri="{FF2B5EF4-FFF2-40B4-BE49-F238E27FC236}">
              <a16:creationId xmlns:a16="http://schemas.microsoft.com/office/drawing/2014/main" id="{C04DB5BC-0A5C-42AE-BABF-A8D3A955A0B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4" name="Oval 113">
          <a:extLst>
            <a:ext uri="{FF2B5EF4-FFF2-40B4-BE49-F238E27FC236}">
              <a16:creationId xmlns:a16="http://schemas.microsoft.com/office/drawing/2014/main" id="{9CBBAD7F-34E8-4AEC-9EB2-17EC6C89907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2">
          <a:extLst>
            <a:ext uri="{FF2B5EF4-FFF2-40B4-BE49-F238E27FC236}">
              <a16:creationId xmlns:a16="http://schemas.microsoft.com/office/drawing/2014/main" id="{55E8F08D-DB27-4B1A-94C4-BD498A61A6D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6" name="Oval 113">
          <a:extLst>
            <a:ext uri="{FF2B5EF4-FFF2-40B4-BE49-F238E27FC236}">
              <a16:creationId xmlns:a16="http://schemas.microsoft.com/office/drawing/2014/main" id="{E3E1EFC3-D847-4F74-8BFA-F7E62FF223B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7" name="Oval 112">
          <a:extLst>
            <a:ext uri="{FF2B5EF4-FFF2-40B4-BE49-F238E27FC236}">
              <a16:creationId xmlns:a16="http://schemas.microsoft.com/office/drawing/2014/main" id="{9FCD1AB3-F86D-4CC4-9250-383868D57F4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8" name="Oval 113">
          <a:extLst>
            <a:ext uri="{FF2B5EF4-FFF2-40B4-BE49-F238E27FC236}">
              <a16:creationId xmlns:a16="http://schemas.microsoft.com/office/drawing/2014/main" id="{C6B1C4CD-88DE-449D-83A4-3D83D5A701A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19" name="Oval 112">
          <a:extLst>
            <a:ext uri="{FF2B5EF4-FFF2-40B4-BE49-F238E27FC236}">
              <a16:creationId xmlns:a16="http://schemas.microsoft.com/office/drawing/2014/main" id="{9050C03A-2938-41E9-B5C3-76B395FA5B3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0" name="Oval 113">
          <a:extLst>
            <a:ext uri="{FF2B5EF4-FFF2-40B4-BE49-F238E27FC236}">
              <a16:creationId xmlns:a16="http://schemas.microsoft.com/office/drawing/2014/main" id="{D6039251-4F55-4F62-AAAF-7146C7542D5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1" name="Oval 112">
          <a:extLst>
            <a:ext uri="{FF2B5EF4-FFF2-40B4-BE49-F238E27FC236}">
              <a16:creationId xmlns:a16="http://schemas.microsoft.com/office/drawing/2014/main" id="{23EB0C11-6CDA-47AE-BEEA-C9AC74928A5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2" name="Oval 113">
          <a:extLst>
            <a:ext uri="{FF2B5EF4-FFF2-40B4-BE49-F238E27FC236}">
              <a16:creationId xmlns:a16="http://schemas.microsoft.com/office/drawing/2014/main" id="{CF937D7B-4D5B-41B0-BEAE-5E0D7B29464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3" name="Oval 112">
          <a:extLst>
            <a:ext uri="{FF2B5EF4-FFF2-40B4-BE49-F238E27FC236}">
              <a16:creationId xmlns:a16="http://schemas.microsoft.com/office/drawing/2014/main" id="{3BCE400A-B032-44A4-BCB1-2D168198DC9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4" name="Oval 113">
          <a:extLst>
            <a:ext uri="{FF2B5EF4-FFF2-40B4-BE49-F238E27FC236}">
              <a16:creationId xmlns:a16="http://schemas.microsoft.com/office/drawing/2014/main" id="{6D0ED273-5141-43FC-AC9E-77A94422572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5" name="Oval 112">
          <a:extLst>
            <a:ext uri="{FF2B5EF4-FFF2-40B4-BE49-F238E27FC236}">
              <a16:creationId xmlns:a16="http://schemas.microsoft.com/office/drawing/2014/main" id="{70BBE6F9-97C1-4D08-9B55-A952ABD3E7F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6" name="Oval 113">
          <a:extLst>
            <a:ext uri="{FF2B5EF4-FFF2-40B4-BE49-F238E27FC236}">
              <a16:creationId xmlns:a16="http://schemas.microsoft.com/office/drawing/2014/main" id="{2B8C4014-7C1E-42EF-942D-A029BE22D62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7" name="Oval 112">
          <a:extLst>
            <a:ext uri="{FF2B5EF4-FFF2-40B4-BE49-F238E27FC236}">
              <a16:creationId xmlns:a16="http://schemas.microsoft.com/office/drawing/2014/main" id="{F50D2019-4F0B-497B-93ED-43EE373B801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8" name="Oval 113">
          <a:extLst>
            <a:ext uri="{FF2B5EF4-FFF2-40B4-BE49-F238E27FC236}">
              <a16:creationId xmlns:a16="http://schemas.microsoft.com/office/drawing/2014/main" id="{49FAC31E-AB7C-4C3E-B4D7-A94C5D874E7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9" name="Oval 112">
          <a:extLst>
            <a:ext uri="{FF2B5EF4-FFF2-40B4-BE49-F238E27FC236}">
              <a16:creationId xmlns:a16="http://schemas.microsoft.com/office/drawing/2014/main" id="{264202E5-2E33-4516-AFF7-70CA8AB5BB7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30" name="Oval 113">
          <a:extLst>
            <a:ext uri="{FF2B5EF4-FFF2-40B4-BE49-F238E27FC236}">
              <a16:creationId xmlns:a16="http://schemas.microsoft.com/office/drawing/2014/main" id="{23BB8621-5209-43BC-A2D5-EFE7D13BEF1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1" name="Oval 112">
          <a:extLst>
            <a:ext uri="{FF2B5EF4-FFF2-40B4-BE49-F238E27FC236}">
              <a16:creationId xmlns:a16="http://schemas.microsoft.com/office/drawing/2014/main" id="{9033988F-04CC-4907-9269-560E1098E76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2" name="Oval 113">
          <a:extLst>
            <a:ext uri="{FF2B5EF4-FFF2-40B4-BE49-F238E27FC236}">
              <a16:creationId xmlns:a16="http://schemas.microsoft.com/office/drawing/2014/main" id="{E579D5BC-AECF-465E-85A6-92DF3B2EB63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3" name="Oval 112">
          <a:extLst>
            <a:ext uri="{FF2B5EF4-FFF2-40B4-BE49-F238E27FC236}">
              <a16:creationId xmlns:a16="http://schemas.microsoft.com/office/drawing/2014/main" id="{F123A3AD-1E20-40F7-9ED3-AC68A5B1C1F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4" name="Oval 113">
          <a:extLst>
            <a:ext uri="{FF2B5EF4-FFF2-40B4-BE49-F238E27FC236}">
              <a16:creationId xmlns:a16="http://schemas.microsoft.com/office/drawing/2014/main" id="{16773B58-7C8C-46D3-BF19-7A8FD717CB7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5" name="Oval 112">
          <a:extLst>
            <a:ext uri="{FF2B5EF4-FFF2-40B4-BE49-F238E27FC236}">
              <a16:creationId xmlns:a16="http://schemas.microsoft.com/office/drawing/2014/main" id="{5983364E-2525-4B77-A220-7905BE50F80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6" name="Oval 113">
          <a:extLst>
            <a:ext uri="{FF2B5EF4-FFF2-40B4-BE49-F238E27FC236}">
              <a16:creationId xmlns:a16="http://schemas.microsoft.com/office/drawing/2014/main" id="{61A22D22-1439-4EDE-B646-CCA28B1939E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7" name="Oval 112">
          <a:extLst>
            <a:ext uri="{FF2B5EF4-FFF2-40B4-BE49-F238E27FC236}">
              <a16:creationId xmlns:a16="http://schemas.microsoft.com/office/drawing/2014/main" id="{D1C83EB6-0083-466D-8D11-40C1F043ED9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8" name="Oval 113">
          <a:extLst>
            <a:ext uri="{FF2B5EF4-FFF2-40B4-BE49-F238E27FC236}">
              <a16:creationId xmlns:a16="http://schemas.microsoft.com/office/drawing/2014/main" id="{0D158C83-9BBF-4B9E-B951-5EC1A6E45EF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9" name="Oval 112">
          <a:extLst>
            <a:ext uri="{FF2B5EF4-FFF2-40B4-BE49-F238E27FC236}">
              <a16:creationId xmlns:a16="http://schemas.microsoft.com/office/drawing/2014/main" id="{ADF31C4F-3EB5-4CD4-B9A3-3B00D5FC55F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0" name="Oval 113">
          <a:extLst>
            <a:ext uri="{FF2B5EF4-FFF2-40B4-BE49-F238E27FC236}">
              <a16:creationId xmlns:a16="http://schemas.microsoft.com/office/drawing/2014/main" id="{620D9574-AE77-4EC7-8255-A06548E1AE3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1" name="Oval 112">
          <a:extLst>
            <a:ext uri="{FF2B5EF4-FFF2-40B4-BE49-F238E27FC236}">
              <a16:creationId xmlns:a16="http://schemas.microsoft.com/office/drawing/2014/main" id="{63B61D61-E66B-4BCF-9244-5D3FBBB420F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2" name="Oval 113">
          <a:extLst>
            <a:ext uri="{FF2B5EF4-FFF2-40B4-BE49-F238E27FC236}">
              <a16:creationId xmlns:a16="http://schemas.microsoft.com/office/drawing/2014/main" id="{C2C7DF3D-E8B7-4D45-AE0D-63A387B3932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3" name="Oval 112">
          <a:extLst>
            <a:ext uri="{FF2B5EF4-FFF2-40B4-BE49-F238E27FC236}">
              <a16:creationId xmlns:a16="http://schemas.microsoft.com/office/drawing/2014/main" id="{114A057F-C7CF-4360-8D4C-5A1F2D7A69B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4" name="Oval 113">
          <a:extLst>
            <a:ext uri="{FF2B5EF4-FFF2-40B4-BE49-F238E27FC236}">
              <a16:creationId xmlns:a16="http://schemas.microsoft.com/office/drawing/2014/main" id="{998F8975-0DE1-4EE5-945C-9965F2BB8D4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5" name="Oval 112">
          <a:extLst>
            <a:ext uri="{FF2B5EF4-FFF2-40B4-BE49-F238E27FC236}">
              <a16:creationId xmlns:a16="http://schemas.microsoft.com/office/drawing/2014/main" id="{D4772066-1209-461A-8F8E-A6D5ABD84B2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6" name="Oval 113">
          <a:extLst>
            <a:ext uri="{FF2B5EF4-FFF2-40B4-BE49-F238E27FC236}">
              <a16:creationId xmlns:a16="http://schemas.microsoft.com/office/drawing/2014/main" id="{044965FD-25D5-4328-B6A7-92697A7E458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7" name="Oval 112">
          <a:extLst>
            <a:ext uri="{FF2B5EF4-FFF2-40B4-BE49-F238E27FC236}">
              <a16:creationId xmlns:a16="http://schemas.microsoft.com/office/drawing/2014/main" id="{833975EA-9D64-4297-9890-966E737678B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8" name="Oval 113">
          <a:extLst>
            <a:ext uri="{FF2B5EF4-FFF2-40B4-BE49-F238E27FC236}">
              <a16:creationId xmlns:a16="http://schemas.microsoft.com/office/drawing/2014/main" id="{BA2817C3-D158-4B0C-8862-9C5B01FFCD7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9" name="Oval 112">
          <a:extLst>
            <a:ext uri="{FF2B5EF4-FFF2-40B4-BE49-F238E27FC236}">
              <a16:creationId xmlns:a16="http://schemas.microsoft.com/office/drawing/2014/main" id="{9E6C71A6-8BC5-4A07-A1E4-29998213B92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50" name="Oval 113">
          <a:extLst>
            <a:ext uri="{FF2B5EF4-FFF2-40B4-BE49-F238E27FC236}">
              <a16:creationId xmlns:a16="http://schemas.microsoft.com/office/drawing/2014/main" id="{315D7105-3A8D-4E16-9A55-7CB3E6ED791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1" name="Oval 112">
          <a:extLst>
            <a:ext uri="{FF2B5EF4-FFF2-40B4-BE49-F238E27FC236}">
              <a16:creationId xmlns:a16="http://schemas.microsoft.com/office/drawing/2014/main" id="{25C623C8-78FD-4FE8-9867-3F9B632D9B4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2" name="Oval 113">
          <a:extLst>
            <a:ext uri="{FF2B5EF4-FFF2-40B4-BE49-F238E27FC236}">
              <a16:creationId xmlns:a16="http://schemas.microsoft.com/office/drawing/2014/main" id="{3922BA84-8A00-4F58-B646-777532667AF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3" name="Oval 112">
          <a:extLst>
            <a:ext uri="{FF2B5EF4-FFF2-40B4-BE49-F238E27FC236}">
              <a16:creationId xmlns:a16="http://schemas.microsoft.com/office/drawing/2014/main" id="{568DD846-B7F5-4E34-BDF3-73F8FD39430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4" name="Oval 113">
          <a:extLst>
            <a:ext uri="{FF2B5EF4-FFF2-40B4-BE49-F238E27FC236}">
              <a16:creationId xmlns:a16="http://schemas.microsoft.com/office/drawing/2014/main" id="{47EDB92E-D92D-4CE6-8320-8532EC65311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2">
          <a:extLst>
            <a:ext uri="{FF2B5EF4-FFF2-40B4-BE49-F238E27FC236}">
              <a16:creationId xmlns:a16="http://schemas.microsoft.com/office/drawing/2014/main" id="{22490887-F524-45F2-B712-3CADDF9ED38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6" name="Oval 113">
          <a:extLst>
            <a:ext uri="{FF2B5EF4-FFF2-40B4-BE49-F238E27FC236}">
              <a16:creationId xmlns:a16="http://schemas.microsoft.com/office/drawing/2014/main" id="{6F4F6C27-601B-4221-ACA0-C4562886C15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7" name="Oval 112">
          <a:extLst>
            <a:ext uri="{FF2B5EF4-FFF2-40B4-BE49-F238E27FC236}">
              <a16:creationId xmlns:a16="http://schemas.microsoft.com/office/drawing/2014/main" id="{7074BC03-5979-4E5C-8C73-9DBE4E1E83A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8" name="Oval 113">
          <a:extLst>
            <a:ext uri="{FF2B5EF4-FFF2-40B4-BE49-F238E27FC236}">
              <a16:creationId xmlns:a16="http://schemas.microsoft.com/office/drawing/2014/main" id="{73A8F7F2-1D0B-473A-9B68-EB44013D2A4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2">
          <a:extLst>
            <a:ext uri="{FF2B5EF4-FFF2-40B4-BE49-F238E27FC236}">
              <a16:creationId xmlns:a16="http://schemas.microsoft.com/office/drawing/2014/main" id="{406B0FD1-763C-4E05-9FF8-225F06BE70E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0" name="Oval 113">
          <a:extLst>
            <a:ext uri="{FF2B5EF4-FFF2-40B4-BE49-F238E27FC236}">
              <a16:creationId xmlns:a16="http://schemas.microsoft.com/office/drawing/2014/main" id="{557492AE-B090-457E-BF84-F5EE0F61846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1" name="Oval 112">
          <a:extLst>
            <a:ext uri="{FF2B5EF4-FFF2-40B4-BE49-F238E27FC236}">
              <a16:creationId xmlns:a16="http://schemas.microsoft.com/office/drawing/2014/main" id="{D6125B0B-4C61-40E4-A2EC-79FAC78E6B0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2" name="Oval 113">
          <a:extLst>
            <a:ext uri="{FF2B5EF4-FFF2-40B4-BE49-F238E27FC236}">
              <a16:creationId xmlns:a16="http://schemas.microsoft.com/office/drawing/2014/main" id="{09CB514C-4533-4505-A3C1-4C4973D790D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2">
          <a:extLst>
            <a:ext uri="{FF2B5EF4-FFF2-40B4-BE49-F238E27FC236}">
              <a16:creationId xmlns:a16="http://schemas.microsoft.com/office/drawing/2014/main" id="{CDC18A12-66C8-480A-B3C4-F7B207686CC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4" name="Oval 113">
          <a:extLst>
            <a:ext uri="{FF2B5EF4-FFF2-40B4-BE49-F238E27FC236}">
              <a16:creationId xmlns:a16="http://schemas.microsoft.com/office/drawing/2014/main" id="{74456CEF-C8F0-476A-9C24-9149E3B3121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5" name="Oval 112">
          <a:extLst>
            <a:ext uri="{FF2B5EF4-FFF2-40B4-BE49-F238E27FC236}">
              <a16:creationId xmlns:a16="http://schemas.microsoft.com/office/drawing/2014/main" id="{E022C3F7-9958-42ED-BC53-9691A671779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6" name="Oval 113">
          <a:extLst>
            <a:ext uri="{FF2B5EF4-FFF2-40B4-BE49-F238E27FC236}">
              <a16:creationId xmlns:a16="http://schemas.microsoft.com/office/drawing/2014/main" id="{6E9A7D85-9109-4FAA-A9CE-C5FBE88689C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2">
          <a:extLst>
            <a:ext uri="{FF2B5EF4-FFF2-40B4-BE49-F238E27FC236}">
              <a16:creationId xmlns:a16="http://schemas.microsoft.com/office/drawing/2014/main" id="{D10ADDD6-E69A-47A7-87FF-048D6759161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8" name="Oval 113">
          <a:extLst>
            <a:ext uri="{FF2B5EF4-FFF2-40B4-BE49-F238E27FC236}">
              <a16:creationId xmlns:a16="http://schemas.microsoft.com/office/drawing/2014/main" id="{FE7BA34E-FC03-46F0-9456-423001712EC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9" name="Oval 112">
          <a:extLst>
            <a:ext uri="{FF2B5EF4-FFF2-40B4-BE49-F238E27FC236}">
              <a16:creationId xmlns:a16="http://schemas.microsoft.com/office/drawing/2014/main" id="{99D68F90-B0F7-400E-8194-0E29A920698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70" name="Oval 113">
          <a:extLst>
            <a:ext uri="{FF2B5EF4-FFF2-40B4-BE49-F238E27FC236}">
              <a16:creationId xmlns:a16="http://schemas.microsoft.com/office/drawing/2014/main" id="{702D06F9-CF88-4FC7-96C7-2F9A4C12BDF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2">
          <a:extLst>
            <a:ext uri="{FF2B5EF4-FFF2-40B4-BE49-F238E27FC236}">
              <a16:creationId xmlns:a16="http://schemas.microsoft.com/office/drawing/2014/main" id="{26BBCB3E-A9F4-48BA-A9E6-DAD148FA90F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2" name="Oval 113">
          <a:extLst>
            <a:ext uri="{FF2B5EF4-FFF2-40B4-BE49-F238E27FC236}">
              <a16:creationId xmlns:a16="http://schemas.microsoft.com/office/drawing/2014/main" id="{525AE396-510A-484C-A412-AFECC84A152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3" name="Oval 112">
          <a:extLst>
            <a:ext uri="{FF2B5EF4-FFF2-40B4-BE49-F238E27FC236}">
              <a16:creationId xmlns:a16="http://schemas.microsoft.com/office/drawing/2014/main" id="{23DBFA19-FE21-4751-B9ED-97CD433DC2A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4" name="Oval 113">
          <a:extLst>
            <a:ext uri="{FF2B5EF4-FFF2-40B4-BE49-F238E27FC236}">
              <a16:creationId xmlns:a16="http://schemas.microsoft.com/office/drawing/2014/main" id="{3DE240A6-AF65-4396-863A-F1A2B107979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2">
          <a:extLst>
            <a:ext uri="{FF2B5EF4-FFF2-40B4-BE49-F238E27FC236}">
              <a16:creationId xmlns:a16="http://schemas.microsoft.com/office/drawing/2014/main" id="{7DEB508A-3D07-4863-9619-3926F6DC738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6" name="Oval 113">
          <a:extLst>
            <a:ext uri="{FF2B5EF4-FFF2-40B4-BE49-F238E27FC236}">
              <a16:creationId xmlns:a16="http://schemas.microsoft.com/office/drawing/2014/main" id="{18013889-782B-4BE1-A793-22B226A311E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7" name="Oval 112">
          <a:extLst>
            <a:ext uri="{FF2B5EF4-FFF2-40B4-BE49-F238E27FC236}">
              <a16:creationId xmlns:a16="http://schemas.microsoft.com/office/drawing/2014/main" id="{54AA0ECE-BA04-4673-9BC4-DCB9EC3A6F9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8" name="Oval 113">
          <a:extLst>
            <a:ext uri="{FF2B5EF4-FFF2-40B4-BE49-F238E27FC236}">
              <a16:creationId xmlns:a16="http://schemas.microsoft.com/office/drawing/2014/main" id="{A908D888-19F7-4370-BBE2-247063D7936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2">
          <a:extLst>
            <a:ext uri="{FF2B5EF4-FFF2-40B4-BE49-F238E27FC236}">
              <a16:creationId xmlns:a16="http://schemas.microsoft.com/office/drawing/2014/main" id="{448766DA-C451-4A12-A49A-675BC10A843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0" name="Oval 113">
          <a:extLst>
            <a:ext uri="{FF2B5EF4-FFF2-40B4-BE49-F238E27FC236}">
              <a16:creationId xmlns:a16="http://schemas.microsoft.com/office/drawing/2014/main" id="{BAED879F-2E8E-47FC-9445-D1A64EA719E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1" name="Oval 112">
          <a:extLst>
            <a:ext uri="{FF2B5EF4-FFF2-40B4-BE49-F238E27FC236}">
              <a16:creationId xmlns:a16="http://schemas.microsoft.com/office/drawing/2014/main" id="{782A1BF9-F393-4F3C-BD3A-38E48200906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2" name="Oval 113">
          <a:extLst>
            <a:ext uri="{FF2B5EF4-FFF2-40B4-BE49-F238E27FC236}">
              <a16:creationId xmlns:a16="http://schemas.microsoft.com/office/drawing/2014/main" id="{8A445304-CDC8-4D9A-9586-35E92D266B8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2">
          <a:extLst>
            <a:ext uri="{FF2B5EF4-FFF2-40B4-BE49-F238E27FC236}">
              <a16:creationId xmlns:a16="http://schemas.microsoft.com/office/drawing/2014/main" id="{2E46A899-82B8-4CB0-AC02-C0602B16D44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3">
          <a:extLst>
            <a:ext uri="{FF2B5EF4-FFF2-40B4-BE49-F238E27FC236}">
              <a16:creationId xmlns:a16="http://schemas.microsoft.com/office/drawing/2014/main" id="{96638411-17EF-4A0D-8F91-D9C43EF0332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2">
          <a:extLst>
            <a:ext uri="{FF2B5EF4-FFF2-40B4-BE49-F238E27FC236}">
              <a16:creationId xmlns:a16="http://schemas.microsoft.com/office/drawing/2014/main" id="{2A6152D4-AAA0-44F2-9C11-AF23045A120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3">
          <a:extLst>
            <a:ext uri="{FF2B5EF4-FFF2-40B4-BE49-F238E27FC236}">
              <a16:creationId xmlns:a16="http://schemas.microsoft.com/office/drawing/2014/main" id="{6F99B303-A372-4EAF-A0CB-DDC0E77A6D8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2">
          <a:extLst>
            <a:ext uri="{FF2B5EF4-FFF2-40B4-BE49-F238E27FC236}">
              <a16:creationId xmlns:a16="http://schemas.microsoft.com/office/drawing/2014/main" id="{4B5E9EE0-DE5F-46B3-8D91-DC702F4C70E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8" name="Oval 113">
          <a:extLst>
            <a:ext uri="{FF2B5EF4-FFF2-40B4-BE49-F238E27FC236}">
              <a16:creationId xmlns:a16="http://schemas.microsoft.com/office/drawing/2014/main" id="{C94B9E4F-A1B0-4200-BD45-1D3035B365D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9" name="Oval 112">
          <a:extLst>
            <a:ext uri="{FF2B5EF4-FFF2-40B4-BE49-F238E27FC236}">
              <a16:creationId xmlns:a16="http://schemas.microsoft.com/office/drawing/2014/main" id="{5F1EBCE5-CE97-44B6-8C33-3030938035B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90" name="Oval 113">
          <a:extLst>
            <a:ext uri="{FF2B5EF4-FFF2-40B4-BE49-F238E27FC236}">
              <a16:creationId xmlns:a16="http://schemas.microsoft.com/office/drawing/2014/main" id="{8AE2811F-02DC-4BE5-80F0-D72D2E9ABB1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2">
          <a:extLst>
            <a:ext uri="{FF2B5EF4-FFF2-40B4-BE49-F238E27FC236}">
              <a16:creationId xmlns:a16="http://schemas.microsoft.com/office/drawing/2014/main" id="{7A92D93E-65FB-4195-B261-79C6B22C855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2" name="Oval 113">
          <a:extLst>
            <a:ext uri="{FF2B5EF4-FFF2-40B4-BE49-F238E27FC236}">
              <a16:creationId xmlns:a16="http://schemas.microsoft.com/office/drawing/2014/main" id="{C0674CC7-D756-4D45-8DB9-E25A62546174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3" name="Oval 112">
          <a:extLst>
            <a:ext uri="{FF2B5EF4-FFF2-40B4-BE49-F238E27FC236}">
              <a16:creationId xmlns:a16="http://schemas.microsoft.com/office/drawing/2014/main" id="{77D05561-BDA9-4D52-9EF2-A7642CFE0C8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4" name="Oval 113">
          <a:extLst>
            <a:ext uri="{FF2B5EF4-FFF2-40B4-BE49-F238E27FC236}">
              <a16:creationId xmlns:a16="http://schemas.microsoft.com/office/drawing/2014/main" id="{4511FA9F-FD26-4983-B0C8-B820A123478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2">
          <a:extLst>
            <a:ext uri="{FF2B5EF4-FFF2-40B4-BE49-F238E27FC236}">
              <a16:creationId xmlns:a16="http://schemas.microsoft.com/office/drawing/2014/main" id="{783497B8-D9E6-469B-B70C-02C8CE79F9C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6" name="Oval 113">
          <a:extLst>
            <a:ext uri="{FF2B5EF4-FFF2-40B4-BE49-F238E27FC236}">
              <a16:creationId xmlns:a16="http://schemas.microsoft.com/office/drawing/2014/main" id="{F1D5E204-EE8B-4BD0-A17E-07D59EAFC8F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7" name="Oval 112">
          <a:extLst>
            <a:ext uri="{FF2B5EF4-FFF2-40B4-BE49-F238E27FC236}">
              <a16:creationId xmlns:a16="http://schemas.microsoft.com/office/drawing/2014/main" id="{BDD29C56-EB44-4497-8914-22672678093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8" name="Oval 113">
          <a:extLst>
            <a:ext uri="{FF2B5EF4-FFF2-40B4-BE49-F238E27FC236}">
              <a16:creationId xmlns:a16="http://schemas.microsoft.com/office/drawing/2014/main" id="{4A3D0C28-49A3-4D92-9F71-F9A7F8A7D26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2">
          <a:extLst>
            <a:ext uri="{FF2B5EF4-FFF2-40B4-BE49-F238E27FC236}">
              <a16:creationId xmlns:a16="http://schemas.microsoft.com/office/drawing/2014/main" id="{94B2421A-95EA-4D35-B23D-2F1FDFEEABB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0" name="Oval 113">
          <a:extLst>
            <a:ext uri="{FF2B5EF4-FFF2-40B4-BE49-F238E27FC236}">
              <a16:creationId xmlns:a16="http://schemas.microsoft.com/office/drawing/2014/main" id="{B841B1FE-B2DE-4FFF-B87C-375F1D70B31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1" name="Oval 112">
          <a:extLst>
            <a:ext uri="{FF2B5EF4-FFF2-40B4-BE49-F238E27FC236}">
              <a16:creationId xmlns:a16="http://schemas.microsoft.com/office/drawing/2014/main" id="{1A032BFF-3166-4D8B-AC60-D4577F4E4A2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2" name="Oval 113">
          <a:extLst>
            <a:ext uri="{FF2B5EF4-FFF2-40B4-BE49-F238E27FC236}">
              <a16:creationId xmlns:a16="http://schemas.microsoft.com/office/drawing/2014/main" id="{70A34C98-659B-4DD3-89D3-6BA40D70A25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2">
          <a:extLst>
            <a:ext uri="{FF2B5EF4-FFF2-40B4-BE49-F238E27FC236}">
              <a16:creationId xmlns:a16="http://schemas.microsoft.com/office/drawing/2014/main" id="{74A24824-F198-49DA-8CEB-935AC320D6B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4" name="Oval 113">
          <a:extLst>
            <a:ext uri="{FF2B5EF4-FFF2-40B4-BE49-F238E27FC236}">
              <a16:creationId xmlns:a16="http://schemas.microsoft.com/office/drawing/2014/main" id="{38285E2F-23BF-42AA-AD03-ACDA0AA9AC9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5" name="Oval 112">
          <a:extLst>
            <a:ext uri="{FF2B5EF4-FFF2-40B4-BE49-F238E27FC236}">
              <a16:creationId xmlns:a16="http://schemas.microsoft.com/office/drawing/2014/main" id="{18DCBFD8-399A-4015-9F7C-D84DD19E32E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6" name="Oval 113">
          <a:extLst>
            <a:ext uri="{FF2B5EF4-FFF2-40B4-BE49-F238E27FC236}">
              <a16:creationId xmlns:a16="http://schemas.microsoft.com/office/drawing/2014/main" id="{013BA175-B989-4532-A627-C4AAE8F96D4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2">
          <a:extLst>
            <a:ext uri="{FF2B5EF4-FFF2-40B4-BE49-F238E27FC236}">
              <a16:creationId xmlns:a16="http://schemas.microsoft.com/office/drawing/2014/main" id="{FEEC1E56-06E5-4CC2-B3BF-04310B6B212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8" name="Oval 113">
          <a:extLst>
            <a:ext uri="{FF2B5EF4-FFF2-40B4-BE49-F238E27FC236}">
              <a16:creationId xmlns:a16="http://schemas.microsoft.com/office/drawing/2014/main" id="{D11F9A67-AA57-4F64-9A86-2126A3899A7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9" name="Oval 112">
          <a:extLst>
            <a:ext uri="{FF2B5EF4-FFF2-40B4-BE49-F238E27FC236}">
              <a16:creationId xmlns:a16="http://schemas.microsoft.com/office/drawing/2014/main" id="{D6201CE1-4777-40D7-B0FD-7DE70DAD0F6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0" name="Oval 113">
          <a:extLst>
            <a:ext uri="{FF2B5EF4-FFF2-40B4-BE49-F238E27FC236}">
              <a16:creationId xmlns:a16="http://schemas.microsoft.com/office/drawing/2014/main" id="{041627AD-6AD9-49A6-8230-5753BAEEDFA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1" name="Oval 112">
          <a:extLst>
            <a:ext uri="{FF2B5EF4-FFF2-40B4-BE49-F238E27FC236}">
              <a16:creationId xmlns:a16="http://schemas.microsoft.com/office/drawing/2014/main" id="{08EE22BF-E982-480F-A4F0-8A611A08C35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2" name="Oval 113">
          <a:extLst>
            <a:ext uri="{FF2B5EF4-FFF2-40B4-BE49-F238E27FC236}">
              <a16:creationId xmlns:a16="http://schemas.microsoft.com/office/drawing/2014/main" id="{05938559-F7DC-486C-B846-4EEA6E74083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3" name="Oval 112">
          <a:extLst>
            <a:ext uri="{FF2B5EF4-FFF2-40B4-BE49-F238E27FC236}">
              <a16:creationId xmlns:a16="http://schemas.microsoft.com/office/drawing/2014/main" id="{3445E3EF-A79E-4EBB-8A1A-6446AA3D339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4" name="Oval 113">
          <a:extLst>
            <a:ext uri="{FF2B5EF4-FFF2-40B4-BE49-F238E27FC236}">
              <a16:creationId xmlns:a16="http://schemas.microsoft.com/office/drawing/2014/main" id="{2F73A599-9994-4C24-A527-B2376839453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5" name="Oval 112">
          <a:extLst>
            <a:ext uri="{FF2B5EF4-FFF2-40B4-BE49-F238E27FC236}">
              <a16:creationId xmlns:a16="http://schemas.microsoft.com/office/drawing/2014/main" id="{56A7B1D5-875F-4A58-B822-7BD96F64A2B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6" name="Oval 113">
          <a:extLst>
            <a:ext uri="{FF2B5EF4-FFF2-40B4-BE49-F238E27FC236}">
              <a16:creationId xmlns:a16="http://schemas.microsoft.com/office/drawing/2014/main" id="{B0FF310F-1A5F-4D0C-ABFC-C4867BE63EC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7" name="Oval 112">
          <a:extLst>
            <a:ext uri="{FF2B5EF4-FFF2-40B4-BE49-F238E27FC236}">
              <a16:creationId xmlns:a16="http://schemas.microsoft.com/office/drawing/2014/main" id="{2BF5FFC0-BAF7-4F1B-A982-D33004098BA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8" name="Oval 113">
          <a:extLst>
            <a:ext uri="{FF2B5EF4-FFF2-40B4-BE49-F238E27FC236}">
              <a16:creationId xmlns:a16="http://schemas.microsoft.com/office/drawing/2014/main" id="{1723F32C-6E39-4AA7-941D-E1EF7F791BD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2">
          <a:extLst>
            <a:ext uri="{FF2B5EF4-FFF2-40B4-BE49-F238E27FC236}">
              <a16:creationId xmlns:a16="http://schemas.microsoft.com/office/drawing/2014/main" id="{7675C623-3B14-45D1-A7B7-828EEC90EF0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3">
          <a:extLst>
            <a:ext uri="{FF2B5EF4-FFF2-40B4-BE49-F238E27FC236}">
              <a16:creationId xmlns:a16="http://schemas.microsoft.com/office/drawing/2014/main" id="{6CDD315B-AA51-4447-9F9D-B521E099782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2">
          <a:extLst>
            <a:ext uri="{FF2B5EF4-FFF2-40B4-BE49-F238E27FC236}">
              <a16:creationId xmlns:a16="http://schemas.microsoft.com/office/drawing/2014/main" id="{83E6A0FB-EF00-47F8-9E68-28171D693F5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3">
          <a:extLst>
            <a:ext uri="{FF2B5EF4-FFF2-40B4-BE49-F238E27FC236}">
              <a16:creationId xmlns:a16="http://schemas.microsoft.com/office/drawing/2014/main" id="{56C74178-F0D4-4DEB-B26C-177769D9543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2">
          <a:extLst>
            <a:ext uri="{FF2B5EF4-FFF2-40B4-BE49-F238E27FC236}">
              <a16:creationId xmlns:a16="http://schemas.microsoft.com/office/drawing/2014/main" id="{60995A22-5C2F-4B61-95A3-CFE25499812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4" name="Oval 113">
          <a:extLst>
            <a:ext uri="{FF2B5EF4-FFF2-40B4-BE49-F238E27FC236}">
              <a16:creationId xmlns:a16="http://schemas.microsoft.com/office/drawing/2014/main" id="{C00911EA-E685-408D-8360-6F4B06B3B4C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5" name="Oval 112">
          <a:extLst>
            <a:ext uri="{FF2B5EF4-FFF2-40B4-BE49-F238E27FC236}">
              <a16:creationId xmlns:a16="http://schemas.microsoft.com/office/drawing/2014/main" id="{C9774264-7694-4F2A-BFF0-A2E33307036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6" name="Oval 113">
          <a:extLst>
            <a:ext uri="{FF2B5EF4-FFF2-40B4-BE49-F238E27FC236}">
              <a16:creationId xmlns:a16="http://schemas.microsoft.com/office/drawing/2014/main" id="{B36F0697-C98A-4A5E-9822-A8624FC519F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7" name="Oval 112">
          <a:extLst>
            <a:ext uri="{FF2B5EF4-FFF2-40B4-BE49-F238E27FC236}">
              <a16:creationId xmlns:a16="http://schemas.microsoft.com/office/drawing/2014/main" id="{8B854387-8A29-4A82-A5C1-0AAE9E5A957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8" name="Oval 113">
          <a:extLst>
            <a:ext uri="{FF2B5EF4-FFF2-40B4-BE49-F238E27FC236}">
              <a16:creationId xmlns:a16="http://schemas.microsoft.com/office/drawing/2014/main" id="{730D0369-4CB0-4607-A99C-648491421CE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9" name="Oval 112">
          <a:extLst>
            <a:ext uri="{FF2B5EF4-FFF2-40B4-BE49-F238E27FC236}">
              <a16:creationId xmlns:a16="http://schemas.microsoft.com/office/drawing/2014/main" id="{BDDEF85D-527E-4149-BCF3-8406E329E45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0" name="Oval 113">
          <a:extLst>
            <a:ext uri="{FF2B5EF4-FFF2-40B4-BE49-F238E27FC236}">
              <a16:creationId xmlns:a16="http://schemas.microsoft.com/office/drawing/2014/main" id="{89670F1C-DB1C-4A9D-B29B-6A9F5AE5D3B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1" name="Oval 112">
          <a:extLst>
            <a:ext uri="{FF2B5EF4-FFF2-40B4-BE49-F238E27FC236}">
              <a16:creationId xmlns:a16="http://schemas.microsoft.com/office/drawing/2014/main" id="{09B44BCF-5BC4-48EC-8BA4-2E88B4CBEE6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2" name="Oval 113">
          <a:extLst>
            <a:ext uri="{FF2B5EF4-FFF2-40B4-BE49-F238E27FC236}">
              <a16:creationId xmlns:a16="http://schemas.microsoft.com/office/drawing/2014/main" id="{7350E7DE-8458-42DE-B82F-2C5824E51E1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3" name="Oval 112">
          <a:extLst>
            <a:ext uri="{FF2B5EF4-FFF2-40B4-BE49-F238E27FC236}">
              <a16:creationId xmlns:a16="http://schemas.microsoft.com/office/drawing/2014/main" id="{6C592679-2D09-4251-A4E4-9480B88029A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4" name="Oval 113">
          <a:extLst>
            <a:ext uri="{FF2B5EF4-FFF2-40B4-BE49-F238E27FC236}">
              <a16:creationId xmlns:a16="http://schemas.microsoft.com/office/drawing/2014/main" id="{752A6853-28BD-4F24-AA20-6EF58E9519C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5" name="Oval 112">
          <a:extLst>
            <a:ext uri="{FF2B5EF4-FFF2-40B4-BE49-F238E27FC236}">
              <a16:creationId xmlns:a16="http://schemas.microsoft.com/office/drawing/2014/main" id="{23291333-5944-49F4-A9D6-305F638C14A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6" name="Oval 113">
          <a:extLst>
            <a:ext uri="{FF2B5EF4-FFF2-40B4-BE49-F238E27FC236}">
              <a16:creationId xmlns:a16="http://schemas.microsoft.com/office/drawing/2014/main" id="{3B479C4B-EE94-4EDF-BDC7-C286633AC11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7" name="Oval 112">
          <a:extLst>
            <a:ext uri="{FF2B5EF4-FFF2-40B4-BE49-F238E27FC236}">
              <a16:creationId xmlns:a16="http://schemas.microsoft.com/office/drawing/2014/main" id="{C5BDE9BD-64B4-430D-9D51-C3584A11E62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8" name="Oval 113">
          <a:extLst>
            <a:ext uri="{FF2B5EF4-FFF2-40B4-BE49-F238E27FC236}">
              <a16:creationId xmlns:a16="http://schemas.microsoft.com/office/drawing/2014/main" id="{D256CAE5-1019-4D3C-AF99-2D46B9C117C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9" name="Oval 112">
          <a:extLst>
            <a:ext uri="{FF2B5EF4-FFF2-40B4-BE49-F238E27FC236}">
              <a16:creationId xmlns:a16="http://schemas.microsoft.com/office/drawing/2014/main" id="{C21D754F-07A8-4B85-B383-1E865B9692D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0" name="Oval 113">
          <a:extLst>
            <a:ext uri="{FF2B5EF4-FFF2-40B4-BE49-F238E27FC236}">
              <a16:creationId xmlns:a16="http://schemas.microsoft.com/office/drawing/2014/main" id="{433BE935-A794-4905-B1D8-15619A890A9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1" name="Oval 112">
          <a:extLst>
            <a:ext uri="{FF2B5EF4-FFF2-40B4-BE49-F238E27FC236}">
              <a16:creationId xmlns:a16="http://schemas.microsoft.com/office/drawing/2014/main" id="{AAAC8B89-441A-41F2-B544-D196B32FC90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2" name="Oval 113">
          <a:extLst>
            <a:ext uri="{FF2B5EF4-FFF2-40B4-BE49-F238E27FC236}">
              <a16:creationId xmlns:a16="http://schemas.microsoft.com/office/drawing/2014/main" id="{C36B6081-9FFA-455F-BB9A-F3B922445A9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3" name="Oval 112">
          <a:extLst>
            <a:ext uri="{FF2B5EF4-FFF2-40B4-BE49-F238E27FC236}">
              <a16:creationId xmlns:a16="http://schemas.microsoft.com/office/drawing/2014/main" id="{C47D2B08-186F-427A-9433-DE4B0A96233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4" name="Oval 113">
          <a:extLst>
            <a:ext uri="{FF2B5EF4-FFF2-40B4-BE49-F238E27FC236}">
              <a16:creationId xmlns:a16="http://schemas.microsoft.com/office/drawing/2014/main" id="{306F41BE-4040-4B76-8850-915421FC708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5" name="Oval 112">
          <a:extLst>
            <a:ext uri="{FF2B5EF4-FFF2-40B4-BE49-F238E27FC236}">
              <a16:creationId xmlns:a16="http://schemas.microsoft.com/office/drawing/2014/main" id="{260A80F4-6B37-44B0-A3BC-1063C02E896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6" name="Oval 113">
          <a:extLst>
            <a:ext uri="{FF2B5EF4-FFF2-40B4-BE49-F238E27FC236}">
              <a16:creationId xmlns:a16="http://schemas.microsoft.com/office/drawing/2014/main" id="{DA198D90-7DCF-473C-B896-DCDAA808959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7" name="Oval 112">
          <a:extLst>
            <a:ext uri="{FF2B5EF4-FFF2-40B4-BE49-F238E27FC236}">
              <a16:creationId xmlns:a16="http://schemas.microsoft.com/office/drawing/2014/main" id="{DBCA2D1A-AE41-46FB-B9A7-9681D7D8E87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8" name="Oval 113">
          <a:extLst>
            <a:ext uri="{FF2B5EF4-FFF2-40B4-BE49-F238E27FC236}">
              <a16:creationId xmlns:a16="http://schemas.microsoft.com/office/drawing/2014/main" id="{A57D9E9A-DAC0-45CD-927C-3696FA7776A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9" name="Oval 112">
          <a:extLst>
            <a:ext uri="{FF2B5EF4-FFF2-40B4-BE49-F238E27FC236}">
              <a16:creationId xmlns:a16="http://schemas.microsoft.com/office/drawing/2014/main" id="{7DE4B02C-F850-4498-887B-2A28D8D051B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50" name="Oval 113">
          <a:extLst>
            <a:ext uri="{FF2B5EF4-FFF2-40B4-BE49-F238E27FC236}">
              <a16:creationId xmlns:a16="http://schemas.microsoft.com/office/drawing/2014/main" id="{E5F9C37C-9E4B-4086-BA75-772B84EB974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1" name="Oval 112">
          <a:extLst>
            <a:ext uri="{FF2B5EF4-FFF2-40B4-BE49-F238E27FC236}">
              <a16:creationId xmlns:a16="http://schemas.microsoft.com/office/drawing/2014/main" id="{E5A65DF2-5074-4E99-9A63-F3FBBBAD5EE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2" name="Oval 113">
          <a:extLst>
            <a:ext uri="{FF2B5EF4-FFF2-40B4-BE49-F238E27FC236}">
              <a16:creationId xmlns:a16="http://schemas.microsoft.com/office/drawing/2014/main" id="{09A6D008-6439-44A3-A535-4FE5BDD8E32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3" name="Oval 112">
          <a:extLst>
            <a:ext uri="{FF2B5EF4-FFF2-40B4-BE49-F238E27FC236}">
              <a16:creationId xmlns:a16="http://schemas.microsoft.com/office/drawing/2014/main" id="{3380BD01-BDBC-4E56-AE75-0B5734715C3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4" name="Oval 113">
          <a:extLst>
            <a:ext uri="{FF2B5EF4-FFF2-40B4-BE49-F238E27FC236}">
              <a16:creationId xmlns:a16="http://schemas.microsoft.com/office/drawing/2014/main" id="{2A19D4FA-591C-497B-AE43-3A3854E16D6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5" name="Oval 112">
          <a:extLst>
            <a:ext uri="{FF2B5EF4-FFF2-40B4-BE49-F238E27FC236}">
              <a16:creationId xmlns:a16="http://schemas.microsoft.com/office/drawing/2014/main" id="{85391F4F-BC83-4A71-8CE5-7D0400C12DC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6" name="Oval 113">
          <a:extLst>
            <a:ext uri="{FF2B5EF4-FFF2-40B4-BE49-F238E27FC236}">
              <a16:creationId xmlns:a16="http://schemas.microsoft.com/office/drawing/2014/main" id="{0FE6BD49-B485-4C08-A04A-BF6FD011D73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7" name="Oval 112">
          <a:extLst>
            <a:ext uri="{FF2B5EF4-FFF2-40B4-BE49-F238E27FC236}">
              <a16:creationId xmlns:a16="http://schemas.microsoft.com/office/drawing/2014/main" id="{C6CE83F3-3016-4C66-AD18-AF0FD48DD09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8" name="Oval 113">
          <a:extLst>
            <a:ext uri="{FF2B5EF4-FFF2-40B4-BE49-F238E27FC236}">
              <a16:creationId xmlns:a16="http://schemas.microsoft.com/office/drawing/2014/main" id="{229E3969-8E63-4707-A245-25E9D03F413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9" name="Oval 112">
          <a:extLst>
            <a:ext uri="{FF2B5EF4-FFF2-40B4-BE49-F238E27FC236}">
              <a16:creationId xmlns:a16="http://schemas.microsoft.com/office/drawing/2014/main" id="{E5FA40C4-4E72-4347-AE20-B0F9AE11E6C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0" name="Oval 113">
          <a:extLst>
            <a:ext uri="{FF2B5EF4-FFF2-40B4-BE49-F238E27FC236}">
              <a16:creationId xmlns:a16="http://schemas.microsoft.com/office/drawing/2014/main" id="{EA909F8E-670C-40A1-B1AA-84505C2D73B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1" name="Oval 112">
          <a:extLst>
            <a:ext uri="{FF2B5EF4-FFF2-40B4-BE49-F238E27FC236}">
              <a16:creationId xmlns:a16="http://schemas.microsoft.com/office/drawing/2014/main" id="{906848B4-A4C6-43DD-8495-A9BFE9FE2A9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2" name="Oval 113">
          <a:extLst>
            <a:ext uri="{FF2B5EF4-FFF2-40B4-BE49-F238E27FC236}">
              <a16:creationId xmlns:a16="http://schemas.microsoft.com/office/drawing/2014/main" id="{EB9B0837-0026-4344-A961-64896FD2521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3" name="Oval 112">
          <a:extLst>
            <a:ext uri="{FF2B5EF4-FFF2-40B4-BE49-F238E27FC236}">
              <a16:creationId xmlns:a16="http://schemas.microsoft.com/office/drawing/2014/main" id="{64FDAEAD-B843-4559-A975-E06FCCD66CC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4" name="Oval 113">
          <a:extLst>
            <a:ext uri="{FF2B5EF4-FFF2-40B4-BE49-F238E27FC236}">
              <a16:creationId xmlns:a16="http://schemas.microsoft.com/office/drawing/2014/main" id="{F93E10C7-0D28-42E9-ADFF-903E8D87D53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5" name="Oval 112">
          <a:extLst>
            <a:ext uri="{FF2B5EF4-FFF2-40B4-BE49-F238E27FC236}">
              <a16:creationId xmlns:a16="http://schemas.microsoft.com/office/drawing/2014/main" id="{6DADBA13-6B8E-441B-BA3F-CC2999DDF1A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6" name="Oval 113">
          <a:extLst>
            <a:ext uri="{FF2B5EF4-FFF2-40B4-BE49-F238E27FC236}">
              <a16:creationId xmlns:a16="http://schemas.microsoft.com/office/drawing/2014/main" id="{C1602AD5-3071-4902-8DAE-C63DA5E78D6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7" name="Oval 112">
          <a:extLst>
            <a:ext uri="{FF2B5EF4-FFF2-40B4-BE49-F238E27FC236}">
              <a16:creationId xmlns:a16="http://schemas.microsoft.com/office/drawing/2014/main" id="{D44F9E1F-0745-436A-AD08-0D70F96781B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8" name="Oval 113">
          <a:extLst>
            <a:ext uri="{FF2B5EF4-FFF2-40B4-BE49-F238E27FC236}">
              <a16:creationId xmlns:a16="http://schemas.microsoft.com/office/drawing/2014/main" id="{3CA3E428-4A3A-44E0-AE1D-E3EB3311025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9" name="Oval 112">
          <a:extLst>
            <a:ext uri="{FF2B5EF4-FFF2-40B4-BE49-F238E27FC236}">
              <a16:creationId xmlns:a16="http://schemas.microsoft.com/office/drawing/2014/main" id="{103F10A7-1B65-487C-8620-7999CCF2E9B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0" name="Oval 113">
          <a:extLst>
            <a:ext uri="{FF2B5EF4-FFF2-40B4-BE49-F238E27FC236}">
              <a16:creationId xmlns:a16="http://schemas.microsoft.com/office/drawing/2014/main" id="{BD55B54C-81C2-497D-81BC-692C3B4B34E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1" name="Oval 112">
          <a:extLst>
            <a:ext uri="{FF2B5EF4-FFF2-40B4-BE49-F238E27FC236}">
              <a16:creationId xmlns:a16="http://schemas.microsoft.com/office/drawing/2014/main" id="{50893C38-4512-4140-BE99-F136117E2D8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2" name="Oval 113">
          <a:extLst>
            <a:ext uri="{FF2B5EF4-FFF2-40B4-BE49-F238E27FC236}">
              <a16:creationId xmlns:a16="http://schemas.microsoft.com/office/drawing/2014/main" id="{41601F6E-D7CB-4450-83A1-BDBDF8770E2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3" name="Oval 112">
          <a:extLst>
            <a:ext uri="{FF2B5EF4-FFF2-40B4-BE49-F238E27FC236}">
              <a16:creationId xmlns:a16="http://schemas.microsoft.com/office/drawing/2014/main" id="{694E1CA1-E998-4481-A2E0-F6ED4454E41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4" name="Oval 113">
          <a:extLst>
            <a:ext uri="{FF2B5EF4-FFF2-40B4-BE49-F238E27FC236}">
              <a16:creationId xmlns:a16="http://schemas.microsoft.com/office/drawing/2014/main" id="{35B6AA13-28A4-4892-9D14-51E7068AC42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5" name="Oval 112">
          <a:extLst>
            <a:ext uri="{FF2B5EF4-FFF2-40B4-BE49-F238E27FC236}">
              <a16:creationId xmlns:a16="http://schemas.microsoft.com/office/drawing/2014/main" id="{494C0253-8C56-4F6C-9405-23F702B8C50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6" name="Oval 113">
          <a:extLst>
            <a:ext uri="{FF2B5EF4-FFF2-40B4-BE49-F238E27FC236}">
              <a16:creationId xmlns:a16="http://schemas.microsoft.com/office/drawing/2014/main" id="{26F991FB-6420-48E3-8921-C2685D40AE5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7" name="Oval 112">
          <a:extLst>
            <a:ext uri="{FF2B5EF4-FFF2-40B4-BE49-F238E27FC236}">
              <a16:creationId xmlns:a16="http://schemas.microsoft.com/office/drawing/2014/main" id="{4ED50C66-530B-4668-A76E-2449F2881A6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8" name="Oval 113">
          <a:extLst>
            <a:ext uri="{FF2B5EF4-FFF2-40B4-BE49-F238E27FC236}">
              <a16:creationId xmlns:a16="http://schemas.microsoft.com/office/drawing/2014/main" id="{FAE6014A-44FB-4722-8979-4B1653E8690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9" name="Oval 112">
          <a:extLst>
            <a:ext uri="{FF2B5EF4-FFF2-40B4-BE49-F238E27FC236}">
              <a16:creationId xmlns:a16="http://schemas.microsoft.com/office/drawing/2014/main" id="{A12293CF-C557-4B08-B18C-6785B391852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0" name="Oval 113">
          <a:extLst>
            <a:ext uri="{FF2B5EF4-FFF2-40B4-BE49-F238E27FC236}">
              <a16:creationId xmlns:a16="http://schemas.microsoft.com/office/drawing/2014/main" id="{F2F9A581-F5E9-4256-BEA7-14E3FB76000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1" name="Oval 112">
          <a:extLst>
            <a:ext uri="{FF2B5EF4-FFF2-40B4-BE49-F238E27FC236}">
              <a16:creationId xmlns:a16="http://schemas.microsoft.com/office/drawing/2014/main" id="{30741175-E5F2-4288-8616-3B0F51F9E09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2" name="Oval 113">
          <a:extLst>
            <a:ext uri="{FF2B5EF4-FFF2-40B4-BE49-F238E27FC236}">
              <a16:creationId xmlns:a16="http://schemas.microsoft.com/office/drawing/2014/main" id="{76936F15-046C-4382-BDC9-FC7F9EC9043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3" name="Oval 112">
          <a:extLst>
            <a:ext uri="{FF2B5EF4-FFF2-40B4-BE49-F238E27FC236}">
              <a16:creationId xmlns:a16="http://schemas.microsoft.com/office/drawing/2014/main" id="{EA48769B-036F-46E7-9EFD-8A308D124AA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4" name="Oval 113">
          <a:extLst>
            <a:ext uri="{FF2B5EF4-FFF2-40B4-BE49-F238E27FC236}">
              <a16:creationId xmlns:a16="http://schemas.microsoft.com/office/drawing/2014/main" id="{93E55088-E3C9-4767-B603-0E016D305C1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5" name="Oval 112">
          <a:extLst>
            <a:ext uri="{FF2B5EF4-FFF2-40B4-BE49-F238E27FC236}">
              <a16:creationId xmlns:a16="http://schemas.microsoft.com/office/drawing/2014/main" id="{97084D59-FD87-46B1-9AA3-BC831AA76BD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6" name="Oval 113">
          <a:extLst>
            <a:ext uri="{FF2B5EF4-FFF2-40B4-BE49-F238E27FC236}">
              <a16:creationId xmlns:a16="http://schemas.microsoft.com/office/drawing/2014/main" id="{BC3704D4-727F-431D-B0F3-C9E051C4FD3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7" name="Oval 112">
          <a:extLst>
            <a:ext uri="{FF2B5EF4-FFF2-40B4-BE49-F238E27FC236}">
              <a16:creationId xmlns:a16="http://schemas.microsoft.com/office/drawing/2014/main" id="{52F917D0-02F0-4CD0-9703-7E4ABD231EB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8" name="Oval 113">
          <a:extLst>
            <a:ext uri="{FF2B5EF4-FFF2-40B4-BE49-F238E27FC236}">
              <a16:creationId xmlns:a16="http://schemas.microsoft.com/office/drawing/2014/main" id="{F9AD9B44-A3CE-4577-89A0-35583AC8AF9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9" name="Oval 112">
          <a:extLst>
            <a:ext uri="{FF2B5EF4-FFF2-40B4-BE49-F238E27FC236}">
              <a16:creationId xmlns:a16="http://schemas.microsoft.com/office/drawing/2014/main" id="{29C6C6CE-968D-4552-8451-7731EFA9EC9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90" name="Oval 113">
          <a:extLst>
            <a:ext uri="{FF2B5EF4-FFF2-40B4-BE49-F238E27FC236}">
              <a16:creationId xmlns:a16="http://schemas.microsoft.com/office/drawing/2014/main" id="{FD28494E-4D85-4882-8918-635C098A207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1" name="Oval 112">
          <a:extLst>
            <a:ext uri="{FF2B5EF4-FFF2-40B4-BE49-F238E27FC236}">
              <a16:creationId xmlns:a16="http://schemas.microsoft.com/office/drawing/2014/main" id="{E9CFCA45-3DE5-4E1F-A0C0-FF16AEF6A98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2" name="Oval 113">
          <a:extLst>
            <a:ext uri="{FF2B5EF4-FFF2-40B4-BE49-F238E27FC236}">
              <a16:creationId xmlns:a16="http://schemas.microsoft.com/office/drawing/2014/main" id="{26B45C8A-7FFD-4101-AD2C-EAB8015F419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3" name="Oval 112">
          <a:extLst>
            <a:ext uri="{FF2B5EF4-FFF2-40B4-BE49-F238E27FC236}">
              <a16:creationId xmlns:a16="http://schemas.microsoft.com/office/drawing/2014/main" id="{78B64A4E-A275-4692-8BA5-9DC3A06EE3B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4" name="Oval 113">
          <a:extLst>
            <a:ext uri="{FF2B5EF4-FFF2-40B4-BE49-F238E27FC236}">
              <a16:creationId xmlns:a16="http://schemas.microsoft.com/office/drawing/2014/main" id="{0BAAEEC9-451B-4EAD-88CF-34CB12711DC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5" name="Oval 112">
          <a:extLst>
            <a:ext uri="{FF2B5EF4-FFF2-40B4-BE49-F238E27FC236}">
              <a16:creationId xmlns:a16="http://schemas.microsoft.com/office/drawing/2014/main" id="{E6E7DB04-E4D4-42EE-B43D-77E983F45B5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6" name="Oval 113">
          <a:extLst>
            <a:ext uri="{FF2B5EF4-FFF2-40B4-BE49-F238E27FC236}">
              <a16:creationId xmlns:a16="http://schemas.microsoft.com/office/drawing/2014/main" id="{B5386C49-27A0-4EC1-8DD0-AAD927E4F0C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7" name="Oval 112">
          <a:extLst>
            <a:ext uri="{FF2B5EF4-FFF2-40B4-BE49-F238E27FC236}">
              <a16:creationId xmlns:a16="http://schemas.microsoft.com/office/drawing/2014/main" id="{00C0B941-A1E5-4704-A3B9-A36ECB26C41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8" name="Oval 113">
          <a:extLst>
            <a:ext uri="{FF2B5EF4-FFF2-40B4-BE49-F238E27FC236}">
              <a16:creationId xmlns:a16="http://schemas.microsoft.com/office/drawing/2014/main" id="{990687E9-C646-44B6-A745-20B2943B475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2">
          <a:extLst>
            <a:ext uri="{FF2B5EF4-FFF2-40B4-BE49-F238E27FC236}">
              <a16:creationId xmlns:a16="http://schemas.microsoft.com/office/drawing/2014/main" id="{3DAE8730-E402-4727-B4D7-224B529C6AE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0" name="Oval 113">
          <a:extLst>
            <a:ext uri="{FF2B5EF4-FFF2-40B4-BE49-F238E27FC236}">
              <a16:creationId xmlns:a16="http://schemas.microsoft.com/office/drawing/2014/main" id="{7268CC9F-495C-4CD7-B9DD-FED8734D0FC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1" name="Oval 112">
          <a:extLst>
            <a:ext uri="{FF2B5EF4-FFF2-40B4-BE49-F238E27FC236}">
              <a16:creationId xmlns:a16="http://schemas.microsoft.com/office/drawing/2014/main" id="{367E2235-A64C-490E-9E57-4467BFFBE29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2" name="Oval 113">
          <a:extLst>
            <a:ext uri="{FF2B5EF4-FFF2-40B4-BE49-F238E27FC236}">
              <a16:creationId xmlns:a16="http://schemas.microsoft.com/office/drawing/2014/main" id="{6280F105-1F0A-4F89-B2ED-31AA288AA6F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2">
          <a:extLst>
            <a:ext uri="{FF2B5EF4-FFF2-40B4-BE49-F238E27FC236}">
              <a16:creationId xmlns:a16="http://schemas.microsoft.com/office/drawing/2014/main" id="{EF85B9D0-B85B-41F4-AD38-DDF653AAAAB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4" name="Oval 113">
          <a:extLst>
            <a:ext uri="{FF2B5EF4-FFF2-40B4-BE49-F238E27FC236}">
              <a16:creationId xmlns:a16="http://schemas.microsoft.com/office/drawing/2014/main" id="{3ADF6536-8775-4CEA-A8BE-0EBF2D29BA4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5" name="Oval 112">
          <a:extLst>
            <a:ext uri="{FF2B5EF4-FFF2-40B4-BE49-F238E27FC236}">
              <a16:creationId xmlns:a16="http://schemas.microsoft.com/office/drawing/2014/main" id="{E72703D6-C338-4101-9A3F-CF236AD982A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6" name="Oval 113">
          <a:extLst>
            <a:ext uri="{FF2B5EF4-FFF2-40B4-BE49-F238E27FC236}">
              <a16:creationId xmlns:a16="http://schemas.microsoft.com/office/drawing/2014/main" id="{A8B814A5-777A-474D-A83B-E97273556E9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2">
          <a:extLst>
            <a:ext uri="{FF2B5EF4-FFF2-40B4-BE49-F238E27FC236}">
              <a16:creationId xmlns:a16="http://schemas.microsoft.com/office/drawing/2014/main" id="{EF5041BB-C745-436E-BE4F-E86BBF92ABF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8" name="Oval 113">
          <a:extLst>
            <a:ext uri="{FF2B5EF4-FFF2-40B4-BE49-F238E27FC236}">
              <a16:creationId xmlns:a16="http://schemas.microsoft.com/office/drawing/2014/main" id="{B8A5E1C5-6406-42C3-8349-9CD074C7495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9" name="Oval 112">
          <a:extLst>
            <a:ext uri="{FF2B5EF4-FFF2-40B4-BE49-F238E27FC236}">
              <a16:creationId xmlns:a16="http://schemas.microsoft.com/office/drawing/2014/main" id="{B09A0165-2607-4482-B11B-42B677C0C08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10" name="Oval 113">
          <a:extLst>
            <a:ext uri="{FF2B5EF4-FFF2-40B4-BE49-F238E27FC236}">
              <a16:creationId xmlns:a16="http://schemas.microsoft.com/office/drawing/2014/main" id="{3EF20FBC-7466-43BB-925F-78385D4F801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2">
          <a:extLst>
            <a:ext uri="{FF2B5EF4-FFF2-40B4-BE49-F238E27FC236}">
              <a16:creationId xmlns:a16="http://schemas.microsoft.com/office/drawing/2014/main" id="{22D3FCD6-C489-4117-BC4E-4135AED792B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2" name="Oval 113">
          <a:extLst>
            <a:ext uri="{FF2B5EF4-FFF2-40B4-BE49-F238E27FC236}">
              <a16:creationId xmlns:a16="http://schemas.microsoft.com/office/drawing/2014/main" id="{21D04C52-F696-4C35-AAAE-23825E8DC9E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3" name="Oval 112">
          <a:extLst>
            <a:ext uri="{FF2B5EF4-FFF2-40B4-BE49-F238E27FC236}">
              <a16:creationId xmlns:a16="http://schemas.microsoft.com/office/drawing/2014/main" id="{ED9B70D2-527C-4EB8-8720-3FDE62E0CD3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4" name="Oval 113">
          <a:extLst>
            <a:ext uri="{FF2B5EF4-FFF2-40B4-BE49-F238E27FC236}">
              <a16:creationId xmlns:a16="http://schemas.microsoft.com/office/drawing/2014/main" id="{E93E780F-68A1-4B68-9BBA-BBF3BE8F9E7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2">
          <a:extLst>
            <a:ext uri="{FF2B5EF4-FFF2-40B4-BE49-F238E27FC236}">
              <a16:creationId xmlns:a16="http://schemas.microsoft.com/office/drawing/2014/main" id="{6E173A91-F0E7-4216-8D15-0A569E8C3FC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6" name="Oval 113">
          <a:extLst>
            <a:ext uri="{FF2B5EF4-FFF2-40B4-BE49-F238E27FC236}">
              <a16:creationId xmlns:a16="http://schemas.microsoft.com/office/drawing/2014/main" id="{593C0299-176B-465E-9071-6C8CD6190BE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7" name="Oval 112">
          <a:extLst>
            <a:ext uri="{FF2B5EF4-FFF2-40B4-BE49-F238E27FC236}">
              <a16:creationId xmlns:a16="http://schemas.microsoft.com/office/drawing/2014/main" id="{1E935063-5C78-4D5C-B704-E08B8B3204C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8" name="Oval 113">
          <a:extLst>
            <a:ext uri="{FF2B5EF4-FFF2-40B4-BE49-F238E27FC236}">
              <a16:creationId xmlns:a16="http://schemas.microsoft.com/office/drawing/2014/main" id="{5615AB37-F759-4C8B-9B7B-4903DF0AF0E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2">
          <a:extLst>
            <a:ext uri="{FF2B5EF4-FFF2-40B4-BE49-F238E27FC236}">
              <a16:creationId xmlns:a16="http://schemas.microsoft.com/office/drawing/2014/main" id="{D3EE1627-1FAE-40FB-A87D-3940722E170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0" name="Oval 113">
          <a:extLst>
            <a:ext uri="{FF2B5EF4-FFF2-40B4-BE49-F238E27FC236}">
              <a16:creationId xmlns:a16="http://schemas.microsoft.com/office/drawing/2014/main" id="{E2E9261F-B0DB-40C6-8DDF-96CF4BE347B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1" name="Oval 112">
          <a:extLst>
            <a:ext uri="{FF2B5EF4-FFF2-40B4-BE49-F238E27FC236}">
              <a16:creationId xmlns:a16="http://schemas.microsoft.com/office/drawing/2014/main" id="{7A508F41-77B3-4FC7-B643-3CF36C38D9B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2" name="Oval 113">
          <a:extLst>
            <a:ext uri="{FF2B5EF4-FFF2-40B4-BE49-F238E27FC236}">
              <a16:creationId xmlns:a16="http://schemas.microsoft.com/office/drawing/2014/main" id="{CADEA1D4-E7EF-4DF8-84F4-E7A5AB15622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2">
          <a:extLst>
            <a:ext uri="{FF2B5EF4-FFF2-40B4-BE49-F238E27FC236}">
              <a16:creationId xmlns:a16="http://schemas.microsoft.com/office/drawing/2014/main" id="{2AE7A1DC-C283-45AD-ADCA-3FDF6625DAC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4" name="Oval 113">
          <a:extLst>
            <a:ext uri="{FF2B5EF4-FFF2-40B4-BE49-F238E27FC236}">
              <a16:creationId xmlns:a16="http://schemas.microsoft.com/office/drawing/2014/main" id="{3BBABF04-56B1-443F-BE1C-889B934C7C5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5" name="Oval 112">
          <a:extLst>
            <a:ext uri="{FF2B5EF4-FFF2-40B4-BE49-F238E27FC236}">
              <a16:creationId xmlns:a16="http://schemas.microsoft.com/office/drawing/2014/main" id="{68146104-42F9-4038-B31A-7CEEDC8B568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6" name="Oval 113">
          <a:extLst>
            <a:ext uri="{FF2B5EF4-FFF2-40B4-BE49-F238E27FC236}">
              <a16:creationId xmlns:a16="http://schemas.microsoft.com/office/drawing/2014/main" id="{0383B0DA-EF6E-43B1-B926-A30AE431D0E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2">
          <a:extLst>
            <a:ext uri="{FF2B5EF4-FFF2-40B4-BE49-F238E27FC236}">
              <a16:creationId xmlns:a16="http://schemas.microsoft.com/office/drawing/2014/main" id="{8DD2EB16-58B9-4C16-8955-558CF0B043C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3">
          <a:extLst>
            <a:ext uri="{FF2B5EF4-FFF2-40B4-BE49-F238E27FC236}">
              <a16:creationId xmlns:a16="http://schemas.microsoft.com/office/drawing/2014/main" id="{766595C4-D520-4E46-9F1F-848CDF7E3A8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2">
          <a:extLst>
            <a:ext uri="{FF2B5EF4-FFF2-40B4-BE49-F238E27FC236}">
              <a16:creationId xmlns:a16="http://schemas.microsoft.com/office/drawing/2014/main" id="{660C5E6F-2267-40D4-A642-6724A8584E8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3">
          <a:extLst>
            <a:ext uri="{FF2B5EF4-FFF2-40B4-BE49-F238E27FC236}">
              <a16:creationId xmlns:a16="http://schemas.microsoft.com/office/drawing/2014/main" id="{1CA26573-E825-4836-8B46-B7C1899D2F1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2">
          <a:extLst>
            <a:ext uri="{FF2B5EF4-FFF2-40B4-BE49-F238E27FC236}">
              <a16:creationId xmlns:a16="http://schemas.microsoft.com/office/drawing/2014/main" id="{69FE4C19-694B-448F-B9A3-2350F34E2BB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2" name="Oval 113">
          <a:extLst>
            <a:ext uri="{FF2B5EF4-FFF2-40B4-BE49-F238E27FC236}">
              <a16:creationId xmlns:a16="http://schemas.microsoft.com/office/drawing/2014/main" id="{A02ABD4A-1512-41C0-B254-F16F7325E4B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3" name="Oval 112">
          <a:extLst>
            <a:ext uri="{FF2B5EF4-FFF2-40B4-BE49-F238E27FC236}">
              <a16:creationId xmlns:a16="http://schemas.microsoft.com/office/drawing/2014/main" id="{10458E79-3CCB-4E14-B887-F2637579E04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4" name="Oval 113">
          <a:extLst>
            <a:ext uri="{FF2B5EF4-FFF2-40B4-BE49-F238E27FC236}">
              <a16:creationId xmlns:a16="http://schemas.microsoft.com/office/drawing/2014/main" id="{B2D5FE93-D95A-4A91-8830-FB8803369F0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2">
          <a:extLst>
            <a:ext uri="{FF2B5EF4-FFF2-40B4-BE49-F238E27FC236}">
              <a16:creationId xmlns:a16="http://schemas.microsoft.com/office/drawing/2014/main" id="{687F0289-FFB8-44DF-852E-176415C21CC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6" name="Oval 113">
          <a:extLst>
            <a:ext uri="{FF2B5EF4-FFF2-40B4-BE49-F238E27FC236}">
              <a16:creationId xmlns:a16="http://schemas.microsoft.com/office/drawing/2014/main" id="{B11E9BD1-9584-4272-94E2-2E062C2E7F5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7" name="Oval 112">
          <a:extLst>
            <a:ext uri="{FF2B5EF4-FFF2-40B4-BE49-F238E27FC236}">
              <a16:creationId xmlns:a16="http://schemas.microsoft.com/office/drawing/2014/main" id="{8D2289FB-75B7-4E2F-A3E2-DC43E8739C0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8" name="Oval 113">
          <a:extLst>
            <a:ext uri="{FF2B5EF4-FFF2-40B4-BE49-F238E27FC236}">
              <a16:creationId xmlns:a16="http://schemas.microsoft.com/office/drawing/2014/main" id="{A67A2DE5-8017-4B2D-853C-4F9E8165A3F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2">
          <a:extLst>
            <a:ext uri="{FF2B5EF4-FFF2-40B4-BE49-F238E27FC236}">
              <a16:creationId xmlns:a16="http://schemas.microsoft.com/office/drawing/2014/main" id="{8E924D46-E6BD-46F7-BD7E-12C6F775FCF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0" name="Oval 113">
          <a:extLst>
            <a:ext uri="{FF2B5EF4-FFF2-40B4-BE49-F238E27FC236}">
              <a16:creationId xmlns:a16="http://schemas.microsoft.com/office/drawing/2014/main" id="{AC25982C-29BE-47DF-969B-5AEC5586DD2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1" name="Oval 112">
          <a:extLst>
            <a:ext uri="{FF2B5EF4-FFF2-40B4-BE49-F238E27FC236}">
              <a16:creationId xmlns:a16="http://schemas.microsoft.com/office/drawing/2014/main" id="{9616400F-B6F0-4516-B7C6-FBF1C96101F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2" name="Oval 113">
          <a:extLst>
            <a:ext uri="{FF2B5EF4-FFF2-40B4-BE49-F238E27FC236}">
              <a16:creationId xmlns:a16="http://schemas.microsoft.com/office/drawing/2014/main" id="{3A4F95CC-E21E-45A4-A51A-FA69D08A9A8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2">
          <a:extLst>
            <a:ext uri="{FF2B5EF4-FFF2-40B4-BE49-F238E27FC236}">
              <a16:creationId xmlns:a16="http://schemas.microsoft.com/office/drawing/2014/main" id="{CAC57F81-4A25-49F8-82D6-E285B3B5DEB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4" name="Oval 113">
          <a:extLst>
            <a:ext uri="{FF2B5EF4-FFF2-40B4-BE49-F238E27FC236}">
              <a16:creationId xmlns:a16="http://schemas.microsoft.com/office/drawing/2014/main" id="{6F50652F-0074-452C-8260-181E6217F97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5" name="Oval 112">
          <a:extLst>
            <a:ext uri="{FF2B5EF4-FFF2-40B4-BE49-F238E27FC236}">
              <a16:creationId xmlns:a16="http://schemas.microsoft.com/office/drawing/2014/main" id="{977D28A5-A288-465B-9517-87B612D381C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6" name="Oval 113">
          <a:extLst>
            <a:ext uri="{FF2B5EF4-FFF2-40B4-BE49-F238E27FC236}">
              <a16:creationId xmlns:a16="http://schemas.microsoft.com/office/drawing/2014/main" id="{B858503F-AFA1-4C68-AD56-9885FCD28F9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2">
          <a:extLst>
            <a:ext uri="{FF2B5EF4-FFF2-40B4-BE49-F238E27FC236}">
              <a16:creationId xmlns:a16="http://schemas.microsoft.com/office/drawing/2014/main" id="{61FD2020-6E84-4210-9EFE-242970B8204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8" name="Oval 113">
          <a:extLst>
            <a:ext uri="{FF2B5EF4-FFF2-40B4-BE49-F238E27FC236}">
              <a16:creationId xmlns:a16="http://schemas.microsoft.com/office/drawing/2014/main" id="{B896DFFA-1B7D-4A80-9C8F-17D90A0B416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9" name="Oval 112">
          <a:extLst>
            <a:ext uri="{FF2B5EF4-FFF2-40B4-BE49-F238E27FC236}">
              <a16:creationId xmlns:a16="http://schemas.microsoft.com/office/drawing/2014/main" id="{A351E574-1CF1-47A1-A4F3-AF596BDB944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50" name="Oval 113">
          <a:extLst>
            <a:ext uri="{FF2B5EF4-FFF2-40B4-BE49-F238E27FC236}">
              <a16:creationId xmlns:a16="http://schemas.microsoft.com/office/drawing/2014/main" id="{7D3FEBEC-2EF4-42C6-A7A0-F566899B863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2">
          <a:extLst>
            <a:ext uri="{FF2B5EF4-FFF2-40B4-BE49-F238E27FC236}">
              <a16:creationId xmlns:a16="http://schemas.microsoft.com/office/drawing/2014/main" id="{E2D9E461-3A2E-43CF-9548-6C4EFF4BEB0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2" name="Oval 113">
          <a:extLst>
            <a:ext uri="{FF2B5EF4-FFF2-40B4-BE49-F238E27FC236}">
              <a16:creationId xmlns:a16="http://schemas.microsoft.com/office/drawing/2014/main" id="{6F740E93-36A6-471E-B066-0BE04FB2B40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3" name="Oval 112">
          <a:extLst>
            <a:ext uri="{FF2B5EF4-FFF2-40B4-BE49-F238E27FC236}">
              <a16:creationId xmlns:a16="http://schemas.microsoft.com/office/drawing/2014/main" id="{69714A91-4BAD-42AA-AF03-C55534EBF8D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4" name="Oval 113">
          <a:extLst>
            <a:ext uri="{FF2B5EF4-FFF2-40B4-BE49-F238E27FC236}">
              <a16:creationId xmlns:a16="http://schemas.microsoft.com/office/drawing/2014/main" id="{04B3D336-37F9-42DB-8B41-004559CEF6B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5" name="Oval 112">
          <a:extLst>
            <a:ext uri="{FF2B5EF4-FFF2-40B4-BE49-F238E27FC236}">
              <a16:creationId xmlns:a16="http://schemas.microsoft.com/office/drawing/2014/main" id="{C8BF8C7D-9206-41F2-805E-B078EE962F9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6" name="Oval 113">
          <a:extLst>
            <a:ext uri="{FF2B5EF4-FFF2-40B4-BE49-F238E27FC236}">
              <a16:creationId xmlns:a16="http://schemas.microsoft.com/office/drawing/2014/main" id="{635BF311-EF17-44D8-AB9E-8CB1ACCF480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7" name="Oval 112">
          <a:extLst>
            <a:ext uri="{FF2B5EF4-FFF2-40B4-BE49-F238E27FC236}">
              <a16:creationId xmlns:a16="http://schemas.microsoft.com/office/drawing/2014/main" id="{9537D085-3E53-4D30-A540-7ABB82CB2FF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8" name="Oval 113">
          <a:extLst>
            <a:ext uri="{FF2B5EF4-FFF2-40B4-BE49-F238E27FC236}">
              <a16:creationId xmlns:a16="http://schemas.microsoft.com/office/drawing/2014/main" id="{571B222C-7BFD-4432-90EB-ADEDF3D855C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59" name="Oval 112">
          <a:extLst>
            <a:ext uri="{FF2B5EF4-FFF2-40B4-BE49-F238E27FC236}">
              <a16:creationId xmlns:a16="http://schemas.microsoft.com/office/drawing/2014/main" id="{DA80118C-C65B-4147-8639-C113E7533CB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0" name="Oval 113">
          <a:extLst>
            <a:ext uri="{FF2B5EF4-FFF2-40B4-BE49-F238E27FC236}">
              <a16:creationId xmlns:a16="http://schemas.microsoft.com/office/drawing/2014/main" id="{7D95B939-FBFD-461C-A28D-9D84F95D2AA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1" name="Oval 112">
          <a:extLst>
            <a:ext uri="{FF2B5EF4-FFF2-40B4-BE49-F238E27FC236}">
              <a16:creationId xmlns:a16="http://schemas.microsoft.com/office/drawing/2014/main" id="{CDDF1100-6F05-4731-984C-3501F12A490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2" name="Oval 113">
          <a:extLst>
            <a:ext uri="{FF2B5EF4-FFF2-40B4-BE49-F238E27FC236}">
              <a16:creationId xmlns:a16="http://schemas.microsoft.com/office/drawing/2014/main" id="{3DD36973-22A6-4548-B9EB-65FC627C8F3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3" name="Oval 112">
          <a:extLst>
            <a:ext uri="{FF2B5EF4-FFF2-40B4-BE49-F238E27FC236}">
              <a16:creationId xmlns:a16="http://schemas.microsoft.com/office/drawing/2014/main" id="{BCBC0F18-197B-4C3B-9C06-333937BC92F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4" name="Oval 113">
          <a:extLst>
            <a:ext uri="{FF2B5EF4-FFF2-40B4-BE49-F238E27FC236}">
              <a16:creationId xmlns:a16="http://schemas.microsoft.com/office/drawing/2014/main" id="{12B5602B-11CF-46D8-9BF5-D03D21EBA60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5" name="Oval 112">
          <a:extLst>
            <a:ext uri="{FF2B5EF4-FFF2-40B4-BE49-F238E27FC236}">
              <a16:creationId xmlns:a16="http://schemas.microsoft.com/office/drawing/2014/main" id="{3A56C2DB-0287-4DD7-AD0D-D3973D056B7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6" name="Oval 113">
          <a:extLst>
            <a:ext uri="{FF2B5EF4-FFF2-40B4-BE49-F238E27FC236}">
              <a16:creationId xmlns:a16="http://schemas.microsoft.com/office/drawing/2014/main" id="{BE914E21-C5DA-48EB-ABAF-9F63B4E9E20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7" name="Oval 112">
          <a:extLst>
            <a:ext uri="{FF2B5EF4-FFF2-40B4-BE49-F238E27FC236}">
              <a16:creationId xmlns:a16="http://schemas.microsoft.com/office/drawing/2014/main" id="{18C046FC-EC02-4FC0-A1C3-3A30C2DADEE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8" name="Oval 113">
          <a:extLst>
            <a:ext uri="{FF2B5EF4-FFF2-40B4-BE49-F238E27FC236}">
              <a16:creationId xmlns:a16="http://schemas.microsoft.com/office/drawing/2014/main" id="{765C8FCD-978A-44F6-906A-C598C2E08FA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9" name="Oval 112">
          <a:extLst>
            <a:ext uri="{FF2B5EF4-FFF2-40B4-BE49-F238E27FC236}">
              <a16:creationId xmlns:a16="http://schemas.microsoft.com/office/drawing/2014/main" id="{5B397AE5-435D-49DD-A9B4-FC55E09777C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70" name="Oval 113">
          <a:extLst>
            <a:ext uri="{FF2B5EF4-FFF2-40B4-BE49-F238E27FC236}">
              <a16:creationId xmlns:a16="http://schemas.microsoft.com/office/drawing/2014/main" id="{22456F3C-2FB0-46D7-8156-9A3216DF0B4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1" name="Oval 112">
          <a:extLst>
            <a:ext uri="{FF2B5EF4-FFF2-40B4-BE49-F238E27FC236}">
              <a16:creationId xmlns:a16="http://schemas.microsoft.com/office/drawing/2014/main" id="{1786E3DF-C42B-4BE8-BCC4-84C3A762F81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2" name="Oval 113">
          <a:extLst>
            <a:ext uri="{FF2B5EF4-FFF2-40B4-BE49-F238E27FC236}">
              <a16:creationId xmlns:a16="http://schemas.microsoft.com/office/drawing/2014/main" id="{F79A58C7-638E-415F-9A24-A1C1210667B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3" name="Oval 112">
          <a:extLst>
            <a:ext uri="{FF2B5EF4-FFF2-40B4-BE49-F238E27FC236}">
              <a16:creationId xmlns:a16="http://schemas.microsoft.com/office/drawing/2014/main" id="{733E1033-EC48-4AEF-B679-AF2C5379921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4" name="Oval 113">
          <a:extLst>
            <a:ext uri="{FF2B5EF4-FFF2-40B4-BE49-F238E27FC236}">
              <a16:creationId xmlns:a16="http://schemas.microsoft.com/office/drawing/2014/main" id="{D7D29AF0-64D4-4273-888A-ADD3ACBFFE5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5" name="Oval 112">
          <a:extLst>
            <a:ext uri="{FF2B5EF4-FFF2-40B4-BE49-F238E27FC236}">
              <a16:creationId xmlns:a16="http://schemas.microsoft.com/office/drawing/2014/main" id="{490A8237-AE00-42E3-A622-CB6B64DAA51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6" name="Oval 113">
          <a:extLst>
            <a:ext uri="{FF2B5EF4-FFF2-40B4-BE49-F238E27FC236}">
              <a16:creationId xmlns:a16="http://schemas.microsoft.com/office/drawing/2014/main" id="{F9EF4211-D4CF-4546-B2B8-3221D3748C3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7" name="Oval 112">
          <a:extLst>
            <a:ext uri="{FF2B5EF4-FFF2-40B4-BE49-F238E27FC236}">
              <a16:creationId xmlns:a16="http://schemas.microsoft.com/office/drawing/2014/main" id="{3BAFC40B-0A83-441D-8656-4730FE65675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8" name="Oval 113">
          <a:extLst>
            <a:ext uri="{FF2B5EF4-FFF2-40B4-BE49-F238E27FC236}">
              <a16:creationId xmlns:a16="http://schemas.microsoft.com/office/drawing/2014/main" id="{F84B709B-D2B6-4033-8778-83EAB693293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9" name="Oval 112">
          <a:extLst>
            <a:ext uri="{FF2B5EF4-FFF2-40B4-BE49-F238E27FC236}">
              <a16:creationId xmlns:a16="http://schemas.microsoft.com/office/drawing/2014/main" id="{3EE9BE80-2B7F-47EC-9247-DA3579A8044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0" name="Oval 113">
          <a:extLst>
            <a:ext uri="{FF2B5EF4-FFF2-40B4-BE49-F238E27FC236}">
              <a16:creationId xmlns:a16="http://schemas.microsoft.com/office/drawing/2014/main" id="{65489D6C-C554-4A4F-A003-5D06BF0B88B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1" name="Oval 112">
          <a:extLst>
            <a:ext uri="{FF2B5EF4-FFF2-40B4-BE49-F238E27FC236}">
              <a16:creationId xmlns:a16="http://schemas.microsoft.com/office/drawing/2014/main" id="{C640058C-B26F-4649-946C-F788970C743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2" name="Oval 113">
          <a:extLst>
            <a:ext uri="{FF2B5EF4-FFF2-40B4-BE49-F238E27FC236}">
              <a16:creationId xmlns:a16="http://schemas.microsoft.com/office/drawing/2014/main" id="{51AD8043-2B4A-4E98-88DB-64655013098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3" name="Oval 112">
          <a:extLst>
            <a:ext uri="{FF2B5EF4-FFF2-40B4-BE49-F238E27FC236}">
              <a16:creationId xmlns:a16="http://schemas.microsoft.com/office/drawing/2014/main" id="{D642890E-F346-4CF4-ABA1-351B9E9288E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4" name="Oval 113">
          <a:extLst>
            <a:ext uri="{FF2B5EF4-FFF2-40B4-BE49-F238E27FC236}">
              <a16:creationId xmlns:a16="http://schemas.microsoft.com/office/drawing/2014/main" id="{A3DEBB68-32FD-40CF-B8AD-BE487AB2F22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5" name="Oval 112">
          <a:extLst>
            <a:ext uri="{FF2B5EF4-FFF2-40B4-BE49-F238E27FC236}">
              <a16:creationId xmlns:a16="http://schemas.microsoft.com/office/drawing/2014/main" id="{A71D6620-C539-4119-9011-9DD366B7A94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6" name="Oval 113">
          <a:extLst>
            <a:ext uri="{FF2B5EF4-FFF2-40B4-BE49-F238E27FC236}">
              <a16:creationId xmlns:a16="http://schemas.microsoft.com/office/drawing/2014/main" id="{74AC81F3-2E21-4D5E-823D-AF0D48C8EE6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7" name="Oval 112">
          <a:extLst>
            <a:ext uri="{FF2B5EF4-FFF2-40B4-BE49-F238E27FC236}">
              <a16:creationId xmlns:a16="http://schemas.microsoft.com/office/drawing/2014/main" id="{8459A1E5-C92F-445C-B60F-7AA596FCCE4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8" name="Oval 113">
          <a:extLst>
            <a:ext uri="{FF2B5EF4-FFF2-40B4-BE49-F238E27FC236}">
              <a16:creationId xmlns:a16="http://schemas.microsoft.com/office/drawing/2014/main" id="{4BCB46E5-EE76-403B-8A52-6763DD92732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9" name="Oval 112">
          <a:extLst>
            <a:ext uri="{FF2B5EF4-FFF2-40B4-BE49-F238E27FC236}">
              <a16:creationId xmlns:a16="http://schemas.microsoft.com/office/drawing/2014/main" id="{BEB8928D-4DD3-41B7-85E8-176A9B2CA1F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90" name="Oval 113">
          <a:extLst>
            <a:ext uri="{FF2B5EF4-FFF2-40B4-BE49-F238E27FC236}">
              <a16:creationId xmlns:a16="http://schemas.microsoft.com/office/drawing/2014/main" id="{4A310E91-B6E0-4DA0-9F28-CC485C29527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1" name="Oval 112">
          <a:extLst>
            <a:ext uri="{FF2B5EF4-FFF2-40B4-BE49-F238E27FC236}">
              <a16:creationId xmlns:a16="http://schemas.microsoft.com/office/drawing/2014/main" id="{40D0AC9C-BCCC-4301-A9F2-3F7E240F768F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2" name="Oval 113">
          <a:extLst>
            <a:ext uri="{FF2B5EF4-FFF2-40B4-BE49-F238E27FC236}">
              <a16:creationId xmlns:a16="http://schemas.microsoft.com/office/drawing/2014/main" id="{245A0B07-9DFC-448B-9DEB-40F2A1C30ED2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2">
          <a:extLst>
            <a:ext uri="{FF2B5EF4-FFF2-40B4-BE49-F238E27FC236}">
              <a16:creationId xmlns:a16="http://schemas.microsoft.com/office/drawing/2014/main" id="{6ECA3976-9778-40E2-8E9C-3DFDABAF889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3">
          <a:extLst>
            <a:ext uri="{FF2B5EF4-FFF2-40B4-BE49-F238E27FC236}">
              <a16:creationId xmlns:a16="http://schemas.microsoft.com/office/drawing/2014/main" id="{F1912559-C3F3-4ABE-BF6E-308778E2307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2">
          <a:extLst>
            <a:ext uri="{FF2B5EF4-FFF2-40B4-BE49-F238E27FC236}">
              <a16:creationId xmlns:a16="http://schemas.microsoft.com/office/drawing/2014/main" id="{990DECAA-8603-42D2-83F4-75150BDD500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6" name="Oval 113">
          <a:extLst>
            <a:ext uri="{FF2B5EF4-FFF2-40B4-BE49-F238E27FC236}">
              <a16:creationId xmlns:a16="http://schemas.microsoft.com/office/drawing/2014/main" id="{F8EBAD60-6019-47BB-90AB-147F2EC9687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7" name="Oval 112">
          <a:extLst>
            <a:ext uri="{FF2B5EF4-FFF2-40B4-BE49-F238E27FC236}">
              <a16:creationId xmlns:a16="http://schemas.microsoft.com/office/drawing/2014/main" id="{5B8C52F1-7AE9-4F01-A52E-7B0896918FF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8" name="Oval 113">
          <a:extLst>
            <a:ext uri="{FF2B5EF4-FFF2-40B4-BE49-F238E27FC236}">
              <a16:creationId xmlns:a16="http://schemas.microsoft.com/office/drawing/2014/main" id="{6EB5CB46-3994-4804-87B1-8ACA13A57C2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2">
          <a:extLst>
            <a:ext uri="{FF2B5EF4-FFF2-40B4-BE49-F238E27FC236}">
              <a16:creationId xmlns:a16="http://schemas.microsoft.com/office/drawing/2014/main" id="{6AAE4F8B-97A8-4514-BCA5-9694A0B32E7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3">
          <a:extLst>
            <a:ext uri="{FF2B5EF4-FFF2-40B4-BE49-F238E27FC236}">
              <a16:creationId xmlns:a16="http://schemas.microsoft.com/office/drawing/2014/main" id="{C4FFA9EA-7899-4622-841A-045E3114DCA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2">
          <a:extLst>
            <a:ext uri="{FF2B5EF4-FFF2-40B4-BE49-F238E27FC236}">
              <a16:creationId xmlns:a16="http://schemas.microsoft.com/office/drawing/2014/main" id="{9B9A717C-2583-4A6F-9105-DF0D08E0326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2" name="Oval 113">
          <a:extLst>
            <a:ext uri="{FF2B5EF4-FFF2-40B4-BE49-F238E27FC236}">
              <a16:creationId xmlns:a16="http://schemas.microsoft.com/office/drawing/2014/main" id="{2F1A2821-5EDA-4F22-8F62-F5513189796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3" name="Oval 112">
          <a:extLst>
            <a:ext uri="{FF2B5EF4-FFF2-40B4-BE49-F238E27FC236}">
              <a16:creationId xmlns:a16="http://schemas.microsoft.com/office/drawing/2014/main" id="{020B2CD4-56C2-4654-A740-7B14766A6E1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4" name="Oval 113">
          <a:extLst>
            <a:ext uri="{FF2B5EF4-FFF2-40B4-BE49-F238E27FC236}">
              <a16:creationId xmlns:a16="http://schemas.microsoft.com/office/drawing/2014/main" id="{251B8D4A-31A8-4A81-B3F2-11ED49BB66A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2">
          <a:extLst>
            <a:ext uri="{FF2B5EF4-FFF2-40B4-BE49-F238E27FC236}">
              <a16:creationId xmlns:a16="http://schemas.microsoft.com/office/drawing/2014/main" id="{32380353-B57E-4EAB-BC81-535717C0EF7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3">
          <a:extLst>
            <a:ext uri="{FF2B5EF4-FFF2-40B4-BE49-F238E27FC236}">
              <a16:creationId xmlns:a16="http://schemas.microsoft.com/office/drawing/2014/main" id="{29CAA922-EE44-4976-8890-F4090DCB84A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2">
          <a:extLst>
            <a:ext uri="{FF2B5EF4-FFF2-40B4-BE49-F238E27FC236}">
              <a16:creationId xmlns:a16="http://schemas.microsoft.com/office/drawing/2014/main" id="{BC064A58-F51D-418C-85D5-1986D443B26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8" name="Oval 113">
          <a:extLst>
            <a:ext uri="{FF2B5EF4-FFF2-40B4-BE49-F238E27FC236}">
              <a16:creationId xmlns:a16="http://schemas.microsoft.com/office/drawing/2014/main" id="{EFA17637-5C95-4187-A623-8BB7F2DEA9D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9" name="Oval 112">
          <a:extLst>
            <a:ext uri="{FF2B5EF4-FFF2-40B4-BE49-F238E27FC236}">
              <a16:creationId xmlns:a16="http://schemas.microsoft.com/office/drawing/2014/main" id="{C334B7E3-362C-499A-9C93-5CA0B07AB26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10" name="Oval 113">
          <a:extLst>
            <a:ext uri="{FF2B5EF4-FFF2-40B4-BE49-F238E27FC236}">
              <a16:creationId xmlns:a16="http://schemas.microsoft.com/office/drawing/2014/main" id="{4D918EE1-A866-4F51-8D7A-3671B8EA278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2">
          <a:extLst>
            <a:ext uri="{FF2B5EF4-FFF2-40B4-BE49-F238E27FC236}">
              <a16:creationId xmlns:a16="http://schemas.microsoft.com/office/drawing/2014/main" id="{01EEEE65-D610-472B-BA6F-FE685540E29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3">
          <a:extLst>
            <a:ext uri="{FF2B5EF4-FFF2-40B4-BE49-F238E27FC236}">
              <a16:creationId xmlns:a16="http://schemas.microsoft.com/office/drawing/2014/main" id="{F08F941F-1AE5-440E-A465-ECDDB4FE6A8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2">
          <a:extLst>
            <a:ext uri="{FF2B5EF4-FFF2-40B4-BE49-F238E27FC236}">
              <a16:creationId xmlns:a16="http://schemas.microsoft.com/office/drawing/2014/main" id="{C08F32B7-0B54-41CB-9C29-FB1CCC67CE8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4" name="Oval 113">
          <a:extLst>
            <a:ext uri="{FF2B5EF4-FFF2-40B4-BE49-F238E27FC236}">
              <a16:creationId xmlns:a16="http://schemas.microsoft.com/office/drawing/2014/main" id="{61E6459F-0015-48E0-BA75-CEB3A34E5D1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5" name="Oval 112">
          <a:extLst>
            <a:ext uri="{FF2B5EF4-FFF2-40B4-BE49-F238E27FC236}">
              <a16:creationId xmlns:a16="http://schemas.microsoft.com/office/drawing/2014/main" id="{1FD3D176-0D13-4227-9135-8D4DB93F8CD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6" name="Oval 113">
          <a:extLst>
            <a:ext uri="{FF2B5EF4-FFF2-40B4-BE49-F238E27FC236}">
              <a16:creationId xmlns:a16="http://schemas.microsoft.com/office/drawing/2014/main" id="{A8C90EBE-C770-40FA-A2B5-3AE00339E44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2">
          <a:extLst>
            <a:ext uri="{FF2B5EF4-FFF2-40B4-BE49-F238E27FC236}">
              <a16:creationId xmlns:a16="http://schemas.microsoft.com/office/drawing/2014/main" id="{49D8D795-3E56-4C5B-B5CF-56A0C8A963C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3">
          <a:extLst>
            <a:ext uri="{FF2B5EF4-FFF2-40B4-BE49-F238E27FC236}">
              <a16:creationId xmlns:a16="http://schemas.microsoft.com/office/drawing/2014/main" id="{A3D0D8C9-FEA6-432A-A674-C4474DD22B9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2">
          <a:extLst>
            <a:ext uri="{FF2B5EF4-FFF2-40B4-BE49-F238E27FC236}">
              <a16:creationId xmlns:a16="http://schemas.microsoft.com/office/drawing/2014/main" id="{F2701041-8675-495A-BA0B-2DB52ABD5AA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0" name="Oval 113">
          <a:extLst>
            <a:ext uri="{FF2B5EF4-FFF2-40B4-BE49-F238E27FC236}">
              <a16:creationId xmlns:a16="http://schemas.microsoft.com/office/drawing/2014/main" id="{55FD6A0D-D066-4A8B-AD42-9CB39A58B5A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1" name="Oval 112">
          <a:extLst>
            <a:ext uri="{FF2B5EF4-FFF2-40B4-BE49-F238E27FC236}">
              <a16:creationId xmlns:a16="http://schemas.microsoft.com/office/drawing/2014/main" id="{297C5338-640A-4BAE-941F-E110294EC2A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2" name="Oval 113">
          <a:extLst>
            <a:ext uri="{FF2B5EF4-FFF2-40B4-BE49-F238E27FC236}">
              <a16:creationId xmlns:a16="http://schemas.microsoft.com/office/drawing/2014/main" id="{780DF92A-AF3A-448A-AB2E-19B89BF00319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2">
          <a:extLst>
            <a:ext uri="{FF2B5EF4-FFF2-40B4-BE49-F238E27FC236}">
              <a16:creationId xmlns:a16="http://schemas.microsoft.com/office/drawing/2014/main" id="{D751A43E-3EF0-4307-B9AD-15FB07ED643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3">
          <a:extLst>
            <a:ext uri="{FF2B5EF4-FFF2-40B4-BE49-F238E27FC236}">
              <a16:creationId xmlns:a16="http://schemas.microsoft.com/office/drawing/2014/main" id="{08621A08-C149-4C67-9B71-2DB080AA518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2">
          <a:extLst>
            <a:ext uri="{FF2B5EF4-FFF2-40B4-BE49-F238E27FC236}">
              <a16:creationId xmlns:a16="http://schemas.microsoft.com/office/drawing/2014/main" id="{376EED92-A3B0-4057-974A-4E48FA3D157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6" name="Oval 113">
          <a:extLst>
            <a:ext uri="{FF2B5EF4-FFF2-40B4-BE49-F238E27FC236}">
              <a16:creationId xmlns:a16="http://schemas.microsoft.com/office/drawing/2014/main" id="{16890C5A-41D9-4646-99CB-E6509AF0BB1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7" name="Oval 112">
          <a:extLst>
            <a:ext uri="{FF2B5EF4-FFF2-40B4-BE49-F238E27FC236}">
              <a16:creationId xmlns:a16="http://schemas.microsoft.com/office/drawing/2014/main" id="{9076FE20-D163-4609-96A5-B37F0000C75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8" name="Oval 113">
          <a:extLst>
            <a:ext uri="{FF2B5EF4-FFF2-40B4-BE49-F238E27FC236}">
              <a16:creationId xmlns:a16="http://schemas.microsoft.com/office/drawing/2014/main" id="{750DCFD6-552D-4D0D-A448-61CDB4B6380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2">
          <a:extLst>
            <a:ext uri="{FF2B5EF4-FFF2-40B4-BE49-F238E27FC236}">
              <a16:creationId xmlns:a16="http://schemas.microsoft.com/office/drawing/2014/main" id="{E039A4F3-60D8-4449-A342-FE411AB5825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3">
          <a:extLst>
            <a:ext uri="{FF2B5EF4-FFF2-40B4-BE49-F238E27FC236}">
              <a16:creationId xmlns:a16="http://schemas.microsoft.com/office/drawing/2014/main" id="{2314B294-CF82-4F06-8828-737F6CA2B96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2">
          <a:extLst>
            <a:ext uri="{FF2B5EF4-FFF2-40B4-BE49-F238E27FC236}">
              <a16:creationId xmlns:a16="http://schemas.microsoft.com/office/drawing/2014/main" id="{8D1BD416-E945-40B1-8100-1CBD2DAB6E1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2" name="Oval 113">
          <a:extLst>
            <a:ext uri="{FF2B5EF4-FFF2-40B4-BE49-F238E27FC236}">
              <a16:creationId xmlns:a16="http://schemas.microsoft.com/office/drawing/2014/main" id="{3255E6D9-B3DD-4DBE-91FD-FB49C6F0060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3" name="Oval 112">
          <a:extLst>
            <a:ext uri="{FF2B5EF4-FFF2-40B4-BE49-F238E27FC236}">
              <a16:creationId xmlns:a16="http://schemas.microsoft.com/office/drawing/2014/main" id="{732894DC-AF32-493A-9F7C-0DC35E3471F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4" name="Oval 113">
          <a:extLst>
            <a:ext uri="{FF2B5EF4-FFF2-40B4-BE49-F238E27FC236}">
              <a16:creationId xmlns:a16="http://schemas.microsoft.com/office/drawing/2014/main" id="{221201D1-75E5-48F9-BBEB-09C7EB3C17D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2">
          <a:extLst>
            <a:ext uri="{FF2B5EF4-FFF2-40B4-BE49-F238E27FC236}">
              <a16:creationId xmlns:a16="http://schemas.microsoft.com/office/drawing/2014/main" id="{9F90341B-36F9-4BCE-92C2-99B5539D50C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3">
          <a:extLst>
            <a:ext uri="{FF2B5EF4-FFF2-40B4-BE49-F238E27FC236}">
              <a16:creationId xmlns:a16="http://schemas.microsoft.com/office/drawing/2014/main" id="{92218E42-B44B-4344-9DC7-D3AD17B3EDD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2">
          <a:extLst>
            <a:ext uri="{FF2B5EF4-FFF2-40B4-BE49-F238E27FC236}">
              <a16:creationId xmlns:a16="http://schemas.microsoft.com/office/drawing/2014/main" id="{86A0343E-4199-4AF5-ADC3-E0C29D576B9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3">
          <a:extLst>
            <a:ext uri="{FF2B5EF4-FFF2-40B4-BE49-F238E27FC236}">
              <a16:creationId xmlns:a16="http://schemas.microsoft.com/office/drawing/2014/main" id="{C45E5BD6-AB49-4E0E-8C59-288CD366373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2">
          <a:extLst>
            <a:ext uri="{FF2B5EF4-FFF2-40B4-BE49-F238E27FC236}">
              <a16:creationId xmlns:a16="http://schemas.microsoft.com/office/drawing/2014/main" id="{DE1A0A97-0863-418D-AD39-152AD0F2235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3">
          <a:extLst>
            <a:ext uri="{FF2B5EF4-FFF2-40B4-BE49-F238E27FC236}">
              <a16:creationId xmlns:a16="http://schemas.microsoft.com/office/drawing/2014/main" id="{33078C91-B92C-4069-B58E-F5DE2552FDF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2">
          <a:extLst>
            <a:ext uri="{FF2B5EF4-FFF2-40B4-BE49-F238E27FC236}">
              <a16:creationId xmlns:a16="http://schemas.microsoft.com/office/drawing/2014/main" id="{73C198A7-EE94-419B-8633-69B48DD087A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3">
          <a:extLst>
            <a:ext uri="{FF2B5EF4-FFF2-40B4-BE49-F238E27FC236}">
              <a16:creationId xmlns:a16="http://schemas.microsoft.com/office/drawing/2014/main" id="{FCFD60BA-0818-4ADF-852F-542971DB8CA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2">
          <a:extLst>
            <a:ext uri="{FF2B5EF4-FFF2-40B4-BE49-F238E27FC236}">
              <a16:creationId xmlns:a16="http://schemas.microsoft.com/office/drawing/2014/main" id="{C550C0B6-A3A3-4610-8030-46305DCDD15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4" name="Oval 113">
          <a:extLst>
            <a:ext uri="{FF2B5EF4-FFF2-40B4-BE49-F238E27FC236}">
              <a16:creationId xmlns:a16="http://schemas.microsoft.com/office/drawing/2014/main" id="{301CD364-766C-408C-BE73-B457627D5F1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5" name="Oval 112">
          <a:extLst>
            <a:ext uri="{FF2B5EF4-FFF2-40B4-BE49-F238E27FC236}">
              <a16:creationId xmlns:a16="http://schemas.microsoft.com/office/drawing/2014/main" id="{1DC12043-692B-48CB-B4E7-D7C68CE8740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6" name="Oval 113">
          <a:extLst>
            <a:ext uri="{FF2B5EF4-FFF2-40B4-BE49-F238E27FC236}">
              <a16:creationId xmlns:a16="http://schemas.microsoft.com/office/drawing/2014/main" id="{83847222-2CCB-44FC-89BE-F7828D7C0B2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2">
          <a:extLst>
            <a:ext uri="{FF2B5EF4-FFF2-40B4-BE49-F238E27FC236}">
              <a16:creationId xmlns:a16="http://schemas.microsoft.com/office/drawing/2014/main" id="{1DF8EC78-CD71-4DA7-87DE-2416614807A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3">
          <a:extLst>
            <a:ext uri="{FF2B5EF4-FFF2-40B4-BE49-F238E27FC236}">
              <a16:creationId xmlns:a16="http://schemas.microsoft.com/office/drawing/2014/main" id="{963051C6-F49D-48E4-9B18-5304B14E600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2">
          <a:extLst>
            <a:ext uri="{FF2B5EF4-FFF2-40B4-BE49-F238E27FC236}">
              <a16:creationId xmlns:a16="http://schemas.microsoft.com/office/drawing/2014/main" id="{F126FF75-CAA8-4E11-97CF-8E9DF6DC4FF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0" name="Oval 113">
          <a:extLst>
            <a:ext uri="{FF2B5EF4-FFF2-40B4-BE49-F238E27FC236}">
              <a16:creationId xmlns:a16="http://schemas.microsoft.com/office/drawing/2014/main" id="{9C39D0E7-E136-4FCD-B2E5-6A1792EA879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1" name="Oval 112">
          <a:extLst>
            <a:ext uri="{FF2B5EF4-FFF2-40B4-BE49-F238E27FC236}">
              <a16:creationId xmlns:a16="http://schemas.microsoft.com/office/drawing/2014/main" id="{4ED31B72-9664-4281-8030-EAD0A6472F0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2" name="Oval 113">
          <a:extLst>
            <a:ext uri="{FF2B5EF4-FFF2-40B4-BE49-F238E27FC236}">
              <a16:creationId xmlns:a16="http://schemas.microsoft.com/office/drawing/2014/main" id="{74CF64F7-E64A-4848-9A7A-41A5E20E3CE4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2">
          <a:extLst>
            <a:ext uri="{FF2B5EF4-FFF2-40B4-BE49-F238E27FC236}">
              <a16:creationId xmlns:a16="http://schemas.microsoft.com/office/drawing/2014/main" id="{E1FEA24E-A8E6-42FF-AE6D-97A43944F2F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3">
          <a:extLst>
            <a:ext uri="{FF2B5EF4-FFF2-40B4-BE49-F238E27FC236}">
              <a16:creationId xmlns:a16="http://schemas.microsoft.com/office/drawing/2014/main" id="{77D290A1-80FC-431C-9EF9-D8379766309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2">
          <a:extLst>
            <a:ext uri="{FF2B5EF4-FFF2-40B4-BE49-F238E27FC236}">
              <a16:creationId xmlns:a16="http://schemas.microsoft.com/office/drawing/2014/main" id="{ADF624FC-D2DA-43AA-9C94-D3F18915B49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6" name="Oval 113">
          <a:extLst>
            <a:ext uri="{FF2B5EF4-FFF2-40B4-BE49-F238E27FC236}">
              <a16:creationId xmlns:a16="http://schemas.microsoft.com/office/drawing/2014/main" id="{4201F0DD-7CDE-4A4E-9510-460D7862357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7" name="Oval 112">
          <a:extLst>
            <a:ext uri="{FF2B5EF4-FFF2-40B4-BE49-F238E27FC236}">
              <a16:creationId xmlns:a16="http://schemas.microsoft.com/office/drawing/2014/main" id="{AEDF57FB-FFDE-4242-B94C-B9E67900B94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8" name="Oval 113">
          <a:extLst>
            <a:ext uri="{FF2B5EF4-FFF2-40B4-BE49-F238E27FC236}">
              <a16:creationId xmlns:a16="http://schemas.microsoft.com/office/drawing/2014/main" id="{C8CFC9AF-462F-4027-A4AB-27519F3F09E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2">
          <a:extLst>
            <a:ext uri="{FF2B5EF4-FFF2-40B4-BE49-F238E27FC236}">
              <a16:creationId xmlns:a16="http://schemas.microsoft.com/office/drawing/2014/main" id="{85FC3C4D-07B9-46F2-B10E-E2724F41541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3">
          <a:extLst>
            <a:ext uri="{FF2B5EF4-FFF2-40B4-BE49-F238E27FC236}">
              <a16:creationId xmlns:a16="http://schemas.microsoft.com/office/drawing/2014/main" id="{17547795-CDE4-4B73-85DC-8E393ABC9D8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2">
          <a:extLst>
            <a:ext uri="{FF2B5EF4-FFF2-40B4-BE49-F238E27FC236}">
              <a16:creationId xmlns:a16="http://schemas.microsoft.com/office/drawing/2014/main" id="{C5483897-A9B3-4F67-8FE9-6AD902FCB85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2" name="Oval 113">
          <a:extLst>
            <a:ext uri="{FF2B5EF4-FFF2-40B4-BE49-F238E27FC236}">
              <a16:creationId xmlns:a16="http://schemas.microsoft.com/office/drawing/2014/main" id="{C05BD4C4-46BD-4602-B51B-EAFD099254F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3" name="Oval 112">
          <a:extLst>
            <a:ext uri="{FF2B5EF4-FFF2-40B4-BE49-F238E27FC236}">
              <a16:creationId xmlns:a16="http://schemas.microsoft.com/office/drawing/2014/main" id="{78E7E31A-F7E5-4B8D-A57C-2112BA8C121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4" name="Oval 113">
          <a:extLst>
            <a:ext uri="{FF2B5EF4-FFF2-40B4-BE49-F238E27FC236}">
              <a16:creationId xmlns:a16="http://schemas.microsoft.com/office/drawing/2014/main" id="{9E0A37C7-D9ED-4C53-8F9A-F8E73575E0C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2">
          <a:extLst>
            <a:ext uri="{FF2B5EF4-FFF2-40B4-BE49-F238E27FC236}">
              <a16:creationId xmlns:a16="http://schemas.microsoft.com/office/drawing/2014/main" id="{39365F6E-B046-4069-9CC6-399418B3507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3">
          <a:extLst>
            <a:ext uri="{FF2B5EF4-FFF2-40B4-BE49-F238E27FC236}">
              <a16:creationId xmlns:a16="http://schemas.microsoft.com/office/drawing/2014/main" id="{0690E055-9A77-4D49-87E9-3F3F679A4B4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2">
          <a:extLst>
            <a:ext uri="{FF2B5EF4-FFF2-40B4-BE49-F238E27FC236}">
              <a16:creationId xmlns:a16="http://schemas.microsoft.com/office/drawing/2014/main" id="{25126F64-B1C0-48D8-B4B6-BB1F91F0C65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8" name="Oval 113">
          <a:extLst>
            <a:ext uri="{FF2B5EF4-FFF2-40B4-BE49-F238E27FC236}">
              <a16:creationId xmlns:a16="http://schemas.microsoft.com/office/drawing/2014/main" id="{86F6B25C-02DE-48B4-8169-CEDF5CC6906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9" name="Oval 112">
          <a:extLst>
            <a:ext uri="{FF2B5EF4-FFF2-40B4-BE49-F238E27FC236}">
              <a16:creationId xmlns:a16="http://schemas.microsoft.com/office/drawing/2014/main" id="{675D0570-9D4C-46F0-9E73-5939AD9DF9D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70" name="Oval 113">
          <a:extLst>
            <a:ext uri="{FF2B5EF4-FFF2-40B4-BE49-F238E27FC236}">
              <a16:creationId xmlns:a16="http://schemas.microsoft.com/office/drawing/2014/main" id="{CC817F3F-9F46-49A2-8923-436CBE7D612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2">
          <a:extLst>
            <a:ext uri="{FF2B5EF4-FFF2-40B4-BE49-F238E27FC236}">
              <a16:creationId xmlns:a16="http://schemas.microsoft.com/office/drawing/2014/main" id="{5A259119-2CF9-4CAD-AAAE-49B4EAC1332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3">
          <a:extLst>
            <a:ext uri="{FF2B5EF4-FFF2-40B4-BE49-F238E27FC236}">
              <a16:creationId xmlns:a16="http://schemas.microsoft.com/office/drawing/2014/main" id="{A3416D1C-91EB-4AC0-9DD5-C19665169D1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2">
          <a:extLst>
            <a:ext uri="{FF2B5EF4-FFF2-40B4-BE49-F238E27FC236}">
              <a16:creationId xmlns:a16="http://schemas.microsoft.com/office/drawing/2014/main" id="{211F8F97-894A-44FA-B504-69EAA49C927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4" name="Oval 113">
          <a:extLst>
            <a:ext uri="{FF2B5EF4-FFF2-40B4-BE49-F238E27FC236}">
              <a16:creationId xmlns:a16="http://schemas.microsoft.com/office/drawing/2014/main" id="{9A82AFAA-6260-4806-B4B8-5AF67901EFF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5" name="Oval 112">
          <a:extLst>
            <a:ext uri="{FF2B5EF4-FFF2-40B4-BE49-F238E27FC236}">
              <a16:creationId xmlns:a16="http://schemas.microsoft.com/office/drawing/2014/main" id="{8D563FBC-D945-4739-8DC3-57D4AB2F5F8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6" name="Oval 113">
          <a:extLst>
            <a:ext uri="{FF2B5EF4-FFF2-40B4-BE49-F238E27FC236}">
              <a16:creationId xmlns:a16="http://schemas.microsoft.com/office/drawing/2014/main" id="{7480E659-CCCB-4261-9A78-0C6B7386FAC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7" name="Oval 112">
          <a:extLst>
            <a:ext uri="{FF2B5EF4-FFF2-40B4-BE49-F238E27FC236}">
              <a16:creationId xmlns:a16="http://schemas.microsoft.com/office/drawing/2014/main" id="{86ACADAD-E479-46E3-ACB3-974E3F321E6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8" name="Oval 113">
          <a:extLst>
            <a:ext uri="{FF2B5EF4-FFF2-40B4-BE49-F238E27FC236}">
              <a16:creationId xmlns:a16="http://schemas.microsoft.com/office/drawing/2014/main" id="{5BE6F48C-37B4-4053-AB88-783CF005C2E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9" name="Oval 112">
          <a:extLst>
            <a:ext uri="{FF2B5EF4-FFF2-40B4-BE49-F238E27FC236}">
              <a16:creationId xmlns:a16="http://schemas.microsoft.com/office/drawing/2014/main" id="{A5F172E3-E2D9-43F0-8FCA-5BEED160194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0" name="Oval 113">
          <a:extLst>
            <a:ext uri="{FF2B5EF4-FFF2-40B4-BE49-F238E27FC236}">
              <a16:creationId xmlns:a16="http://schemas.microsoft.com/office/drawing/2014/main" id="{4D6BC93E-4DBB-4B5D-89DB-7E8AB319294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1" name="Oval 112">
          <a:extLst>
            <a:ext uri="{FF2B5EF4-FFF2-40B4-BE49-F238E27FC236}">
              <a16:creationId xmlns:a16="http://schemas.microsoft.com/office/drawing/2014/main" id="{54BB1116-E932-4349-8690-10632B04FD2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2" name="Oval 113">
          <a:extLst>
            <a:ext uri="{FF2B5EF4-FFF2-40B4-BE49-F238E27FC236}">
              <a16:creationId xmlns:a16="http://schemas.microsoft.com/office/drawing/2014/main" id="{61B4F121-638B-4D98-8DA9-2E7BA9898B4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3" name="Oval 112">
          <a:extLst>
            <a:ext uri="{FF2B5EF4-FFF2-40B4-BE49-F238E27FC236}">
              <a16:creationId xmlns:a16="http://schemas.microsoft.com/office/drawing/2014/main" id="{C82B2B8D-A287-4355-B9D1-160492A6FAE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4" name="Oval 113">
          <a:extLst>
            <a:ext uri="{FF2B5EF4-FFF2-40B4-BE49-F238E27FC236}">
              <a16:creationId xmlns:a16="http://schemas.microsoft.com/office/drawing/2014/main" id="{03DAE754-3F68-4DBF-BC49-365008F698C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5" name="Oval 112">
          <a:extLst>
            <a:ext uri="{FF2B5EF4-FFF2-40B4-BE49-F238E27FC236}">
              <a16:creationId xmlns:a16="http://schemas.microsoft.com/office/drawing/2014/main" id="{F5A2AE9D-F1E3-4E0C-ABB6-DA932514FF7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6" name="Oval 113">
          <a:extLst>
            <a:ext uri="{FF2B5EF4-FFF2-40B4-BE49-F238E27FC236}">
              <a16:creationId xmlns:a16="http://schemas.microsoft.com/office/drawing/2014/main" id="{A420091F-1DB7-487C-85C9-21B331994F1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7" name="Oval 112">
          <a:extLst>
            <a:ext uri="{FF2B5EF4-FFF2-40B4-BE49-F238E27FC236}">
              <a16:creationId xmlns:a16="http://schemas.microsoft.com/office/drawing/2014/main" id="{B01D22E2-C1E4-477B-80F4-144D64EEDA6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8" name="Oval 113">
          <a:extLst>
            <a:ext uri="{FF2B5EF4-FFF2-40B4-BE49-F238E27FC236}">
              <a16:creationId xmlns:a16="http://schemas.microsoft.com/office/drawing/2014/main" id="{BAEA1178-8B0C-4A9A-966A-AA8D4A02292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9" name="Oval 112">
          <a:extLst>
            <a:ext uri="{FF2B5EF4-FFF2-40B4-BE49-F238E27FC236}">
              <a16:creationId xmlns:a16="http://schemas.microsoft.com/office/drawing/2014/main" id="{B207CDFB-FDF2-45AE-B006-808202A0E1F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0" name="Oval 113">
          <a:extLst>
            <a:ext uri="{FF2B5EF4-FFF2-40B4-BE49-F238E27FC236}">
              <a16:creationId xmlns:a16="http://schemas.microsoft.com/office/drawing/2014/main" id="{9D03E922-85EC-4BB0-BD03-319C343F833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1" name="Oval 112">
          <a:extLst>
            <a:ext uri="{FF2B5EF4-FFF2-40B4-BE49-F238E27FC236}">
              <a16:creationId xmlns:a16="http://schemas.microsoft.com/office/drawing/2014/main" id="{9E982CF2-C8A6-4591-9B4B-3F8018F58DA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2" name="Oval 113">
          <a:extLst>
            <a:ext uri="{FF2B5EF4-FFF2-40B4-BE49-F238E27FC236}">
              <a16:creationId xmlns:a16="http://schemas.microsoft.com/office/drawing/2014/main" id="{9D5B8864-911D-4187-9199-D0156040A35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3" name="Oval 112">
          <a:extLst>
            <a:ext uri="{FF2B5EF4-FFF2-40B4-BE49-F238E27FC236}">
              <a16:creationId xmlns:a16="http://schemas.microsoft.com/office/drawing/2014/main" id="{D472BA9E-4C26-43A8-A315-2AECC4EFC61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4" name="Oval 113">
          <a:extLst>
            <a:ext uri="{FF2B5EF4-FFF2-40B4-BE49-F238E27FC236}">
              <a16:creationId xmlns:a16="http://schemas.microsoft.com/office/drawing/2014/main" id="{512086AF-3F16-435A-8385-44F2E2F4949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5" name="Oval 112">
          <a:extLst>
            <a:ext uri="{FF2B5EF4-FFF2-40B4-BE49-F238E27FC236}">
              <a16:creationId xmlns:a16="http://schemas.microsoft.com/office/drawing/2014/main" id="{DE8EC38B-D3F7-4AE7-9532-29A4540E148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6" name="Oval 113">
          <a:extLst>
            <a:ext uri="{FF2B5EF4-FFF2-40B4-BE49-F238E27FC236}">
              <a16:creationId xmlns:a16="http://schemas.microsoft.com/office/drawing/2014/main" id="{1EB1A2F3-C799-45D3-987A-C7002075ED2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7" name="Oval 112">
          <a:extLst>
            <a:ext uri="{FF2B5EF4-FFF2-40B4-BE49-F238E27FC236}">
              <a16:creationId xmlns:a16="http://schemas.microsoft.com/office/drawing/2014/main" id="{D7124F38-3CE8-4E98-83EF-E37A63CCEF8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8" name="Oval 113">
          <a:extLst>
            <a:ext uri="{FF2B5EF4-FFF2-40B4-BE49-F238E27FC236}">
              <a16:creationId xmlns:a16="http://schemas.microsoft.com/office/drawing/2014/main" id="{79D4B806-0522-4F1B-BAA9-5591ACAF0E9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9" name="Oval 112">
          <a:extLst>
            <a:ext uri="{FF2B5EF4-FFF2-40B4-BE49-F238E27FC236}">
              <a16:creationId xmlns:a16="http://schemas.microsoft.com/office/drawing/2014/main" id="{38665F9D-E083-40E8-B384-8946CE86198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700" name="Oval 113">
          <a:extLst>
            <a:ext uri="{FF2B5EF4-FFF2-40B4-BE49-F238E27FC236}">
              <a16:creationId xmlns:a16="http://schemas.microsoft.com/office/drawing/2014/main" id="{DD4E41ED-79E6-4FFC-8F6A-A8958D1BC07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1" name="Oval 112">
          <a:extLst>
            <a:ext uri="{FF2B5EF4-FFF2-40B4-BE49-F238E27FC236}">
              <a16:creationId xmlns:a16="http://schemas.microsoft.com/office/drawing/2014/main" id="{232DB650-D285-4148-B019-C28680D984B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2" name="Oval 113">
          <a:extLst>
            <a:ext uri="{FF2B5EF4-FFF2-40B4-BE49-F238E27FC236}">
              <a16:creationId xmlns:a16="http://schemas.microsoft.com/office/drawing/2014/main" id="{2CFA0A6E-5FD9-4EE4-A140-405417E50B9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3" name="Oval 112">
          <a:extLst>
            <a:ext uri="{FF2B5EF4-FFF2-40B4-BE49-F238E27FC236}">
              <a16:creationId xmlns:a16="http://schemas.microsoft.com/office/drawing/2014/main" id="{4B79DF10-FC83-493F-9513-115A593A975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4" name="Oval 113">
          <a:extLst>
            <a:ext uri="{FF2B5EF4-FFF2-40B4-BE49-F238E27FC236}">
              <a16:creationId xmlns:a16="http://schemas.microsoft.com/office/drawing/2014/main" id="{A33EA86E-FC8E-4605-8CF4-9076A7825A8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5" name="Oval 112">
          <a:extLst>
            <a:ext uri="{FF2B5EF4-FFF2-40B4-BE49-F238E27FC236}">
              <a16:creationId xmlns:a16="http://schemas.microsoft.com/office/drawing/2014/main" id="{DBF14C26-0326-4AFE-95F0-7A3793FEFCA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6" name="Oval 113">
          <a:extLst>
            <a:ext uri="{FF2B5EF4-FFF2-40B4-BE49-F238E27FC236}">
              <a16:creationId xmlns:a16="http://schemas.microsoft.com/office/drawing/2014/main" id="{5938B304-C9B1-4DF8-B009-3E43C64F797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7" name="Oval 112">
          <a:extLst>
            <a:ext uri="{FF2B5EF4-FFF2-40B4-BE49-F238E27FC236}">
              <a16:creationId xmlns:a16="http://schemas.microsoft.com/office/drawing/2014/main" id="{835CC53C-8E8F-4EF7-948E-AEB602CD8BE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8" name="Oval 113">
          <a:extLst>
            <a:ext uri="{FF2B5EF4-FFF2-40B4-BE49-F238E27FC236}">
              <a16:creationId xmlns:a16="http://schemas.microsoft.com/office/drawing/2014/main" id="{2D55C94B-4B1C-4F59-A79A-B4D071AFF9B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9" name="Oval 112">
          <a:extLst>
            <a:ext uri="{FF2B5EF4-FFF2-40B4-BE49-F238E27FC236}">
              <a16:creationId xmlns:a16="http://schemas.microsoft.com/office/drawing/2014/main" id="{50D430F2-16C5-401D-9EEC-DDB9ED4F6F2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0" name="Oval 113">
          <a:extLst>
            <a:ext uri="{FF2B5EF4-FFF2-40B4-BE49-F238E27FC236}">
              <a16:creationId xmlns:a16="http://schemas.microsoft.com/office/drawing/2014/main" id="{DDC553DC-A4AE-436C-B901-0D74C643E9E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1" name="Oval 112">
          <a:extLst>
            <a:ext uri="{FF2B5EF4-FFF2-40B4-BE49-F238E27FC236}">
              <a16:creationId xmlns:a16="http://schemas.microsoft.com/office/drawing/2014/main" id="{C19E83D8-36D7-472C-BB7D-7AD820A38A6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2" name="Oval 113">
          <a:extLst>
            <a:ext uri="{FF2B5EF4-FFF2-40B4-BE49-F238E27FC236}">
              <a16:creationId xmlns:a16="http://schemas.microsoft.com/office/drawing/2014/main" id="{90FFB179-BA5C-4A1F-9B7C-ED11F89D5C2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3" name="Oval 112">
          <a:extLst>
            <a:ext uri="{FF2B5EF4-FFF2-40B4-BE49-F238E27FC236}">
              <a16:creationId xmlns:a16="http://schemas.microsoft.com/office/drawing/2014/main" id="{2E9603E1-4C37-4E6B-A588-C9C5CF029B2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4" name="Oval 113">
          <a:extLst>
            <a:ext uri="{FF2B5EF4-FFF2-40B4-BE49-F238E27FC236}">
              <a16:creationId xmlns:a16="http://schemas.microsoft.com/office/drawing/2014/main" id="{2BCD10DC-32A3-4A63-A9AF-E2855A9DB07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5" name="Oval 112">
          <a:extLst>
            <a:ext uri="{FF2B5EF4-FFF2-40B4-BE49-F238E27FC236}">
              <a16:creationId xmlns:a16="http://schemas.microsoft.com/office/drawing/2014/main" id="{7598C570-989B-426E-918C-FBF00C14509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6" name="Oval 113">
          <a:extLst>
            <a:ext uri="{FF2B5EF4-FFF2-40B4-BE49-F238E27FC236}">
              <a16:creationId xmlns:a16="http://schemas.microsoft.com/office/drawing/2014/main" id="{18E5D115-2A52-4249-8587-8B6741ED3E2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7" name="Oval 112">
          <a:extLst>
            <a:ext uri="{FF2B5EF4-FFF2-40B4-BE49-F238E27FC236}">
              <a16:creationId xmlns:a16="http://schemas.microsoft.com/office/drawing/2014/main" id="{8544703F-BB9A-454A-9FBF-41B2420A78D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8" name="Oval 113">
          <a:extLst>
            <a:ext uri="{FF2B5EF4-FFF2-40B4-BE49-F238E27FC236}">
              <a16:creationId xmlns:a16="http://schemas.microsoft.com/office/drawing/2014/main" id="{B6D88D30-3A54-4AB4-AD61-5D20AFCEAAB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9" name="Oval 112">
          <a:extLst>
            <a:ext uri="{FF2B5EF4-FFF2-40B4-BE49-F238E27FC236}">
              <a16:creationId xmlns:a16="http://schemas.microsoft.com/office/drawing/2014/main" id="{CCB8CBC0-E815-4250-92FA-BA63CCA88A1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0" name="Oval 113">
          <a:extLst>
            <a:ext uri="{FF2B5EF4-FFF2-40B4-BE49-F238E27FC236}">
              <a16:creationId xmlns:a16="http://schemas.microsoft.com/office/drawing/2014/main" id="{7CE79693-17EB-4474-BF71-0E488D64147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1" name="Oval 112">
          <a:extLst>
            <a:ext uri="{FF2B5EF4-FFF2-40B4-BE49-F238E27FC236}">
              <a16:creationId xmlns:a16="http://schemas.microsoft.com/office/drawing/2014/main" id="{A72893E8-8275-457C-AF97-B4DF29E2D46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2" name="Oval 113">
          <a:extLst>
            <a:ext uri="{FF2B5EF4-FFF2-40B4-BE49-F238E27FC236}">
              <a16:creationId xmlns:a16="http://schemas.microsoft.com/office/drawing/2014/main" id="{7202652F-9C08-41C6-8719-EA149B38479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3" name="Oval 112">
          <a:extLst>
            <a:ext uri="{FF2B5EF4-FFF2-40B4-BE49-F238E27FC236}">
              <a16:creationId xmlns:a16="http://schemas.microsoft.com/office/drawing/2014/main" id="{F5FE50F0-16E5-4723-87BA-17DF22E9FC1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4" name="Oval 113">
          <a:extLst>
            <a:ext uri="{FF2B5EF4-FFF2-40B4-BE49-F238E27FC236}">
              <a16:creationId xmlns:a16="http://schemas.microsoft.com/office/drawing/2014/main" id="{6FDF1422-7A87-4E42-B049-3577D2F94F6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5" name="Oval 112">
          <a:extLst>
            <a:ext uri="{FF2B5EF4-FFF2-40B4-BE49-F238E27FC236}">
              <a16:creationId xmlns:a16="http://schemas.microsoft.com/office/drawing/2014/main" id="{C6251681-A7D1-445E-95F0-E1562EDF127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6" name="Oval 113">
          <a:extLst>
            <a:ext uri="{FF2B5EF4-FFF2-40B4-BE49-F238E27FC236}">
              <a16:creationId xmlns:a16="http://schemas.microsoft.com/office/drawing/2014/main" id="{1C21023D-DA53-4F44-8F8C-960CF6D5896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7" name="Oval 112">
          <a:extLst>
            <a:ext uri="{FF2B5EF4-FFF2-40B4-BE49-F238E27FC236}">
              <a16:creationId xmlns:a16="http://schemas.microsoft.com/office/drawing/2014/main" id="{8214BD6C-A256-4AEB-A1E8-94D402D84BF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8" name="Oval 113">
          <a:extLst>
            <a:ext uri="{FF2B5EF4-FFF2-40B4-BE49-F238E27FC236}">
              <a16:creationId xmlns:a16="http://schemas.microsoft.com/office/drawing/2014/main" id="{575E51FA-0144-44BE-8535-A63EDC17765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9" name="Oval 112">
          <a:extLst>
            <a:ext uri="{FF2B5EF4-FFF2-40B4-BE49-F238E27FC236}">
              <a16:creationId xmlns:a16="http://schemas.microsoft.com/office/drawing/2014/main" id="{307C1FB6-BA1C-4C48-97D7-29B2A2C5568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30" name="Oval 113">
          <a:extLst>
            <a:ext uri="{FF2B5EF4-FFF2-40B4-BE49-F238E27FC236}">
              <a16:creationId xmlns:a16="http://schemas.microsoft.com/office/drawing/2014/main" id="{28E5B786-9CBC-4F2B-9828-25BEEDA3E32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1" name="Oval 112">
          <a:extLst>
            <a:ext uri="{FF2B5EF4-FFF2-40B4-BE49-F238E27FC236}">
              <a16:creationId xmlns:a16="http://schemas.microsoft.com/office/drawing/2014/main" id="{67864CDD-39DA-462F-A025-D3CBC962F66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2" name="Oval 113">
          <a:extLst>
            <a:ext uri="{FF2B5EF4-FFF2-40B4-BE49-F238E27FC236}">
              <a16:creationId xmlns:a16="http://schemas.microsoft.com/office/drawing/2014/main" id="{6C01EC23-EB37-4236-9C8F-CC9FC0818A1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92075</xdr:colOff>
      <xdr:row>1199</xdr:row>
      <xdr:rowOff>79375</xdr:rowOff>
    </xdr:from>
    <xdr:to>
      <xdr:col>6</xdr:col>
      <xdr:colOff>168275</xdr:colOff>
      <xdr:row>1199</xdr:row>
      <xdr:rowOff>155575</xdr:rowOff>
    </xdr:to>
    <xdr:sp macro="" textlink="">
      <xdr:nvSpPr>
        <xdr:cNvPr id="1733" name="Oval 128">
          <a:extLst>
            <a:ext uri="{FF2B5EF4-FFF2-40B4-BE49-F238E27FC236}">
              <a16:creationId xmlns:a16="http://schemas.microsoft.com/office/drawing/2014/main" id="{CD8B905D-9018-406A-982F-2866FB059F8B}"/>
            </a:ext>
          </a:extLst>
        </xdr:cNvPr>
        <xdr:cNvSpPr>
          <a:spLocks noChangeArrowheads="1"/>
        </xdr:cNvSpPr>
      </xdr:nvSpPr>
      <xdr:spPr bwMode="auto">
        <a:xfrm>
          <a:off x="2330450" y="331320775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F0E1C87A-B42C-4E4D-BF0E-C1241F0FA78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0CBB3E0B-C43C-407A-94F6-E80C8F89671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40863</xdr:colOff>
      <xdr:row>1199</xdr:row>
      <xdr:rowOff>18162</xdr:rowOff>
    </xdr:from>
    <xdr:to>
      <xdr:col>6</xdr:col>
      <xdr:colOff>252481</xdr:colOff>
      <xdr:row>1199</xdr:row>
      <xdr:rowOff>210870</xdr:rowOff>
    </xdr:to>
    <xdr:sp macro="" textlink="">
      <xdr:nvSpPr>
        <xdr:cNvPr id="1736" name="Oval 127">
          <a:extLst>
            <a:ext uri="{FF2B5EF4-FFF2-40B4-BE49-F238E27FC236}">
              <a16:creationId xmlns:a16="http://schemas.microsoft.com/office/drawing/2014/main" id="{9110CE93-243E-4F60-B5AC-0543FB4B5DA2}"/>
            </a:ext>
          </a:extLst>
        </xdr:cNvPr>
        <xdr:cNvSpPr>
          <a:spLocks noChangeArrowheads="1"/>
        </xdr:cNvSpPr>
      </xdr:nvSpPr>
      <xdr:spPr bwMode="auto">
        <a:xfrm>
          <a:off x="2279238" y="331259562"/>
          <a:ext cx="211618" cy="1927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42730</xdr:colOff>
      <xdr:row>1200</xdr:row>
      <xdr:rowOff>16360</xdr:rowOff>
    </xdr:from>
    <xdr:to>
      <xdr:col>6</xdr:col>
      <xdr:colOff>256423</xdr:colOff>
      <xdr:row>1200</xdr:row>
      <xdr:rowOff>225038</xdr:rowOff>
    </xdr:to>
    <xdr:sp macro="" textlink="">
      <xdr:nvSpPr>
        <xdr:cNvPr id="1737" name="Oval 128">
          <a:extLst>
            <a:ext uri="{FF2B5EF4-FFF2-40B4-BE49-F238E27FC236}">
              <a16:creationId xmlns:a16="http://schemas.microsoft.com/office/drawing/2014/main" id="{96BBE6BF-6036-418E-828F-9EC22E0E9401}"/>
            </a:ext>
          </a:extLst>
        </xdr:cNvPr>
        <xdr:cNvSpPr>
          <a:spLocks noChangeArrowheads="1"/>
        </xdr:cNvSpPr>
      </xdr:nvSpPr>
      <xdr:spPr bwMode="auto">
        <a:xfrm>
          <a:off x="2281105" y="331533985"/>
          <a:ext cx="213693" cy="208678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111DE0FC-F021-4645-A817-4DFB83926D2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BE4F3215-9C5C-4221-A00D-BAA017D04FE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7AADB633-D56F-49FA-A7C7-DB096BD2540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5B058BD5-6B22-4C34-8746-ACA61BE17B4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7702B417-7C15-412D-ABE1-365CDAA6451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0C923D2D-36F5-4440-8F34-C70F600EA76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18F0393D-815A-4188-BA83-14944D8E4C0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CB0086BD-F5F8-4DBF-8F03-1E679844B9F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B44B870B-28F3-4F9F-8E6A-5B3B999907C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FE7C5409-4247-4B00-B7FD-3A31DB6D926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429A9DD5-2559-4A0A-9156-C6F7AE53198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648E24DF-F749-4071-8A68-32EA62214A4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3D7AE3E2-55AC-4289-AFBF-E7B8F41F2B9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D79F2C5E-2F0C-4E78-AA3E-78F3555046F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1B418784-11AF-45D3-8FBE-0991BD13CE4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7CD8C1A2-DC2F-42CD-922A-7024456B77C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78A06B2C-62C7-4EAF-A342-ADD24111DFC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9A293FF8-0178-40B8-A61A-0312CACB25E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06DE03B6-4E80-4F52-A702-35BF0DBF0DF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5DA7DBDD-A523-461D-B401-69891BF9389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C8FA65C1-55CD-484C-B3C2-5BB705B76E0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9A2224F6-0C37-4929-93D6-D88BB086892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F9C78292-3BA5-4110-8F5B-743F5C2C051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EEEC0858-83EB-489E-AE8E-298D24157C5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A04CD023-A98A-41EC-92D7-DCF907BE02E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0182C8BB-34C1-4E43-9CE2-6E6FADEABB4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6F6BBE18-3555-4B62-B555-6F13AE7E96B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CF1AD5E5-B35D-4D35-ABF6-A5A898215CB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B48E164D-4FDE-45BC-AF93-332BDD9E614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CB81347E-9FBF-4167-984C-13A697FE203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41B0185E-ED26-4A87-9E70-8D4261C2965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89535D73-8E1B-45D5-93B3-3D55DF0E66D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34A09A05-B927-4AC2-90EE-B4EED19AFC9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EC9C2CB1-56E1-4957-A494-69E286C1FB3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BC3D2B4B-0316-437C-B71F-798B9550898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7B3E690C-5537-4B3B-8C29-E6A27398599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E33E234C-863A-44C5-92B5-C797D426B42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9D84ED6C-4706-42A5-8317-3B19F97A08A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50852167-D434-46A5-B4AF-764761FBF05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6CB3503E-67E0-494D-B042-546F1BD6ABC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6AE7B19C-02E7-4CED-BE90-D14A27C35E1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8589F617-4A84-4F51-B049-E6C6411781F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8FC3ED37-81FE-4E7A-A00B-7019348E7F2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AA0428E3-CD67-449C-A314-1F096048C81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45D0876A-023D-4544-8435-3C2BE028163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4583E6D0-8E6E-406D-A4B0-AAA6D2C002F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E4BA6C74-4BB1-4363-884D-8A10D04D5E2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9B027FC2-15E4-449D-9E8D-E45813C5327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F0F23B54-5E62-4C7F-B5B4-F82700432C0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9538A1D1-71C2-4809-8A52-71D689BF3B4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A3708B84-902E-4DD5-B673-B4E4550606F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D6356B3B-643D-42A1-AA46-E7A993C4F66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ABC6E71A-A5AA-45F1-B97F-C0B2CB90704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A2C6AFE3-082F-4BC6-87DD-B579F3490F8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D715993E-0108-4D62-B682-CEE09B03EE0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D295BB68-23E8-4525-8193-A5F32C2D1D3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A9BA43FA-4FDD-4F55-9CDB-DF46C5A5841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4E0B5C32-EBBE-4D6E-A319-0C8F05B5B84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554F37C0-9B64-4F1F-897E-0316C0050AC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FD90AE88-E4E8-4E7A-BEC0-D80CFDDB898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1280EE83-C7A3-46C0-AD74-A884C02CEBC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FC187FF9-CF73-4D33-BA22-45D273BB5D3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95E53E18-1151-41E6-838D-10E269C35B0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5121B8E6-4642-4FCB-9B08-19CD9D3257C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AA87DBF9-17FB-4232-88D6-DADD6EDC660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68724B26-62FA-4C54-B56C-779B4AC9A2A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385DADC6-D112-4F98-AEA5-05BD5641B16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A2A74924-D713-4169-8D7E-91C157A3FA0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5C4A9A58-3149-42D7-BD79-38FB763EAE9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42FC7914-99AC-47C5-8AB4-970DD7835B4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7AA8541C-3119-4BB7-825B-065F51D3B69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99DE29AB-B2F5-47C5-9981-FF572AC22F7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A8D00D18-EB8E-4415-BEDF-CE3DAF9F1EA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AE78E82F-66F5-405E-8C88-D5BA388EA5E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E1E4F0B2-A706-4BDD-9EF0-3C8AEE329B4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2A11AC5F-CE47-4A86-89A4-16D120E8DC5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0B6769A5-A1ED-42DA-B874-4070A1831E1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AC0C1EED-FACB-4B2B-ABEE-1A87C02CB9D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49DDD290-798A-461C-B083-F043CFBA3F1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FFA4C76B-4119-4504-9D80-318525ED69E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603C50C7-6FDA-4D5F-88C4-CD5B79D9D86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DBC62AEE-6E6E-48C6-A3A5-B62D1FD36C4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818B9E32-0114-4778-8374-D2A5E79FEEF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33C4A95A-D623-4DAC-86D8-4F4188AD6C0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9D3595EB-459A-48EB-92AC-995D2D1E655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8C2F4215-1F5F-4B78-9907-C7967EA2A35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8B5E6836-BD7D-4029-A049-667D1B62D07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C1694ACB-4160-4126-B953-DC46317E08B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B7BBB2D3-3019-4EF1-A4C6-9CFA039BE9A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2B19D618-8E76-42C0-8D39-D8E07433D8D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34EEED8D-AD68-4785-8DD1-14568925E5A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A0953758-8C4A-4524-8A5A-98C6FB72508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7C167F45-2734-49E6-BBA1-62AB4B16F1D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BC71E8CB-F548-4DC9-9B07-55431BCE02C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BDDC30F2-5BE3-4509-994F-A9E4EA0582C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D17A284E-65A5-42E6-B667-6B0CF20BC5B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293D3D1F-B2ED-405C-BE90-1A04B110C85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CBE9EF95-8239-44B0-A1B9-F5F7630EFA1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00B5B487-DCB6-46BB-80EC-9AD1A19F20C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73A3D531-C7FC-455B-97AA-8AF4B558745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FA088BC6-16A7-4348-80DA-799B0F5893C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19E7DC5C-1EB2-4743-AE5D-6EC3BB77FDB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95299505-DB4C-4CDD-9CBE-E61B56D37C0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567A2D4D-DA85-435D-88E9-9E0E004C718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4E8E14C-9A1E-4561-9BFB-83EAFE0B193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1ADAD480-E47D-44EC-B643-EEEDD3782C4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88868916-0B1B-483A-BAE8-E879F65DDD0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9D670C45-50F9-4A40-857D-7EA9B4CAFE0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C458FC21-E1AD-4FF8-AD58-410E0CFF82E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D111807B-B71D-4774-BF13-B051BCDAF34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710EAC61-B27C-4BA5-977D-91BBAC15010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0A53B662-EE31-4442-9062-DE009D2A859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BB5553B8-3757-4F45-955F-16864350D18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697919BB-918E-4F9D-AA87-EED28F685B5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55152275-7292-4E1B-A4F2-242D3E9E84C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1747DBF8-39A0-466D-8739-80AD1D49DFB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E44F735C-0465-49EB-A6F7-7450F5BBD39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3F46E995-D80B-423F-A215-DDF49AAB0FA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EBFB34E7-9E6E-4A91-A9AB-5B39C0050E4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DA0665A5-F95E-482A-8AC2-73A198F746A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5D1142E9-ECFD-414E-B62B-F6B7C8BB1DA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E1CF4828-57E6-469A-8768-1C24113B90D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1B58DCE9-9771-444E-9E65-137F93963AA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0793CA31-22CD-4164-8FD2-F7141999972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616155A1-0AC1-4A9E-B393-581D14DB14F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36524556-6322-41BA-9932-F3EB92CA228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A249FE34-2ABF-4C70-875F-46654F388E9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1FC69FE4-A3F3-4B5F-BA18-1E104F228D8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B46294C4-8B64-4DA1-A6F3-06E5167B31F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A31F931F-0E32-4B79-BE3E-7CD3F6962E6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095C97C4-2C25-446E-8601-0905A20B3A4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3804685A-0D06-449B-BDCA-F5E1801A000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3F43271E-B212-45A6-AFD4-3E2063A733F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566AD365-FDBE-4C0C-BC72-7793FBF3E75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B903AF5D-A0CE-42E3-AB8E-BEE33818D4F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992295C4-FAFA-4817-B88F-072B1ADA9F9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2AA3CA0A-40A8-4FD4-8C59-F08597F69FA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A06FFE69-4424-49FD-AFA0-B083CE66F57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C3CEF529-BD6B-4C2C-9F3F-A6496B6CB05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ACC3F447-2B6C-4BD7-BEA6-760E0FB3B26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951A5900-C738-444B-B610-07232550588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AAE08665-D6DC-4831-92BF-F8EB19A95D2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1E198C0C-D078-408E-97A0-A4EE03199D9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D44BE60E-68B6-4094-BD25-2B0DFECB937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F02952A0-D271-49D8-ACBA-BB86391D50B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62455E74-C1EF-443F-ACF7-63EA6F7FFF4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759EC64F-89B5-419B-8474-1DA35820AE8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F85EE514-96DE-4B45-ABD2-145781B0EC2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E85435C0-114E-460C-9573-B2E114ECE50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DAB6865A-0ED4-4D0F-8545-52F0DDB54B3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6B721A50-2195-4FD1-B840-62A0200ADD6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20A31819-86BE-474D-9D4D-EE27837B87E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A4D5B9C5-A1AB-405A-B6EA-57DB5C7CBF3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18CAA0CE-FDDD-47F1-88A2-1F80399351E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6DB5184B-D5DE-4058-877F-69B2B8E0B1F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06C1FE97-7B4A-4403-A173-24DF0A80DEE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218FDA4D-67B9-402B-ACA5-940842FFEE2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93F09CE2-F2B3-44DB-9FFF-0AA65B68C33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FC61C39C-DCC3-451D-B105-7C8865A2B2E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5D51D212-09BF-4B15-817E-26378CB4612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3B054552-315E-430C-964F-674B5019B7E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899F5846-9DD6-4FBF-9278-A90C313AA21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83BE0766-84E4-4CFB-B5CB-D77E5C86F29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DA7205B2-D1AD-4EA5-B461-F1A2ECA7986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D176BE00-D188-4F12-B333-538881D5BD7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9BB82F69-4A82-44FC-941D-C443C327D39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B52750C6-ADB9-49D8-B4AB-3D1BE33A231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A6BCDA6B-4000-4196-954C-59DCDB4E9B4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72319683-363C-438F-A122-9D00145A7B4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DED96E09-0F2D-47EE-82EB-6D10D529BC6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E77EA513-3477-4D47-9786-10B093A298D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0D561BC4-5EE3-4A91-82C5-7D84636318B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4B137548-4412-4705-9721-FDAB04AAAD9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10B22AF7-44DC-449F-8332-087C6C51163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82109F93-3E78-4FC9-B14C-96093F19010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41A0CE50-026A-480A-ACD9-A97279DA3E0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346F863A-3D62-441C-B605-F0F2D659AEF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90E1D137-2D6A-48DA-A6FF-491831A05B7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24443ABF-B010-4C8A-8494-B8EAEE14A9F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4928E74E-648D-4CFA-B660-D89F4B9FBE3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F80C1F48-F161-4675-A672-A87E0E77CD5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19685C08-2C55-4A24-A116-FEA0E398DFA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75950B61-9F4D-4E3E-8EB5-DA546048F2D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D755A1F1-A841-41BE-A851-318EFC5498B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CF917190-30EA-4011-9F7F-70FF14AC571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FF3DC4F2-FF71-4B4E-A4E9-5E3EF473431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30393F42-C4D4-4B0C-9763-2414FA6695A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DF7E1185-76A2-40AC-A3D3-3A2154F56CC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042ED509-02EC-411C-8E97-43341416FFF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A8FAE479-7676-4D2C-BDEC-64B427256EC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9567262B-C697-4D4C-9559-6CF5CEF0349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5CF4202F-D3D0-4469-83CC-8ECC5695C91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914791D3-8C2F-4AC0-A51A-DCE8E877924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F3B86040-EF94-480F-B187-862509EB7C1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BB07A926-8557-47F2-AB87-DD744BFF36E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E50A79C3-E030-4DDE-97A4-01A2C521D18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6CABA054-6FDC-456A-9639-7DD44F1C404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580DE4A3-D861-4136-ACB8-228AD5731CF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CDCCDA40-62A1-4BAC-9F41-FF79E46CC04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7A414478-979B-442E-9A19-55A3D33B401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DE03B89A-F13E-4F47-871A-5F43FD651AF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B56DB47E-557B-406A-8F89-AF4AF6F2A6A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01D58F70-5CF5-453E-AAB0-E0DF1BEEE57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EEAF021B-F6CF-4D71-A041-7F6D7E07F0B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D1B66F1A-61D5-4E6C-848B-093CF92ACC5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4B236C9B-C83F-4652-9F75-E548C2AED0A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83D31651-7855-4367-BE79-01C596E94BF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B894D8E8-5E62-4EAB-A803-6A3B18C4402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586BA209-B1E2-497F-A4B0-80610134B9A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A3810B65-A224-4520-A73E-31AE0293959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E6C91886-E901-4E52-B385-1F44DFF7D73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DB455389-66C0-44E2-84A9-FB6A2086C47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9D428163-BA70-4EC9-89A4-2CC6E328541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6F5198B3-9F48-4CF7-BB75-9722A4AE3B8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68129AFD-6A62-4517-B788-DE7430AA53D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72F6FB3D-E5DF-46EE-BAB8-9FC7341222D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D2D1BA1B-D383-47DD-852A-5328DD19E9C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F33D44D0-6899-4662-8F1F-B98BDAEA56B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54FC2A84-8B45-4C3A-9A10-3A55773C071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2DDFA56B-C2EA-471A-B1AA-A3C4B65DD74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E8EB589D-9EE6-4097-A66D-C726CE11696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81880092-2971-496D-BF44-2F4C3977044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6BB9B9F9-72D2-4E9C-81CA-AA2A48512D9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1A5A4AD6-387F-4602-A66D-E28914E84DC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0D4A7C5C-F09F-43CD-BE3D-A34297562F9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D127D909-51E0-41D7-93BF-ADEEFA55169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95BB4A56-4730-472A-9B45-48215A83C43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1480CEDA-F555-4AF9-9BED-FA237D3A4ED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0FAE4998-5C45-4357-B400-70C8FF04D88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5B0B0622-011E-4B91-BD2E-DA634363129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E2C770A9-C0EF-4BB8-9534-3019EE2D45D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4CF523D2-D55B-4D08-9DE3-3A7FDF86CF4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4CACA776-9D8E-4BCA-96C8-F9480A493B6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8CE9F976-1FD7-4B89-9456-96D279A9419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53B30092-8DDA-4567-8E21-FD49C6B743D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06C4B171-F86C-499F-A3D4-A397772E6B8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ED710658-D5A6-49A6-A2E7-EB37F72E902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CEA513A6-CC4B-49C0-AC0A-B2DEAB69D05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87508955-CD01-4543-B029-6707C805DCA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09E6FF13-DAAD-478D-B99F-6CF3C6D03BC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221406E5-845F-4220-8A21-3C5EA6304A1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CF0258FE-2649-49C6-B457-8D980EF77BA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39246F31-FD4F-4A3D-B01F-3065981022B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37A27229-1A5C-4686-92AB-00992469F6E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86B454F9-231E-4150-8E0A-981270CF79C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5B7A33A4-3CBE-41EC-839A-CB1BCC78B48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C568F1B1-42AE-4001-93F0-5EAB813F230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CC45206B-0D9A-4EE7-A673-2E762836B61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0BD86736-8AB6-4351-83AA-07DD2CF0FF9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16068162-2F6B-44E1-8291-89A2B1A6C3A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70BBF503-844F-4FF5-BB22-ACFEBAD9B68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DFEE4316-D43D-4DB7-81A2-24FBCAA28DE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BAB8B512-1F0D-4EC6-9E9B-CFA7996ED07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07843B8A-D7B2-4269-A555-4B318D7590C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AABC1F22-E10F-43D2-95AC-75D9DA6C9FB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287CA3A4-E7E3-421B-A96F-11496AD53FE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5C62D06A-0858-43CF-AB4D-722FBB71CE7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C43E5B5E-5CDD-4013-B39D-6472388A581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81E555B6-BFE4-48C3-A248-18A5A91872C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6A0A0C10-FE5C-439B-A1AE-0A1536FFBED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9A30458D-39A1-4592-A35B-A05024F3651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182D0FFE-9BBE-49D1-B88E-7EE3EBA4B8A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45BE33F9-5396-48F1-8FA8-30ED603F9FA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03163A64-9350-4781-8589-7CB72392772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89F4F00F-AF24-4106-A05C-B44A756920E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F815678B-B4FD-4A4F-BFB7-8719F5D21CD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39221446-C2B0-428B-8E2B-D8BE752DDA1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2CBF0EC1-6902-495A-B274-454C6969387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D6B87D57-38B3-42BC-838E-4D535324628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B2C05070-F532-4312-B18C-0DC96D136DD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B446DE15-8FE6-4331-96D6-A66760FA61D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F7F50131-7E3F-4346-AB36-A26BA2FD980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71CFE166-F60E-4A33-8B2F-996C6152332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78886C2F-1574-4254-A6E2-74F603B2788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28B1B00A-389A-4559-A4E1-66C44F2ACC0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70B0E820-1A6A-4AFA-86FA-4427FF932E0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FE0C6309-7AD4-4631-9E26-C126B4D97DB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131CB686-0E3D-47F6-B899-5D019BF5DCE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8118F2CC-C7B4-4681-B604-B5F20F165B7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8EA01317-F2D6-488C-BD4B-66766CF8869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07086A99-2855-4914-B277-FD0A626E277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94B6AE26-A58A-486E-9D6F-7E093EE633C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190E1FD6-A83F-45DA-8CFD-FAD17897B7A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AD601616-A1A6-4EE5-95E8-E958E34D86C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7B50E3D9-066F-47CD-B468-DFF46D59D73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0C84B40D-F3D0-40D4-90C7-9A7406BF185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CF053340-24B5-405F-8A04-86D33C4C12C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E311F919-EFE7-4087-94D6-9223CABC7F6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03944DE9-D2E8-4D40-9474-C661B87BA02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BDB2A019-798C-4E53-B24F-E0127EA08BA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362BEBDF-0040-4E18-B4B8-D6B11118CCE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AEED60E1-59B8-43C2-B447-807323AB1B0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0063BBE5-B484-4BFF-8FD2-0C0B7771A63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D134B9F6-9453-402C-B76A-DF91560030F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65CAF903-841E-46D9-B5B6-19F54CF1271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AF9FC6F6-EB84-4B57-9483-29169B3FC32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0C18D349-AB43-49F9-925E-2505835E209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EDBA55D8-BE81-4F02-8826-8B29F57365C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EA3A3B92-8F36-4EF6-BD9F-546AFCC4AF2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E5FB917D-B5E6-496A-AF72-F20F671E344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EB3B9942-2C73-4396-8442-5D59CACF0DC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5CB86E66-D153-44A6-9462-07980112BD9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31E16EC1-FD72-48B7-91E6-38F46BF443A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A190B04D-38E0-44E1-8625-871F8A2A551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343AFF7B-95F8-4C47-963F-29B160CFBAC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84352A14-E9F5-49E4-955F-92F6DB68105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E76C1D73-8127-4244-B3FC-4190466C02D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B6108B28-46C9-41D7-A694-162FF2C8468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EB982166-09C0-4EF8-BB40-9394AD2F3C7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8EC4CF4E-DC7A-46C8-BB46-1DD205ED6C9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6A412C0C-8761-48FA-AF7D-9C2F45ECCBF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1F961394-8467-4058-829D-F6A67976BD6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903BC31E-FA95-4CC1-9220-CCC78BB653C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4E368CB0-F79E-4F41-9A98-7A2CA59592E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C105EED7-48F5-4B74-A9DD-131D10EC2E8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458F728C-E519-48A3-8B11-0F671C976BC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F61506E5-E45E-4125-A262-DA990A16374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4A7156EC-7F6C-4330-B73F-FDE94D811D2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1F1CC6B1-58A8-4B68-8659-D987B2BF705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106A8F7C-CCCF-4AD5-B8AF-A0A9318FEF8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F8B8A864-BB49-40C4-B98E-A2A4A5C4EE7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8B1C09D1-A1EE-4770-92E0-7ACBDBAB17B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937C2F21-916C-4B3B-A173-5365DCA7495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D0732220-0B08-4E0C-A2DC-62648A26419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5CF10269-32E0-41FD-A598-CE9F08CD344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9D4E8C3C-9FDA-4EE4-B494-0F3B3AE5D77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130F40A6-A7D6-4C82-AEF9-FC48318C711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E2D00DD9-9483-44B5-81AC-679CF3F6583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A6BEFEBB-3694-4D62-A31E-4D83B34DF0F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2D24A609-45A2-44DB-A7C2-00EF97D88C6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0B620998-4779-462F-9301-089BFD0593B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4855DA22-E423-4046-86C4-2CF44C83E98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BD8C35E4-4BF2-4301-950C-50036203CDB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3AB1A8E5-01EF-48DF-AD23-6A78D767C1D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0080E6A5-8E02-4028-AC86-11D908F7775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AFE58481-9E4C-48A3-AFF2-5AEDF2F190C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78A6F79A-5CF5-4EA7-A2A3-BA1E31663AF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CB773960-6AC0-43BF-87C4-E95414BF164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42898FEC-4DB6-4A2E-B1DF-B65BD193DCB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9CAEFF5A-8D5D-4CC4-A6B8-FFD86D1CB93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81755579-4906-474E-8094-948FC4D10B8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9124666D-50E3-467B-97EE-F41888DCC69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7FDF48FC-C088-4BA2-82E0-7C27A939579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48A76950-3CB0-4398-B85E-2F69FADB7A9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15FDBACC-BF03-4923-97C8-E01BF35199C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B956CBD9-ACEE-4CA2-BDCE-14CA9AF4D02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EA039618-2823-4F68-AA4B-D5D65B741B7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68AD3907-4E22-41A8-B180-CBE9633F47A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95CDBDC2-9CF8-475B-A81F-566C50A9F8B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021B0714-0A9C-4C15-87CA-7C4C68B02A9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7ADB2F1D-F86E-4767-BC35-27568F26666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64752B90-3A4E-454A-9BB3-B246782321C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EF5B59DA-3BEF-4128-A344-1169A39BBC7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3D37F62E-CE08-4778-8AEB-DCD5343BDE9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A64B32DF-460F-470A-B973-A0F6A055D01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CE7F6BB0-3830-40F8-9BA8-C09E7760C7C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EB020DD1-0DBF-484B-8D86-72ED4A860B4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FA364FA3-B8E7-4155-9330-CCEE3E3BC61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D0A9AA17-9865-4B43-BFE4-B1C84FBB34F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5E5E3B81-54B8-42F1-B49C-0A23CA51293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D87F56F2-90C0-43A4-9D9B-CB53D9000B3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D20799F8-7D21-4D0F-9809-0336901F63E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B36E9BED-CF76-4F9B-B289-2372F8EB6EB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EAA0B00C-6DFE-4A01-BCC2-540F04CE3B2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5A9EB7FD-CEBC-4E3C-AF68-DACDC1A8DB5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F4F8E799-F7B0-40A5-86D0-DC9D6C0653A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D316EEA7-F807-42BC-8FDD-559F25EC426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84B8B110-AC58-414D-9E0F-AA7F214D469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14C1B8E4-BF7E-44B1-985D-9EA27D3F8F3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C2D6FD99-4006-4781-94BF-8E9DE957F38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0ECCEE8F-945B-430C-A6D4-7E93D511412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BAECF738-D0C6-4BA2-87DE-249CCB73E1E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02941066-DFB6-4329-8556-D6FDE1B6A83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A3115862-F5BE-42C6-9E6F-84EF56AABF8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2DEB5B2E-6F36-45F1-976E-B073F78522C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CFDB5095-F5D1-4886-95CC-9486ACF7A4D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43389BC1-7CF9-4955-A712-0FC6B836B38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1F2B8481-7A5D-4215-94DD-F3EB77823C5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01F40555-F616-403E-A6BE-328558AE9D7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F5B52EEE-0FF5-4ACC-AEAB-C58F5ECAD01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3A7BCBA0-3FA9-49E3-AEA8-5CDD2351E60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418C585B-087B-47AB-B322-EEBCEB67357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942FD52C-BE25-4885-A9AD-336B44E1AAC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8E793715-777C-4CEC-ACE4-514F854B365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F50C36D4-DE7A-4F9A-A21D-15BBAA6BA6D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C999FCEC-D634-46BA-A88F-038A9C21028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34147FCA-9671-4704-A41B-1446C11F908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ED3928D1-0D52-42CB-9F0C-C1606B046AE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4EA366BE-3CD2-4C69-A640-C5527C86133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10A925FA-B223-47FB-A34A-FE26B151FCE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58D51D19-7FB7-4546-B335-2882E2D3A06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EA96D5EB-8A33-4410-BDEB-3FA79414D29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6114ED19-5595-4C89-BFDB-16D4E0054AF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25574204-6986-4DF7-870B-87D49753D19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A3B11713-FAF7-44F6-85C5-58AE5C00B76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20CD46D3-7A7D-4A45-8268-1032C9ACC5F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B61561A3-150A-432A-B023-43961614D39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7C060EFB-5B9D-4991-8C70-2FB839895BB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A14F8187-F2C3-4A4D-B7C6-16C701A6983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350222DF-5409-4488-8F03-2377B0C27E4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9917962D-C779-4A91-8717-AF8903EDB92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ACCACFA6-686F-4C98-AA39-BE8C09C29FA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4EEA8294-13D1-47D0-96A5-C842B7D04D7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59B7BBFA-F92A-47ED-86E3-49230ED5A3B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D0BE9026-93F9-449A-B081-789B8CE541E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8A41CD3D-2885-43DC-A3EE-552F244340B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25B06FAE-A162-4C45-9E08-85893409BE6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185BD92A-95E8-49E6-BBE2-3FF1D2688F9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F6BB8E3F-F0DE-4F29-A725-5C8B1A2BC95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A5A60CA1-B26B-4C95-8EA7-F16C37EC243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A4880D2A-3D53-4DE5-B5E9-7A35F9484C3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6AB5EACE-74F9-4808-A372-4456D0B9936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97A72D57-263B-4D56-9F0C-0802C578B43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58E20E07-B196-4335-96F1-A0EB82DE388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2DD55FC6-C9FC-48A2-82AA-9BFF4D3CB98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AC461EEF-B4B3-4407-9EC3-BF0519062A7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DAA4BBBA-0025-4AED-9D52-44437A21C7A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2685AFF3-477A-4279-BCC3-99C3349D6B9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43EA23B4-CA42-4901-AF57-56AB8C4529E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0F91ADFF-799E-4B02-BA75-579A51253E5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A933AA83-08ED-4812-ABC5-7A1EB919792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325B9E61-AD1F-4747-AFC5-840C53DF5DC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6FFAE4B4-CB48-41E7-8641-01C393A52E5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A1B21141-046F-4E09-89FE-AE619E79FDA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65A17C58-CFDE-4665-98AD-E01D5EDD47B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0CA62F70-B372-4B4B-B46B-FCA253B17BC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FD91178D-0169-49A7-BCC5-3F40E11449B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7BCA5F2F-FAF8-4FCA-BCE4-FE3069F9D70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EA5FB905-03B0-4220-AEA3-C7F1EA0D94A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0474F9C8-5B8B-4658-BA8F-C8B7B049D64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420D6D68-0F2B-4CFB-A56B-52FC8BE6FDC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208AB096-A934-4FC1-AC59-AF0100EA2F3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C29E6C85-1432-4632-AB3A-F66302534DD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2CA5E26C-B2DA-4440-B510-E8C194243FB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521BE406-534A-42EA-93E4-A33E2A8C9AA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B05129C2-954B-4FC2-903B-A1BE109EEBF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D66C070D-D526-49E4-ACE8-148AAA6CF3C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492C2B95-0C13-4FDC-B960-4144125447E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70ECF47A-859F-4FF3-BBC6-C0C165BE685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BA92E8F9-8E99-4763-8933-1EE4BB9DD85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D1002352-33D2-4CAC-9648-AEE77D78E38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DDEE8318-BBFE-4D68-BABA-F265E33FB92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C44486EF-D286-4150-84BC-C393AB675BC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586A3B3B-B28F-4DDF-A41A-B82D0286F78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67D2231A-4D73-4D1C-BBD1-F698B1C353F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25EAAA34-36C2-4C4F-8D7D-21DAE78C119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108C6956-EF5B-40A4-B1E8-D7F3E911522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B822ABE4-93EA-42CA-8103-1B2F93AB0E3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4D147D1E-0DB3-424B-879A-EA2532AD408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A335284B-7288-49BA-A8D0-38BF770D1C6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8C20434A-C9B3-470E-B64F-EB0937D7F5A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C93C0FA8-8492-44A3-A309-791C48DA63F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CEFCCF04-C981-4C75-9220-1FFEC76B42B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EF626EA7-71AC-4896-96E1-E7F480D5AAE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C4A5BD4B-288D-4630-BFBA-29D5348A5CD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4491EE82-F3DE-41CD-B5E8-220F500046F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CC9B8298-91A1-45BF-9998-53D92F0B21D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59166299-0C83-45AF-AE68-8A102B1B3C9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472331D6-EB20-4B20-B196-9C6F6EBDE5F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8E7C0F7E-F190-4422-A3BD-4BDB8ED59B9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08E4B6EC-F96E-4CA6-A32B-C7F8C1ED86C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DB7B2E24-DAB0-48CC-860C-7AB1BFD0FEF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E2F5E1F4-D369-41F9-9008-79049193D74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FCE6CD1F-2E89-4AEC-A472-926C08C9EA1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C9EFF9C2-5AB8-4885-942B-A6D4D57C05D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DF9796DF-45F9-4A84-9B98-4FEBC6878ED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9C2DF126-00EF-492D-8DE8-31189114068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79C2F1F4-8B2B-406D-9D89-E2C940EB3B2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20E6E001-3AAF-4704-B309-6224767F0F6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6CE130B3-C20D-459D-91DA-D5E219C303E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F410C3F3-5318-4AA0-9384-E0E262D58F4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31E9D848-332E-4D7F-9766-93BC13A7C0C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C971E147-FCF8-4407-8C08-824F075AD32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BAD4F54A-5DDA-4827-A876-C14121FA5B2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03E4258D-2700-4458-A054-91C4A782EB4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0E52099D-8316-4363-88CA-E556C0F67DE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784B950B-A04C-4605-BDC4-61DD5E7AC2C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93379A6A-1F63-4F41-A3D1-9F657E6A9F4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8EFE7770-1341-4C9F-89AA-BF009DD93BE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AB03B845-981B-44C7-8AA0-62E6DB5BFB0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8AD57DC0-9FEE-48A9-9AE1-530EB77E55B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7C696A24-A958-4C53-8513-5979EA4C675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2B82A0CB-9635-4F1F-9796-86484E103BF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D370ED12-5E74-4279-92A7-97A0CE2FFF3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97AC013C-9FDE-4E45-B895-2B42003B18F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B4D51CBC-6CBE-41D0-87FD-AD8BDFF70A1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D0120AE6-E04E-4A1D-92E5-A837B70DE2F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66EE20BB-41FC-4BAC-9FD7-1919BE28D17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5941534E-EB2A-4DDA-85C4-CD5C9CB0CB8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F0CEAB5F-9B0E-47E8-A098-D31B2AA22CF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BD150AA6-2776-40D3-9528-6B271E6F217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407B19A8-CFEA-43E6-B4F4-6497D35893B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70539CF6-1BC0-4A47-A66A-EC997F29A77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DF0C996B-182D-4D7F-B3FD-17DA335A9FE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6047EF7C-3327-419E-92AF-6561DB0730D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87E7DACB-1DCB-49A9-9293-56256AEE35A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654D727C-D1D6-4FE0-9408-E5BA8812608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563CCFE4-AAE7-42F6-AF5F-846CFE711A9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21158C2B-E0CE-481B-9047-B19FAB7997A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45F621A1-ED0C-4214-B67B-3727B3F2878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C59B9C44-2879-4383-AFB9-5C21D5FAA2C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C410FA0A-1854-4830-9449-2D7A12FAF7D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84DCE069-2EBF-47AD-ABBD-AA58F3199D9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0E7D400F-4F8D-4567-8C26-762E06B59C3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DD25379A-73D8-4DE1-905A-076DC2F86B7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4E049225-4323-4E53-B05E-40EE7ACC132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F302CE9C-1C9E-4AED-97A6-10036A4579A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2FC0ACBF-287A-4698-84D3-8714EE70DB9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C47F30FA-A523-4C4E-A56F-6F276680C6D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BB6FF3FF-72EF-4DFA-BDAE-647BF7D7FBC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0AA76FD5-4C6B-4CAF-ACD4-C3F063B7D4A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42891745-FCED-4CFF-A2F0-67461313988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577C2A45-B9CF-437D-BC18-1814167AF71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4BC55028-391F-4462-BEF8-F04FE0E3FD1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4FE2FA8A-A9C6-438C-989F-B0AA987A3B8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475F0E0B-C3F7-4255-A939-D3A0CD76186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4AC40408-3509-4E3D-8744-5A15D19764C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7DB0EBF2-2E44-4AA1-86BD-220F09D6D65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C1C4CF89-FFF8-4004-8649-0F523448772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818968F9-6E3B-48AB-968A-4C150A09142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828B4B22-BFE0-4145-8095-CE1DDB9D955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CE060639-63A0-43FD-8D0D-21645175CC8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7FCC9964-E078-457B-82E8-643D61D392A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E2904C27-EC8F-4309-B2DC-EF133E09DA4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E9762550-94B5-4EB4-AB6E-237054D5B7E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53A92A64-910E-4876-ADC8-D666419B26E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41FDBB9F-8292-46AF-89EC-AE523A965BA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89AB4A8C-CA35-47C0-9482-A93C72FD98D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CBDD7598-C3A7-475A-8F1B-805692BC945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1C5AEA84-B8B4-41AE-A304-D1F349A0C5F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2160EBB2-715F-4390-891B-DB57BBDDA29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A95330C3-FF07-4D29-8736-664FCB41A97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7DCBAF8F-C515-46BB-9D82-71781010421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E374EE6D-B677-424A-AC0B-A061E1074AE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BE614806-4A2C-4984-9A43-D648A77E4FAC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4F419EF9-075F-4B7D-B218-C5AF5A74CD1A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E117DFC7-7688-40A4-B85B-20E5CFABED65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96CB101C-646C-41F8-BDC6-EBA0A2410EAA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87BE46E0-4ADF-4ADA-AC39-6B7B344CB552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FFF8B2F5-6ED4-4BC1-B4C8-C7101690543C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9D9A65EC-D9DA-4E3C-986E-63C0E11E9988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A0857D83-5360-4153-947C-4EB16B5269D9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EA72A4C2-33FB-4131-ACDA-76407ED8C7BE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0D40535F-5685-4BED-B104-9E44239B91CB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1EA37D15-4F5A-4794-8F65-72EFD4329D01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AD432CC9-7167-411F-9467-1A279819BE96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ED6BD8CA-C646-4C6A-A74E-24EE25957EFB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0A72A79C-E95C-4B99-B395-F34E38089966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CC2C3AF5-8BCA-4239-BBBF-CA755B7F2144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2D45C13C-0990-4981-8620-6A436AA6CECD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240AA37E-6696-44EA-BA08-E39D5DF76D11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58708611-AB14-4F21-A632-72754A344E5F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5012A021-497A-44B7-84FB-ABF312E911E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97D60974-6F1B-4D9B-96FE-5D508216DE6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0DCF015A-CD00-4CF8-9951-AC71EDD4326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0738BC01-71A2-4240-8E08-704AA08F21E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A31B13B4-3E2B-4E2E-A76F-8174B777930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5A1063B1-AB1C-4B0A-B60D-221BCB376B6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046EADF4-4F1D-4DC6-A24C-72686BF5C49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16A45739-27AA-4D26-9EAB-E264593E9F1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B7F43D68-3F1D-4B69-85B3-5D631A7F329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514D24A0-3E8F-41C0-BE2A-1238F3ADCF6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ADD0B510-8995-430B-BC21-105DD423A7F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972CBF87-6151-416C-9834-03D5DB7EE14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A666D4A0-B4B5-4630-9B96-78AB64FF3B0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6680CBF9-8AB6-4A7C-B712-8B557CC4136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728A8B83-30C7-4A0F-9AF6-D330FEA8A59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78BB68E1-7B75-4315-9491-B6995860377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8CA436B5-D7E1-4293-B890-9534EBD3DBC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DDF49D43-21A9-449E-A02D-7661D2646D9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A6101E1B-A47F-4D93-AC20-D25E02FF548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75336DA8-FC4F-41E8-B31F-7C0D1F7213C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59797662-3C76-45BA-AACB-6822929FE4B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EE894A33-255F-45E0-8F62-4188438FE16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1E6EE680-12DD-4B23-B3A2-33925140E8C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23E0FF53-3507-4937-BA79-4602D7609D3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619C191E-D329-495C-A3BF-1AB69997F09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A805C6D3-5790-4AC1-807D-D0D1DEC2901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F078FDE4-0702-4DD0-A370-AFAA643BCCC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07F29F64-1C5A-4E8C-A744-096CB954163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87425155-55A4-4100-8047-E62EC71172B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C6E3AB39-02A0-47A7-B2D1-17049AA5E2A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F2A3252E-CD0B-458B-954E-9399A91F316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A9420FE4-DC97-4A6E-9287-2E31530472E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4DF2DA31-F8F7-48E5-9F57-4472083569D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3613A28C-F3A5-4C89-83F2-FF000D7930F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C809F604-8179-4909-BF49-DF9D1227414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953A1683-A614-4571-81A6-AB03F388BCF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68A3071B-D99C-4F5E-9E90-6BE3EF4C06D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40B8C630-E8C6-4066-81A8-123CB8FA1DD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38FD6393-DD6E-4443-971C-A71C3F035F4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6BAA8785-B315-4707-A3D6-1C3F39C1176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781A8F5C-32F9-496A-809A-3E4C8C97177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223E4D4F-7759-4A50-AD0D-327547AE5E7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1224E8B2-D43E-4718-B7E3-64D6FF24A44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62F9A8F0-8931-4767-9F70-6B44A056FDE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37DD3310-42CB-4D8B-9B92-60957F6F878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B681923F-20D9-43D5-99C0-A96B952AE19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CBB1889B-D6ED-4235-8A8E-616309421CF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833CD673-D3BF-485A-AFE7-9E90D66D855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DEC94943-F85B-4DBB-836A-09E2B8EEA31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9E5CD627-7ECA-4BED-A02F-0AAF5B809E5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6617381D-CC2D-4D4A-BB60-E1310C760B7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A2C29FE5-9894-4089-833C-9C4896737D2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C5FD6F71-76DB-4BD5-B8F2-3A73A86A515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D9321CD1-FFBF-47A3-96B9-ADD31589B15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754D1C4F-5BF0-4F07-8555-7AD46D6C9CD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677E7CC0-E27B-4C28-80EB-2D3F6BF3EDB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F214D5FF-A33D-419F-9A21-7664756CDEE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2AA9D373-687F-49B2-916E-C9A5F120DB6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8BDC0684-629C-479D-8F02-7E166FB40BD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3226CFB3-0E0C-4758-A982-2DE53EBDAC6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D77B7E95-EF16-4E83-841C-2D5DD554E7F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9A88E631-B3AB-4875-8A07-7B0C7CA3DED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A7B5B8B4-61BE-499C-A27E-81EEDACD3A8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197D3DDE-6BF0-4F84-814B-CC4B3FAC73C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27339DE0-598B-4312-B598-68515EDC321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58B43920-1A70-4CFB-98B9-9750985D8B9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277802B5-9ED2-420F-AFD7-97FA1DA3E84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9C6E85EC-032A-4E45-AF01-FAC4C51B21D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A3BF3C2B-4F30-4F33-B633-5F8B1D1D604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CF05894E-19E8-4373-8CE3-AE06790E5B6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C617D81C-616E-4493-A40F-881DADB29C4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551B2C91-A64C-4E8F-BCB1-2A86338CEBB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C4DC3E21-4A00-4EAC-B6DD-99C866A9A6E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DF32F627-F33A-42BE-ABAE-6986901196E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E02C7128-8A52-42EE-9990-7D914CF09C6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D4C847B3-3956-46E3-AA1F-DB1C3C1F345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B380F0E8-9091-4B80-B6E5-55479CA2438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46E7F8FE-7EBD-4879-BDA6-D67A0058787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86443715-EB68-428D-B4F6-88965B35C5B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64C3A767-7F55-4DAC-A1AF-7DE9578D0A7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71E637B6-7B66-4DBC-A3A7-8314C852112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E6638227-93EA-408D-8EAD-31AAF71ED01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5488D61D-6C49-46AE-8498-209BED91150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C5FD9309-DA3B-4FA5-8E21-128C7E1A1E4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EBC0EA7A-A32D-4822-9709-790F90D5C75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1B8ADE24-C469-415F-A29F-2DEEEA37424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D5B3391C-CFC6-4633-BD9C-45B92E6469E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C0CB6AD2-AC9F-4FFD-AC8B-AF6CED1E86C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AA8DAB2B-3412-4011-BDF8-314A914A33F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085AB94D-EAE5-45A8-AAA6-A5A683BF00C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F7109C2A-FFC1-44E2-811B-C4A77E8757E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7AAC08DC-E9D9-4A54-84AB-CF5CB722B27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1DCCE96D-0E1B-4234-A6D3-AA668BDB7BD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9624A96E-A330-4CFD-87C0-2494BD31144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06348619-E667-440C-A864-E95C9D9869A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D6688D33-AB19-4C27-86F1-876A9572B29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DB27048E-3533-4558-B208-156B53A206C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918FF2F6-88C6-41B0-B395-A3F117666A0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4BE8A680-A03B-40E0-BDFE-2AAFC85BEEA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2A7407DD-5100-49E5-8FB6-6BCA48E8B50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DF05CE4E-B51E-4EBD-B845-88F78AC34F0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92060CEA-7170-4C71-B614-E72EA64F017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919C9900-2FD0-4E10-9D1E-C8F7FF8F232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F3682C4C-E009-405C-94B0-571E08FD86B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3E1131F3-4107-4020-9E39-BBF450950D1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610D17EF-5626-41FC-9CE8-805429529C4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2329DF86-C2CE-4CE7-A4A4-D1A227BAA37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BC1E657E-4F72-4E87-B463-ECE0281CEF3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D64D1C64-42EA-466E-98E6-B79EF72DC05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82C636D7-E982-4529-BFA9-7612D2C6CE1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539256FF-1E8B-49DE-A5A1-A408285E6AA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79CFB5E1-BFF6-4D27-AD43-1D4510D8864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9787D29F-9C22-4091-B9D9-CD8ADF1310F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B340250E-BCC9-428B-8A73-645C4AEF66C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677ADC82-8765-475E-A563-6E057D1E4E0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0D7EEEFD-0C0E-4844-B93F-706A61D1A81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E4CB7820-773F-4C84-9368-240A24C2DC6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D27AA365-81E6-456A-9EE4-5398FEDC65F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ADDA4785-CD7E-47F8-964F-74C6FE0B937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B63C0E1F-63C0-48DC-A3E8-FC8D8595C01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0A3B04AA-E599-4DC0-B96C-41E5C2B56DA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1554F127-660B-4E15-AA94-93CB946D0A1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3667B522-64C9-4C59-B480-05DB8BD1B79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A5861E87-DC2D-4BB6-A0FE-878DFA1FA22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983F311F-09D7-4C9E-BD4B-4227C26BBA1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D706F1A3-FFD1-41E0-9DA2-2E21CE18D59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DE655BA7-9E4A-4049-B2B4-88E4FB51AF8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7BF28923-7A70-4081-8CED-09B32F2B498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2E1AD124-3CA7-4B5D-89E5-4EAB15AC4FD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FDDCD799-D732-4705-86E5-213ABBBBC7C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95F39220-802C-4292-A2F9-0C4DAC00CF6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8821C7CE-4C7C-45E5-81FF-C790029C294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9076F43F-3BA3-4980-B9AB-9E5D6F9CB9E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33BBF3A6-D890-4C51-A1A3-12526B57C69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7E9FF64A-2DA2-4C8B-9CD4-4089882C4E8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C359B5DF-2F36-44A7-A539-E08FA00723C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997724D9-10D1-4EF1-8232-2D7FD856345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C4BB8789-9577-412F-A7BA-5D802A48BC7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94DCC2E3-A9F3-4532-B823-5CA2A5C2A03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3A2D9101-FA5F-4A54-90EB-34672065BC4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5D0E69B3-061E-45D1-839C-B082A4ACFC9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C3B5B92F-ACDF-43DA-A5FF-A6F0B039B36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D4955406-7182-40B7-9848-E529EDDB5C0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90D2B043-B216-470D-880C-B95C03040AC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D3ED077D-11AE-47E6-B7DD-23AB5C56F44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07607982-81FF-4731-B456-6887B56F064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1BF624D9-7816-48E1-8766-820C06A4976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6A17F38A-8119-4098-93BD-0C2E3307F86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DE970152-32CD-4EAC-A759-AD0F8294519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E60B20D4-50C5-483D-858C-30F186EBE0B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CE4785D0-35FE-4202-A452-BAEC41FF06C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288338D4-0C34-4A89-954A-1802C7088DF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8E3C69BD-AA4A-40DF-80A0-1941D982070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DA298DCF-7C84-4E84-8EC0-51ED152A21C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F029F6F1-E31D-45D0-A0AB-025B95053CB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C5866923-43B7-4BCF-A35D-36CAFB76DFC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8FBFC1FA-0F67-4AE6-8CEC-7D1FDAC8D10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E66C712D-5878-4A3B-B022-51E4B60559B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32288D37-FECC-4982-B623-42E3C0E0FAC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67BEE076-CB2E-412B-9006-A5C9C63EF61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5D0C300D-4703-4E0A-B739-191ADEC77FE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492D841B-35DE-4877-A2F2-6790D5F3E99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4768E98B-4D76-4C30-B5E3-0E95E76907E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927FFCB5-AEF3-42B0-835E-8CB54BDE560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10AD4551-1663-4803-9898-303F47E940B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255EF207-018F-4E3C-B7F1-4B60C034FE7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8C9DC028-CA48-46DD-BB4F-2A10ADB76B5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6CEEA59A-2B88-45F4-B8AC-8C78B8E527D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18A23BAE-6D2D-4CC2-B9A6-8A5D4657E4A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1CEBA521-2E49-47C1-A362-F488F98AF80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CCAD9D35-782F-4CC0-A6F2-B71184D8A9C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E6D7CE14-B7E4-46EA-9B61-AD23A28C2E5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29E70300-0041-4711-9502-BCDA84A6A67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17EC82D9-7804-4B40-BF98-02A64077BCD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D0075767-B203-4577-A43D-657479CDD08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F8E74A14-8FD9-4B89-80CF-C059D21B46F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E2A4C8A1-BAE5-4072-A6A8-25280343691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7FF03593-D0E4-488C-9DC2-509BAF1E974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539AF97E-2813-4864-9D9F-76273D8D0EC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217A7FB4-1626-42F9-A7AF-75CCF768DD8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FB0059F8-1FB8-4403-B132-00D194A588E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D618783A-5B77-4240-B357-538A6BCF395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406B1B44-BBA5-4E3E-95ED-E6A8063B7DF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2DDC4809-8F8B-4CB6-9C8C-73FC8BE859A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521BD291-B751-4388-B32D-A0EB27D617A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1F1E191F-5161-4A08-8250-57341642E35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DF98C9BD-68F1-4E2E-87C7-0168495BEA3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DB241120-2156-4FD1-B7E2-02E0C10046C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ABDE9269-45E2-4EB5-840D-8B8B6017CA2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9D00D58C-31F9-4889-BC42-BA28D4C4A86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FDA8392F-4522-472F-A7BE-DF81AF768E3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A5CC3683-CDED-44E4-863F-0F7139ABE85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7B0EA448-6A6C-4B8E-8638-B8414B93A55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99C05850-FE56-45FD-8E9A-82FD748E919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14454641-A84A-47AC-9616-5DC7478707E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A01A4E22-3453-454C-BA2E-242531A2233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F5EF6295-0AF4-4DB1-A646-7B688608026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269A0274-F442-42FC-9185-23543ED1F45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D888843F-48AA-4D7B-B594-645FA4F6B27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F860C61E-C67A-4A9D-9462-DF1B28257EB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59A44920-4D4C-4A87-BAD0-1FE6E39A826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E62A27A0-09F6-4F8C-A380-C91E8C03BAB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AF283557-F575-43F5-A22E-93C9F058EEE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53F3A080-7559-4BDC-A136-6A6A004AC39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5376E906-9E4B-4F43-A3E1-F4C22C0F3B7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518FDBC6-C22C-4E3A-AA58-1A71474CF91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9B73FF85-E461-4127-A5BE-EF741DC984B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AA3DF570-7748-41FD-81CE-7D5F3EBBF00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862657A9-0CD1-4B3C-837C-58268B07791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0C69E327-F38F-4133-B3E8-5852C6E7976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A47DE7D0-E104-4868-9340-2B1B8F99CB3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96EA5F6E-974A-482A-B1E5-F52D37D8E58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504E790E-5077-4D1A-B2AA-7647F77FAAB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98D76C0F-C7DF-4342-A221-89DB92267DA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AB90021B-33BC-4638-B808-082F7D2F1A7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F3882049-F8E7-4E41-A09A-133CE0181E4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0F64DA4C-6D7A-4F7D-8706-2DC28528D9E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CFA10CC1-201E-47A1-86D2-7ADCE1A849F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B3EC811C-3527-46AF-884C-29E15D1C05E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43DE1134-7DD2-4892-B727-08132A3C4FB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7CA13F3B-52CB-4D36-B2ED-06212CA7613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2AC0C8C1-E210-41AD-A5D6-0889FF1CC36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22CCA82F-FF8B-437C-90F7-FC9FBC473ED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664414E5-AE4F-4383-A63F-F72735E008F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77106B12-CC09-42FB-A60C-89294E46893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991C3C9C-89EA-467A-BD22-E5D67574974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61570806-4A58-4FC0-AB88-5BEBCD180DD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7BF83753-E676-42DC-9668-DCD5BD4A846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5A777B90-9C7B-4642-A52C-896A520C5F0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8525CF09-32A8-4C1D-A919-2F886DE4071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A3581E72-240B-4BF3-933E-2DCBACEA72A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B14F93CD-1467-486A-8133-07E64F97864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BA4770D3-2F29-4617-9186-1B1DA215625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E017BDB1-9DB6-4643-BF7D-E9A3E8C7D5F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C0393975-D37F-4F60-AF47-631DB92F0CD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187671B9-565C-4968-9839-AC5369A3560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9755CFEC-E142-485D-A74E-C89F24A2E1B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DF2AE67A-4A02-4DB3-AEB5-28942C0C44D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81803E8F-3524-4A3E-89C3-526B1A7F8BF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5AB35CD7-E645-4B2B-95D9-586893B597E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75613C23-43B4-4001-B135-3FE7CB2CF7E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341DE1FA-E04B-49F8-8A92-704D54BAF82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9D96CD86-6A1A-4DE5-8D21-004F59DB632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B5183474-2BC1-408A-8BE3-D1AD455FA56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2671B126-8A81-4C03-A2E1-E00E501ECAE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73ECC1F4-FAF1-4AE6-8BF5-79D7D74D556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9208DD47-DAB8-467A-860B-28C872F47AA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7C3BBEDB-8D64-43B7-81C0-DF3F960A0C1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37D27BDE-6146-4FC1-83B9-69E732654C0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F339D0B9-A20C-4E9B-B41D-B1F241B75A3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82A701FB-9FF7-4AC8-AE91-026D5D513BD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948559AF-526B-4DE0-822D-AFA5803EA1C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80038323-F59F-47D0-8177-FF2FF238CEF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ED78FB9D-76E8-4433-9478-4EB360679AB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FC2D4E03-1432-4C73-8693-E23D82233A6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F2102E14-370B-40C8-BFD0-1C652842C3E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0C6BAFBC-39B3-4D24-A2A7-4F883186430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4D3BA039-305D-416D-B348-94D28E88978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48F8EB82-645A-487F-B634-1267589CB63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EF956354-2B15-4ACC-95AF-0382EBEF0BF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C2FDBEB7-969C-4C44-9A92-521660E45BD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8D151DE2-97C2-4F3E-9364-8115FFC5E0B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C6192EE3-2D6F-4246-BAA4-B73F58BB677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6DB52B9C-60AF-4BE0-BBB8-2042862EEB0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7ABF7A55-6CE0-49EE-BDD4-DB8E1BA06F9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678D16EA-3386-4691-9603-7568A8DA626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BA313A4C-7B10-4CE4-BFA2-3A69AFA6689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D9FBBF3B-680B-4C28-B041-6DD0F8C781B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385705CA-9963-439F-97D6-A10FFD0F7EA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B7E22895-E6E3-4C8F-9869-7BEECDB81E8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DD9E369A-803D-4B9C-AA2A-ECC1A16C967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43BF75BF-1BBB-4663-BF1C-AC83EC5DEE6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A120F24F-FE4E-451C-BDCB-2D54B539943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7014CBCF-127D-45A8-9E32-00D0C58BC58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DBB5D8C3-9587-4A8D-B655-8C17EF9EB1D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7E59898D-99CA-443F-A689-201013F6BD2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9A9CAE35-2AB5-43B9-AFB5-C8DD85F149D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15FDF162-3E1E-403D-A6C7-C5AA41FBE85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7C370B49-5052-4F12-B2E0-5F8DF5762FD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B071066C-3526-4620-913D-148A22C86FB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6D152051-BC10-4F2C-B649-D267E1D5E0C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917800C2-FEFD-4D4B-85ED-DCB30987C78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05051FEE-4B76-46D9-9C95-F203B900E6E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68BE62C3-A123-458B-8A50-4BE40A3604D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F13BF35E-5508-42D8-A89A-718F10F29F2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E1486D9B-BF7A-4857-9788-0D2C4226D10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DC13AE75-419A-4135-80AC-B2BCA2B1821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8C646025-6F44-408E-B1A1-C75B22F7FCB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E6E6BB09-9918-4D2B-BB2E-BF58D7229C9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18EC1C10-58F7-4DF2-900A-0818A34CA32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7B49BCDA-7BD8-4D28-B1E1-6E4AB7F7CB7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03198F0C-F2DD-404B-A15D-77FE09E061B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9FE460A5-1EB8-41A0-B905-8762F112079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5E414A93-1347-49B3-8CA0-5A574729FC7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B0F664B5-FB02-469C-95B7-4FDD37A1B09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33E80578-D9E0-4E90-A74E-AD29C728D91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162DF502-4BC4-4796-B950-C7695BD133E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466E214D-E278-4AEA-8F62-8AA91B56AFE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B4FFF50F-9952-4B67-82F9-7604B6BADE7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67A7B47F-E8B3-4028-BDDE-069C0F026F9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38AB1348-B102-426F-ABCE-26114B9DB47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11F01038-195B-4089-840D-2C0641B717E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57445371-BC15-4F8B-9B23-B5988C046DB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4CD07B13-4B9D-46EF-AFCF-7F30D6AE0C9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78C61260-925A-4B15-8634-559A8626AF3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643613C5-BCFD-4B5E-87B4-D6BE771EDDE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3460048F-61C6-49BF-A7DB-426B36EFDAF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06E523B9-374B-4904-ADB7-0E7EF0E4A20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3D9758EB-E3DF-40AD-B742-5D58049955F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2BD0CE33-CC81-43E0-BFF3-50422D54ED5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FFA8CFDC-F9E2-404F-BEBE-7A4E5E9B642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1A96B439-D935-4060-9A62-ADB9254633D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228D5075-7345-4C03-858D-66D4C6545FA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804F1F55-B370-4F3C-BE39-0C1E5A917FD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A16B67A6-0605-4244-A0C8-F65EF783150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5A9F3371-1E55-4E95-8754-2049FB83B9E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67AAB537-F494-49E9-9360-807C7CF7D4D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B6CC9E03-A619-4531-8169-E9FBCA6CCF7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96BDFA7A-EBCA-4091-9D2F-D77FFFADC53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9348BDEF-B845-4C8E-B81D-277384772B8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B6CB868E-60BE-43C1-9357-7971FD2A337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11B265C7-1C29-46FA-A7DB-44024EBE9BC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3C7F1465-4347-4998-A6D2-15DCABD66E3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5585DB93-38A8-4BBC-994A-FDD2FF3E07D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052DBCF7-6DB9-4250-9802-3A21E44A7EC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041A0678-85C9-4454-8061-A7B9186294A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E0CFBC7F-0746-4C9A-B576-6AD280B9FF5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99D8B552-B2FE-4A9E-8606-BA4F21E8B51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FB148461-7799-419A-A11D-6AF95FF0B0C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67557446-8A3A-465E-A576-5ACAC233BEA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5B9E2407-0065-4660-B649-3D242CBC0A5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B7F3801F-6442-462A-A402-8B26B092236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90A5DB11-1C46-40D7-BDDE-AA9A2FC4EFD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56940824-6FCF-4021-B763-351496F38D9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DFA45A2B-3271-49CC-AC07-6E31485ADA9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5B3C1F58-C5E5-47F1-B075-CF0269F6133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2" name="Oval 112">
          <a:extLst>
            <a:ext uri="{FF2B5EF4-FFF2-40B4-BE49-F238E27FC236}">
              <a16:creationId xmlns:a16="http://schemas.microsoft.com/office/drawing/2014/main" id="{A68EEF52-A516-4378-9C0E-B1C23ABEC167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" name="Oval 113">
          <a:extLst>
            <a:ext uri="{FF2B5EF4-FFF2-40B4-BE49-F238E27FC236}">
              <a16:creationId xmlns:a16="http://schemas.microsoft.com/office/drawing/2014/main" id="{52A6CE0A-AF53-4E34-82FF-3421406E9201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4" name="Oval 112">
          <a:extLst>
            <a:ext uri="{FF2B5EF4-FFF2-40B4-BE49-F238E27FC236}">
              <a16:creationId xmlns:a16="http://schemas.microsoft.com/office/drawing/2014/main" id="{FBAE3C30-0C62-43E3-B858-4D4D97D54454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5" name="Oval 113">
          <a:extLst>
            <a:ext uri="{FF2B5EF4-FFF2-40B4-BE49-F238E27FC236}">
              <a16:creationId xmlns:a16="http://schemas.microsoft.com/office/drawing/2014/main" id="{8D4E23B2-85F7-4229-8091-20B2973030C1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" name="Oval 112">
          <a:extLst>
            <a:ext uri="{FF2B5EF4-FFF2-40B4-BE49-F238E27FC236}">
              <a16:creationId xmlns:a16="http://schemas.microsoft.com/office/drawing/2014/main" id="{D8F4490A-4F87-4488-A335-1556CD25768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" name="Oval 113">
          <a:extLst>
            <a:ext uri="{FF2B5EF4-FFF2-40B4-BE49-F238E27FC236}">
              <a16:creationId xmlns:a16="http://schemas.microsoft.com/office/drawing/2014/main" id="{95D4CF50-6D91-4E84-88D3-C4A357BAF5A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" name="Oval 112">
          <a:extLst>
            <a:ext uri="{FF2B5EF4-FFF2-40B4-BE49-F238E27FC236}">
              <a16:creationId xmlns:a16="http://schemas.microsoft.com/office/drawing/2014/main" id="{B08E6078-0DF9-4698-A41D-60905770CA5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" name="Oval 113">
          <a:extLst>
            <a:ext uri="{FF2B5EF4-FFF2-40B4-BE49-F238E27FC236}">
              <a16:creationId xmlns:a16="http://schemas.microsoft.com/office/drawing/2014/main" id="{0D685AFD-96C4-4E3C-8CA5-8C5DBD20BA2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" name="Oval 112">
          <a:extLst>
            <a:ext uri="{FF2B5EF4-FFF2-40B4-BE49-F238E27FC236}">
              <a16:creationId xmlns:a16="http://schemas.microsoft.com/office/drawing/2014/main" id="{B6B7D21A-789F-444E-95FC-500C6462A3D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" name="Oval 113">
          <a:extLst>
            <a:ext uri="{FF2B5EF4-FFF2-40B4-BE49-F238E27FC236}">
              <a16:creationId xmlns:a16="http://schemas.microsoft.com/office/drawing/2014/main" id="{D06BE763-721C-4EF2-B730-6969A2E08F7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" name="Oval 112">
          <a:extLst>
            <a:ext uri="{FF2B5EF4-FFF2-40B4-BE49-F238E27FC236}">
              <a16:creationId xmlns:a16="http://schemas.microsoft.com/office/drawing/2014/main" id="{CBC0D460-DFEF-4EFA-A8E8-A0B5CBD856B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" name="Oval 113">
          <a:extLst>
            <a:ext uri="{FF2B5EF4-FFF2-40B4-BE49-F238E27FC236}">
              <a16:creationId xmlns:a16="http://schemas.microsoft.com/office/drawing/2014/main" id="{2408ECDA-846C-43A8-B31F-0B7C2350102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4" name="Oval 112">
          <a:extLst>
            <a:ext uri="{FF2B5EF4-FFF2-40B4-BE49-F238E27FC236}">
              <a16:creationId xmlns:a16="http://schemas.microsoft.com/office/drawing/2014/main" id="{C2F71936-18BF-4740-95AD-1F53D9BB3C3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" name="Oval 113">
          <a:extLst>
            <a:ext uri="{FF2B5EF4-FFF2-40B4-BE49-F238E27FC236}">
              <a16:creationId xmlns:a16="http://schemas.microsoft.com/office/drawing/2014/main" id="{FF3ABF02-0D21-44CF-B633-49F0E920918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" name="Oval 112">
          <a:extLst>
            <a:ext uri="{FF2B5EF4-FFF2-40B4-BE49-F238E27FC236}">
              <a16:creationId xmlns:a16="http://schemas.microsoft.com/office/drawing/2014/main" id="{04C47077-98E3-4990-95D2-5BD713CF3BD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" name="Oval 113">
          <a:extLst>
            <a:ext uri="{FF2B5EF4-FFF2-40B4-BE49-F238E27FC236}">
              <a16:creationId xmlns:a16="http://schemas.microsoft.com/office/drawing/2014/main" id="{8E43B273-1D87-4B54-ADE0-3376FC634C3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8" name="Oval 112">
          <a:extLst>
            <a:ext uri="{FF2B5EF4-FFF2-40B4-BE49-F238E27FC236}">
              <a16:creationId xmlns:a16="http://schemas.microsoft.com/office/drawing/2014/main" id="{EC5C6827-6AF5-4829-B009-8BFCE4634A4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" name="Oval 113">
          <a:extLst>
            <a:ext uri="{FF2B5EF4-FFF2-40B4-BE49-F238E27FC236}">
              <a16:creationId xmlns:a16="http://schemas.microsoft.com/office/drawing/2014/main" id="{B9048BF1-529E-4C82-AB61-507A40E2675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0" name="Oval 112">
          <a:extLst>
            <a:ext uri="{FF2B5EF4-FFF2-40B4-BE49-F238E27FC236}">
              <a16:creationId xmlns:a16="http://schemas.microsoft.com/office/drawing/2014/main" id="{D376D359-F3C1-431C-84BB-B0866ABA658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1" name="Oval 113">
          <a:extLst>
            <a:ext uri="{FF2B5EF4-FFF2-40B4-BE49-F238E27FC236}">
              <a16:creationId xmlns:a16="http://schemas.microsoft.com/office/drawing/2014/main" id="{5020E672-4720-4628-8A89-B2C682444C3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2" name="Oval 112">
          <a:extLst>
            <a:ext uri="{FF2B5EF4-FFF2-40B4-BE49-F238E27FC236}">
              <a16:creationId xmlns:a16="http://schemas.microsoft.com/office/drawing/2014/main" id="{4BDE1AFE-42F6-4E43-A14C-66C5FD364F4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3" name="Oval 113">
          <a:extLst>
            <a:ext uri="{FF2B5EF4-FFF2-40B4-BE49-F238E27FC236}">
              <a16:creationId xmlns:a16="http://schemas.microsoft.com/office/drawing/2014/main" id="{E1942B98-5410-4D2C-BED3-46AF7AB0A97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4" name="Oval 112">
          <a:extLst>
            <a:ext uri="{FF2B5EF4-FFF2-40B4-BE49-F238E27FC236}">
              <a16:creationId xmlns:a16="http://schemas.microsoft.com/office/drawing/2014/main" id="{A1C4059E-5DDB-453D-A49C-CB0896CBFB7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" name="Oval 113">
          <a:extLst>
            <a:ext uri="{FF2B5EF4-FFF2-40B4-BE49-F238E27FC236}">
              <a16:creationId xmlns:a16="http://schemas.microsoft.com/office/drawing/2014/main" id="{A3DECC31-8580-4147-B826-A0C6F0A4EB8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" name="Oval 112">
          <a:extLst>
            <a:ext uri="{FF2B5EF4-FFF2-40B4-BE49-F238E27FC236}">
              <a16:creationId xmlns:a16="http://schemas.microsoft.com/office/drawing/2014/main" id="{29A97675-0E32-4DDC-9D96-0E43B7DF86E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7" name="Oval 113">
          <a:extLst>
            <a:ext uri="{FF2B5EF4-FFF2-40B4-BE49-F238E27FC236}">
              <a16:creationId xmlns:a16="http://schemas.microsoft.com/office/drawing/2014/main" id="{22DA0085-B2C5-435B-9FBE-93DA8C9EAE6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8" name="Oval 112">
          <a:extLst>
            <a:ext uri="{FF2B5EF4-FFF2-40B4-BE49-F238E27FC236}">
              <a16:creationId xmlns:a16="http://schemas.microsoft.com/office/drawing/2014/main" id="{2E097BE0-3994-414B-97CE-4B31120D2DD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9" name="Oval 113">
          <a:extLst>
            <a:ext uri="{FF2B5EF4-FFF2-40B4-BE49-F238E27FC236}">
              <a16:creationId xmlns:a16="http://schemas.microsoft.com/office/drawing/2014/main" id="{1063E190-F36E-4176-9E5B-A1F3E5924F2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0" name="Oval 112">
          <a:extLst>
            <a:ext uri="{FF2B5EF4-FFF2-40B4-BE49-F238E27FC236}">
              <a16:creationId xmlns:a16="http://schemas.microsoft.com/office/drawing/2014/main" id="{D91AA4D8-2CEE-45E0-834F-2C2385BABF5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1" name="Oval 113">
          <a:extLst>
            <a:ext uri="{FF2B5EF4-FFF2-40B4-BE49-F238E27FC236}">
              <a16:creationId xmlns:a16="http://schemas.microsoft.com/office/drawing/2014/main" id="{FC067D81-5AE4-4A75-850B-27A210A1F71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2" name="Oval 112">
          <a:extLst>
            <a:ext uri="{FF2B5EF4-FFF2-40B4-BE49-F238E27FC236}">
              <a16:creationId xmlns:a16="http://schemas.microsoft.com/office/drawing/2014/main" id="{D74FCD05-7115-48A2-B79A-C152B12E672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3" name="Oval 113">
          <a:extLst>
            <a:ext uri="{FF2B5EF4-FFF2-40B4-BE49-F238E27FC236}">
              <a16:creationId xmlns:a16="http://schemas.microsoft.com/office/drawing/2014/main" id="{08BB21CD-ABAB-4B6E-87D4-A70DDB288AA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4" name="Oval 112">
          <a:extLst>
            <a:ext uri="{FF2B5EF4-FFF2-40B4-BE49-F238E27FC236}">
              <a16:creationId xmlns:a16="http://schemas.microsoft.com/office/drawing/2014/main" id="{51BBD08F-9A26-4C7E-B799-B3F81ECE657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5" name="Oval 113">
          <a:extLst>
            <a:ext uri="{FF2B5EF4-FFF2-40B4-BE49-F238E27FC236}">
              <a16:creationId xmlns:a16="http://schemas.microsoft.com/office/drawing/2014/main" id="{5E2C4E28-7B20-4964-A651-4550CC85DF1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6" name="Oval 112">
          <a:extLst>
            <a:ext uri="{FF2B5EF4-FFF2-40B4-BE49-F238E27FC236}">
              <a16:creationId xmlns:a16="http://schemas.microsoft.com/office/drawing/2014/main" id="{B25F1D22-3566-4DD0-B509-03830AF37C5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" name="Oval 113">
          <a:extLst>
            <a:ext uri="{FF2B5EF4-FFF2-40B4-BE49-F238E27FC236}">
              <a16:creationId xmlns:a16="http://schemas.microsoft.com/office/drawing/2014/main" id="{D0578FE6-6F88-4051-BB15-CF81325B1A3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" name="Oval 112">
          <a:extLst>
            <a:ext uri="{FF2B5EF4-FFF2-40B4-BE49-F238E27FC236}">
              <a16:creationId xmlns:a16="http://schemas.microsoft.com/office/drawing/2014/main" id="{B2BDFE1E-F4CC-4842-87AA-58900C7F596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9" name="Oval 113">
          <a:extLst>
            <a:ext uri="{FF2B5EF4-FFF2-40B4-BE49-F238E27FC236}">
              <a16:creationId xmlns:a16="http://schemas.microsoft.com/office/drawing/2014/main" id="{5F3AFCB1-5213-4AF1-9CBE-72242E3D1DC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0" name="Oval 112">
          <a:extLst>
            <a:ext uri="{FF2B5EF4-FFF2-40B4-BE49-F238E27FC236}">
              <a16:creationId xmlns:a16="http://schemas.microsoft.com/office/drawing/2014/main" id="{61F05046-A7DC-4204-AB64-E9951CB9675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41" name="Oval 113">
          <a:extLst>
            <a:ext uri="{FF2B5EF4-FFF2-40B4-BE49-F238E27FC236}">
              <a16:creationId xmlns:a16="http://schemas.microsoft.com/office/drawing/2014/main" id="{FE5E25D6-6313-46D6-87C8-8BFAC3F57C2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2" name="Oval 112">
          <a:extLst>
            <a:ext uri="{FF2B5EF4-FFF2-40B4-BE49-F238E27FC236}">
              <a16:creationId xmlns:a16="http://schemas.microsoft.com/office/drawing/2014/main" id="{4BB7579B-386E-488A-864A-7F250F72E65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3" name="Oval 113">
          <a:extLst>
            <a:ext uri="{FF2B5EF4-FFF2-40B4-BE49-F238E27FC236}">
              <a16:creationId xmlns:a16="http://schemas.microsoft.com/office/drawing/2014/main" id="{8D8D96EB-04B3-406C-AE82-AC74B624F99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4" name="Oval 112">
          <a:extLst>
            <a:ext uri="{FF2B5EF4-FFF2-40B4-BE49-F238E27FC236}">
              <a16:creationId xmlns:a16="http://schemas.microsoft.com/office/drawing/2014/main" id="{13F99643-950B-44AD-BEA3-9FD8DEDF491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45" name="Oval 113">
          <a:extLst>
            <a:ext uri="{FF2B5EF4-FFF2-40B4-BE49-F238E27FC236}">
              <a16:creationId xmlns:a16="http://schemas.microsoft.com/office/drawing/2014/main" id="{98B71669-B45D-4891-B1C0-823B54DFF814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6" name="Oval 112">
          <a:extLst>
            <a:ext uri="{FF2B5EF4-FFF2-40B4-BE49-F238E27FC236}">
              <a16:creationId xmlns:a16="http://schemas.microsoft.com/office/drawing/2014/main" id="{2F369F44-C72D-4F52-9247-C4B35D3D072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7" name="Oval 113">
          <a:extLst>
            <a:ext uri="{FF2B5EF4-FFF2-40B4-BE49-F238E27FC236}">
              <a16:creationId xmlns:a16="http://schemas.microsoft.com/office/drawing/2014/main" id="{7E71969F-53C0-4B93-82EE-642EE91EF38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8" name="Oval 112">
          <a:extLst>
            <a:ext uri="{FF2B5EF4-FFF2-40B4-BE49-F238E27FC236}">
              <a16:creationId xmlns:a16="http://schemas.microsoft.com/office/drawing/2014/main" id="{B4757FEE-DCB2-4DFF-B46B-6595F730842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9" name="Oval 113">
          <a:extLst>
            <a:ext uri="{FF2B5EF4-FFF2-40B4-BE49-F238E27FC236}">
              <a16:creationId xmlns:a16="http://schemas.microsoft.com/office/drawing/2014/main" id="{CEDD5F17-BFEB-439C-B00E-6F6D6837A5B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0" name="Oval 112">
          <a:extLst>
            <a:ext uri="{FF2B5EF4-FFF2-40B4-BE49-F238E27FC236}">
              <a16:creationId xmlns:a16="http://schemas.microsoft.com/office/drawing/2014/main" id="{5F4E4007-90A5-4E0A-9051-59B5431010A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1" name="Oval 113">
          <a:extLst>
            <a:ext uri="{FF2B5EF4-FFF2-40B4-BE49-F238E27FC236}">
              <a16:creationId xmlns:a16="http://schemas.microsoft.com/office/drawing/2014/main" id="{04E0A2D1-724A-4C5E-8534-B1E8C7BF312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2" name="Oval 112">
          <a:extLst>
            <a:ext uri="{FF2B5EF4-FFF2-40B4-BE49-F238E27FC236}">
              <a16:creationId xmlns:a16="http://schemas.microsoft.com/office/drawing/2014/main" id="{63205597-42EF-4931-8AF3-02D075B1D3F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3" name="Oval 113">
          <a:extLst>
            <a:ext uri="{FF2B5EF4-FFF2-40B4-BE49-F238E27FC236}">
              <a16:creationId xmlns:a16="http://schemas.microsoft.com/office/drawing/2014/main" id="{B662262B-A37D-46E6-AE63-8B9FDB407F0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4" name="Oval 112">
          <a:extLst>
            <a:ext uri="{FF2B5EF4-FFF2-40B4-BE49-F238E27FC236}">
              <a16:creationId xmlns:a16="http://schemas.microsoft.com/office/drawing/2014/main" id="{EF89FA42-4036-4407-B113-F9CE08CB0B2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5" name="Oval 113">
          <a:extLst>
            <a:ext uri="{FF2B5EF4-FFF2-40B4-BE49-F238E27FC236}">
              <a16:creationId xmlns:a16="http://schemas.microsoft.com/office/drawing/2014/main" id="{3DB57AF0-2091-41FB-A77C-0C479858BC8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6" name="Oval 112">
          <a:extLst>
            <a:ext uri="{FF2B5EF4-FFF2-40B4-BE49-F238E27FC236}">
              <a16:creationId xmlns:a16="http://schemas.microsoft.com/office/drawing/2014/main" id="{1BFFF0BD-3379-4D3B-8B9F-F949542BF0C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" name="Oval 113">
          <a:extLst>
            <a:ext uri="{FF2B5EF4-FFF2-40B4-BE49-F238E27FC236}">
              <a16:creationId xmlns:a16="http://schemas.microsoft.com/office/drawing/2014/main" id="{044C799F-DCF2-4F17-9400-CB85F9B28F1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" name="Oval 112">
          <a:extLst>
            <a:ext uri="{FF2B5EF4-FFF2-40B4-BE49-F238E27FC236}">
              <a16:creationId xmlns:a16="http://schemas.microsoft.com/office/drawing/2014/main" id="{7B00EA72-B3A1-421B-8E56-35406352CB5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9" name="Oval 113">
          <a:extLst>
            <a:ext uri="{FF2B5EF4-FFF2-40B4-BE49-F238E27FC236}">
              <a16:creationId xmlns:a16="http://schemas.microsoft.com/office/drawing/2014/main" id="{2D87DAFA-36C1-47FF-9BDB-94017127CCC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0" name="Oval 112">
          <a:extLst>
            <a:ext uri="{FF2B5EF4-FFF2-40B4-BE49-F238E27FC236}">
              <a16:creationId xmlns:a16="http://schemas.microsoft.com/office/drawing/2014/main" id="{D8F9F354-6C34-476F-9AC0-0ADD57347F0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61" name="Oval 113">
          <a:extLst>
            <a:ext uri="{FF2B5EF4-FFF2-40B4-BE49-F238E27FC236}">
              <a16:creationId xmlns:a16="http://schemas.microsoft.com/office/drawing/2014/main" id="{4457E31A-41E8-4FB6-8BFE-F3E873C70E4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2" name="Oval 112">
          <a:extLst>
            <a:ext uri="{FF2B5EF4-FFF2-40B4-BE49-F238E27FC236}">
              <a16:creationId xmlns:a16="http://schemas.microsoft.com/office/drawing/2014/main" id="{E1EC2A03-CB6D-4FA7-81D0-633D2C29D0F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3" name="Oval 113">
          <a:extLst>
            <a:ext uri="{FF2B5EF4-FFF2-40B4-BE49-F238E27FC236}">
              <a16:creationId xmlns:a16="http://schemas.microsoft.com/office/drawing/2014/main" id="{0ABF5EC5-D9E4-46F6-A1F6-3527211D402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4" name="Oval 112">
          <a:extLst>
            <a:ext uri="{FF2B5EF4-FFF2-40B4-BE49-F238E27FC236}">
              <a16:creationId xmlns:a16="http://schemas.microsoft.com/office/drawing/2014/main" id="{37AD4596-57E7-4141-A94C-3D4C43C3B47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65" name="Oval 113">
          <a:extLst>
            <a:ext uri="{FF2B5EF4-FFF2-40B4-BE49-F238E27FC236}">
              <a16:creationId xmlns:a16="http://schemas.microsoft.com/office/drawing/2014/main" id="{9A768885-DEAE-4337-941E-357F5560407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6" name="Oval 112">
          <a:extLst>
            <a:ext uri="{FF2B5EF4-FFF2-40B4-BE49-F238E27FC236}">
              <a16:creationId xmlns:a16="http://schemas.microsoft.com/office/drawing/2014/main" id="{F106B2E6-DEFC-4897-BE5E-31BF4DB56AF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7" name="Oval 113">
          <a:extLst>
            <a:ext uri="{FF2B5EF4-FFF2-40B4-BE49-F238E27FC236}">
              <a16:creationId xmlns:a16="http://schemas.microsoft.com/office/drawing/2014/main" id="{F1C3BF91-770B-4904-ACE1-50939D3C4BF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8" name="Oval 112">
          <a:extLst>
            <a:ext uri="{FF2B5EF4-FFF2-40B4-BE49-F238E27FC236}">
              <a16:creationId xmlns:a16="http://schemas.microsoft.com/office/drawing/2014/main" id="{9C10E975-612C-4BB6-AB03-E84B7BF7EC2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69" name="Oval 113">
          <a:extLst>
            <a:ext uri="{FF2B5EF4-FFF2-40B4-BE49-F238E27FC236}">
              <a16:creationId xmlns:a16="http://schemas.microsoft.com/office/drawing/2014/main" id="{C6A4705B-A6E8-4287-910A-8C7D5DE14A6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0" name="Oval 112">
          <a:extLst>
            <a:ext uri="{FF2B5EF4-FFF2-40B4-BE49-F238E27FC236}">
              <a16:creationId xmlns:a16="http://schemas.microsoft.com/office/drawing/2014/main" id="{E4457E6E-2031-4143-B9A9-2269B2C08EB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1" name="Oval 113">
          <a:extLst>
            <a:ext uri="{FF2B5EF4-FFF2-40B4-BE49-F238E27FC236}">
              <a16:creationId xmlns:a16="http://schemas.microsoft.com/office/drawing/2014/main" id="{4219B25E-750A-4B80-BF5D-CCDA8A400BF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2" name="Oval 112">
          <a:extLst>
            <a:ext uri="{FF2B5EF4-FFF2-40B4-BE49-F238E27FC236}">
              <a16:creationId xmlns:a16="http://schemas.microsoft.com/office/drawing/2014/main" id="{080C1868-FCFC-4930-A946-141D9331AD9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" name="Oval 113">
          <a:extLst>
            <a:ext uri="{FF2B5EF4-FFF2-40B4-BE49-F238E27FC236}">
              <a16:creationId xmlns:a16="http://schemas.microsoft.com/office/drawing/2014/main" id="{53E33F24-F6BF-4AC2-9BBC-86683DFA599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" name="Oval 112">
          <a:extLst>
            <a:ext uri="{FF2B5EF4-FFF2-40B4-BE49-F238E27FC236}">
              <a16:creationId xmlns:a16="http://schemas.microsoft.com/office/drawing/2014/main" id="{CF8E36CF-7BD5-4228-97C6-B2D491FEA5E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5" name="Oval 113">
          <a:extLst>
            <a:ext uri="{FF2B5EF4-FFF2-40B4-BE49-F238E27FC236}">
              <a16:creationId xmlns:a16="http://schemas.microsoft.com/office/drawing/2014/main" id="{1FBE540D-B9D4-4807-A6A0-8EBEF343EC2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6" name="Oval 112">
          <a:extLst>
            <a:ext uri="{FF2B5EF4-FFF2-40B4-BE49-F238E27FC236}">
              <a16:creationId xmlns:a16="http://schemas.microsoft.com/office/drawing/2014/main" id="{E4DB6499-F05B-4F7C-B281-F4652A00D58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7" name="Oval 113">
          <a:extLst>
            <a:ext uri="{FF2B5EF4-FFF2-40B4-BE49-F238E27FC236}">
              <a16:creationId xmlns:a16="http://schemas.microsoft.com/office/drawing/2014/main" id="{00E3CFAF-7FB7-4375-B723-2B5972386EC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8" name="Oval 112">
          <a:extLst>
            <a:ext uri="{FF2B5EF4-FFF2-40B4-BE49-F238E27FC236}">
              <a16:creationId xmlns:a16="http://schemas.microsoft.com/office/drawing/2014/main" id="{F1EA0552-8C0C-4DB0-B8D7-1E2712E8572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9" name="Oval 113">
          <a:extLst>
            <a:ext uri="{FF2B5EF4-FFF2-40B4-BE49-F238E27FC236}">
              <a16:creationId xmlns:a16="http://schemas.microsoft.com/office/drawing/2014/main" id="{800A6FD9-B12D-427A-B59C-7340AEF08F1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0" name="Oval 112">
          <a:extLst>
            <a:ext uri="{FF2B5EF4-FFF2-40B4-BE49-F238E27FC236}">
              <a16:creationId xmlns:a16="http://schemas.microsoft.com/office/drawing/2014/main" id="{9EE47257-F751-49C1-8786-F5574090F82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1" name="Oval 113">
          <a:extLst>
            <a:ext uri="{FF2B5EF4-FFF2-40B4-BE49-F238E27FC236}">
              <a16:creationId xmlns:a16="http://schemas.microsoft.com/office/drawing/2014/main" id="{BED22A21-876D-47D8-886C-74CE2CF06B9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2" name="Oval 112">
          <a:extLst>
            <a:ext uri="{FF2B5EF4-FFF2-40B4-BE49-F238E27FC236}">
              <a16:creationId xmlns:a16="http://schemas.microsoft.com/office/drawing/2014/main" id="{FF54EC9F-FF2D-4635-957D-D887A89BE65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3" name="Oval 113">
          <a:extLst>
            <a:ext uri="{FF2B5EF4-FFF2-40B4-BE49-F238E27FC236}">
              <a16:creationId xmlns:a16="http://schemas.microsoft.com/office/drawing/2014/main" id="{FE7B6A97-0109-4F7F-8D81-5EE759AB9DE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4" name="Oval 112">
          <a:extLst>
            <a:ext uri="{FF2B5EF4-FFF2-40B4-BE49-F238E27FC236}">
              <a16:creationId xmlns:a16="http://schemas.microsoft.com/office/drawing/2014/main" id="{F90BC3D7-939E-4FDB-9269-1404050223F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5" name="Oval 113">
          <a:extLst>
            <a:ext uri="{FF2B5EF4-FFF2-40B4-BE49-F238E27FC236}">
              <a16:creationId xmlns:a16="http://schemas.microsoft.com/office/drawing/2014/main" id="{8C26E3D7-FB27-4D3F-A42E-4481B710A2D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6" name="Oval 112">
          <a:extLst>
            <a:ext uri="{FF2B5EF4-FFF2-40B4-BE49-F238E27FC236}">
              <a16:creationId xmlns:a16="http://schemas.microsoft.com/office/drawing/2014/main" id="{D9FA88D5-216D-4FFA-9969-48B50E95BF6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" name="Oval 113">
          <a:extLst>
            <a:ext uri="{FF2B5EF4-FFF2-40B4-BE49-F238E27FC236}">
              <a16:creationId xmlns:a16="http://schemas.microsoft.com/office/drawing/2014/main" id="{D687D121-D2CB-42AA-AB0E-7F8D09F3B23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8" name="Oval 112">
          <a:extLst>
            <a:ext uri="{FF2B5EF4-FFF2-40B4-BE49-F238E27FC236}">
              <a16:creationId xmlns:a16="http://schemas.microsoft.com/office/drawing/2014/main" id="{40BDD600-8AAA-456F-B22B-B2D932C687D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9" name="Oval 113">
          <a:extLst>
            <a:ext uri="{FF2B5EF4-FFF2-40B4-BE49-F238E27FC236}">
              <a16:creationId xmlns:a16="http://schemas.microsoft.com/office/drawing/2014/main" id="{E4D385BF-1D64-4D30-89AC-602341D77E6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0" name="Oval 112">
          <a:extLst>
            <a:ext uri="{FF2B5EF4-FFF2-40B4-BE49-F238E27FC236}">
              <a16:creationId xmlns:a16="http://schemas.microsoft.com/office/drawing/2014/main" id="{5C25F464-B6D3-4F1B-94E1-96B2A077E94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1" name="Oval 113">
          <a:extLst>
            <a:ext uri="{FF2B5EF4-FFF2-40B4-BE49-F238E27FC236}">
              <a16:creationId xmlns:a16="http://schemas.microsoft.com/office/drawing/2014/main" id="{4A9E8C56-BB20-4489-AE15-113327FCA0D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2" name="Oval 112">
          <a:extLst>
            <a:ext uri="{FF2B5EF4-FFF2-40B4-BE49-F238E27FC236}">
              <a16:creationId xmlns:a16="http://schemas.microsoft.com/office/drawing/2014/main" id="{D9500EDD-9BDD-4C3C-BC91-0031ABF32FF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93" name="Oval 113">
          <a:extLst>
            <a:ext uri="{FF2B5EF4-FFF2-40B4-BE49-F238E27FC236}">
              <a16:creationId xmlns:a16="http://schemas.microsoft.com/office/drawing/2014/main" id="{C9C21C88-0D6A-491C-A6B4-B6C436A4403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4" name="Oval 112">
          <a:extLst>
            <a:ext uri="{FF2B5EF4-FFF2-40B4-BE49-F238E27FC236}">
              <a16:creationId xmlns:a16="http://schemas.microsoft.com/office/drawing/2014/main" id="{DF4C5743-CA75-44C6-9D97-7362BDF91C3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5" name="Oval 113">
          <a:extLst>
            <a:ext uri="{FF2B5EF4-FFF2-40B4-BE49-F238E27FC236}">
              <a16:creationId xmlns:a16="http://schemas.microsoft.com/office/drawing/2014/main" id="{ADBF9D12-F8FB-4A7C-AD21-24D9F4CB191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6" name="Oval 112">
          <a:extLst>
            <a:ext uri="{FF2B5EF4-FFF2-40B4-BE49-F238E27FC236}">
              <a16:creationId xmlns:a16="http://schemas.microsoft.com/office/drawing/2014/main" id="{A0689FD5-CB9B-4A24-8280-14EF5D2B2A9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97" name="Oval 113">
          <a:extLst>
            <a:ext uri="{FF2B5EF4-FFF2-40B4-BE49-F238E27FC236}">
              <a16:creationId xmlns:a16="http://schemas.microsoft.com/office/drawing/2014/main" id="{4793D5B1-71B0-4D1A-BE8F-EA7BDF1AC06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8" name="Oval 112">
          <a:extLst>
            <a:ext uri="{FF2B5EF4-FFF2-40B4-BE49-F238E27FC236}">
              <a16:creationId xmlns:a16="http://schemas.microsoft.com/office/drawing/2014/main" id="{585FEC58-7D7C-4870-8404-15D91595BC3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99" name="Oval 113">
          <a:extLst>
            <a:ext uri="{FF2B5EF4-FFF2-40B4-BE49-F238E27FC236}">
              <a16:creationId xmlns:a16="http://schemas.microsoft.com/office/drawing/2014/main" id="{B5DD6173-9702-4D2B-ADDE-21CDA5C10AB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0" name="Oval 112">
          <a:extLst>
            <a:ext uri="{FF2B5EF4-FFF2-40B4-BE49-F238E27FC236}">
              <a16:creationId xmlns:a16="http://schemas.microsoft.com/office/drawing/2014/main" id="{96DDC69F-681D-4027-B02A-0170E39B21C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1" name="Oval 113">
          <a:extLst>
            <a:ext uri="{FF2B5EF4-FFF2-40B4-BE49-F238E27FC236}">
              <a16:creationId xmlns:a16="http://schemas.microsoft.com/office/drawing/2014/main" id="{045C5C17-9F1F-4F26-91CE-A8D20B62842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2" name="Oval 112">
          <a:extLst>
            <a:ext uri="{FF2B5EF4-FFF2-40B4-BE49-F238E27FC236}">
              <a16:creationId xmlns:a16="http://schemas.microsoft.com/office/drawing/2014/main" id="{122A48E0-6CF6-40CA-8596-2A4E478C9F4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" name="Oval 113">
          <a:extLst>
            <a:ext uri="{FF2B5EF4-FFF2-40B4-BE49-F238E27FC236}">
              <a16:creationId xmlns:a16="http://schemas.microsoft.com/office/drawing/2014/main" id="{DE95EECA-C4F8-49EA-B125-A2877FBA9E5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4" name="Oval 112">
          <a:extLst>
            <a:ext uri="{FF2B5EF4-FFF2-40B4-BE49-F238E27FC236}">
              <a16:creationId xmlns:a16="http://schemas.microsoft.com/office/drawing/2014/main" id="{CDC641A7-DD97-4F4A-A57D-C2FB9174E3D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5" name="Oval 113">
          <a:extLst>
            <a:ext uri="{FF2B5EF4-FFF2-40B4-BE49-F238E27FC236}">
              <a16:creationId xmlns:a16="http://schemas.microsoft.com/office/drawing/2014/main" id="{0C089CFB-67B7-4845-9BCC-9C6758D2847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6" name="Oval 112">
          <a:extLst>
            <a:ext uri="{FF2B5EF4-FFF2-40B4-BE49-F238E27FC236}">
              <a16:creationId xmlns:a16="http://schemas.microsoft.com/office/drawing/2014/main" id="{C3438923-4BDB-4AE4-821C-28FA4C140B6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7" name="Oval 113">
          <a:extLst>
            <a:ext uri="{FF2B5EF4-FFF2-40B4-BE49-F238E27FC236}">
              <a16:creationId xmlns:a16="http://schemas.microsoft.com/office/drawing/2014/main" id="{EC3296F0-0B96-47F0-B4BC-B12C6A7C2EF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8" name="Oval 112">
          <a:extLst>
            <a:ext uri="{FF2B5EF4-FFF2-40B4-BE49-F238E27FC236}">
              <a16:creationId xmlns:a16="http://schemas.microsoft.com/office/drawing/2014/main" id="{756D7E27-8B60-4435-BD7B-F022EF8B2E1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9" name="Oval 113">
          <a:extLst>
            <a:ext uri="{FF2B5EF4-FFF2-40B4-BE49-F238E27FC236}">
              <a16:creationId xmlns:a16="http://schemas.microsoft.com/office/drawing/2014/main" id="{4A1EFD4D-6E4C-471F-954F-1B65E60D730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0" name="Oval 112">
          <a:extLst>
            <a:ext uri="{FF2B5EF4-FFF2-40B4-BE49-F238E27FC236}">
              <a16:creationId xmlns:a16="http://schemas.microsoft.com/office/drawing/2014/main" id="{EF73CADE-E427-44FB-9085-3183BC3C48F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1" name="Oval 113">
          <a:extLst>
            <a:ext uri="{FF2B5EF4-FFF2-40B4-BE49-F238E27FC236}">
              <a16:creationId xmlns:a16="http://schemas.microsoft.com/office/drawing/2014/main" id="{B02758BB-0191-4DBE-9AA3-31B1C483A33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2" name="Oval 112">
          <a:extLst>
            <a:ext uri="{FF2B5EF4-FFF2-40B4-BE49-F238E27FC236}">
              <a16:creationId xmlns:a16="http://schemas.microsoft.com/office/drawing/2014/main" id="{5D518690-C174-40D8-AB3B-B4A506AEEC5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" name="Oval 113">
          <a:extLst>
            <a:ext uri="{FF2B5EF4-FFF2-40B4-BE49-F238E27FC236}">
              <a16:creationId xmlns:a16="http://schemas.microsoft.com/office/drawing/2014/main" id="{1B02952B-B046-45C4-AB69-02E36151939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" name="Oval 112">
          <a:extLst>
            <a:ext uri="{FF2B5EF4-FFF2-40B4-BE49-F238E27FC236}">
              <a16:creationId xmlns:a16="http://schemas.microsoft.com/office/drawing/2014/main" id="{73564F88-1B32-447A-82A7-212255A94B5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" name="Oval 113">
          <a:extLst>
            <a:ext uri="{FF2B5EF4-FFF2-40B4-BE49-F238E27FC236}">
              <a16:creationId xmlns:a16="http://schemas.microsoft.com/office/drawing/2014/main" id="{FA2598CA-796C-4D4C-93F5-9DFAAB4CB5A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6" name="Oval 112">
          <a:extLst>
            <a:ext uri="{FF2B5EF4-FFF2-40B4-BE49-F238E27FC236}">
              <a16:creationId xmlns:a16="http://schemas.microsoft.com/office/drawing/2014/main" id="{BEAF7014-2884-4C97-9CDC-D5B9F7BDD0F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7" name="Oval 113">
          <a:extLst>
            <a:ext uri="{FF2B5EF4-FFF2-40B4-BE49-F238E27FC236}">
              <a16:creationId xmlns:a16="http://schemas.microsoft.com/office/drawing/2014/main" id="{4E027A78-0011-4A7F-A14B-0E6BCCE553F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8" name="Oval 112">
          <a:extLst>
            <a:ext uri="{FF2B5EF4-FFF2-40B4-BE49-F238E27FC236}">
              <a16:creationId xmlns:a16="http://schemas.microsoft.com/office/drawing/2014/main" id="{AC3BDBF0-CBD9-4C6B-B331-96F213BBB38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9" name="Oval 113">
          <a:extLst>
            <a:ext uri="{FF2B5EF4-FFF2-40B4-BE49-F238E27FC236}">
              <a16:creationId xmlns:a16="http://schemas.microsoft.com/office/drawing/2014/main" id="{E7770CFD-75C0-4541-906C-B54ED35AB50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0" name="Oval 112">
          <a:extLst>
            <a:ext uri="{FF2B5EF4-FFF2-40B4-BE49-F238E27FC236}">
              <a16:creationId xmlns:a16="http://schemas.microsoft.com/office/drawing/2014/main" id="{A1582510-2775-41A0-B3E8-CC77E77B2E9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1" name="Oval 113">
          <a:extLst>
            <a:ext uri="{FF2B5EF4-FFF2-40B4-BE49-F238E27FC236}">
              <a16:creationId xmlns:a16="http://schemas.microsoft.com/office/drawing/2014/main" id="{37880FE4-1790-4FE1-8BCF-EF2F161189A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2" name="Oval 112">
          <a:extLst>
            <a:ext uri="{FF2B5EF4-FFF2-40B4-BE49-F238E27FC236}">
              <a16:creationId xmlns:a16="http://schemas.microsoft.com/office/drawing/2014/main" id="{BD31F724-D929-4FFC-8D89-2F2BF521554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3" name="Oval 113">
          <a:extLst>
            <a:ext uri="{FF2B5EF4-FFF2-40B4-BE49-F238E27FC236}">
              <a16:creationId xmlns:a16="http://schemas.microsoft.com/office/drawing/2014/main" id="{EB5EED5E-7A66-4B5B-8450-FEEB372F292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4" name="Oval 112">
          <a:extLst>
            <a:ext uri="{FF2B5EF4-FFF2-40B4-BE49-F238E27FC236}">
              <a16:creationId xmlns:a16="http://schemas.microsoft.com/office/drawing/2014/main" id="{B775E489-6A2D-47B1-8F8E-D7096EBF59B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5" name="Oval 113">
          <a:extLst>
            <a:ext uri="{FF2B5EF4-FFF2-40B4-BE49-F238E27FC236}">
              <a16:creationId xmlns:a16="http://schemas.microsoft.com/office/drawing/2014/main" id="{82401B67-17E8-4B05-8909-D121E05C9B0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6" name="Oval 112">
          <a:extLst>
            <a:ext uri="{FF2B5EF4-FFF2-40B4-BE49-F238E27FC236}">
              <a16:creationId xmlns:a16="http://schemas.microsoft.com/office/drawing/2014/main" id="{9C5548BA-D433-47A1-95A8-DD355B7188D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7" name="Oval 113">
          <a:extLst>
            <a:ext uri="{FF2B5EF4-FFF2-40B4-BE49-F238E27FC236}">
              <a16:creationId xmlns:a16="http://schemas.microsoft.com/office/drawing/2014/main" id="{85997E51-5EE2-4306-87F0-CCF41AEC3AB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8" name="Oval 112">
          <a:extLst>
            <a:ext uri="{FF2B5EF4-FFF2-40B4-BE49-F238E27FC236}">
              <a16:creationId xmlns:a16="http://schemas.microsoft.com/office/drawing/2014/main" id="{66159F42-13F7-460C-869C-EA60992C01B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" name="Oval 113">
          <a:extLst>
            <a:ext uri="{FF2B5EF4-FFF2-40B4-BE49-F238E27FC236}">
              <a16:creationId xmlns:a16="http://schemas.microsoft.com/office/drawing/2014/main" id="{A323120D-1171-43D6-82AD-D0532C03A0E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0" name="Oval 112">
          <a:extLst>
            <a:ext uri="{FF2B5EF4-FFF2-40B4-BE49-F238E27FC236}">
              <a16:creationId xmlns:a16="http://schemas.microsoft.com/office/drawing/2014/main" id="{A73AB41F-577A-4EBF-B10B-5356515B732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1" name="Oval 113">
          <a:extLst>
            <a:ext uri="{FF2B5EF4-FFF2-40B4-BE49-F238E27FC236}">
              <a16:creationId xmlns:a16="http://schemas.microsoft.com/office/drawing/2014/main" id="{6612854F-FD2F-4ECC-8F69-DB12D4DB108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2" name="Oval 112">
          <a:extLst>
            <a:ext uri="{FF2B5EF4-FFF2-40B4-BE49-F238E27FC236}">
              <a16:creationId xmlns:a16="http://schemas.microsoft.com/office/drawing/2014/main" id="{5EDE5609-3B52-4C52-A2AF-62ECAA31541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3" name="Oval 113">
          <a:extLst>
            <a:ext uri="{FF2B5EF4-FFF2-40B4-BE49-F238E27FC236}">
              <a16:creationId xmlns:a16="http://schemas.microsoft.com/office/drawing/2014/main" id="{B4B341DC-FC44-4E1D-9334-A24F1541C32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4" name="Oval 112">
          <a:extLst>
            <a:ext uri="{FF2B5EF4-FFF2-40B4-BE49-F238E27FC236}">
              <a16:creationId xmlns:a16="http://schemas.microsoft.com/office/drawing/2014/main" id="{07095BC4-9948-4CDD-BDCB-9D5CCC64871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5" name="Oval 113">
          <a:extLst>
            <a:ext uri="{FF2B5EF4-FFF2-40B4-BE49-F238E27FC236}">
              <a16:creationId xmlns:a16="http://schemas.microsoft.com/office/drawing/2014/main" id="{D7DDE5A1-E06D-44C0-AA97-3BC8C6B0FF8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6" name="Oval 112">
          <a:extLst>
            <a:ext uri="{FF2B5EF4-FFF2-40B4-BE49-F238E27FC236}">
              <a16:creationId xmlns:a16="http://schemas.microsoft.com/office/drawing/2014/main" id="{0F0EE790-5A66-4D2F-ABDE-2DE6AB61711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7" name="Oval 113">
          <a:extLst>
            <a:ext uri="{FF2B5EF4-FFF2-40B4-BE49-F238E27FC236}">
              <a16:creationId xmlns:a16="http://schemas.microsoft.com/office/drawing/2014/main" id="{A4E678F8-8C6B-494D-B77F-5385956F816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8" name="Oval 112">
          <a:extLst>
            <a:ext uri="{FF2B5EF4-FFF2-40B4-BE49-F238E27FC236}">
              <a16:creationId xmlns:a16="http://schemas.microsoft.com/office/drawing/2014/main" id="{A3B1590B-4648-42A3-980C-12C8714F01F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" name="Oval 113">
          <a:extLst>
            <a:ext uri="{FF2B5EF4-FFF2-40B4-BE49-F238E27FC236}">
              <a16:creationId xmlns:a16="http://schemas.microsoft.com/office/drawing/2014/main" id="{E2F96DB9-E576-412C-A9BE-3A36940D564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0" name="Oval 112">
          <a:extLst>
            <a:ext uri="{FF2B5EF4-FFF2-40B4-BE49-F238E27FC236}">
              <a16:creationId xmlns:a16="http://schemas.microsoft.com/office/drawing/2014/main" id="{30283B71-CA81-4C08-8B8B-BA4A5596678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41" name="Oval 113">
          <a:extLst>
            <a:ext uri="{FF2B5EF4-FFF2-40B4-BE49-F238E27FC236}">
              <a16:creationId xmlns:a16="http://schemas.microsoft.com/office/drawing/2014/main" id="{1BDE5AD0-6690-432A-AC7F-4E6ACBDFB90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2" name="Oval 112">
          <a:extLst>
            <a:ext uri="{FF2B5EF4-FFF2-40B4-BE49-F238E27FC236}">
              <a16:creationId xmlns:a16="http://schemas.microsoft.com/office/drawing/2014/main" id="{818A16FA-4864-4038-9618-37C16DD61D9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3" name="Oval 113">
          <a:extLst>
            <a:ext uri="{FF2B5EF4-FFF2-40B4-BE49-F238E27FC236}">
              <a16:creationId xmlns:a16="http://schemas.microsoft.com/office/drawing/2014/main" id="{467324B3-8E5A-4E98-AF5C-6950872B06D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4" name="Oval 112">
          <a:extLst>
            <a:ext uri="{FF2B5EF4-FFF2-40B4-BE49-F238E27FC236}">
              <a16:creationId xmlns:a16="http://schemas.microsoft.com/office/drawing/2014/main" id="{5AD5E375-3DEE-4303-990F-13093C93ECF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5" name="Oval 113">
          <a:extLst>
            <a:ext uri="{FF2B5EF4-FFF2-40B4-BE49-F238E27FC236}">
              <a16:creationId xmlns:a16="http://schemas.microsoft.com/office/drawing/2014/main" id="{E1E17E80-EF06-4963-8B4C-0EDCF67632A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6" name="Oval 112">
          <a:extLst>
            <a:ext uri="{FF2B5EF4-FFF2-40B4-BE49-F238E27FC236}">
              <a16:creationId xmlns:a16="http://schemas.microsoft.com/office/drawing/2014/main" id="{2F890614-6428-4336-802A-F6DAE08DC40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7" name="Oval 113">
          <a:extLst>
            <a:ext uri="{FF2B5EF4-FFF2-40B4-BE49-F238E27FC236}">
              <a16:creationId xmlns:a16="http://schemas.microsoft.com/office/drawing/2014/main" id="{33BAE3F6-591B-4904-9E4E-F83D89527F0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8" name="Oval 112">
          <a:extLst>
            <a:ext uri="{FF2B5EF4-FFF2-40B4-BE49-F238E27FC236}">
              <a16:creationId xmlns:a16="http://schemas.microsoft.com/office/drawing/2014/main" id="{4D9EAE65-FDEC-4053-9DA5-CD86EB16728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9" name="Oval 113">
          <a:extLst>
            <a:ext uri="{FF2B5EF4-FFF2-40B4-BE49-F238E27FC236}">
              <a16:creationId xmlns:a16="http://schemas.microsoft.com/office/drawing/2014/main" id="{A5B0277D-4B38-4DBD-B6A1-87A99602E59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0" name="Oval 112">
          <a:extLst>
            <a:ext uri="{FF2B5EF4-FFF2-40B4-BE49-F238E27FC236}">
              <a16:creationId xmlns:a16="http://schemas.microsoft.com/office/drawing/2014/main" id="{9B719FFE-B450-4A01-8E96-9FFDE2CCE69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1" name="Oval 113">
          <a:extLst>
            <a:ext uri="{FF2B5EF4-FFF2-40B4-BE49-F238E27FC236}">
              <a16:creationId xmlns:a16="http://schemas.microsoft.com/office/drawing/2014/main" id="{0C97DA3B-2F35-41C2-8561-B6EAADB00EB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2" name="Oval 112">
          <a:extLst>
            <a:ext uri="{FF2B5EF4-FFF2-40B4-BE49-F238E27FC236}">
              <a16:creationId xmlns:a16="http://schemas.microsoft.com/office/drawing/2014/main" id="{CC077DE9-F425-4714-86A2-248EE930D84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3" name="Oval 113">
          <a:extLst>
            <a:ext uri="{FF2B5EF4-FFF2-40B4-BE49-F238E27FC236}">
              <a16:creationId xmlns:a16="http://schemas.microsoft.com/office/drawing/2014/main" id="{9AEA06C1-A573-4299-BDD7-B1885DD3E53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4" name="Oval 112">
          <a:extLst>
            <a:ext uri="{FF2B5EF4-FFF2-40B4-BE49-F238E27FC236}">
              <a16:creationId xmlns:a16="http://schemas.microsoft.com/office/drawing/2014/main" id="{B53098DF-6C1D-467B-A45D-AE3D01EDBBC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" name="Oval 113">
          <a:extLst>
            <a:ext uri="{FF2B5EF4-FFF2-40B4-BE49-F238E27FC236}">
              <a16:creationId xmlns:a16="http://schemas.microsoft.com/office/drawing/2014/main" id="{F88F24E2-FE89-4037-BA37-134ED43072F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6" name="Oval 112">
          <a:extLst>
            <a:ext uri="{FF2B5EF4-FFF2-40B4-BE49-F238E27FC236}">
              <a16:creationId xmlns:a16="http://schemas.microsoft.com/office/drawing/2014/main" id="{B73F0F10-AA5E-4F7D-966E-930034049BC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7" name="Oval 113">
          <a:extLst>
            <a:ext uri="{FF2B5EF4-FFF2-40B4-BE49-F238E27FC236}">
              <a16:creationId xmlns:a16="http://schemas.microsoft.com/office/drawing/2014/main" id="{65B21C49-4E71-4346-AE5A-FC36263D778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8" name="Oval 112">
          <a:extLst>
            <a:ext uri="{FF2B5EF4-FFF2-40B4-BE49-F238E27FC236}">
              <a16:creationId xmlns:a16="http://schemas.microsoft.com/office/drawing/2014/main" id="{6E68767C-D7EB-4262-B736-3E8783D8CDE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9" name="Oval 113">
          <a:extLst>
            <a:ext uri="{FF2B5EF4-FFF2-40B4-BE49-F238E27FC236}">
              <a16:creationId xmlns:a16="http://schemas.microsoft.com/office/drawing/2014/main" id="{C337F602-BB04-403E-AC23-376DD82A79B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0" name="Oval 112">
          <a:extLst>
            <a:ext uri="{FF2B5EF4-FFF2-40B4-BE49-F238E27FC236}">
              <a16:creationId xmlns:a16="http://schemas.microsoft.com/office/drawing/2014/main" id="{9ADA653B-B835-454B-BEED-5784AFF36DD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1" name="Oval 113">
          <a:extLst>
            <a:ext uri="{FF2B5EF4-FFF2-40B4-BE49-F238E27FC236}">
              <a16:creationId xmlns:a16="http://schemas.microsoft.com/office/drawing/2014/main" id="{CEE39D44-64BB-4180-84C1-3C6EDB88D50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2" name="Oval 112">
          <a:extLst>
            <a:ext uri="{FF2B5EF4-FFF2-40B4-BE49-F238E27FC236}">
              <a16:creationId xmlns:a16="http://schemas.microsoft.com/office/drawing/2014/main" id="{20413322-C076-4CB8-AECC-78B1375A6A7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3" name="Oval 113">
          <a:extLst>
            <a:ext uri="{FF2B5EF4-FFF2-40B4-BE49-F238E27FC236}">
              <a16:creationId xmlns:a16="http://schemas.microsoft.com/office/drawing/2014/main" id="{3190B277-EB01-427D-AE35-FFD72853985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4" name="Oval 112">
          <a:extLst>
            <a:ext uri="{FF2B5EF4-FFF2-40B4-BE49-F238E27FC236}">
              <a16:creationId xmlns:a16="http://schemas.microsoft.com/office/drawing/2014/main" id="{D9C4AE38-C268-4BF7-8617-53F36C25162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5" name="Oval 113">
          <a:extLst>
            <a:ext uri="{FF2B5EF4-FFF2-40B4-BE49-F238E27FC236}">
              <a16:creationId xmlns:a16="http://schemas.microsoft.com/office/drawing/2014/main" id="{382D27F3-62D7-4074-B323-A485B85853E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6" name="Oval 112">
          <a:extLst>
            <a:ext uri="{FF2B5EF4-FFF2-40B4-BE49-F238E27FC236}">
              <a16:creationId xmlns:a16="http://schemas.microsoft.com/office/drawing/2014/main" id="{46E03ABB-379D-4564-8B16-0895B9BDD85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" name="Oval 113">
          <a:extLst>
            <a:ext uri="{FF2B5EF4-FFF2-40B4-BE49-F238E27FC236}">
              <a16:creationId xmlns:a16="http://schemas.microsoft.com/office/drawing/2014/main" id="{9C7ED4B1-8555-4349-AFC7-CCF07B30EE0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8" name="Oval 112">
          <a:extLst>
            <a:ext uri="{FF2B5EF4-FFF2-40B4-BE49-F238E27FC236}">
              <a16:creationId xmlns:a16="http://schemas.microsoft.com/office/drawing/2014/main" id="{0C9DDB04-928C-40D2-8850-00022104128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9" name="Oval 113">
          <a:extLst>
            <a:ext uri="{FF2B5EF4-FFF2-40B4-BE49-F238E27FC236}">
              <a16:creationId xmlns:a16="http://schemas.microsoft.com/office/drawing/2014/main" id="{6200C028-402A-44C5-9DD7-D48BF0D5963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0" name="Oval 112">
          <a:extLst>
            <a:ext uri="{FF2B5EF4-FFF2-40B4-BE49-F238E27FC236}">
              <a16:creationId xmlns:a16="http://schemas.microsoft.com/office/drawing/2014/main" id="{59177ADD-CAF2-4E40-9FE6-047FAFF7BEB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1" name="Oval 113">
          <a:extLst>
            <a:ext uri="{FF2B5EF4-FFF2-40B4-BE49-F238E27FC236}">
              <a16:creationId xmlns:a16="http://schemas.microsoft.com/office/drawing/2014/main" id="{EF92384B-0718-4658-8524-D26E1BF0328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2" name="Oval 112">
          <a:extLst>
            <a:ext uri="{FF2B5EF4-FFF2-40B4-BE49-F238E27FC236}">
              <a16:creationId xmlns:a16="http://schemas.microsoft.com/office/drawing/2014/main" id="{20A29908-57F8-43D7-8CCD-C17A93A973E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3" name="Oval 113">
          <a:extLst>
            <a:ext uri="{FF2B5EF4-FFF2-40B4-BE49-F238E27FC236}">
              <a16:creationId xmlns:a16="http://schemas.microsoft.com/office/drawing/2014/main" id="{92319160-9D74-4ECF-A8FC-36D513B4EE8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4" name="Oval 112">
          <a:extLst>
            <a:ext uri="{FF2B5EF4-FFF2-40B4-BE49-F238E27FC236}">
              <a16:creationId xmlns:a16="http://schemas.microsoft.com/office/drawing/2014/main" id="{DCEB3ADF-42F3-4F86-AFA8-FB7814FD673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5" name="Oval 113">
          <a:extLst>
            <a:ext uri="{FF2B5EF4-FFF2-40B4-BE49-F238E27FC236}">
              <a16:creationId xmlns:a16="http://schemas.microsoft.com/office/drawing/2014/main" id="{0D23E23B-3899-4F60-909D-F26F603E698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6" name="Oval 112">
          <a:extLst>
            <a:ext uri="{FF2B5EF4-FFF2-40B4-BE49-F238E27FC236}">
              <a16:creationId xmlns:a16="http://schemas.microsoft.com/office/drawing/2014/main" id="{8F4A96E5-1ECE-4AF5-BFD0-5BF3BBEE5D4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77" name="Oval 113">
          <a:extLst>
            <a:ext uri="{FF2B5EF4-FFF2-40B4-BE49-F238E27FC236}">
              <a16:creationId xmlns:a16="http://schemas.microsoft.com/office/drawing/2014/main" id="{1FE91F17-03BA-4AC7-BC86-4681BE64123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78" name="Oval 112">
          <a:extLst>
            <a:ext uri="{FF2B5EF4-FFF2-40B4-BE49-F238E27FC236}">
              <a16:creationId xmlns:a16="http://schemas.microsoft.com/office/drawing/2014/main" id="{19ACB279-4E4E-4CB4-961E-3A21B26F49F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79" name="Oval 113">
          <a:extLst>
            <a:ext uri="{FF2B5EF4-FFF2-40B4-BE49-F238E27FC236}">
              <a16:creationId xmlns:a16="http://schemas.microsoft.com/office/drawing/2014/main" id="{1D472467-E918-46C9-B449-E6C15601435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0" name="Oval 112">
          <a:extLst>
            <a:ext uri="{FF2B5EF4-FFF2-40B4-BE49-F238E27FC236}">
              <a16:creationId xmlns:a16="http://schemas.microsoft.com/office/drawing/2014/main" id="{3D14E0EB-F99E-41DE-89A9-817BF0A055F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1" name="Oval 113">
          <a:extLst>
            <a:ext uri="{FF2B5EF4-FFF2-40B4-BE49-F238E27FC236}">
              <a16:creationId xmlns:a16="http://schemas.microsoft.com/office/drawing/2014/main" id="{44A71882-9129-49C8-92F0-08A5E47CCBB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2" name="Oval 112">
          <a:extLst>
            <a:ext uri="{FF2B5EF4-FFF2-40B4-BE49-F238E27FC236}">
              <a16:creationId xmlns:a16="http://schemas.microsoft.com/office/drawing/2014/main" id="{81396051-BE22-412D-B63A-48C4BC96629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3" name="Oval 113">
          <a:extLst>
            <a:ext uri="{FF2B5EF4-FFF2-40B4-BE49-F238E27FC236}">
              <a16:creationId xmlns:a16="http://schemas.microsoft.com/office/drawing/2014/main" id="{496FF7CA-98F6-47FB-830E-2D032E8D404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" name="Oval 112">
          <a:extLst>
            <a:ext uri="{FF2B5EF4-FFF2-40B4-BE49-F238E27FC236}">
              <a16:creationId xmlns:a16="http://schemas.microsoft.com/office/drawing/2014/main" id="{427C30B1-C0A8-4860-BCE5-F63C700D318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" name="Oval 113">
          <a:extLst>
            <a:ext uri="{FF2B5EF4-FFF2-40B4-BE49-F238E27FC236}">
              <a16:creationId xmlns:a16="http://schemas.microsoft.com/office/drawing/2014/main" id="{CF2EC3E7-95BE-4BD7-997B-BBC7471AE4E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6" name="Oval 112">
          <a:extLst>
            <a:ext uri="{FF2B5EF4-FFF2-40B4-BE49-F238E27FC236}">
              <a16:creationId xmlns:a16="http://schemas.microsoft.com/office/drawing/2014/main" id="{5C9EA2A4-CDF6-46C6-B6AF-C2E5F1E51BA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7" name="Oval 113">
          <a:extLst>
            <a:ext uri="{FF2B5EF4-FFF2-40B4-BE49-F238E27FC236}">
              <a16:creationId xmlns:a16="http://schemas.microsoft.com/office/drawing/2014/main" id="{4BD9250E-03D0-4DC5-8A0F-9C3AC9265B4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8" name="Oval 112">
          <a:extLst>
            <a:ext uri="{FF2B5EF4-FFF2-40B4-BE49-F238E27FC236}">
              <a16:creationId xmlns:a16="http://schemas.microsoft.com/office/drawing/2014/main" id="{F29246D6-DD1A-4F96-8DCD-347B16E6621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9" name="Oval 113">
          <a:extLst>
            <a:ext uri="{FF2B5EF4-FFF2-40B4-BE49-F238E27FC236}">
              <a16:creationId xmlns:a16="http://schemas.microsoft.com/office/drawing/2014/main" id="{442B92F3-AD7B-40C4-9738-68E8A653552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0" name="Oval 112">
          <a:extLst>
            <a:ext uri="{FF2B5EF4-FFF2-40B4-BE49-F238E27FC236}">
              <a16:creationId xmlns:a16="http://schemas.microsoft.com/office/drawing/2014/main" id="{AD812133-D2B4-4B9C-93B6-889353A692D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1" name="Oval 113">
          <a:extLst>
            <a:ext uri="{FF2B5EF4-FFF2-40B4-BE49-F238E27FC236}">
              <a16:creationId xmlns:a16="http://schemas.microsoft.com/office/drawing/2014/main" id="{6288A3B8-C607-4035-9DAA-3411155211B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2" name="Oval 112">
          <a:extLst>
            <a:ext uri="{FF2B5EF4-FFF2-40B4-BE49-F238E27FC236}">
              <a16:creationId xmlns:a16="http://schemas.microsoft.com/office/drawing/2014/main" id="{905A2940-7568-4A0E-89E5-51D0E3E7FBF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93" name="Oval 113">
          <a:extLst>
            <a:ext uri="{FF2B5EF4-FFF2-40B4-BE49-F238E27FC236}">
              <a16:creationId xmlns:a16="http://schemas.microsoft.com/office/drawing/2014/main" id="{C0D1841B-E815-4E38-A3AA-9735EF49086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4" name="Oval 112">
          <a:extLst>
            <a:ext uri="{FF2B5EF4-FFF2-40B4-BE49-F238E27FC236}">
              <a16:creationId xmlns:a16="http://schemas.microsoft.com/office/drawing/2014/main" id="{2AC31CA5-FD47-403A-BABF-CA6CEFFAE1B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5" name="Oval 113">
          <a:extLst>
            <a:ext uri="{FF2B5EF4-FFF2-40B4-BE49-F238E27FC236}">
              <a16:creationId xmlns:a16="http://schemas.microsoft.com/office/drawing/2014/main" id="{4C390D94-E6F5-4992-BE3D-852607A8244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6" name="Oval 112">
          <a:extLst>
            <a:ext uri="{FF2B5EF4-FFF2-40B4-BE49-F238E27FC236}">
              <a16:creationId xmlns:a16="http://schemas.microsoft.com/office/drawing/2014/main" id="{E9F368F8-1C51-4315-8A3F-9BE63277358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7" name="Oval 113">
          <a:extLst>
            <a:ext uri="{FF2B5EF4-FFF2-40B4-BE49-F238E27FC236}">
              <a16:creationId xmlns:a16="http://schemas.microsoft.com/office/drawing/2014/main" id="{4D0A5E78-B302-4E59-92DA-B16242C1E92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8" name="Oval 112">
          <a:extLst>
            <a:ext uri="{FF2B5EF4-FFF2-40B4-BE49-F238E27FC236}">
              <a16:creationId xmlns:a16="http://schemas.microsoft.com/office/drawing/2014/main" id="{4F8CA6EA-8C27-4FDB-85FE-0F1638AF979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99" name="Oval 113">
          <a:extLst>
            <a:ext uri="{FF2B5EF4-FFF2-40B4-BE49-F238E27FC236}">
              <a16:creationId xmlns:a16="http://schemas.microsoft.com/office/drawing/2014/main" id="{838FD64E-B935-4679-BEA8-15D82805170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0" name="Oval 112">
          <a:extLst>
            <a:ext uri="{FF2B5EF4-FFF2-40B4-BE49-F238E27FC236}">
              <a16:creationId xmlns:a16="http://schemas.microsoft.com/office/drawing/2014/main" id="{7D7CBFE6-B055-4824-9C04-7C009B1AF65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01" name="Oval 113">
          <a:extLst>
            <a:ext uri="{FF2B5EF4-FFF2-40B4-BE49-F238E27FC236}">
              <a16:creationId xmlns:a16="http://schemas.microsoft.com/office/drawing/2014/main" id="{F3402A7E-E676-499A-B8A6-71EA960E037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2" name="Oval 112">
          <a:extLst>
            <a:ext uri="{FF2B5EF4-FFF2-40B4-BE49-F238E27FC236}">
              <a16:creationId xmlns:a16="http://schemas.microsoft.com/office/drawing/2014/main" id="{3B3267E3-9111-4FE9-9427-3552529C580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3" name="Oval 113">
          <a:extLst>
            <a:ext uri="{FF2B5EF4-FFF2-40B4-BE49-F238E27FC236}">
              <a16:creationId xmlns:a16="http://schemas.microsoft.com/office/drawing/2014/main" id="{906B87C0-D4B6-4530-9645-A066CC3B664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4" name="Oval 112">
          <a:extLst>
            <a:ext uri="{FF2B5EF4-FFF2-40B4-BE49-F238E27FC236}">
              <a16:creationId xmlns:a16="http://schemas.microsoft.com/office/drawing/2014/main" id="{A8AA4E38-27BA-4018-A822-F8F957C3FBD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5" name="Oval 113">
          <a:extLst>
            <a:ext uri="{FF2B5EF4-FFF2-40B4-BE49-F238E27FC236}">
              <a16:creationId xmlns:a16="http://schemas.microsoft.com/office/drawing/2014/main" id="{7E483364-45FB-40BB-AE4A-9C8FFE0AA9F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6" name="Oval 112">
          <a:extLst>
            <a:ext uri="{FF2B5EF4-FFF2-40B4-BE49-F238E27FC236}">
              <a16:creationId xmlns:a16="http://schemas.microsoft.com/office/drawing/2014/main" id="{32BD0404-EBE0-45C6-97D2-DCB8523BD0A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7" name="Oval 113">
          <a:extLst>
            <a:ext uri="{FF2B5EF4-FFF2-40B4-BE49-F238E27FC236}">
              <a16:creationId xmlns:a16="http://schemas.microsoft.com/office/drawing/2014/main" id="{32A46CA0-A14E-469B-A439-4566E2D4C86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8" name="Oval 112">
          <a:extLst>
            <a:ext uri="{FF2B5EF4-FFF2-40B4-BE49-F238E27FC236}">
              <a16:creationId xmlns:a16="http://schemas.microsoft.com/office/drawing/2014/main" id="{A5D5A620-9833-4221-BDBF-02009204A22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09" name="Oval 113">
          <a:extLst>
            <a:ext uri="{FF2B5EF4-FFF2-40B4-BE49-F238E27FC236}">
              <a16:creationId xmlns:a16="http://schemas.microsoft.com/office/drawing/2014/main" id="{B0095153-CE1F-4659-BABC-D5F6AD836B4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0" name="Oval 112">
          <a:extLst>
            <a:ext uri="{FF2B5EF4-FFF2-40B4-BE49-F238E27FC236}">
              <a16:creationId xmlns:a16="http://schemas.microsoft.com/office/drawing/2014/main" id="{8C877770-5929-41D1-8EFE-CD218A7561A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1" name="Oval 113">
          <a:extLst>
            <a:ext uri="{FF2B5EF4-FFF2-40B4-BE49-F238E27FC236}">
              <a16:creationId xmlns:a16="http://schemas.microsoft.com/office/drawing/2014/main" id="{AC5972EA-B8CF-49BC-9075-CA1DDB4F063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" name="Oval 112">
          <a:extLst>
            <a:ext uri="{FF2B5EF4-FFF2-40B4-BE49-F238E27FC236}">
              <a16:creationId xmlns:a16="http://schemas.microsoft.com/office/drawing/2014/main" id="{FE2B9581-CA1D-4DAB-8D3E-8BFFD099FF8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" name="Oval 113">
          <a:extLst>
            <a:ext uri="{FF2B5EF4-FFF2-40B4-BE49-F238E27FC236}">
              <a16:creationId xmlns:a16="http://schemas.microsoft.com/office/drawing/2014/main" id="{D2880963-381C-42C8-A18A-6CC4A535F55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4" name="Oval 112">
          <a:extLst>
            <a:ext uri="{FF2B5EF4-FFF2-40B4-BE49-F238E27FC236}">
              <a16:creationId xmlns:a16="http://schemas.microsoft.com/office/drawing/2014/main" id="{43DD1C82-D72B-4291-8071-8CCF8E49790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5" name="Oval 113">
          <a:extLst>
            <a:ext uri="{FF2B5EF4-FFF2-40B4-BE49-F238E27FC236}">
              <a16:creationId xmlns:a16="http://schemas.microsoft.com/office/drawing/2014/main" id="{88B957CB-6869-436D-82BD-DEE7399AE52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6" name="Oval 112">
          <a:extLst>
            <a:ext uri="{FF2B5EF4-FFF2-40B4-BE49-F238E27FC236}">
              <a16:creationId xmlns:a16="http://schemas.microsoft.com/office/drawing/2014/main" id="{2CA37983-8EE6-4E21-8271-826C3A81C4A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7" name="Oval 113">
          <a:extLst>
            <a:ext uri="{FF2B5EF4-FFF2-40B4-BE49-F238E27FC236}">
              <a16:creationId xmlns:a16="http://schemas.microsoft.com/office/drawing/2014/main" id="{97E2C1EB-D775-4CD7-902E-EBFDA446B24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8" name="Oval 112">
          <a:extLst>
            <a:ext uri="{FF2B5EF4-FFF2-40B4-BE49-F238E27FC236}">
              <a16:creationId xmlns:a16="http://schemas.microsoft.com/office/drawing/2014/main" id="{993226B7-3221-4542-B8CD-49D45EA06F0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9" name="Oval 113">
          <a:extLst>
            <a:ext uri="{FF2B5EF4-FFF2-40B4-BE49-F238E27FC236}">
              <a16:creationId xmlns:a16="http://schemas.microsoft.com/office/drawing/2014/main" id="{3DE57AA1-D5E4-4577-917A-D936384AC21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0" name="Oval 112">
          <a:extLst>
            <a:ext uri="{FF2B5EF4-FFF2-40B4-BE49-F238E27FC236}">
              <a16:creationId xmlns:a16="http://schemas.microsoft.com/office/drawing/2014/main" id="{481F5557-6304-4BB0-BB82-8211B168586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1" name="Oval 113">
          <a:extLst>
            <a:ext uri="{FF2B5EF4-FFF2-40B4-BE49-F238E27FC236}">
              <a16:creationId xmlns:a16="http://schemas.microsoft.com/office/drawing/2014/main" id="{B541AF37-3F5A-42ED-8F36-7C79908DEF7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2" name="Oval 112">
          <a:extLst>
            <a:ext uri="{FF2B5EF4-FFF2-40B4-BE49-F238E27FC236}">
              <a16:creationId xmlns:a16="http://schemas.microsoft.com/office/drawing/2014/main" id="{4CD027D9-8B0F-4579-8E41-6015E15A3C0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3" name="Oval 113">
          <a:extLst>
            <a:ext uri="{FF2B5EF4-FFF2-40B4-BE49-F238E27FC236}">
              <a16:creationId xmlns:a16="http://schemas.microsoft.com/office/drawing/2014/main" id="{774AA190-9452-43F0-A092-DCBAFC8DFEC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4" name="Oval 112">
          <a:extLst>
            <a:ext uri="{FF2B5EF4-FFF2-40B4-BE49-F238E27FC236}">
              <a16:creationId xmlns:a16="http://schemas.microsoft.com/office/drawing/2014/main" id="{C02C0CBE-E3AA-46BB-B02A-60A873D578D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25" name="Oval 113">
          <a:extLst>
            <a:ext uri="{FF2B5EF4-FFF2-40B4-BE49-F238E27FC236}">
              <a16:creationId xmlns:a16="http://schemas.microsoft.com/office/drawing/2014/main" id="{054D22B0-AE63-4C4E-8AAF-CD931A95930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6" name="Oval 112">
          <a:extLst>
            <a:ext uri="{FF2B5EF4-FFF2-40B4-BE49-F238E27FC236}">
              <a16:creationId xmlns:a16="http://schemas.microsoft.com/office/drawing/2014/main" id="{7E4352A2-9AD3-49D8-B39A-8F5192DE2A7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7" name="Oval 113">
          <a:extLst>
            <a:ext uri="{FF2B5EF4-FFF2-40B4-BE49-F238E27FC236}">
              <a16:creationId xmlns:a16="http://schemas.microsoft.com/office/drawing/2014/main" id="{9037F6B0-1AB5-4271-A570-E33EEC8BF05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8" name="Oval 112">
          <a:extLst>
            <a:ext uri="{FF2B5EF4-FFF2-40B4-BE49-F238E27FC236}">
              <a16:creationId xmlns:a16="http://schemas.microsoft.com/office/drawing/2014/main" id="{51B5B4FB-FDB8-41A9-B92D-0BDCDDE9548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29" name="Oval 113">
          <a:extLst>
            <a:ext uri="{FF2B5EF4-FFF2-40B4-BE49-F238E27FC236}">
              <a16:creationId xmlns:a16="http://schemas.microsoft.com/office/drawing/2014/main" id="{472A1661-6EDF-460B-923C-61947241F9C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0" name="Oval 112">
          <a:extLst>
            <a:ext uri="{FF2B5EF4-FFF2-40B4-BE49-F238E27FC236}">
              <a16:creationId xmlns:a16="http://schemas.microsoft.com/office/drawing/2014/main" id="{ACEB9760-1FAD-4FF8-8D55-66BEAA3E86C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1" name="Oval 113">
          <a:extLst>
            <a:ext uri="{FF2B5EF4-FFF2-40B4-BE49-F238E27FC236}">
              <a16:creationId xmlns:a16="http://schemas.microsoft.com/office/drawing/2014/main" id="{F5F42D72-06DB-482F-BEF5-36D70A2EA1D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2" name="Oval 112">
          <a:extLst>
            <a:ext uri="{FF2B5EF4-FFF2-40B4-BE49-F238E27FC236}">
              <a16:creationId xmlns:a16="http://schemas.microsoft.com/office/drawing/2014/main" id="{BB7007C9-878C-46AC-A4F7-8123C02F053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33" name="Oval 113">
          <a:extLst>
            <a:ext uri="{FF2B5EF4-FFF2-40B4-BE49-F238E27FC236}">
              <a16:creationId xmlns:a16="http://schemas.microsoft.com/office/drawing/2014/main" id="{C334E05D-FD6C-48FC-8D7D-B73FA808385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4" name="Oval 112">
          <a:extLst>
            <a:ext uri="{FF2B5EF4-FFF2-40B4-BE49-F238E27FC236}">
              <a16:creationId xmlns:a16="http://schemas.microsoft.com/office/drawing/2014/main" id="{EBA3B4FF-11B5-4418-90DC-C194792456B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5" name="Oval 113">
          <a:extLst>
            <a:ext uri="{FF2B5EF4-FFF2-40B4-BE49-F238E27FC236}">
              <a16:creationId xmlns:a16="http://schemas.microsoft.com/office/drawing/2014/main" id="{9FA37C49-5577-44DB-A438-675B0479C05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6" name="Oval 112">
          <a:extLst>
            <a:ext uri="{FF2B5EF4-FFF2-40B4-BE49-F238E27FC236}">
              <a16:creationId xmlns:a16="http://schemas.microsoft.com/office/drawing/2014/main" id="{D49203DB-5F7E-4B75-957F-C050E91FD76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7" name="Oval 113">
          <a:extLst>
            <a:ext uri="{FF2B5EF4-FFF2-40B4-BE49-F238E27FC236}">
              <a16:creationId xmlns:a16="http://schemas.microsoft.com/office/drawing/2014/main" id="{71AEE913-5577-4927-9D7B-45077A09C5C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8" name="Oval 112">
          <a:extLst>
            <a:ext uri="{FF2B5EF4-FFF2-40B4-BE49-F238E27FC236}">
              <a16:creationId xmlns:a16="http://schemas.microsoft.com/office/drawing/2014/main" id="{45C4E20D-2DB8-436F-BDA8-7ADB8D56E0C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39" name="Oval 113">
          <a:extLst>
            <a:ext uri="{FF2B5EF4-FFF2-40B4-BE49-F238E27FC236}">
              <a16:creationId xmlns:a16="http://schemas.microsoft.com/office/drawing/2014/main" id="{C6A50DC3-876D-4314-96EC-B8DEF524CAD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40" name="Oval 112">
          <a:extLst>
            <a:ext uri="{FF2B5EF4-FFF2-40B4-BE49-F238E27FC236}">
              <a16:creationId xmlns:a16="http://schemas.microsoft.com/office/drawing/2014/main" id="{A3DE4EC9-1237-4739-A7DD-B3062E330F7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41" name="Oval 113">
          <a:extLst>
            <a:ext uri="{FF2B5EF4-FFF2-40B4-BE49-F238E27FC236}">
              <a16:creationId xmlns:a16="http://schemas.microsoft.com/office/drawing/2014/main" id="{B1AB88BE-891A-489C-ABC7-0E51881BFC6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2" name="Oval 112">
          <a:extLst>
            <a:ext uri="{FF2B5EF4-FFF2-40B4-BE49-F238E27FC236}">
              <a16:creationId xmlns:a16="http://schemas.microsoft.com/office/drawing/2014/main" id="{46FF0141-4A7D-45A8-A4B6-39F163AA386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3" name="Oval 113">
          <a:extLst>
            <a:ext uri="{FF2B5EF4-FFF2-40B4-BE49-F238E27FC236}">
              <a16:creationId xmlns:a16="http://schemas.microsoft.com/office/drawing/2014/main" id="{403620EA-DE86-4585-B3A4-E41FC8E7507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4" name="Oval 112">
          <a:extLst>
            <a:ext uri="{FF2B5EF4-FFF2-40B4-BE49-F238E27FC236}">
              <a16:creationId xmlns:a16="http://schemas.microsoft.com/office/drawing/2014/main" id="{ECB983A2-8AB5-4FDE-A961-F3883C5939C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245" name="Oval 113">
          <a:extLst>
            <a:ext uri="{FF2B5EF4-FFF2-40B4-BE49-F238E27FC236}">
              <a16:creationId xmlns:a16="http://schemas.microsoft.com/office/drawing/2014/main" id="{12B20A2C-59F9-4FC9-B1C4-9F61142B481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6" name="Oval 112">
          <a:extLst>
            <a:ext uri="{FF2B5EF4-FFF2-40B4-BE49-F238E27FC236}">
              <a16:creationId xmlns:a16="http://schemas.microsoft.com/office/drawing/2014/main" id="{C06A3D24-5331-4D79-9006-FA57F4E0FDE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7" name="Oval 113">
          <a:extLst>
            <a:ext uri="{FF2B5EF4-FFF2-40B4-BE49-F238E27FC236}">
              <a16:creationId xmlns:a16="http://schemas.microsoft.com/office/drawing/2014/main" id="{1161CCCE-9D17-47A0-A675-DC0FF4B5B40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8" name="Oval 112">
          <a:extLst>
            <a:ext uri="{FF2B5EF4-FFF2-40B4-BE49-F238E27FC236}">
              <a16:creationId xmlns:a16="http://schemas.microsoft.com/office/drawing/2014/main" id="{3069B4E7-BA9F-4C61-B50B-F3D44774BEF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249" name="Oval 113">
          <a:extLst>
            <a:ext uri="{FF2B5EF4-FFF2-40B4-BE49-F238E27FC236}">
              <a16:creationId xmlns:a16="http://schemas.microsoft.com/office/drawing/2014/main" id="{A4A8C02D-9183-4071-80CA-E9D98D0AB25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0" name="Oval 112">
          <a:extLst>
            <a:ext uri="{FF2B5EF4-FFF2-40B4-BE49-F238E27FC236}">
              <a16:creationId xmlns:a16="http://schemas.microsoft.com/office/drawing/2014/main" id="{C81A5CD2-F219-4C4C-9E72-85993384CB6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1" name="Oval 113">
          <a:extLst>
            <a:ext uri="{FF2B5EF4-FFF2-40B4-BE49-F238E27FC236}">
              <a16:creationId xmlns:a16="http://schemas.microsoft.com/office/drawing/2014/main" id="{EB019497-F128-4C89-927C-69362C7C805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2" name="Oval 112">
          <a:extLst>
            <a:ext uri="{FF2B5EF4-FFF2-40B4-BE49-F238E27FC236}">
              <a16:creationId xmlns:a16="http://schemas.microsoft.com/office/drawing/2014/main" id="{971DF502-93A2-426A-AF80-0DB4BBFEFCE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253" name="Oval 113">
          <a:extLst>
            <a:ext uri="{FF2B5EF4-FFF2-40B4-BE49-F238E27FC236}">
              <a16:creationId xmlns:a16="http://schemas.microsoft.com/office/drawing/2014/main" id="{9E119E23-A4B8-4AA6-A492-E6ABB0D2145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4" name="Oval 112">
          <a:extLst>
            <a:ext uri="{FF2B5EF4-FFF2-40B4-BE49-F238E27FC236}">
              <a16:creationId xmlns:a16="http://schemas.microsoft.com/office/drawing/2014/main" id="{F200B3BA-6143-4BCF-80D8-CA34043D7E3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5" name="Oval 113">
          <a:extLst>
            <a:ext uri="{FF2B5EF4-FFF2-40B4-BE49-F238E27FC236}">
              <a16:creationId xmlns:a16="http://schemas.microsoft.com/office/drawing/2014/main" id="{E07E181A-0226-4FC3-9398-88985026FD7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6" name="Oval 112">
          <a:extLst>
            <a:ext uri="{FF2B5EF4-FFF2-40B4-BE49-F238E27FC236}">
              <a16:creationId xmlns:a16="http://schemas.microsoft.com/office/drawing/2014/main" id="{604A49AC-98C1-4E3F-A3F5-65CBB6B6EC1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257" name="Oval 113">
          <a:extLst>
            <a:ext uri="{FF2B5EF4-FFF2-40B4-BE49-F238E27FC236}">
              <a16:creationId xmlns:a16="http://schemas.microsoft.com/office/drawing/2014/main" id="{EE861ED8-EAF0-4CAC-B935-01ACB8EDCFE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8" name="Oval 112">
          <a:extLst>
            <a:ext uri="{FF2B5EF4-FFF2-40B4-BE49-F238E27FC236}">
              <a16:creationId xmlns:a16="http://schemas.microsoft.com/office/drawing/2014/main" id="{6949B844-DD01-40B8-8530-53C18F2F2D4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59" name="Oval 113">
          <a:extLst>
            <a:ext uri="{FF2B5EF4-FFF2-40B4-BE49-F238E27FC236}">
              <a16:creationId xmlns:a16="http://schemas.microsoft.com/office/drawing/2014/main" id="{85F57178-FCFC-4219-9AAA-DAA6EB1FF24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0" name="Oval 112">
          <a:extLst>
            <a:ext uri="{FF2B5EF4-FFF2-40B4-BE49-F238E27FC236}">
              <a16:creationId xmlns:a16="http://schemas.microsoft.com/office/drawing/2014/main" id="{40D2DB1F-0A9A-491E-A6DC-FD84C5CC109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261" name="Oval 113">
          <a:extLst>
            <a:ext uri="{FF2B5EF4-FFF2-40B4-BE49-F238E27FC236}">
              <a16:creationId xmlns:a16="http://schemas.microsoft.com/office/drawing/2014/main" id="{AD7C8A44-2EA8-472D-975A-15044BAA385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2" name="Oval 112">
          <a:extLst>
            <a:ext uri="{FF2B5EF4-FFF2-40B4-BE49-F238E27FC236}">
              <a16:creationId xmlns:a16="http://schemas.microsoft.com/office/drawing/2014/main" id="{3AE5BD2B-D2A2-44DB-92B9-E8CF13AA106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3" name="Oval 113">
          <a:extLst>
            <a:ext uri="{FF2B5EF4-FFF2-40B4-BE49-F238E27FC236}">
              <a16:creationId xmlns:a16="http://schemas.microsoft.com/office/drawing/2014/main" id="{B2245FC1-E782-4F9E-A3B3-646D5B857BC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4" name="Oval 112">
          <a:extLst>
            <a:ext uri="{FF2B5EF4-FFF2-40B4-BE49-F238E27FC236}">
              <a16:creationId xmlns:a16="http://schemas.microsoft.com/office/drawing/2014/main" id="{3C6257A3-879D-4123-8329-FB2AAE61FE9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265" name="Oval 113">
          <a:extLst>
            <a:ext uri="{FF2B5EF4-FFF2-40B4-BE49-F238E27FC236}">
              <a16:creationId xmlns:a16="http://schemas.microsoft.com/office/drawing/2014/main" id="{87FC1A6C-9075-41D3-BDA2-8308120E949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6" name="Oval 112">
          <a:extLst>
            <a:ext uri="{FF2B5EF4-FFF2-40B4-BE49-F238E27FC236}">
              <a16:creationId xmlns:a16="http://schemas.microsoft.com/office/drawing/2014/main" id="{B860F8CB-8959-46E4-8505-2838C002E8A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7" name="Oval 113">
          <a:extLst>
            <a:ext uri="{FF2B5EF4-FFF2-40B4-BE49-F238E27FC236}">
              <a16:creationId xmlns:a16="http://schemas.microsoft.com/office/drawing/2014/main" id="{3B7C29B6-AEFA-4DEF-82A8-D009AB98FE9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8" name="Oval 112">
          <a:extLst>
            <a:ext uri="{FF2B5EF4-FFF2-40B4-BE49-F238E27FC236}">
              <a16:creationId xmlns:a16="http://schemas.microsoft.com/office/drawing/2014/main" id="{58A7D187-6448-4DE0-8D2D-69A95EB8F12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269" name="Oval 113">
          <a:extLst>
            <a:ext uri="{FF2B5EF4-FFF2-40B4-BE49-F238E27FC236}">
              <a16:creationId xmlns:a16="http://schemas.microsoft.com/office/drawing/2014/main" id="{4DA33301-DCDB-476E-B82C-FAD1D081EA7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0" name="Oval 112">
          <a:extLst>
            <a:ext uri="{FF2B5EF4-FFF2-40B4-BE49-F238E27FC236}">
              <a16:creationId xmlns:a16="http://schemas.microsoft.com/office/drawing/2014/main" id="{F8930F61-0E12-4B50-B86A-39631C62BF9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1" name="Oval 113">
          <a:extLst>
            <a:ext uri="{FF2B5EF4-FFF2-40B4-BE49-F238E27FC236}">
              <a16:creationId xmlns:a16="http://schemas.microsoft.com/office/drawing/2014/main" id="{00BFCD76-7AEE-405C-8798-1EB69FBA338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2" name="Oval 112">
          <a:extLst>
            <a:ext uri="{FF2B5EF4-FFF2-40B4-BE49-F238E27FC236}">
              <a16:creationId xmlns:a16="http://schemas.microsoft.com/office/drawing/2014/main" id="{AFC4F106-8C39-45E8-AC48-192E6584652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3" name="Oval 113">
          <a:extLst>
            <a:ext uri="{FF2B5EF4-FFF2-40B4-BE49-F238E27FC236}">
              <a16:creationId xmlns:a16="http://schemas.microsoft.com/office/drawing/2014/main" id="{A638FED2-EEB4-472D-87BA-98C17509DF0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4" name="Oval 112">
          <a:extLst>
            <a:ext uri="{FF2B5EF4-FFF2-40B4-BE49-F238E27FC236}">
              <a16:creationId xmlns:a16="http://schemas.microsoft.com/office/drawing/2014/main" id="{5CBD8F2F-9CF2-4106-BBEA-A9CF8C43E61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5" name="Oval 113">
          <a:extLst>
            <a:ext uri="{FF2B5EF4-FFF2-40B4-BE49-F238E27FC236}">
              <a16:creationId xmlns:a16="http://schemas.microsoft.com/office/drawing/2014/main" id="{83890E2D-C31F-4BE0-AEEB-F8EB88A2BDC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6" name="Oval 112">
          <a:extLst>
            <a:ext uri="{FF2B5EF4-FFF2-40B4-BE49-F238E27FC236}">
              <a16:creationId xmlns:a16="http://schemas.microsoft.com/office/drawing/2014/main" id="{4672AEE9-1697-4E7F-B67A-4D4522BC0A9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77" name="Oval 113">
          <a:extLst>
            <a:ext uri="{FF2B5EF4-FFF2-40B4-BE49-F238E27FC236}">
              <a16:creationId xmlns:a16="http://schemas.microsoft.com/office/drawing/2014/main" id="{EA66F8E5-F102-4B06-866A-57ED1B77A01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8" name="Oval 112">
          <a:extLst>
            <a:ext uri="{FF2B5EF4-FFF2-40B4-BE49-F238E27FC236}">
              <a16:creationId xmlns:a16="http://schemas.microsoft.com/office/drawing/2014/main" id="{094283D5-511F-4FE2-8C11-21369C7DCA2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79" name="Oval 113">
          <a:extLst>
            <a:ext uri="{FF2B5EF4-FFF2-40B4-BE49-F238E27FC236}">
              <a16:creationId xmlns:a16="http://schemas.microsoft.com/office/drawing/2014/main" id="{C7AD8A36-1E9B-409C-8442-1FCD632AD60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0" name="Oval 112">
          <a:extLst>
            <a:ext uri="{FF2B5EF4-FFF2-40B4-BE49-F238E27FC236}">
              <a16:creationId xmlns:a16="http://schemas.microsoft.com/office/drawing/2014/main" id="{E28C8F9B-2C4C-48C6-8D04-5E9FD7C8383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81" name="Oval 113">
          <a:extLst>
            <a:ext uri="{FF2B5EF4-FFF2-40B4-BE49-F238E27FC236}">
              <a16:creationId xmlns:a16="http://schemas.microsoft.com/office/drawing/2014/main" id="{C1E2187F-94EA-43F4-8C62-242B4ED271D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2" name="Oval 112">
          <a:extLst>
            <a:ext uri="{FF2B5EF4-FFF2-40B4-BE49-F238E27FC236}">
              <a16:creationId xmlns:a16="http://schemas.microsoft.com/office/drawing/2014/main" id="{EAEC77D4-FFBB-4C89-B543-F169C808E6F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3" name="Oval 113">
          <a:extLst>
            <a:ext uri="{FF2B5EF4-FFF2-40B4-BE49-F238E27FC236}">
              <a16:creationId xmlns:a16="http://schemas.microsoft.com/office/drawing/2014/main" id="{F44606F7-B61A-45E1-B9E3-50D7002DF00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4" name="Oval 112">
          <a:extLst>
            <a:ext uri="{FF2B5EF4-FFF2-40B4-BE49-F238E27FC236}">
              <a16:creationId xmlns:a16="http://schemas.microsoft.com/office/drawing/2014/main" id="{05BFF082-55AD-49DF-8972-EA38C8490DD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85" name="Oval 113">
          <a:extLst>
            <a:ext uri="{FF2B5EF4-FFF2-40B4-BE49-F238E27FC236}">
              <a16:creationId xmlns:a16="http://schemas.microsoft.com/office/drawing/2014/main" id="{EA16E247-0112-4F3F-BAB1-C7ACF6273D2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6" name="Oval 112">
          <a:extLst>
            <a:ext uri="{FF2B5EF4-FFF2-40B4-BE49-F238E27FC236}">
              <a16:creationId xmlns:a16="http://schemas.microsoft.com/office/drawing/2014/main" id="{12EEDF63-C251-4007-84AC-BA48C2E36EE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7" name="Oval 113">
          <a:extLst>
            <a:ext uri="{FF2B5EF4-FFF2-40B4-BE49-F238E27FC236}">
              <a16:creationId xmlns:a16="http://schemas.microsoft.com/office/drawing/2014/main" id="{E45EBBFD-5473-4E14-B7F2-C216B30FFFB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8" name="Oval 112">
          <a:extLst>
            <a:ext uri="{FF2B5EF4-FFF2-40B4-BE49-F238E27FC236}">
              <a16:creationId xmlns:a16="http://schemas.microsoft.com/office/drawing/2014/main" id="{A3D0985D-0779-4C98-AAD9-E1F2D4E1499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89" name="Oval 113">
          <a:extLst>
            <a:ext uri="{FF2B5EF4-FFF2-40B4-BE49-F238E27FC236}">
              <a16:creationId xmlns:a16="http://schemas.microsoft.com/office/drawing/2014/main" id="{F725D058-20DD-4C38-82FB-13C3A028664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0" name="Oval 112">
          <a:extLst>
            <a:ext uri="{FF2B5EF4-FFF2-40B4-BE49-F238E27FC236}">
              <a16:creationId xmlns:a16="http://schemas.microsoft.com/office/drawing/2014/main" id="{2E635CE9-6134-4388-98B7-933C3D7C726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1" name="Oval 113">
          <a:extLst>
            <a:ext uri="{FF2B5EF4-FFF2-40B4-BE49-F238E27FC236}">
              <a16:creationId xmlns:a16="http://schemas.microsoft.com/office/drawing/2014/main" id="{2AF2DB4B-4AD7-4F2F-B48E-6A673899454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2" name="Oval 112">
          <a:extLst>
            <a:ext uri="{FF2B5EF4-FFF2-40B4-BE49-F238E27FC236}">
              <a16:creationId xmlns:a16="http://schemas.microsoft.com/office/drawing/2014/main" id="{11A9F24E-345A-42C1-BF5D-E162E80338F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93" name="Oval 113">
          <a:extLst>
            <a:ext uri="{FF2B5EF4-FFF2-40B4-BE49-F238E27FC236}">
              <a16:creationId xmlns:a16="http://schemas.microsoft.com/office/drawing/2014/main" id="{C54C5077-4A2F-4345-AFF3-D7E0D714DAE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4" name="Oval 112">
          <a:extLst>
            <a:ext uri="{FF2B5EF4-FFF2-40B4-BE49-F238E27FC236}">
              <a16:creationId xmlns:a16="http://schemas.microsoft.com/office/drawing/2014/main" id="{94A3B9C6-E62A-4E0D-A3C4-985B9519F57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5" name="Oval 113">
          <a:extLst>
            <a:ext uri="{FF2B5EF4-FFF2-40B4-BE49-F238E27FC236}">
              <a16:creationId xmlns:a16="http://schemas.microsoft.com/office/drawing/2014/main" id="{6EA261FC-C60C-4F66-8EEA-E795DB7475A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6" name="Oval 112">
          <a:extLst>
            <a:ext uri="{FF2B5EF4-FFF2-40B4-BE49-F238E27FC236}">
              <a16:creationId xmlns:a16="http://schemas.microsoft.com/office/drawing/2014/main" id="{E1429180-9308-4370-9035-CAFDCF6B6C8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97" name="Oval 113">
          <a:extLst>
            <a:ext uri="{FF2B5EF4-FFF2-40B4-BE49-F238E27FC236}">
              <a16:creationId xmlns:a16="http://schemas.microsoft.com/office/drawing/2014/main" id="{16388EAA-5251-4A02-8AB3-B15A39870CB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98" name="Oval 112">
          <a:extLst>
            <a:ext uri="{FF2B5EF4-FFF2-40B4-BE49-F238E27FC236}">
              <a16:creationId xmlns:a16="http://schemas.microsoft.com/office/drawing/2014/main" id="{DEB25F73-0BCA-46E3-9CBE-2F6EF8F73DC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99" name="Oval 113">
          <a:extLst>
            <a:ext uri="{FF2B5EF4-FFF2-40B4-BE49-F238E27FC236}">
              <a16:creationId xmlns:a16="http://schemas.microsoft.com/office/drawing/2014/main" id="{3D10A454-3DD5-463B-9A2C-BA7AB590701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300" name="Oval 112">
          <a:extLst>
            <a:ext uri="{FF2B5EF4-FFF2-40B4-BE49-F238E27FC236}">
              <a16:creationId xmlns:a16="http://schemas.microsoft.com/office/drawing/2014/main" id="{05B68F4E-9825-4728-BD36-37E5325AA0D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301" name="Oval 113">
          <a:extLst>
            <a:ext uri="{FF2B5EF4-FFF2-40B4-BE49-F238E27FC236}">
              <a16:creationId xmlns:a16="http://schemas.microsoft.com/office/drawing/2014/main" id="{D0548556-A133-483B-BBC7-CA31BD45FC0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2" name="Oval 112">
          <a:extLst>
            <a:ext uri="{FF2B5EF4-FFF2-40B4-BE49-F238E27FC236}">
              <a16:creationId xmlns:a16="http://schemas.microsoft.com/office/drawing/2014/main" id="{901CA5D2-E0DF-4EDF-B42F-8EB666F4CCA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3" name="Oval 113">
          <a:extLst>
            <a:ext uri="{FF2B5EF4-FFF2-40B4-BE49-F238E27FC236}">
              <a16:creationId xmlns:a16="http://schemas.microsoft.com/office/drawing/2014/main" id="{F18165EB-BF07-4DCA-B238-0FC78867A18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4" name="Oval 112">
          <a:extLst>
            <a:ext uri="{FF2B5EF4-FFF2-40B4-BE49-F238E27FC236}">
              <a16:creationId xmlns:a16="http://schemas.microsoft.com/office/drawing/2014/main" id="{42A3BD22-AF3E-40C3-B404-F2D9AFAD445A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305" name="Oval 113">
          <a:extLst>
            <a:ext uri="{FF2B5EF4-FFF2-40B4-BE49-F238E27FC236}">
              <a16:creationId xmlns:a16="http://schemas.microsoft.com/office/drawing/2014/main" id="{BDCCDBF9-2F20-40E0-926B-0CD06DDC28D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6" name="Oval 112">
          <a:extLst>
            <a:ext uri="{FF2B5EF4-FFF2-40B4-BE49-F238E27FC236}">
              <a16:creationId xmlns:a16="http://schemas.microsoft.com/office/drawing/2014/main" id="{381848AB-B456-49F7-856A-050DFD73E04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7" name="Oval 113">
          <a:extLst>
            <a:ext uri="{FF2B5EF4-FFF2-40B4-BE49-F238E27FC236}">
              <a16:creationId xmlns:a16="http://schemas.microsoft.com/office/drawing/2014/main" id="{A204CA6C-DFEF-471F-9E52-ECC7EE7EB99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8" name="Oval 112">
          <a:extLst>
            <a:ext uri="{FF2B5EF4-FFF2-40B4-BE49-F238E27FC236}">
              <a16:creationId xmlns:a16="http://schemas.microsoft.com/office/drawing/2014/main" id="{378EBAED-E21F-4BEC-9CCD-EA4FF3AFDD7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309" name="Oval 113">
          <a:extLst>
            <a:ext uri="{FF2B5EF4-FFF2-40B4-BE49-F238E27FC236}">
              <a16:creationId xmlns:a16="http://schemas.microsoft.com/office/drawing/2014/main" id="{12AD4380-A932-4574-AA9B-6A1DEB08181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0" name="Oval 112">
          <a:extLst>
            <a:ext uri="{FF2B5EF4-FFF2-40B4-BE49-F238E27FC236}">
              <a16:creationId xmlns:a16="http://schemas.microsoft.com/office/drawing/2014/main" id="{ADE77AC0-4F76-49C1-9A34-0A61016B964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1" name="Oval 113">
          <a:extLst>
            <a:ext uri="{FF2B5EF4-FFF2-40B4-BE49-F238E27FC236}">
              <a16:creationId xmlns:a16="http://schemas.microsoft.com/office/drawing/2014/main" id="{982F19F1-911A-4D88-961F-F70288053CA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2" name="Oval 112">
          <a:extLst>
            <a:ext uri="{FF2B5EF4-FFF2-40B4-BE49-F238E27FC236}">
              <a16:creationId xmlns:a16="http://schemas.microsoft.com/office/drawing/2014/main" id="{8251BEA6-7176-4FEE-9FEE-7D3D3A43C6C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313" name="Oval 113">
          <a:extLst>
            <a:ext uri="{FF2B5EF4-FFF2-40B4-BE49-F238E27FC236}">
              <a16:creationId xmlns:a16="http://schemas.microsoft.com/office/drawing/2014/main" id="{4C466717-6282-4B63-97C5-97D80D962D7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4" name="Oval 112">
          <a:extLst>
            <a:ext uri="{FF2B5EF4-FFF2-40B4-BE49-F238E27FC236}">
              <a16:creationId xmlns:a16="http://schemas.microsoft.com/office/drawing/2014/main" id="{C60B695F-B0A9-4ECD-8456-63AF8158FCA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5" name="Oval 113">
          <a:extLst>
            <a:ext uri="{FF2B5EF4-FFF2-40B4-BE49-F238E27FC236}">
              <a16:creationId xmlns:a16="http://schemas.microsoft.com/office/drawing/2014/main" id="{0FF7004D-8F20-42B3-9280-CA6C13DB6CF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6" name="Oval 112">
          <a:extLst>
            <a:ext uri="{FF2B5EF4-FFF2-40B4-BE49-F238E27FC236}">
              <a16:creationId xmlns:a16="http://schemas.microsoft.com/office/drawing/2014/main" id="{4E6CE32F-E924-4028-8267-264F9E98EBA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317" name="Oval 113">
          <a:extLst>
            <a:ext uri="{FF2B5EF4-FFF2-40B4-BE49-F238E27FC236}">
              <a16:creationId xmlns:a16="http://schemas.microsoft.com/office/drawing/2014/main" id="{574842A5-09F0-47A3-9549-914ED89B61A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8" name="Oval 112">
          <a:extLst>
            <a:ext uri="{FF2B5EF4-FFF2-40B4-BE49-F238E27FC236}">
              <a16:creationId xmlns:a16="http://schemas.microsoft.com/office/drawing/2014/main" id="{DE12B529-0109-4FFA-B253-B8991A6F1B5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19" name="Oval 113">
          <a:extLst>
            <a:ext uri="{FF2B5EF4-FFF2-40B4-BE49-F238E27FC236}">
              <a16:creationId xmlns:a16="http://schemas.microsoft.com/office/drawing/2014/main" id="{8404256B-4DAE-4157-BE40-D280B0B6BF7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20" name="Oval 112">
          <a:extLst>
            <a:ext uri="{FF2B5EF4-FFF2-40B4-BE49-F238E27FC236}">
              <a16:creationId xmlns:a16="http://schemas.microsoft.com/office/drawing/2014/main" id="{D40281D1-FDF9-49A9-80FE-37D72BE3BA6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321" name="Oval 113">
          <a:extLst>
            <a:ext uri="{FF2B5EF4-FFF2-40B4-BE49-F238E27FC236}">
              <a16:creationId xmlns:a16="http://schemas.microsoft.com/office/drawing/2014/main" id="{0A9B1A79-3821-451B-9FCA-ACCC19E2C70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2" name="Oval 112">
          <a:extLst>
            <a:ext uri="{FF2B5EF4-FFF2-40B4-BE49-F238E27FC236}">
              <a16:creationId xmlns:a16="http://schemas.microsoft.com/office/drawing/2014/main" id="{BD6FE5F0-565F-4FE4-A570-75C350F3D24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3" name="Oval 113">
          <a:extLst>
            <a:ext uri="{FF2B5EF4-FFF2-40B4-BE49-F238E27FC236}">
              <a16:creationId xmlns:a16="http://schemas.microsoft.com/office/drawing/2014/main" id="{84257C0C-EC07-453E-9A5F-7C4708D356B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4" name="Oval 112">
          <a:extLst>
            <a:ext uri="{FF2B5EF4-FFF2-40B4-BE49-F238E27FC236}">
              <a16:creationId xmlns:a16="http://schemas.microsoft.com/office/drawing/2014/main" id="{F7A07975-5A47-4BF4-864E-DEA69F7B24B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325" name="Oval 113">
          <a:extLst>
            <a:ext uri="{FF2B5EF4-FFF2-40B4-BE49-F238E27FC236}">
              <a16:creationId xmlns:a16="http://schemas.microsoft.com/office/drawing/2014/main" id="{9C1BCE6E-7526-4469-9BEB-83F19AD5B9D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6" name="Oval 112">
          <a:extLst>
            <a:ext uri="{FF2B5EF4-FFF2-40B4-BE49-F238E27FC236}">
              <a16:creationId xmlns:a16="http://schemas.microsoft.com/office/drawing/2014/main" id="{49CBC810-5B71-4A96-8470-EB87F7875B5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7" name="Oval 113">
          <a:extLst>
            <a:ext uri="{FF2B5EF4-FFF2-40B4-BE49-F238E27FC236}">
              <a16:creationId xmlns:a16="http://schemas.microsoft.com/office/drawing/2014/main" id="{A1B76D88-1A4C-43F1-9FC3-54936E21371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8" name="Oval 112">
          <a:extLst>
            <a:ext uri="{FF2B5EF4-FFF2-40B4-BE49-F238E27FC236}">
              <a16:creationId xmlns:a16="http://schemas.microsoft.com/office/drawing/2014/main" id="{AEC7F001-BF3C-4ED5-8504-912BA95C53E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329" name="Oval 113">
          <a:extLst>
            <a:ext uri="{FF2B5EF4-FFF2-40B4-BE49-F238E27FC236}">
              <a16:creationId xmlns:a16="http://schemas.microsoft.com/office/drawing/2014/main" id="{B0D4F436-81C9-4120-B218-C3E74F6582D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0" name="Oval 112">
          <a:extLst>
            <a:ext uri="{FF2B5EF4-FFF2-40B4-BE49-F238E27FC236}">
              <a16:creationId xmlns:a16="http://schemas.microsoft.com/office/drawing/2014/main" id="{C73EF280-3162-458F-974C-8C7DF548691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1" name="Oval 113">
          <a:extLst>
            <a:ext uri="{FF2B5EF4-FFF2-40B4-BE49-F238E27FC236}">
              <a16:creationId xmlns:a16="http://schemas.microsoft.com/office/drawing/2014/main" id="{1072E633-18D8-4084-951D-B397565FD72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2" name="Oval 112">
          <a:extLst>
            <a:ext uri="{FF2B5EF4-FFF2-40B4-BE49-F238E27FC236}">
              <a16:creationId xmlns:a16="http://schemas.microsoft.com/office/drawing/2014/main" id="{FF098C84-0E22-400F-9D32-43CE37783DD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333" name="Oval 113">
          <a:extLst>
            <a:ext uri="{FF2B5EF4-FFF2-40B4-BE49-F238E27FC236}">
              <a16:creationId xmlns:a16="http://schemas.microsoft.com/office/drawing/2014/main" id="{4FDE131A-F358-41FE-9523-9502DC2124D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4" name="Oval 112">
          <a:extLst>
            <a:ext uri="{FF2B5EF4-FFF2-40B4-BE49-F238E27FC236}">
              <a16:creationId xmlns:a16="http://schemas.microsoft.com/office/drawing/2014/main" id="{CF77042A-F81B-4A92-9E57-7EE1C26A55AA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335" name="Oval 113">
          <a:extLst>
            <a:ext uri="{FF2B5EF4-FFF2-40B4-BE49-F238E27FC236}">
              <a16:creationId xmlns:a16="http://schemas.microsoft.com/office/drawing/2014/main" id="{4791F411-8E7A-43CE-9F10-8C1F344D0CE2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6" name="Oval 112">
          <a:extLst>
            <a:ext uri="{FF2B5EF4-FFF2-40B4-BE49-F238E27FC236}">
              <a16:creationId xmlns:a16="http://schemas.microsoft.com/office/drawing/2014/main" id="{1F3719F6-3190-4753-8727-5C9AC30876E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7" name="Oval 113">
          <a:extLst>
            <a:ext uri="{FF2B5EF4-FFF2-40B4-BE49-F238E27FC236}">
              <a16:creationId xmlns:a16="http://schemas.microsoft.com/office/drawing/2014/main" id="{1CB58251-FE56-4122-BCE2-70330DA08A6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8" name="Oval 112">
          <a:extLst>
            <a:ext uri="{FF2B5EF4-FFF2-40B4-BE49-F238E27FC236}">
              <a16:creationId xmlns:a16="http://schemas.microsoft.com/office/drawing/2014/main" id="{41EE18B5-0426-45E8-AC49-CE9AA7556A5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39" name="Oval 113">
          <a:extLst>
            <a:ext uri="{FF2B5EF4-FFF2-40B4-BE49-F238E27FC236}">
              <a16:creationId xmlns:a16="http://schemas.microsoft.com/office/drawing/2014/main" id="{7BE44D41-3E86-425A-B321-80007E63F23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0" name="Oval 112">
          <a:extLst>
            <a:ext uri="{FF2B5EF4-FFF2-40B4-BE49-F238E27FC236}">
              <a16:creationId xmlns:a16="http://schemas.microsoft.com/office/drawing/2014/main" id="{9C97327C-8538-4E2F-92FC-F4B3748AD3F5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341" name="Oval 113">
          <a:extLst>
            <a:ext uri="{FF2B5EF4-FFF2-40B4-BE49-F238E27FC236}">
              <a16:creationId xmlns:a16="http://schemas.microsoft.com/office/drawing/2014/main" id="{B1B418B6-32F8-4328-8F3B-E1F5708264D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2" name="Oval 112">
          <a:extLst>
            <a:ext uri="{FF2B5EF4-FFF2-40B4-BE49-F238E27FC236}">
              <a16:creationId xmlns:a16="http://schemas.microsoft.com/office/drawing/2014/main" id="{FB7C3609-AAA6-43E0-A156-3868791FB8D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3" name="Oval 113">
          <a:extLst>
            <a:ext uri="{FF2B5EF4-FFF2-40B4-BE49-F238E27FC236}">
              <a16:creationId xmlns:a16="http://schemas.microsoft.com/office/drawing/2014/main" id="{9A549E0D-1B48-494D-98B9-F3121B921FC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4" name="Oval 112">
          <a:extLst>
            <a:ext uri="{FF2B5EF4-FFF2-40B4-BE49-F238E27FC236}">
              <a16:creationId xmlns:a16="http://schemas.microsoft.com/office/drawing/2014/main" id="{E7620AB9-98B6-4DED-939E-7519DB50691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5" name="Oval 113">
          <a:extLst>
            <a:ext uri="{FF2B5EF4-FFF2-40B4-BE49-F238E27FC236}">
              <a16:creationId xmlns:a16="http://schemas.microsoft.com/office/drawing/2014/main" id="{50158D81-D0B8-4437-AC6C-05198432951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6" name="Oval 112">
          <a:extLst>
            <a:ext uri="{FF2B5EF4-FFF2-40B4-BE49-F238E27FC236}">
              <a16:creationId xmlns:a16="http://schemas.microsoft.com/office/drawing/2014/main" id="{A37AA675-360D-4EF1-8AF2-3D382BC6170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347" name="Oval 113">
          <a:extLst>
            <a:ext uri="{FF2B5EF4-FFF2-40B4-BE49-F238E27FC236}">
              <a16:creationId xmlns:a16="http://schemas.microsoft.com/office/drawing/2014/main" id="{B2203790-5781-43BF-9B0F-EB394B05652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8" name="Oval 112">
          <a:extLst>
            <a:ext uri="{FF2B5EF4-FFF2-40B4-BE49-F238E27FC236}">
              <a16:creationId xmlns:a16="http://schemas.microsoft.com/office/drawing/2014/main" id="{9B254EC2-C14B-4BF2-A734-0C233C8AD0B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49" name="Oval 113">
          <a:extLst>
            <a:ext uri="{FF2B5EF4-FFF2-40B4-BE49-F238E27FC236}">
              <a16:creationId xmlns:a16="http://schemas.microsoft.com/office/drawing/2014/main" id="{69080F8E-617A-49A9-BA30-9E318A31901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0" name="Oval 112">
          <a:extLst>
            <a:ext uri="{FF2B5EF4-FFF2-40B4-BE49-F238E27FC236}">
              <a16:creationId xmlns:a16="http://schemas.microsoft.com/office/drawing/2014/main" id="{7FBAE17F-BCC3-4425-A8EB-46F381BA15E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1" name="Oval 113">
          <a:extLst>
            <a:ext uri="{FF2B5EF4-FFF2-40B4-BE49-F238E27FC236}">
              <a16:creationId xmlns:a16="http://schemas.microsoft.com/office/drawing/2014/main" id="{10954146-C4B8-4348-90D3-C616B210B0A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2" name="Oval 112">
          <a:extLst>
            <a:ext uri="{FF2B5EF4-FFF2-40B4-BE49-F238E27FC236}">
              <a16:creationId xmlns:a16="http://schemas.microsoft.com/office/drawing/2014/main" id="{2FD9A67C-9E90-4EB1-AFD8-DD54B422A13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353" name="Oval 113">
          <a:extLst>
            <a:ext uri="{FF2B5EF4-FFF2-40B4-BE49-F238E27FC236}">
              <a16:creationId xmlns:a16="http://schemas.microsoft.com/office/drawing/2014/main" id="{EA3079E8-0F1E-4279-99BB-0998C304F0E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4" name="Oval 112">
          <a:extLst>
            <a:ext uri="{FF2B5EF4-FFF2-40B4-BE49-F238E27FC236}">
              <a16:creationId xmlns:a16="http://schemas.microsoft.com/office/drawing/2014/main" id="{E02FA5D3-7C29-42E3-B884-35E4126ABD2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5" name="Oval 113">
          <a:extLst>
            <a:ext uri="{FF2B5EF4-FFF2-40B4-BE49-F238E27FC236}">
              <a16:creationId xmlns:a16="http://schemas.microsoft.com/office/drawing/2014/main" id="{13CFB6F3-5D35-4A6A-8517-9647F62499F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6" name="Oval 112">
          <a:extLst>
            <a:ext uri="{FF2B5EF4-FFF2-40B4-BE49-F238E27FC236}">
              <a16:creationId xmlns:a16="http://schemas.microsoft.com/office/drawing/2014/main" id="{D22FD46D-6798-4958-A14E-24CD2358126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7" name="Oval 113">
          <a:extLst>
            <a:ext uri="{FF2B5EF4-FFF2-40B4-BE49-F238E27FC236}">
              <a16:creationId xmlns:a16="http://schemas.microsoft.com/office/drawing/2014/main" id="{F499D879-3444-446D-9FED-D5797DB5FBA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8" name="Oval 112">
          <a:extLst>
            <a:ext uri="{FF2B5EF4-FFF2-40B4-BE49-F238E27FC236}">
              <a16:creationId xmlns:a16="http://schemas.microsoft.com/office/drawing/2014/main" id="{E545E205-4399-4347-9636-C9154C3B6DD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359" name="Oval 113">
          <a:extLst>
            <a:ext uri="{FF2B5EF4-FFF2-40B4-BE49-F238E27FC236}">
              <a16:creationId xmlns:a16="http://schemas.microsoft.com/office/drawing/2014/main" id="{E15D7088-CAE6-49A9-AC51-E5E5BFBF830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0" name="Oval 112">
          <a:extLst>
            <a:ext uri="{FF2B5EF4-FFF2-40B4-BE49-F238E27FC236}">
              <a16:creationId xmlns:a16="http://schemas.microsoft.com/office/drawing/2014/main" id="{CBEB6F10-2FA2-4A7D-94EC-B8453E9715E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1" name="Oval 113">
          <a:extLst>
            <a:ext uri="{FF2B5EF4-FFF2-40B4-BE49-F238E27FC236}">
              <a16:creationId xmlns:a16="http://schemas.microsoft.com/office/drawing/2014/main" id="{95D00F3D-62CC-4011-92A1-E4EB849D71C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2" name="Oval 112">
          <a:extLst>
            <a:ext uri="{FF2B5EF4-FFF2-40B4-BE49-F238E27FC236}">
              <a16:creationId xmlns:a16="http://schemas.microsoft.com/office/drawing/2014/main" id="{8D4E5420-9F2C-4D15-B908-F7DEFD8F5A6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3" name="Oval 113">
          <a:extLst>
            <a:ext uri="{FF2B5EF4-FFF2-40B4-BE49-F238E27FC236}">
              <a16:creationId xmlns:a16="http://schemas.microsoft.com/office/drawing/2014/main" id="{6C25EC89-17D3-468A-BAFA-9A789670ECF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4" name="Oval 112">
          <a:extLst>
            <a:ext uri="{FF2B5EF4-FFF2-40B4-BE49-F238E27FC236}">
              <a16:creationId xmlns:a16="http://schemas.microsoft.com/office/drawing/2014/main" id="{3424C3CA-68A0-41AB-B928-9D9CBFAF22C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365" name="Oval 113">
          <a:extLst>
            <a:ext uri="{FF2B5EF4-FFF2-40B4-BE49-F238E27FC236}">
              <a16:creationId xmlns:a16="http://schemas.microsoft.com/office/drawing/2014/main" id="{AA3A34F9-227B-4D0A-90B8-3D48F03EE8F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6" name="Oval 112">
          <a:extLst>
            <a:ext uri="{FF2B5EF4-FFF2-40B4-BE49-F238E27FC236}">
              <a16:creationId xmlns:a16="http://schemas.microsoft.com/office/drawing/2014/main" id="{33BD9635-4E95-46AA-9B0D-53866365642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7" name="Oval 113">
          <a:extLst>
            <a:ext uri="{FF2B5EF4-FFF2-40B4-BE49-F238E27FC236}">
              <a16:creationId xmlns:a16="http://schemas.microsoft.com/office/drawing/2014/main" id="{3E847A91-6233-4166-9DA5-1772437160F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8" name="Oval 112">
          <a:extLst>
            <a:ext uri="{FF2B5EF4-FFF2-40B4-BE49-F238E27FC236}">
              <a16:creationId xmlns:a16="http://schemas.microsoft.com/office/drawing/2014/main" id="{4F8C5F91-DBA2-4D1D-838B-AE2C0323711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69" name="Oval 113">
          <a:extLst>
            <a:ext uri="{FF2B5EF4-FFF2-40B4-BE49-F238E27FC236}">
              <a16:creationId xmlns:a16="http://schemas.microsoft.com/office/drawing/2014/main" id="{E3C17227-1E3E-46F0-9E1F-C27B75F094C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0" name="Oval 112">
          <a:extLst>
            <a:ext uri="{FF2B5EF4-FFF2-40B4-BE49-F238E27FC236}">
              <a16:creationId xmlns:a16="http://schemas.microsoft.com/office/drawing/2014/main" id="{BB78D835-E03B-49F4-9DB8-A9C5136E964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371" name="Oval 113">
          <a:extLst>
            <a:ext uri="{FF2B5EF4-FFF2-40B4-BE49-F238E27FC236}">
              <a16:creationId xmlns:a16="http://schemas.microsoft.com/office/drawing/2014/main" id="{F1C00BFF-5F4A-4384-9D2C-C8AF8B1BE0D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2" name="Oval 112">
          <a:extLst>
            <a:ext uri="{FF2B5EF4-FFF2-40B4-BE49-F238E27FC236}">
              <a16:creationId xmlns:a16="http://schemas.microsoft.com/office/drawing/2014/main" id="{A662A9DD-803A-4BDD-914F-AC5BF1FC043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3" name="Oval 113">
          <a:extLst>
            <a:ext uri="{FF2B5EF4-FFF2-40B4-BE49-F238E27FC236}">
              <a16:creationId xmlns:a16="http://schemas.microsoft.com/office/drawing/2014/main" id="{D67E23A0-943F-4182-A3C3-2075B3DF984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4" name="Oval 112">
          <a:extLst>
            <a:ext uri="{FF2B5EF4-FFF2-40B4-BE49-F238E27FC236}">
              <a16:creationId xmlns:a16="http://schemas.microsoft.com/office/drawing/2014/main" id="{8A2710D2-E7C9-4C13-A5AD-EC7134042FA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5" name="Oval 113">
          <a:extLst>
            <a:ext uri="{FF2B5EF4-FFF2-40B4-BE49-F238E27FC236}">
              <a16:creationId xmlns:a16="http://schemas.microsoft.com/office/drawing/2014/main" id="{92EBBE0F-06DD-48EB-80FC-59DBB056E01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6" name="Oval 112">
          <a:extLst>
            <a:ext uri="{FF2B5EF4-FFF2-40B4-BE49-F238E27FC236}">
              <a16:creationId xmlns:a16="http://schemas.microsoft.com/office/drawing/2014/main" id="{C927F7AE-7AAB-4C25-8C26-53FDD455437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377" name="Oval 113">
          <a:extLst>
            <a:ext uri="{FF2B5EF4-FFF2-40B4-BE49-F238E27FC236}">
              <a16:creationId xmlns:a16="http://schemas.microsoft.com/office/drawing/2014/main" id="{5FC6C10F-79F0-496E-9849-12A01E714E7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8" name="Oval 112">
          <a:extLst>
            <a:ext uri="{FF2B5EF4-FFF2-40B4-BE49-F238E27FC236}">
              <a16:creationId xmlns:a16="http://schemas.microsoft.com/office/drawing/2014/main" id="{78D1042D-DC08-4BA4-BFA8-D42D7DBA41C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79" name="Oval 113">
          <a:extLst>
            <a:ext uri="{FF2B5EF4-FFF2-40B4-BE49-F238E27FC236}">
              <a16:creationId xmlns:a16="http://schemas.microsoft.com/office/drawing/2014/main" id="{859BA132-C884-4E25-BC6F-7E1AA86D9C6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0" name="Oval 112">
          <a:extLst>
            <a:ext uri="{FF2B5EF4-FFF2-40B4-BE49-F238E27FC236}">
              <a16:creationId xmlns:a16="http://schemas.microsoft.com/office/drawing/2014/main" id="{0E5A2B4B-A968-4E92-B988-889F77EAEDB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1" name="Oval 113">
          <a:extLst>
            <a:ext uri="{FF2B5EF4-FFF2-40B4-BE49-F238E27FC236}">
              <a16:creationId xmlns:a16="http://schemas.microsoft.com/office/drawing/2014/main" id="{B2A09C8D-AA82-4FF1-B9D7-A4B03140510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2" name="Oval 112">
          <a:extLst>
            <a:ext uri="{FF2B5EF4-FFF2-40B4-BE49-F238E27FC236}">
              <a16:creationId xmlns:a16="http://schemas.microsoft.com/office/drawing/2014/main" id="{ED1FF334-0F48-4C19-85BA-5B65936D25F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3" name="Oval 113">
          <a:extLst>
            <a:ext uri="{FF2B5EF4-FFF2-40B4-BE49-F238E27FC236}">
              <a16:creationId xmlns:a16="http://schemas.microsoft.com/office/drawing/2014/main" id="{F7B508A8-39AB-4314-B086-3A44CD85B5D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4" name="Oval 112">
          <a:extLst>
            <a:ext uri="{FF2B5EF4-FFF2-40B4-BE49-F238E27FC236}">
              <a16:creationId xmlns:a16="http://schemas.microsoft.com/office/drawing/2014/main" id="{CB93EDD0-0DFC-43A9-8E6A-59319BD5DFF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5" name="Oval 113">
          <a:extLst>
            <a:ext uri="{FF2B5EF4-FFF2-40B4-BE49-F238E27FC236}">
              <a16:creationId xmlns:a16="http://schemas.microsoft.com/office/drawing/2014/main" id="{BA9C765E-970F-4CE1-8486-C4B94C120CF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6" name="Oval 112">
          <a:extLst>
            <a:ext uri="{FF2B5EF4-FFF2-40B4-BE49-F238E27FC236}">
              <a16:creationId xmlns:a16="http://schemas.microsoft.com/office/drawing/2014/main" id="{1968AF7C-451B-43A5-AEFF-E2CCD35ADE8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7" name="Oval 113">
          <a:extLst>
            <a:ext uri="{FF2B5EF4-FFF2-40B4-BE49-F238E27FC236}">
              <a16:creationId xmlns:a16="http://schemas.microsoft.com/office/drawing/2014/main" id="{41A9883D-330B-4C5C-BD8E-D8E968844EB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8" name="Oval 112">
          <a:extLst>
            <a:ext uri="{FF2B5EF4-FFF2-40B4-BE49-F238E27FC236}">
              <a16:creationId xmlns:a16="http://schemas.microsoft.com/office/drawing/2014/main" id="{F8785F11-018B-4111-8D6F-F6E653DC6BB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389" name="Oval 113">
          <a:extLst>
            <a:ext uri="{FF2B5EF4-FFF2-40B4-BE49-F238E27FC236}">
              <a16:creationId xmlns:a16="http://schemas.microsoft.com/office/drawing/2014/main" id="{6F6369B2-D6A2-4B16-A179-BBB0088A77C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0" name="Oval 112">
          <a:extLst>
            <a:ext uri="{FF2B5EF4-FFF2-40B4-BE49-F238E27FC236}">
              <a16:creationId xmlns:a16="http://schemas.microsoft.com/office/drawing/2014/main" id="{034D110D-F8E4-43C5-A1E0-2C08CCBB7FD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1" name="Oval 113">
          <a:extLst>
            <a:ext uri="{FF2B5EF4-FFF2-40B4-BE49-F238E27FC236}">
              <a16:creationId xmlns:a16="http://schemas.microsoft.com/office/drawing/2014/main" id="{880273D5-5B2F-48F4-BD87-54DD1BE5D75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2" name="Oval 112">
          <a:extLst>
            <a:ext uri="{FF2B5EF4-FFF2-40B4-BE49-F238E27FC236}">
              <a16:creationId xmlns:a16="http://schemas.microsoft.com/office/drawing/2014/main" id="{E9846775-AD96-42EE-87F4-F00C6BCE366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3" name="Oval 113">
          <a:extLst>
            <a:ext uri="{FF2B5EF4-FFF2-40B4-BE49-F238E27FC236}">
              <a16:creationId xmlns:a16="http://schemas.microsoft.com/office/drawing/2014/main" id="{98D3355B-2DF5-4100-BC40-7DC39792BAA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4" name="Oval 112">
          <a:extLst>
            <a:ext uri="{FF2B5EF4-FFF2-40B4-BE49-F238E27FC236}">
              <a16:creationId xmlns:a16="http://schemas.microsoft.com/office/drawing/2014/main" id="{0E35D8B9-BACA-4AE7-ACA9-04F5819BA9C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395" name="Oval 113">
          <a:extLst>
            <a:ext uri="{FF2B5EF4-FFF2-40B4-BE49-F238E27FC236}">
              <a16:creationId xmlns:a16="http://schemas.microsoft.com/office/drawing/2014/main" id="{5E97B80E-5B8F-48F1-BB0E-5770F366DE8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6" name="Oval 112">
          <a:extLst>
            <a:ext uri="{FF2B5EF4-FFF2-40B4-BE49-F238E27FC236}">
              <a16:creationId xmlns:a16="http://schemas.microsoft.com/office/drawing/2014/main" id="{AAAA7ADE-0FBC-45D9-BDE7-DD109BD2AAB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7" name="Oval 113">
          <a:extLst>
            <a:ext uri="{FF2B5EF4-FFF2-40B4-BE49-F238E27FC236}">
              <a16:creationId xmlns:a16="http://schemas.microsoft.com/office/drawing/2014/main" id="{261B0D5D-C2EC-4642-935F-D97B99F2D69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8" name="Oval 112">
          <a:extLst>
            <a:ext uri="{FF2B5EF4-FFF2-40B4-BE49-F238E27FC236}">
              <a16:creationId xmlns:a16="http://schemas.microsoft.com/office/drawing/2014/main" id="{EC15A617-CF32-450F-8D8F-17464200DDF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399" name="Oval 113">
          <a:extLst>
            <a:ext uri="{FF2B5EF4-FFF2-40B4-BE49-F238E27FC236}">
              <a16:creationId xmlns:a16="http://schemas.microsoft.com/office/drawing/2014/main" id="{2BBA655F-A10C-4E74-AF4E-E3118E965E0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0" name="Oval 112">
          <a:extLst>
            <a:ext uri="{FF2B5EF4-FFF2-40B4-BE49-F238E27FC236}">
              <a16:creationId xmlns:a16="http://schemas.microsoft.com/office/drawing/2014/main" id="{EDACDE76-AA75-4900-A98F-7EDC3E4CEC4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401" name="Oval 113">
          <a:extLst>
            <a:ext uri="{FF2B5EF4-FFF2-40B4-BE49-F238E27FC236}">
              <a16:creationId xmlns:a16="http://schemas.microsoft.com/office/drawing/2014/main" id="{62185471-CAA1-4CC4-B9FD-7F3A8CB25DC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2" name="Oval 112">
          <a:extLst>
            <a:ext uri="{FF2B5EF4-FFF2-40B4-BE49-F238E27FC236}">
              <a16:creationId xmlns:a16="http://schemas.microsoft.com/office/drawing/2014/main" id="{28E0EA94-A7C4-404B-AAC0-E36F3DA6B88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3" name="Oval 113">
          <a:extLst>
            <a:ext uri="{FF2B5EF4-FFF2-40B4-BE49-F238E27FC236}">
              <a16:creationId xmlns:a16="http://schemas.microsoft.com/office/drawing/2014/main" id="{9F72F8EA-D153-43DD-823E-42EA127DCC3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4" name="Oval 112">
          <a:extLst>
            <a:ext uri="{FF2B5EF4-FFF2-40B4-BE49-F238E27FC236}">
              <a16:creationId xmlns:a16="http://schemas.microsoft.com/office/drawing/2014/main" id="{39AE00EC-6248-410D-A3EE-167CB9162BE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5" name="Oval 113">
          <a:extLst>
            <a:ext uri="{FF2B5EF4-FFF2-40B4-BE49-F238E27FC236}">
              <a16:creationId xmlns:a16="http://schemas.microsoft.com/office/drawing/2014/main" id="{2ED01872-EA3A-44D6-B48F-00EABD4B726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6" name="Oval 112">
          <a:extLst>
            <a:ext uri="{FF2B5EF4-FFF2-40B4-BE49-F238E27FC236}">
              <a16:creationId xmlns:a16="http://schemas.microsoft.com/office/drawing/2014/main" id="{BCDD4D12-9892-4639-B5FD-23FF1E56B68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407" name="Oval 113">
          <a:extLst>
            <a:ext uri="{FF2B5EF4-FFF2-40B4-BE49-F238E27FC236}">
              <a16:creationId xmlns:a16="http://schemas.microsoft.com/office/drawing/2014/main" id="{1E791756-AB67-4E0C-A2E9-1212CC5D33F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8" name="Oval 112">
          <a:extLst>
            <a:ext uri="{FF2B5EF4-FFF2-40B4-BE49-F238E27FC236}">
              <a16:creationId xmlns:a16="http://schemas.microsoft.com/office/drawing/2014/main" id="{33A52A3E-0811-4593-ACD8-DCD3B195891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09" name="Oval 113">
          <a:extLst>
            <a:ext uri="{FF2B5EF4-FFF2-40B4-BE49-F238E27FC236}">
              <a16:creationId xmlns:a16="http://schemas.microsoft.com/office/drawing/2014/main" id="{92406AC9-CCC7-462E-93FE-CCAC046A8F2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0" name="Oval 112">
          <a:extLst>
            <a:ext uri="{FF2B5EF4-FFF2-40B4-BE49-F238E27FC236}">
              <a16:creationId xmlns:a16="http://schemas.microsoft.com/office/drawing/2014/main" id="{E1AE1591-E260-480F-9670-C3845EC08F7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1" name="Oval 113">
          <a:extLst>
            <a:ext uri="{FF2B5EF4-FFF2-40B4-BE49-F238E27FC236}">
              <a16:creationId xmlns:a16="http://schemas.microsoft.com/office/drawing/2014/main" id="{A74AA2AB-6715-48AC-B2B4-FC0AB1745FC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2" name="Oval 112">
          <a:extLst>
            <a:ext uri="{FF2B5EF4-FFF2-40B4-BE49-F238E27FC236}">
              <a16:creationId xmlns:a16="http://schemas.microsoft.com/office/drawing/2014/main" id="{FF6C11CF-297B-454C-8CB2-344E8D78F56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413" name="Oval 113">
          <a:extLst>
            <a:ext uri="{FF2B5EF4-FFF2-40B4-BE49-F238E27FC236}">
              <a16:creationId xmlns:a16="http://schemas.microsoft.com/office/drawing/2014/main" id="{7B23B624-D439-42E7-9703-99AFA6E8213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4" name="Oval 112">
          <a:extLst>
            <a:ext uri="{FF2B5EF4-FFF2-40B4-BE49-F238E27FC236}">
              <a16:creationId xmlns:a16="http://schemas.microsoft.com/office/drawing/2014/main" id="{AD350CDE-81E9-439D-BFB1-C6F4D8610CF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5" name="Oval 113">
          <a:extLst>
            <a:ext uri="{FF2B5EF4-FFF2-40B4-BE49-F238E27FC236}">
              <a16:creationId xmlns:a16="http://schemas.microsoft.com/office/drawing/2014/main" id="{1220175A-F912-4C89-B4B4-79D24FB9535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6" name="Oval 112">
          <a:extLst>
            <a:ext uri="{FF2B5EF4-FFF2-40B4-BE49-F238E27FC236}">
              <a16:creationId xmlns:a16="http://schemas.microsoft.com/office/drawing/2014/main" id="{E6CC4783-9CA7-4EF7-A1AF-9AE9BBD6136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7" name="Oval 113">
          <a:extLst>
            <a:ext uri="{FF2B5EF4-FFF2-40B4-BE49-F238E27FC236}">
              <a16:creationId xmlns:a16="http://schemas.microsoft.com/office/drawing/2014/main" id="{26733D50-5C0E-4D25-86CE-6DCC1FC9789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8" name="Oval 112">
          <a:extLst>
            <a:ext uri="{FF2B5EF4-FFF2-40B4-BE49-F238E27FC236}">
              <a16:creationId xmlns:a16="http://schemas.microsoft.com/office/drawing/2014/main" id="{1950CE60-47F0-4EE1-B1FC-EBFB70C2DA3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419" name="Oval 113">
          <a:extLst>
            <a:ext uri="{FF2B5EF4-FFF2-40B4-BE49-F238E27FC236}">
              <a16:creationId xmlns:a16="http://schemas.microsoft.com/office/drawing/2014/main" id="{EBCD630B-A244-4E23-9D59-EA5C84ABAE6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0" name="Oval 112">
          <a:extLst>
            <a:ext uri="{FF2B5EF4-FFF2-40B4-BE49-F238E27FC236}">
              <a16:creationId xmlns:a16="http://schemas.microsoft.com/office/drawing/2014/main" id="{3852CFDD-1A40-4B46-B026-3F722B034E1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1" name="Oval 113">
          <a:extLst>
            <a:ext uri="{FF2B5EF4-FFF2-40B4-BE49-F238E27FC236}">
              <a16:creationId xmlns:a16="http://schemas.microsoft.com/office/drawing/2014/main" id="{C430662E-7B61-447E-987C-AA7F0B2E778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2" name="Oval 112">
          <a:extLst>
            <a:ext uri="{FF2B5EF4-FFF2-40B4-BE49-F238E27FC236}">
              <a16:creationId xmlns:a16="http://schemas.microsoft.com/office/drawing/2014/main" id="{4BF1D9A3-C483-4985-92CE-E99774249C6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3" name="Oval 113">
          <a:extLst>
            <a:ext uri="{FF2B5EF4-FFF2-40B4-BE49-F238E27FC236}">
              <a16:creationId xmlns:a16="http://schemas.microsoft.com/office/drawing/2014/main" id="{2381CEBB-5997-4840-8642-7DE227166C0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4" name="Oval 112">
          <a:extLst>
            <a:ext uri="{FF2B5EF4-FFF2-40B4-BE49-F238E27FC236}">
              <a16:creationId xmlns:a16="http://schemas.microsoft.com/office/drawing/2014/main" id="{5E4AF93F-2EFE-482A-9190-F5197479961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425" name="Oval 113">
          <a:extLst>
            <a:ext uri="{FF2B5EF4-FFF2-40B4-BE49-F238E27FC236}">
              <a16:creationId xmlns:a16="http://schemas.microsoft.com/office/drawing/2014/main" id="{14A2FEB3-C07D-4182-95E0-DEE2B033B98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6" name="Oval 112">
          <a:extLst>
            <a:ext uri="{FF2B5EF4-FFF2-40B4-BE49-F238E27FC236}">
              <a16:creationId xmlns:a16="http://schemas.microsoft.com/office/drawing/2014/main" id="{31192503-5A0C-476A-8F63-8E0C2FC0413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7" name="Oval 113">
          <a:extLst>
            <a:ext uri="{FF2B5EF4-FFF2-40B4-BE49-F238E27FC236}">
              <a16:creationId xmlns:a16="http://schemas.microsoft.com/office/drawing/2014/main" id="{2669D3F7-F6C6-4F31-8D2F-1BDD5B0A4EF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8" name="Oval 112">
          <a:extLst>
            <a:ext uri="{FF2B5EF4-FFF2-40B4-BE49-F238E27FC236}">
              <a16:creationId xmlns:a16="http://schemas.microsoft.com/office/drawing/2014/main" id="{929ACA2E-05E0-43EB-9036-071B9D1CF1E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29" name="Oval 113">
          <a:extLst>
            <a:ext uri="{FF2B5EF4-FFF2-40B4-BE49-F238E27FC236}">
              <a16:creationId xmlns:a16="http://schemas.microsoft.com/office/drawing/2014/main" id="{CE52547D-5564-438A-B08E-EE072044E2F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30" name="Oval 112">
          <a:extLst>
            <a:ext uri="{FF2B5EF4-FFF2-40B4-BE49-F238E27FC236}">
              <a16:creationId xmlns:a16="http://schemas.microsoft.com/office/drawing/2014/main" id="{DA60F36C-8138-4AF9-A23C-13FB930E783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431" name="Oval 113">
          <a:extLst>
            <a:ext uri="{FF2B5EF4-FFF2-40B4-BE49-F238E27FC236}">
              <a16:creationId xmlns:a16="http://schemas.microsoft.com/office/drawing/2014/main" id="{317ACFEC-3105-4432-AC1C-5EBD3D40BA1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2" name="Oval 112">
          <a:extLst>
            <a:ext uri="{FF2B5EF4-FFF2-40B4-BE49-F238E27FC236}">
              <a16:creationId xmlns:a16="http://schemas.microsoft.com/office/drawing/2014/main" id="{D1BCAD96-971A-420F-9D16-76742AA1B13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3" name="Oval 113">
          <a:extLst>
            <a:ext uri="{FF2B5EF4-FFF2-40B4-BE49-F238E27FC236}">
              <a16:creationId xmlns:a16="http://schemas.microsoft.com/office/drawing/2014/main" id="{F5D20673-AC28-42F1-A7AA-93542572E99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4" name="Oval 112">
          <a:extLst>
            <a:ext uri="{FF2B5EF4-FFF2-40B4-BE49-F238E27FC236}">
              <a16:creationId xmlns:a16="http://schemas.microsoft.com/office/drawing/2014/main" id="{21BB87C8-FADC-497C-ADF9-D29226F4EA0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5" name="Oval 113">
          <a:extLst>
            <a:ext uri="{FF2B5EF4-FFF2-40B4-BE49-F238E27FC236}">
              <a16:creationId xmlns:a16="http://schemas.microsoft.com/office/drawing/2014/main" id="{091798F3-A9E7-4874-91AC-F871F6826A5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6" name="Oval 112">
          <a:extLst>
            <a:ext uri="{FF2B5EF4-FFF2-40B4-BE49-F238E27FC236}">
              <a16:creationId xmlns:a16="http://schemas.microsoft.com/office/drawing/2014/main" id="{F4A5B19A-0427-4140-9D90-9A71D78AAFF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437" name="Oval 113">
          <a:extLst>
            <a:ext uri="{FF2B5EF4-FFF2-40B4-BE49-F238E27FC236}">
              <a16:creationId xmlns:a16="http://schemas.microsoft.com/office/drawing/2014/main" id="{D89ED26B-2884-4131-96FC-C2C7AF89E57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8" name="Oval 112">
          <a:extLst>
            <a:ext uri="{FF2B5EF4-FFF2-40B4-BE49-F238E27FC236}">
              <a16:creationId xmlns:a16="http://schemas.microsoft.com/office/drawing/2014/main" id="{540B5245-AC5E-4536-A4D7-8A542EF1288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39" name="Oval 113">
          <a:extLst>
            <a:ext uri="{FF2B5EF4-FFF2-40B4-BE49-F238E27FC236}">
              <a16:creationId xmlns:a16="http://schemas.microsoft.com/office/drawing/2014/main" id="{2F2E4D0A-FB38-498D-9D78-AFD97697EF5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0" name="Oval 112">
          <a:extLst>
            <a:ext uri="{FF2B5EF4-FFF2-40B4-BE49-F238E27FC236}">
              <a16:creationId xmlns:a16="http://schemas.microsoft.com/office/drawing/2014/main" id="{B13E5973-7260-4ECD-9AE4-7EF4C34774E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1" name="Oval 113">
          <a:extLst>
            <a:ext uri="{FF2B5EF4-FFF2-40B4-BE49-F238E27FC236}">
              <a16:creationId xmlns:a16="http://schemas.microsoft.com/office/drawing/2014/main" id="{596959A4-4298-4911-B239-28038C78E49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2" name="Oval 112">
          <a:extLst>
            <a:ext uri="{FF2B5EF4-FFF2-40B4-BE49-F238E27FC236}">
              <a16:creationId xmlns:a16="http://schemas.microsoft.com/office/drawing/2014/main" id="{236434FE-2DAD-46C9-9A58-BD5EBB4EC86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443" name="Oval 113">
          <a:extLst>
            <a:ext uri="{FF2B5EF4-FFF2-40B4-BE49-F238E27FC236}">
              <a16:creationId xmlns:a16="http://schemas.microsoft.com/office/drawing/2014/main" id="{92ECF5A1-DB1A-41AF-9F9D-0727DAEA4F7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4" name="Oval 112">
          <a:extLst>
            <a:ext uri="{FF2B5EF4-FFF2-40B4-BE49-F238E27FC236}">
              <a16:creationId xmlns:a16="http://schemas.microsoft.com/office/drawing/2014/main" id="{1278BA81-DB8D-4EEE-B113-B438D36E641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5" name="Oval 113">
          <a:extLst>
            <a:ext uri="{FF2B5EF4-FFF2-40B4-BE49-F238E27FC236}">
              <a16:creationId xmlns:a16="http://schemas.microsoft.com/office/drawing/2014/main" id="{58AE55D6-8C0E-4276-8587-7D8FD134F23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6" name="Oval 112">
          <a:extLst>
            <a:ext uri="{FF2B5EF4-FFF2-40B4-BE49-F238E27FC236}">
              <a16:creationId xmlns:a16="http://schemas.microsoft.com/office/drawing/2014/main" id="{1ACA720F-636A-4C27-9FAB-5F083FDA07F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7" name="Oval 113">
          <a:extLst>
            <a:ext uri="{FF2B5EF4-FFF2-40B4-BE49-F238E27FC236}">
              <a16:creationId xmlns:a16="http://schemas.microsoft.com/office/drawing/2014/main" id="{D2E75314-CAAD-46F8-B124-B33D114D717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8" name="Oval 112">
          <a:extLst>
            <a:ext uri="{FF2B5EF4-FFF2-40B4-BE49-F238E27FC236}">
              <a16:creationId xmlns:a16="http://schemas.microsoft.com/office/drawing/2014/main" id="{FB3570CF-6116-4B3B-9067-E2E350D22E0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449" name="Oval 113">
          <a:extLst>
            <a:ext uri="{FF2B5EF4-FFF2-40B4-BE49-F238E27FC236}">
              <a16:creationId xmlns:a16="http://schemas.microsoft.com/office/drawing/2014/main" id="{86CA0A1D-8216-4741-BB25-EDF9106A9D4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0" name="Oval 112">
          <a:extLst>
            <a:ext uri="{FF2B5EF4-FFF2-40B4-BE49-F238E27FC236}">
              <a16:creationId xmlns:a16="http://schemas.microsoft.com/office/drawing/2014/main" id="{71CF44B6-A7F1-4678-ABAA-661A7E592C0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1" name="Oval 113">
          <a:extLst>
            <a:ext uri="{FF2B5EF4-FFF2-40B4-BE49-F238E27FC236}">
              <a16:creationId xmlns:a16="http://schemas.microsoft.com/office/drawing/2014/main" id="{0598A7FA-0024-4D3E-9166-5F87DB770A1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2" name="Oval 112">
          <a:extLst>
            <a:ext uri="{FF2B5EF4-FFF2-40B4-BE49-F238E27FC236}">
              <a16:creationId xmlns:a16="http://schemas.microsoft.com/office/drawing/2014/main" id="{5F48EDD9-B3B7-4783-852E-0A7F833CEDD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3" name="Oval 113">
          <a:extLst>
            <a:ext uri="{FF2B5EF4-FFF2-40B4-BE49-F238E27FC236}">
              <a16:creationId xmlns:a16="http://schemas.microsoft.com/office/drawing/2014/main" id="{3ED74C50-9302-4438-8BD5-AE172710FB2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4" name="Oval 112">
          <a:extLst>
            <a:ext uri="{FF2B5EF4-FFF2-40B4-BE49-F238E27FC236}">
              <a16:creationId xmlns:a16="http://schemas.microsoft.com/office/drawing/2014/main" id="{43557E49-7B05-4D79-888F-F8FA04109E6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455" name="Oval 113">
          <a:extLst>
            <a:ext uri="{FF2B5EF4-FFF2-40B4-BE49-F238E27FC236}">
              <a16:creationId xmlns:a16="http://schemas.microsoft.com/office/drawing/2014/main" id="{0195757F-870B-4EE7-9B89-D100BDFFCE0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6" name="Oval 112">
          <a:extLst>
            <a:ext uri="{FF2B5EF4-FFF2-40B4-BE49-F238E27FC236}">
              <a16:creationId xmlns:a16="http://schemas.microsoft.com/office/drawing/2014/main" id="{DA76AFB0-05D1-4DC5-B64B-836036F2199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7" name="Oval 113">
          <a:extLst>
            <a:ext uri="{FF2B5EF4-FFF2-40B4-BE49-F238E27FC236}">
              <a16:creationId xmlns:a16="http://schemas.microsoft.com/office/drawing/2014/main" id="{3827F258-B46C-4BC4-9BB8-4891646F106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8" name="Oval 112">
          <a:extLst>
            <a:ext uri="{FF2B5EF4-FFF2-40B4-BE49-F238E27FC236}">
              <a16:creationId xmlns:a16="http://schemas.microsoft.com/office/drawing/2014/main" id="{623CE275-3967-4EA5-BE06-E8B62B3D1D5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59" name="Oval 113">
          <a:extLst>
            <a:ext uri="{FF2B5EF4-FFF2-40B4-BE49-F238E27FC236}">
              <a16:creationId xmlns:a16="http://schemas.microsoft.com/office/drawing/2014/main" id="{612A3005-A8FD-4980-8140-02CC28AC551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60" name="Oval 112">
          <a:extLst>
            <a:ext uri="{FF2B5EF4-FFF2-40B4-BE49-F238E27FC236}">
              <a16:creationId xmlns:a16="http://schemas.microsoft.com/office/drawing/2014/main" id="{8E59CF2C-B989-4DCC-94E7-0337DD7C40F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461" name="Oval 113">
          <a:extLst>
            <a:ext uri="{FF2B5EF4-FFF2-40B4-BE49-F238E27FC236}">
              <a16:creationId xmlns:a16="http://schemas.microsoft.com/office/drawing/2014/main" id="{F0BA9B1B-614E-4CFD-91B6-F5164BB1324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2" name="Oval 112">
          <a:extLst>
            <a:ext uri="{FF2B5EF4-FFF2-40B4-BE49-F238E27FC236}">
              <a16:creationId xmlns:a16="http://schemas.microsoft.com/office/drawing/2014/main" id="{3E9457B2-C5E1-4A20-820B-C8A43AB4F79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3" name="Oval 113">
          <a:extLst>
            <a:ext uri="{FF2B5EF4-FFF2-40B4-BE49-F238E27FC236}">
              <a16:creationId xmlns:a16="http://schemas.microsoft.com/office/drawing/2014/main" id="{ECA55BBF-77D4-48A3-BDCB-CE59FD3F3CE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4" name="Oval 112">
          <a:extLst>
            <a:ext uri="{FF2B5EF4-FFF2-40B4-BE49-F238E27FC236}">
              <a16:creationId xmlns:a16="http://schemas.microsoft.com/office/drawing/2014/main" id="{8AE6D68A-029C-4017-973A-574C75DEE8E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5" name="Oval 113">
          <a:extLst>
            <a:ext uri="{FF2B5EF4-FFF2-40B4-BE49-F238E27FC236}">
              <a16:creationId xmlns:a16="http://schemas.microsoft.com/office/drawing/2014/main" id="{374A6C9B-2950-4EF1-9C7F-21B63FD0A09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6" name="Oval 112">
          <a:extLst>
            <a:ext uri="{FF2B5EF4-FFF2-40B4-BE49-F238E27FC236}">
              <a16:creationId xmlns:a16="http://schemas.microsoft.com/office/drawing/2014/main" id="{840507BF-B6C9-450B-A82F-02B9FE22E8A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467" name="Oval 113">
          <a:extLst>
            <a:ext uri="{FF2B5EF4-FFF2-40B4-BE49-F238E27FC236}">
              <a16:creationId xmlns:a16="http://schemas.microsoft.com/office/drawing/2014/main" id="{F0E9CCC9-FD09-40E5-9B4A-2EA112DA04C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8" name="Oval 112">
          <a:extLst>
            <a:ext uri="{FF2B5EF4-FFF2-40B4-BE49-F238E27FC236}">
              <a16:creationId xmlns:a16="http://schemas.microsoft.com/office/drawing/2014/main" id="{35B9FAF0-5917-4924-A84F-07ACC994802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69" name="Oval 113">
          <a:extLst>
            <a:ext uri="{FF2B5EF4-FFF2-40B4-BE49-F238E27FC236}">
              <a16:creationId xmlns:a16="http://schemas.microsoft.com/office/drawing/2014/main" id="{91836FC8-25A1-4833-95F3-676AB8421CB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0" name="Oval 112">
          <a:extLst>
            <a:ext uri="{FF2B5EF4-FFF2-40B4-BE49-F238E27FC236}">
              <a16:creationId xmlns:a16="http://schemas.microsoft.com/office/drawing/2014/main" id="{44C5F2DE-D49A-4610-888C-FF13A585BD8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1" name="Oval 113">
          <a:extLst>
            <a:ext uri="{FF2B5EF4-FFF2-40B4-BE49-F238E27FC236}">
              <a16:creationId xmlns:a16="http://schemas.microsoft.com/office/drawing/2014/main" id="{F0C55E4E-E480-4D58-9540-9319F525841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2" name="Oval 112">
          <a:extLst>
            <a:ext uri="{FF2B5EF4-FFF2-40B4-BE49-F238E27FC236}">
              <a16:creationId xmlns:a16="http://schemas.microsoft.com/office/drawing/2014/main" id="{B0915739-92DA-4C4F-989B-D2DD270DEAD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473" name="Oval 113">
          <a:extLst>
            <a:ext uri="{FF2B5EF4-FFF2-40B4-BE49-F238E27FC236}">
              <a16:creationId xmlns:a16="http://schemas.microsoft.com/office/drawing/2014/main" id="{57ED9895-B451-4683-9875-A6AD4F23944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4" name="Oval 112">
          <a:extLst>
            <a:ext uri="{FF2B5EF4-FFF2-40B4-BE49-F238E27FC236}">
              <a16:creationId xmlns:a16="http://schemas.microsoft.com/office/drawing/2014/main" id="{E3B6FF12-6277-4BD7-930E-3DFEF6909D0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5" name="Oval 113">
          <a:extLst>
            <a:ext uri="{FF2B5EF4-FFF2-40B4-BE49-F238E27FC236}">
              <a16:creationId xmlns:a16="http://schemas.microsoft.com/office/drawing/2014/main" id="{4AE90B2D-8486-4088-9D46-3D5AB7B37B1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92075</xdr:colOff>
      <xdr:row>1199</xdr:row>
      <xdr:rowOff>79375</xdr:rowOff>
    </xdr:from>
    <xdr:to>
      <xdr:col>6</xdr:col>
      <xdr:colOff>168275</xdr:colOff>
      <xdr:row>1199</xdr:row>
      <xdr:rowOff>155575</xdr:rowOff>
    </xdr:to>
    <xdr:sp macro="" textlink="">
      <xdr:nvSpPr>
        <xdr:cNvPr id="476" name="Oval 128">
          <a:extLst>
            <a:ext uri="{FF2B5EF4-FFF2-40B4-BE49-F238E27FC236}">
              <a16:creationId xmlns:a16="http://schemas.microsoft.com/office/drawing/2014/main" id="{86462F71-C13A-4B7C-9CC0-E61A729884EC}"/>
            </a:ext>
          </a:extLst>
        </xdr:cNvPr>
        <xdr:cNvSpPr>
          <a:spLocks noChangeArrowheads="1"/>
        </xdr:cNvSpPr>
      </xdr:nvSpPr>
      <xdr:spPr bwMode="auto">
        <a:xfrm>
          <a:off x="2330450" y="331320775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7" name="Oval 112">
          <a:extLst>
            <a:ext uri="{FF2B5EF4-FFF2-40B4-BE49-F238E27FC236}">
              <a16:creationId xmlns:a16="http://schemas.microsoft.com/office/drawing/2014/main" id="{884376D2-F339-4EE8-8A96-DEF66A28F06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78" name="Oval 113">
          <a:extLst>
            <a:ext uri="{FF2B5EF4-FFF2-40B4-BE49-F238E27FC236}">
              <a16:creationId xmlns:a16="http://schemas.microsoft.com/office/drawing/2014/main" id="{198C0BFE-6278-48B5-AAB3-292158D42EC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40863</xdr:colOff>
      <xdr:row>1199</xdr:row>
      <xdr:rowOff>18162</xdr:rowOff>
    </xdr:from>
    <xdr:to>
      <xdr:col>6</xdr:col>
      <xdr:colOff>252481</xdr:colOff>
      <xdr:row>1199</xdr:row>
      <xdr:rowOff>210870</xdr:rowOff>
    </xdr:to>
    <xdr:sp macro="" textlink="">
      <xdr:nvSpPr>
        <xdr:cNvPr id="479" name="Oval 127">
          <a:extLst>
            <a:ext uri="{FF2B5EF4-FFF2-40B4-BE49-F238E27FC236}">
              <a16:creationId xmlns:a16="http://schemas.microsoft.com/office/drawing/2014/main" id="{A8839AA8-B2E5-41B2-BD2C-5AA2EF7C89F8}"/>
            </a:ext>
          </a:extLst>
        </xdr:cNvPr>
        <xdr:cNvSpPr>
          <a:spLocks noChangeArrowheads="1"/>
        </xdr:cNvSpPr>
      </xdr:nvSpPr>
      <xdr:spPr bwMode="auto">
        <a:xfrm>
          <a:off x="2279238" y="331259562"/>
          <a:ext cx="211618" cy="1927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42730</xdr:colOff>
      <xdr:row>1200</xdr:row>
      <xdr:rowOff>16360</xdr:rowOff>
    </xdr:from>
    <xdr:to>
      <xdr:col>6</xdr:col>
      <xdr:colOff>256423</xdr:colOff>
      <xdr:row>1200</xdr:row>
      <xdr:rowOff>225038</xdr:rowOff>
    </xdr:to>
    <xdr:sp macro="" textlink="">
      <xdr:nvSpPr>
        <xdr:cNvPr id="480" name="Oval 128">
          <a:extLst>
            <a:ext uri="{FF2B5EF4-FFF2-40B4-BE49-F238E27FC236}">
              <a16:creationId xmlns:a16="http://schemas.microsoft.com/office/drawing/2014/main" id="{7A32E650-E69B-4987-9640-F776D9F4D4CB}"/>
            </a:ext>
          </a:extLst>
        </xdr:cNvPr>
        <xdr:cNvSpPr>
          <a:spLocks noChangeArrowheads="1"/>
        </xdr:cNvSpPr>
      </xdr:nvSpPr>
      <xdr:spPr bwMode="auto">
        <a:xfrm>
          <a:off x="2281105" y="331533985"/>
          <a:ext cx="213693" cy="208678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1" name="Oval 112">
          <a:extLst>
            <a:ext uri="{FF2B5EF4-FFF2-40B4-BE49-F238E27FC236}">
              <a16:creationId xmlns:a16="http://schemas.microsoft.com/office/drawing/2014/main" id="{2D5458F3-FB02-4741-A7E8-006AE0CB22D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2" name="Oval 113">
          <a:extLst>
            <a:ext uri="{FF2B5EF4-FFF2-40B4-BE49-F238E27FC236}">
              <a16:creationId xmlns:a16="http://schemas.microsoft.com/office/drawing/2014/main" id="{7F867C4B-EF3E-40F4-8AD0-D5C5905E0BC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3" name="Oval 112">
          <a:extLst>
            <a:ext uri="{FF2B5EF4-FFF2-40B4-BE49-F238E27FC236}">
              <a16:creationId xmlns:a16="http://schemas.microsoft.com/office/drawing/2014/main" id="{1244364B-1A12-42ED-8A82-EBBE5A996CB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4" name="Oval 113">
          <a:extLst>
            <a:ext uri="{FF2B5EF4-FFF2-40B4-BE49-F238E27FC236}">
              <a16:creationId xmlns:a16="http://schemas.microsoft.com/office/drawing/2014/main" id="{6200C741-2298-4FE6-8996-2BCB2C188F5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5" name="Oval 112">
          <a:extLst>
            <a:ext uri="{FF2B5EF4-FFF2-40B4-BE49-F238E27FC236}">
              <a16:creationId xmlns:a16="http://schemas.microsoft.com/office/drawing/2014/main" id="{63A7C38B-A5E8-4F13-8753-568612A4C64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6" name="Oval 113">
          <a:extLst>
            <a:ext uri="{FF2B5EF4-FFF2-40B4-BE49-F238E27FC236}">
              <a16:creationId xmlns:a16="http://schemas.microsoft.com/office/drawing/2014/main" id="{4CB2E4A4-487C-4CA8-8869-508D87FC2D7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7" name="Oval 112">
          <a:extLst>
            <a:ext uri="{FF2B5EF4-FFF2-40B4-BE49-F238E27FC236}">
              <a16:creationId xmlns:a16="http://schemas.microsoft.com/office/drawing/2014/main" id="{613E5CE2-593A-4A45-947C-D2137DA5D93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8" name="Oval 113">
          <a:extLst>
            <a:ext uri="{FF2B5EF4-FFF2-40B4-BE49-F238E27FC236}">
              <a16:creationId xmlns:a16="http://schemas.microsoft.com/office/drawing/2014/main" id="{18B38C21-2A6C-470A-9310-65E76718ACD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89" name="Oval 112">
          <a:extLst>
            <a:ext uri="{FF2B5EF4-FFF2-40B4-BE49-F238E27FC236}">
              <a16:creationId xmlns:a16="http://schemas.microsoft.com/office/drawing/2014/main" id="{9460A8E2-9C3B-4167-9951-335F775A8E0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0" name="Oval 113">
          <a:extLst>
            <a:ext uri="{FF2B5EF4-FFF2-40B4-BE49-F238E27FC236}">
              <a16:creationId xmlns:a16="http://schemas.microsoft.com/office/drawing/2014/main" id="{611BA5FD-2E0F-4E75-8762-BF57F1FA4A0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1" name="Oval 112">
          <a:extLst>
            <a:ext uri="{FF2B5EF4-FFF2-40B4-BE49-F238E27FC236}">
              <a16:creationId xmlns:a16="http://schemas.microsoft.com/office/drawing/2014/main" id="{3681DB87-8799-436B-91E4-20808E9B064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2" name="Oval 113">
          <a:extLst>
            <a:ext uri="{FF2B5EF4-FFF2-40B4-BE49-F238E27FC236}">
              <a16:creationId xmlns:a16="http://schemas.microsoft.com/office/drawing/2014/main" id="{95AD5039-F0D4-468D-AAB0-A3554A12958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3" name="Oval 112">
          <a:extLst>
            <a:ext uri="{FF2B5EF4-FFF2-40B4-BE49-F238E27FC236}">
              <a16:creationId xmlns:a16="http://schemas.microsoft.com/office/drawing/2014/main" id="{1EBE2682-AE92-4F7E-ABCA-C064589A46C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4" name="Oval 113">
          <a:extLst>
            <a:ext uri="{FF2B5EF4-FFF2-40B4-BE49-F238E27FC236}">
              <a16:creationId xmlns:a16="http://schemas.microsoft.com/office/drawing/2014/main" id="{2D907383-3490-4993-82E9-CD3ACABA109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5" name="Oval 112">
          <a:extLst>
            <a:ext uri="{FF2B5EF4-FFF2-40B4-BE49-F238E27FC236}">
              <a16:creationId xmlns:a16="http://schemas.microsoft.com/office/drawing/2014/main" id="{30DD37A3-639E-4A1C-A288-03F679BACC8F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6" name="Oval 113">
          <a:extLst>
            <a:ext uri="{FF2B5EF4-FFF2-40B4-BE49-F238E27FC236}">
              <a16:creationId xmlns:a16="http://schemas.microsoft.com/office/drawing/2014/main" id="{F119CADC-255C-4867-8757-DE38BBBF606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7" name="Oval 112">
          <a:extLst>
            <a:ext uri="{FF2B5EF4-FFF2-40B4-BE49-F238E27FC236}">
              <a16:creationId xmlns:a16="http://schemas.microsoft.com/office/drawing/2014/main" id="{C750B342-74CB-4A52-B485-493581570F5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498" name="Oval 113">
          <a:extLst>
            <a:ext uri="{FF2B5EF4-FFF2-40B4-BE49-F238E27FC236}">
              <a16:creationId xmlns:a16="http://schemas.microsoft.com/office/drawing/2014/main" id="{618ADBC4-A4D6-4EDE-B9A0-7275A546B3A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499" name="Oval 112">
          <a:extLst>
            <a:ext uri="{FF2B5EF4-FFF2-40B4-BE49-F238E27FC236}">
              <a16:creationId xmlns:a16="http://schemas.microsoft.com/office/drawing/2014/main" id="{EF7F0C12-E8F0-445E-9C8D-37EC5149A17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0" name="Oval 113">
          <a:extLst>
            <a:ext uri="{FF2B5EF4-FFF2-40B4-BE49-F238E27FC236}">
              <a16:creationId xmlns:a16="http://schemas.microsoft.com/office/drawing/2014/main" id="{1993A096-7484-40C1-AB1A-1EB615A7702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1" name="Oval 112">
          <a:extLst>
            <a:ext uri="{FF2B5EF4-FFF2-40B4-BE49-F238E27FC236}">
              <a16:creationId xmlns:a16="http://schemas.microsoft.com/office/drawing/2014/main" id="{E4610476-78A5-4DF1-971C-C16B82222E6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2" name="Oval 113">
          <a:extLst>
            <a:ext uri="{FF2B5EF4-FFF2-40B4-BE49-F238E27FC236}">
              <a16:creationId xmlns:a16="http://schemas.microsoft.com/office/drawing/2014/main" id="{DAF97184-F258-41A7-B857-F66D628CBA2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3" name="Oval 112">
          <a:extLst>
            <a:ext uri="{FF2B5EF4-FFF2-40B4-BE49-F238E27FC236}">
              <a16:creationId xmlns:a16="http://schemas.microsoft.com/office/drawing/2014/main" id="{8814DE46-8E4E-4221-854A-1A334C96836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504" name="Oval 113">
          <a:extLst>
            <a:ext uri="{FF2B5EF4-FFF2-40B4-BE49-F238E27FC236}">
              <a16:creationId xmlns:a16="http://schemas.microsoft.com/office/drawing/2014/main" id="{1369E659-648E-42AF-B256-1951495C6F9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5" name="Oval 112">
          <a:extLst>
            <a:ext uri="{FF2B5EF4-FFF2-40B4-BE49-F238E27FC236}">
              <a16:creationId xmlns:a16="http://schemas.microsoft.com/office/drawing/2014/main" id="{61A672B0-446E-4BCE-8858-1CD56FC2992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6" name="Oval 113">
          <a:extLst>
            <a:ext uri="{FF2B5EF4-FFF2-40B4-BE49-F238E27FC236}">
              <a16:creationId xmlns:a16="http://schemas.microsoft.com/office/drawing/2014/main" id="{0CAA2E52-0852-480F-ACC2-02A95937CF6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7" name="Oval 112">
          <a:extLst>
            <a:ext uri="{FF2B5EF4-FFF2-40B4-BE49-F238E27FC236}">
              <a16:creationId xmlns:a16="http://schemas.microsoft.com/office/drawing/2014/main" id="{CD022631-EEAE-42DC-8396-446FCA65A96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8" name="Oval 113">
          <a:extLst>
            <a:ext uri="{FF2B5EF4-FFF2-40B4-BE49-F238E27FC236}">
              <a16:creationId xmlns:a16="http://schemas.microsoft.com/office/drawing/2014/main" id="{8F13D228-9F85-4321-8943-2DCDE265E89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09" name="Oval 112">
          <a:extLst>
            <a:ext uri="{FF2B5EF4-FFF2-40B4-BE49-F238E27FC236}">
              <a16:creationId xmlns:a16="http://schemas.microsoft.com/office/drawing/2014/main" id="{D49E9623-2518-4C76-A324-ED8E0C43E25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510" name="Oval 113">
          <a:extLst>
            <a:ext uri="{FF2B5EF4-FFF2-40B4-BE49-F238E27FC236}">
              <a16:creationId xmlns:a16="http://schemas.microsoft.com/office/drawing/2014/main" id="{28610ED0-9C80-4EEB-93A3-DCE1EF7CDA9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1" name="Oval 112">
          <a:extLst>
            <a:ext uri="{FF2B5EF4-FFF2-40B4-BE49-F238E27FC236}">
              <a16:creationId xmlns:a16="http://schemas.microsoft.com/office/drawing/2014/main" id="{9307A633-BA4A-4C17-B5A4-FC9B270C197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2" name="Oval 113">
          <a:extLst>
            <a:ext uri="{FF2B5EF4-FFF2-40B4-BE49-F238E27FC236}">
              <a16:creationId xmlns:a16="http://schemas.microsoft.com/office/drawing/2014/main" id="{F24A744D-744C-4934-BB51-1E7CA2390CB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3" name="Oval 112">
          <a:extLst>
            <a:ext uri="{FF2B5EF4-FFF2-40B4-BE49-F238E27FC236}">
              <a16:creationId xmlns:a16="http://schemas.microsoft.com/office/drawing/2014/main" id="{2ADD2341-4B88-446C-8489-3FE42A18F04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4" name="Oval 113">
          <a:extLst>
            <a:ext uri="{FF2B5EF4-FFF2-40B4-BE49-F238E27FC236}">
              <a16:creationId xmlns:a16="http://schemas.microsoft.com/office/drawing/2014/main" id="{287B9537-7FD9-45ED-9C93-F7883D8C50D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5" name="Oval 112">
          <a:extLst>
            <a:ext uri="{FF2B5EF4-FFF2-40B4-BE49-F238E27FC236}">
              <a16:creationId xmlns:a16="http://schemas.microsoft.com/office/drawing/2014/main" id="{742EDB9E-5AEA-426E-8459-5D468409E33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516" name="Oval 113">
          <a:extLst>
            <a:ext uri="{FF2B5EF4-FFF2-40B4-BE49-F238E27FC236}">
              <a16:creationId xmlns:a16="http://schemas.microsoft.com/office/drawing/2014/main" id="{87AB6827-1392-4EEC-A8C9-7E5BDFA6ED0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7" name="Oval 112">
          <a:extLst>
            <a:ext uri="{FF2B5EF4-FFF2-40B4-BE49-F238E27FC236}">
              <a16:creationId xmlns:a16="http://schemas.microsoft.com/office/drawing/2014/main" id="{61A92A5C-0060-45C1-A841-F124FC6260A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8" name="Oval 113">
          <a:extLst>
            <a:ext uri="{FF2B5EF4-FFF2-40B4-BE49-F238E27FC236}">
              <a16:creationId xmlns:a16="http://schemas.microsoft.com/office/drawing/2014/main" id="{D684E171-C8A8-4085-9D42-0086A3D6020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19" name="Oval 112">
          <a:extLst>
            <a:ext uri="{FF2B5EF4-FFF2-40B4-BE49-F238E27FC236}">
              <a16:creationId xmlns:a16="http://schemas.microsoft.com/office/drawing/2014/main" id="{1A970F69-D704-404D-828F-6790C84FDC2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0" name="Oval 113">
          <a:extLst>
            <a:ext uri="{FF2B5EF4-FFF2-40B4-BE49-F238E27FC236}">
              <a16:creationId xmlns:a16="http://schemas.microsoft.com/office/drawing/2014/main" id="{82079379-7333-46C4-ADA4-0038622D882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1" name="Oval 112">
          <a:extLst>
            <a:ext uri="{FF2B5EF4-FFF2-40B4-BE49-F238E27FC236}">
              <a16:creationId xmlns:a16="http://schemas.microsoft.com/office/drawing/2014/main" id="{59C582E3-45FE-498D-9576-0DC7CE31479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522" name="Oval 113">
          <a:extLst>
            <a:ext uri="{FF2B5EF4-FFF2-40B4-BE49-F238E27FC236}">
              <a16:creationId xmlns:a16="http://schemas.microsoft.com/office/drawing/2014/main" id="{A76D756F-D442-4755-B22A-02ABD9AED77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3" name="Oval 112">
          <a:extLst>
            <a:ext uri="{FF2B5EF4-FFF2-40B4-BE49-F238E27FC236}">
              <a16:creationId xmlns:a16="http://schemas.microsoft.com/office/drawing/2014/main" id="{44D45909-779B-45ED-A7D5-7296BDA6884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4" name="Oval 113">
          <a:extLst>
            <a:ext uri="{FF2B5EF4-FFF2-40B4-BE49-F238E27FC236}">
              <a16:creationId xmlns:a16="http://schemas.microsoft.com/office/drawing/2014/main" id="{9601E2A0-D42F-4E9F-836A-19161DCE35B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5" name="Oval 112">
          <a:extLst>
            <a:ext uri="{FF2B5EF4-FFF2-40B4-BE49-F238E27FC236}">
              <a16:creationId xmlns:a16="http://schemas.microsoft.com/office/drawing/2014/main" id="{C83027A0-8395-48F2-923A-CA7FFF5740E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6" name="Oval 113">
          <a:extLst>
            <a:ext uri="{FF2B5EF4-FFF2-40B4-BE49-F238E27FC236}">
              <a16:creationId xmlns:a16="http://schemas.microsoft.com/office/drawing/2014/main" id="{8DA59643-E860-42F1-A7DF-5EE561A379F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7" name="Oval 112">
          <a:extLst>
            <a:ext uri="{FF2B5EF4-FFF2-40B4-BE49-F238E27FC236}">
              <a16:creationId xmlns:a16="http://schemas.microsoft.com/office/drawing/2014/main" id="{5FA9227E-04E6-4944-B25A-235768B920A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528" name="Oval 113">
          <a:extLst>
            <a:ext uri="{FF2B5EF4-FFF2-40B4-BE49-F238E27FC236}">
              <a16:creationId xmlns:a16="http://schemas.microsoft.com/office/drawing/2014/main" id="{ED28E79A-3D79-4344-9F93-BAD9DAC0143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29" name="Oval 112">
          <a:extLst>
            <a:ext uri="{FF2B5EF4-FFF2-40B4-BE49-F238E27FC236}">
              <a16:creationId xmlns:a16="http://schemas.microsoft.com/office/drawing/2014/main" id="{C9579455-99B5-4A9D-A4A7-CB7B7BA341D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0" name="Oval 113">
          <a:extLst>
            <a:ext uri="{FF2B5EF4-FFF2-40B4-BE49-F238E27FC236}">
              <a16:creationId xmlns:a16="http://schemas.microsoft.com/office/drawing/2014/main" id="{20B9EC90-CEFB-4DC4-BF56-09DD73A5779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1" name="Oval 112">
          <a:extLst>
            <a:ext uri="{FF2B5EF4-FFF2-40B4-BE49-F238E27FC236}">
              <a16:creationId xmlns:a16="http://schemas.microsoft.com/office/drawing/2014/main" id="{62AF3A83-B774-4EBE-9CD2-B7D234F8CE0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2" name="Oval 113">
          <a:extLst>
            <a:ext uri="{FF2B5EF4-FFF2-40B4-BE49-F238E27FC236}">
              <a16:creationId xmlns:a16="http://schemas.microsoft.com/office/drawing/2014/main" id="{32D81BB0-AF25-4210-A9BD-6C4600387FF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3" name="Oval 112">
          <a:extLst>
            <a:ext uri="{FF2B5EF4-FFF2-40B4-BE49-F238E27FC236}">
              <a16:creationId xmlns:a16="http://schemas.microsoft.com/office/drawing/2014/main" id="{AD99254D-C4F0-4944-836C-A2D6CB7E7D3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534" name="Oval 113">
          <a:extLst>
            <a:ext uri="{FF2B5EF4-FFF2-40B4-BE49-F238E27FC236}">
              <a16:creationId xmlns:a16="http://schemas.microsoft.com/office/drawing/2014/main" id="{F64F2D8E-5E6B-4E08-A862-C495E7ACA7E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5" name="Oval 112">
          <a:extLst>
            <a:ext uri="{FF2B5EF4-FFF2-40B4-BE49-F238E27FC236}">
              <a16:creationId xmlns:a16="http://schemas.microsoft.com/office/drawing/2014/main" id="{9BB00A2E-4CA9-4EC6-9AF0-4F8854F5E23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6" name="Oval 113">
          <a:extLst>
            <a:ext uri="{FF2B5EF4-FFF2-40B4-BE49-F238E27FC236}">
              <a16:creationId xmlns:a16="http://schemas.microsoft.com/office/drawing/2014/main" id="{C94D1C19-1B81-484F-AD03-A03A5DBCE1B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7" name="Oval 112">
          <a:extLst>
            <a:ext uri="{FF2B5EF4-FFF2-40B4-BE49-F238E27FC236}">
              <a16:creationId xmlns:a16="http://schemas.microsoft.com/office/drawing/2014/main" id="{66B8ABD0-D25C-4E01-A3C6-D9A8E06BC2D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8" name="Oval 113">
          <a:extLst>
            <a:ext uri="{FF2B5EF4-FFF2-40B4-BE49-F238E27FC236}">
              <a16:creationId xmlns:a16="http://schemas.microsoft.com/office/drawing/2014/main" id="{1C17E5CE-1F34-478A-AB75-56DD163738A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39" name="Oval 112">
          <a:extLst>
            <a:ext uri="{FF2B5EF4-FFF2-40B4-BE49-F238E27FC236}">
              <a16:creationId xmlns:a16="http://schemas.microsoft.com/office/drawing/2014/main" id="{2089DF09-4022-4B03-8577-01C67923356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540" name="Oval 113">
          <a:extLst>
            <a:ext uri="{FF2B5EF4-FFF2-40B4-BE49-F238E27FC236}">
              <a16:creationId xmlns:a16="http://schemas.microsoft.com/office/drawing/2014/main" id="{020CD269-83F9-41E3-89B9-3CCC18E8100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1" name="Oval 112">
          <a:extLst>
            <a:ext uri="{FF2B5EF4-FFF2-40B4-BE49-F238E27FC236}">
              <a16:creationId xmlns:a16="http://schemas.microsoft.com/office/drawing/2014/main" id="{9D6F91DA-3A1A-48D2-95CE-DF8A4C5ACE8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2" name="Oval 113">
          <a:extLst>
            <a:ext uri="{FF2B5EF4-FFF2-40B4-BE49-F238E27FC236}">
              <a16:creationId xmlns:a16="http://schemas.microsoft.com/office/drawing/2014/main" id="{F8BC343F-8603-4C32-A9BC-633D106DE8D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3" name="Oval 112">
          <a:extLst>
            <a:ext uri="{FF2B5EF4-FFF2-40B4-BE49-F238E27FC236}">
              <a16:creationId xmlns:a16="http://schemas.microsoft.com/office/drawing/2014/main" id="{82898385-94DF-4AE4-A7A6-9CF9969177D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4" name="Oval 113">
          <a:extLst>
            <a:ext uri="{FF2B5EF4-FFF2-40B4-BE49-F238E27FC236}">
              <a16:creationId xmlns:a16="http://schemas.microsoft.com/office/drawing/2014/main" id="{EBDD3EDF-976D-44B9-A57E-246B50EA91D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5" name="Oval 112">
          <a:extLst>
            <a:ext uri="{FF2B5EF4-FFF2-40B4-BE49-F238E27FC236}">
              <a16:creationId xmlns:a16="http://schemas.microsoft.com/office/drawing/2014/main" id="{30694710-37DD-469A-B4D0-06D7B799000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6" name="Oval 113">
          <a:extLst>
            <a:ext uri="{FF2B5EF4-FFF2-40B4-BE49-F238E27FC236}">
              <a16:creationId xmlns:a16="http://schemas.microsoft.com/office/drawing/2014/main" id="{2A29AAFB-4188-4ECC-8B61-C0199F1607D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7" name="Oval 112">
          <a:extLst>
            <a:ext uri="{FF2B5EF4-FFF2-40B4-BE49-F238E27FC236}">
              <a16:creationId xmlns:a16="http://schemas.microsoft.com/office/drawing/2014/main" id="{E219CB7B-96E7-46D2-8455-B10EFE4C2AD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8" name="Oval 113">
          <a:extLst>
            <a:ext uri="{FF2B5EF4-FFF2-40B4-BE49-F238E27FC236}">
              <a16:creationId xmlns:a16="http://schemas.microsoft.com/office/drawing/2014/main" id="{3440F7E7-AE8D-4928-A696-7CF362B58E1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49" name="Oval 112">
          <a:extLst>
            <a:ext uri="{FF2B5EF4-FFF2-40B4-BE49-F238E27FC236}">
              <a16:creationId xmlns:a16="http://schemas.microsoft.com/office/drawing/2014/main" id="{616DEAFF-3549-43E7-8E83-2D03DEFC5D8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0" name="Oval 113">
          <a:extLst>
            <a:ext uri="{FF2B5EF4-FFF2-40B4-BE49-F238E27FC236}">
              <a16:creationId xmlns:a16="http://schemas.microsoft.com/office/drawing/2014/main" id="{2DD8D4D2-EF2B-4814-8C61-B663F273EC0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1" name="Oval 112">
          <a:extLst>
            <a:ext uri="{FF2B5EF4-FFF2-40B4-BE49-F238E27FC236}">
              <a16:creationId xmlns:a16="http://schemas.microsoft.com/office/drawing/2014/main" id="{6CF8ED27-570F-410A-978B-7DEF37CC566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552" name="Oval 113">
          <a:extLst>
            <a:ext uri="{FF2B5EF4-FFF2-40B4-BE49-F238E27FC236}">
              <a16:creationId xmlns:a16="http://schemas.microsoft.com/office/drawing/2014/main" id="{7973412E-AEDD-4A1E-8906-87A48B575A4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3" name="Oval 112">
          <a:extLst>
            <a:ext uri="{FF2B5EF4-FFF2-40B4-BE49-F238E27FC236}">
              <a16:creationId xmlns:a16="http://schemas.microsoft.com/office/drawing/2014/main" id="{F6785ADE-BF02-4EC3-92C3-A234E31C197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4" name="Oval 113">
          <a:extLst>
            <a:ext uri="{FF2B5EF4-FFF2-40B4-BE49-F238E27FC236}">
              <a16:creationId xmlns:a16="http://schemas.microsoft.com/office/drawing/2014/main" id="{2AAADDCF-E960-4A0A-9F3B-A1C34844782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5" name="Oval 112">
          <a:extLst>
            <a:ext uri="{FF2B5EF4-FFF2-40B4-BE49-F238E27FC236}">
              <a16:creationId xmlns:a16="http://schemas.microsoft.com/office/drawing/2014/main" id="{74F5A684-FB37-42E0-8307-77008483AAA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6" name="Oval 113">
          <a:extLst>
            <a:ext uri="{FF2B5EF4-FFF2-40B4-BE49-F238E27FC236}">
              <a16:creationId xmlns:a16="http://schemas.microsoft.com/office/drawing/2014/main" id="{F9A2A8F9-A2DF-4886-8E4C-AB31900228B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7" name="Oval 112">
          <a:extLst>
            <a:ext uri="{FF2B5EF4-FFF2-40B4-BE49-F238E27FC236}">
              <a16:creationId xmlns:a16="http://schemas.microsoft.com/office/drawing/2014/main" id="{3E62A1D3-5767-4406-851A-65418CC800E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558" name="Oval 113">
          <a:extLst>
            <a:ext uri="{FF2B5EF4-FFF2-40B4-BE49-F238E27FC236}">
              <a16:creationId xmlns:a16="http://schemas.microsoft.com/office/drawing/2014/main" id="{BF5757F3-77BA-4808-8FFE-36ED61C627C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59" name="Oval 112">
          <a:extLst>
            <a:ext uri="{FF2B5EF4-FFF2-40B4-BE49-F238E27FC236}">
              <a16:creationId xmlns:a16="http://schemas.microsoft.com/office/drawing/2014/main" id="{8A891995-5FC2-43CE-B6E5-D763D414BF7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0" name="Oval 113">
          <a:extLst>
            <a:ext uri="{FF2B5EF4-FFF2-40B4-BE49-F238E27FC236}">
              <a16:creationId xmlns:a16="http://schemas.microsoft.com/office/drawing/2014/main" id="{D4BC83B6-186D-4537-A438-65A68253C51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1" name="Oval 112">
          <a:extLst>
            <a:ext uri="{FF2B5EF4-FFF2-40B4-BE49-F238E27FC236}">
              <a16:creationId xmlns:a16="http://schemas.microsoft.com/office/drawing/2014/main" id="{E3F375AF-3B1B-4B16-B5FF-63EDF222B60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2" name="Oval 113">
          <a:extLst>
            <a:ext uri="{FF2B5EF4-FFF2-40B4-BE49-F238E27FC236}">
              <a16:creationId xmlns:a16="http://schemas.microsoft.com/office/drawing/2014/main" id="{A8597D6C-C158-4ED3-9F73-9C10278D929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3" name="Oval 112">
          <a:extLst>
            <a:ext uri="{FF2B5EF4-FFF2-40B4-BE49-F238E27FC236}">
              <a16:creationId xmlns:a16="http://schemas.microsoft.com/office/drawing/2014/main" id="{7B2150DD-D9EF-4BAE-A89A-099DF99F4ED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564" name="Oval 113">
          <a:extLst>
            <a:ext uri="{FF2B5EF4-FFF2-40B4-BE49-F238E27FC236}">
              <a16:creationId xmlns:a16="http://schemas.microsoft.com/office/drawing/2014/main" id="{4088AE25-C92A-45E1-BF44-A7A54CDD3D5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5" name="Oval 112">
          <a:extLst>
            <a:ext uri="{FF2B5EF4-FFF2-40B4-BE49-F238E27FC236}">
              <a16:creationId xmlns:a16="http://schemas.microsoft.com/office/drawing/2014/main" id="{429EE0A8-891A-4CB3-A253-07B62C5EF14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6" name="Oval 113">
          <a:extLst>
            <a:ext uri="{FF2B5EF4-FFF2-40B4-BE49-F238E27FC236}">
              <a16:creationId xmlns:a16="http://schemas.microsoft.com/office/drawing/2014/main" id="{4CF677D6-8B1A-491B-8FE2-BC93FDF988B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7" name="Oval 112">
          <a:extLst>
            <a:ext uri="{FF2B5EF4-FFF2-40B4-BE49-F238E27FC236}">
              <a16:creationId xmlns:a16="http://schemas.microsoft.com/office/drawing/2014/main" id="{1ED7586B-01A5-45C0-918A-69E3785B970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8" name="Oval 113">
          <a:extLst>
            <a:ext uri="{FF2B5EF4-FFF2-40B4-BE49-F238E27FC236}">
              <a16:creationId xmlns:a16="http://schemas.microsoft.com/office/drawing/2014/main" id="{E9A4F3E8-7291-4091-AB76-84E08EA51EB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69" name="Oval 112">
          <a:extLst>
            <a:ext uri="{FF2B5EF4-FFF2-40B4-BE49-F238E27FC236}">
              <a16:creationId xmlns:a16="http://schemas.microsoft.com/office/drawing/2014/main" id="{CEEEA151-AE6B-49EE-ABB8-F0879C78779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570" name="Oval 113">
          <a:extLst>
            <a:ext uri="{FF2B5EF4-FFF2-40B4-BE49-F238E27FC236}">
              <a16:creationId xmlns:a16="http://schemas.microsoft.com/office/drawing/2014/main" id="{039255C3-D9CD-43EB-8507-F62F8F53AD9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1" name="Oval 112">
          <a:extLst>
            <a:ext uri="{FF2B5EF4-FFF2-40B4-BE49-F238E27FC236}">
              <a16:creationId xmlns:a16="http://schemas.microsoft.com/office/drawing/2014/main" id="{0993D248-50D4-4AF1-A33D-510B23BE6B8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2" name="Oval 113">
          <a:extLst>
            <a:ext uri="{FF2B5EF4-FFF2-40B4-BE49-F238E27FC236}">
              <a16:creationId xmlns:a16="http://schemas.microsoft.com/office/drawing/2014/main" id="{43498FD3-AED9-4F40-8B5F-10A560EC700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3" name="Oval 112">
          <a:extLst>
            <a:ext uri="{FF2B5EF4-FFF2-40B4-BE49-F238E27FC236}">
              <a16:creationId xmlns:a16="http://schemas.microsoft.com/office/drawing/2014/main" id="{F655C262-21F9-4992-A83B-BC79B1083AF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4" name="Oval 113">
          <a:extLst>
            <a:ext uri="{FF2B5EF4-FFF2-40B4-BE49-F238E27FC236}">
              <a16:creationId xmlns:a16="http://schemas.microsoft.com/office/drawing/2014/main" id="{4CAA9557-8894-4DAE-9521-F5533BD0B25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5" name="Oval 112">
          <a:extLst>
            <a:ext uri="{FF2B5EF4-FFF2-40B4-BE49-F238E27FC236}">
              <a16:creationId xmlns:a16="http://schemas.microsoft.com/office/drawing/2014/main" id="{38A2200F-DB29-4BCF-9847-D051223212E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576" name="Oval 113">
          <a:extLst>
            <a:ext uri="{FF2B5EF4-FFF2-40B4-BE49-F238E27FC236}">
              <a16:creationId xmlns:a16="http://schemas.microsoft.com/office/drawing/2014/main" id="{872E61A2-1F67-4D6F-9A63-8CC1EDDC984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7" name="Oval 112">
          <a:extLst>
            <a:ext uri="{FF2B5EF4-FFF2-40B4-BE49-F238E27FC236}">
              <a16:creationId xmlns:a16="http://schemas.microsoft.com/office/drawing/2014/main" id="{AF83CD57-490E-4E9E-8104-258B7B6F270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8" name="Oval 113">
          <a:extLst>
            <a:ext uri="{FF2B5EF4-FFF2-40B4-BE49-F238E27FC236}">
              <a16:creationId xmlns:a16="http://schemas.microsoft.com/office/drawing/2014/main" id="{31ECEB65-0FDB-410B-A760-D7C661CA925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79" name="Oval 112">
          <a:extLst>
            <a:ext uri="{FF2B5EF4-FFF2-40B4-BE49-F238E27FC236}">
              <a16:creationId xmlns:a16="http://schemas.microsoft.com/office/drawing/2014/main" id="{D60ED364-F66B-42A9-97DB-E462D60CDEF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0" name="Oval 113">
          <a:extLst>
            <a:ext uri="{FF2B5EF4-FFF2-40B4-BE49-F238E27FC236}">
              <a16:creationId xmlns:a16="http://schemas.microsoft.com/office/drawing/2014/main" id="{9557553D-5C47-4854-B3B9-2188EEBE4C1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1" name="Oval 112">
          <a:extLst>
            <a:ext uri="{FF2B5EF4-FFF2-40B4-BE49-F238E27FC236}">
              <a16:creationId xmlns:a16="http://schemas.microsoft.com/office/drawing/2014/main" id="{9033C048-0566-47F3-8277-CC2EE03CABB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582" name="Oval 113">
          <a:extLst>
            <a:ext uri="{FF2B5EF4-FFF2-40B4-BE49-F238E27FC236}">
              <a16:creationId xmlns:a16="http://schemas.microsoft.com/office/drawing/2014/main" id="{466FE946-566B-4216-AD2B-686B0FFF861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3" name="Oval 112">
          <a:extLst>
            <a:ext uri="{FF2B5EF4-FFF2-40B4-BE49-F238E27FC236}">
              <a16:creationId xmlns:a16="http://schemas.microsoft.com/office/drawing/2014/main" id="{05B9F4A4-E6CA-40DD-815C-FF412947A13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4" name="Oval 113">
          <a:extLst>
            <a:ext uri="{FF2B5EF4-FFF2-40B4-BE49-F238E27FC236}">
              <a16:creationId xmlns:a16="http://schemas.microsoft.com/office/drawing/2014/main" id="{1DE60F7C-A21F-4E5F-A594-C11DBF2EACE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5" name="Oval 112">
          <a:extLst>
            <a:ext uri="{FF2B5EF4-FFF2-40B4-BE49-F238E27FC236}">
              <a16:creationId xmlns:a16="http://schemas.microsoft.com/office/drawing/2014/main" id="{C1ADC62B-FF74-4557-8256-229AFF65AD8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6" name="Oval 113">
          <a:extLst>
            <a:ext uri="{FF2B5EF4-FFF2-40B4-BE49-F238E27FC236}">
              <a16:creationId xmlns:a16="http://schemas.microsoft.com/office/drawing/2014/main" id="{F57F59CD-2E03-442A-8939-283660DF40A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7" name="Oval 112">
          <a:extLst>
            <a:ext uri="{FF2B5EF4-FFF2-40B4-BE49-F238E27FC236}">
              <a16:creationId xmlns:a16="http://schemas.microsoft.com/office/drawing/2014/main" id="{C47B77C3-0808-4B6B-A2AC-F551D02F527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588" name="Oval 113">
          <a:extLst>
            <a:ext uri="{FF2B5EF4-FFF2-40B4-BE49-F238E27FC236}">
              <a16:creationId xmlns:a16="http://schemas.microsoft.com/office/drawing/2014/main" id="{57B3C914-1F49-42F4-AEDC-5ACBE085DB2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89" name="Oval 112">
          <a:extLst>
            <a:ext uri="{FF2B5EF4-FFF2-40B4-BE49-F238E27FC236}">
              <a16:creationId xmlns:a16="http://schemas.microsoft.com/office/drawing/2014/main" id="{C3CF994B-4FDA-4DB8-BDC1-CD6FC59A720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0" name="Oval 113">
          <a:extLst>
            <a:ext uri="{FF2B5EF4-FFF2-40B4-BE49-F238E27FC236}">
              <a16:creationId xmlns:a16="http://schemas.microsoft.com/office/drawing/2014/main" id="{9CDF1284-3F1C-42AB-9533-A81DC86F3B9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1" name="Oval 112">
          <a:extLst>
            <a:ext uri="{FF2B5EF4-FFF2-40B4-BE49-F238E27FC236}">
              <a16:creationId xmlns:a16="http://schemas.microsoft.com/office/drawing/2014/main" id="{04ABA6F6-6463-48BA-8CCF-B8A41E4603D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2" name="Oval 113">
          <a:extLst>
            <a:ext uri="{FF2B5EF4-FFF2-40B4-BE49-F238E27FC236}">
              <a16:creationId xmlns:a16="http://schemas.microsoft.com/office/drawing/2014/main" id="{042ADA7C-54F2-49EF-8C6F-DC1618187D0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3" name="Oval 112">
          <a:extLst>
            <a:ext uri="{FF2B5EF4-FFF2-40B4-BE49-F238E27FC236}">
              <a16:creationId xmlns:a16="http://schemas.microsoft.com/office/drawing/2014/main" id="{831500CA-BCF2-412C-8450-D443E62561D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594" name="Oval 113">
          <a:extLst>
            <a:ext uri="{FF2B5EF4-FFF2-40B4-BE49-F238E27FC236}">
              <a16:creationId xmlns:a16="http://schemas.microsoft.com/office/drawing/2014/main" id="{F91A915E-ECAC-4404-816B-7153C8B3EBF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5" name="Oval 112">
          <a:extLst>
            <a:ext uri="{FF2B5EF4-FFF2-40B4-BE49-F238E27FC236}">
              <a16:creationId xmlns:a16="http://schemas.microsoft.com/office/drawing/2014/main" id="{0EE0FD91-11C0-46DC-9710-FAA2B393994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6" name="Oval 113">
          <a:extLst>
            <a:ext uri="{FF2B5EF4-FFF2-40B4-BE49-F238E27FC236}">
              <a16:creationId xmlns:a16="http://schemas.microsoft.com/office/drawing/2014/main" id="{F58BCBDC-92C0-402A-9735-80F442CA808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7" name="Oval 112">
          <a:extLst>
            <a:ext uri="{FF2B5EF4-FFF2-40B4-BE49-F238E27FC236}">
              <a16:creationId xmlns:a16="http://schemas.microsoft.com/office/drawing/2014/main" id="{7116FA08-1822-47D5-B8BD-230B4B50C1C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8" name="Oval 113">
          <a:extLst>
            <a:ext uri="{FF2B5EF4-FFF2-40B4-BE49-F238E27FC236}">
              <a16:creationId xmlns:a16="http://schemas.microsoft.com/office/drawing/2014/main" id="{E977CF16-730A-4BB3-A3BB-8835CAAEEDF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599" name="Oval 112">
          <a:extLst>
            <a:ext uri="{FF2B5EF4-FFF2-40B4-BE49-F238E27FC236}">
              <a16:creationId xmlns:a16="http://schemas.microsoft.com/office/drawing/2014/main" id="{2679846D-A6E1-4464-955C-A06C66E8655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600" name="Oval 113">
          <a:extLst>
            <a:ext uri="{FF2B5EF4-FFF2-40B4-BE49-F238E27FC236}">
              <a16:creationId xmlns:a16="http://schemas.microsoft.com/office/drawing/2014/main" id="{42031C9C-03FF-483C-81F2-661A9AFBD9B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1" name="Oval 112">
          <a:extLst>
            <a:ext uri="{FF2B5EF4-FFF2-40B4-BE49-F238E27FC236}">
              <a16:creationId xmlns:a16="http://schemas.microsoft.com/office/drawing/2014/main" id="{8EC780E3-8932-4A27-8F7A-AC40D6C7AEA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2" name="Oval 113">
          <a:extLst>
            <a:ext uri="{FF2B5EF4-FFF2-40B4-BE49-F238E27FC236}">
              <a16:creationId xmlns:a16="http://schemas.microsoft.com/office/drawing/2014/main" id="{B65A872F-2763-4DB8-8DBB-0349415CA69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3" name="Oval 112">
          <a:extLst>
            <a:ext uri="{FF2B5EF4-FFF2-40B4-BE49-F238E27FC236}">
              <a16:creationId xmlns:a16="http://schemas.microsoft.com/office/drawing/2014/main" id="{9EDB6AE8-5F56-4DFA-A421-6A7E920D9CB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4" name="Oval 113">
          <a:extLst>
            <a:ext uri="{FF2B5EF4-FFF2-40B4-BE49-F238E27FC236}">
              <a16:creationId xmlns:a16="http://schemas.microsoft.com/office/drawing/2014/main" id="{84D5751E-70AB-4658-8FEC-4F055216841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5" name="Oval 112">
          <a:extLst>
            <a:ext uri="{FF2B5EF4-FFF2-40B4-BE49-F238E27FC236}">
              <a16:creationId xmlns:a16="http://schemas.microsoft.com/office/drawing/2014/main" id="{9184D93E-504E-41AE-A4B5-ECF7FB9C3E1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606" name="Oval 113">
          <a:extLst>
            <a:ext uri="{FF2B5EF4-FFF2-40B4-BE49-F238E27FC236}">
              <a16:creationId xmlns:a16="http://schemas.microsoft.com/office/drawing/2014/main" id="{74688091-E73E-43C3-9199-6134308706D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7" name="Oval 112">
          <a:extLst>
            <a:ext uri="{FF2B5EF4-FFF2-40B4-BE49-F238E27FC236}">
              <a16:creationId xmlns:a16="http://schemas.microsoft.com/office/drawing/2014/main" id="{A4947D70-8954-44BA-ACFF-9375BE7D6E9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8" name="Oval 113">
          <a:extLst>
            <a:ext uri="{FF2B5EF4-FFF2-40B4-BE49-F238E27FC236}">
              <a16:creationId xmlns:a16="http://schemas.microsoft.com/office/drawing/2014/main" id="{7EE980E1-BBF6-45F8-BF29-768F652E0B8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09" name="Oval 112">
          <a:extLst>
            <a:ext uri="{FF2B5EF4-FFF2-40B4-BE49-F238E27FC236}">
              <a16:creationId xmlns:a16="http://schemas.microsoft.com/office/drawing/2014/main" id="{28E52826-51AC-4C65-A3FB-A53453357A2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0" name="Oval 113">
          <a:extLst>
            <a:ext uri="{FF2B5EF4-FFF2-40B4-BE49-F238E27FC236}">
              <a16:creationId xmlns:a16="http://schemas.microsoft.com/office/drawing/2014/main" id="{A2F3529C-9D4C-4843-8109-C8DF76F34EA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1" name="Oval 112">
          <a:extLst>
            <a:ext uri="{FF2B5EF4-FFF2-40B4-BE49-F238E27FC236}">
              <a16:creationId xmlns:a16="http://schemas.microsoft.com/office/drawing/2014/main" id="{9DBE4450-C7BB-4E7C-845A-E9659FA5A20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612" name="Oval 113">
          <a:extLst>
            <a:ext uri="{FF2B5EF4-FFF2-40B4-BE49-F238E27FC236}">
              <a16:creationId xmlns:a16="http://schemas.microsoft.com/office/drawing/2014/main" id="{F27DEA77-95CF-4E7E-ABDF-21F770F8725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3" name="Oval 112">
          <a:extLst>
            <a:ext uri="{FF2B5EF4-FFF2-40B4-BE49-F238E27FC236}">
              <a16:creationId xmlns:a16="http://schemas.microsoft.com/office/drawing/2014/main" id="{C899ED35-0FD8-45AD-951D-3C2916AB713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4" name="Oval 113">
          <a:extLst>
            <a:ext uri="{FF2B5EF4-FFF2-40B4-BE49-F238E27FC236}">
              <a16:creationId xmlns:a16="http://schemas.microsoft.com/office/drawing/2014/main" id="{069C2C57-CA68-462C-9DF4-E822409E334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5" name="Oval 112">
          <a:extLst>
            <a:ext uri="{FF2B5EF4-FFF2-40B4-BE49-F238E27FC236}">
              <a16:creationId xmlns:a16="http://schemas.microsoft.com/office/drawing/2014/main" id="{E9577064-4A93-4712-83B6-90B07D7B323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6" name="Oval 113">
          <a:extLst>
            <a:ext uri="{FF2B5EF4-FFF2-40B4-BE49-F238E27FC236}">
              <a16:creationId xmlns:a16="http://schemas.microsoft.com/office/drawing/2014/main" id="{A580C0B0-1270-463A-B540-ADB357659D0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7" name="Oval 112">
          <a:extLst>
            <a:ext uri="{FF2B5EF4-FFF2-40B4-BE49-F238E27FC236}">
              <a16:creationId xmlns:a16="http://schemas.microsoft.com/office/drawing/2014/main" id="{25EFEA68-8F82-4767-BF94-7B23BF87A73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618" name="Oval 113">
          <a:extLst>
            <a:ext uri="{FF2B5EF4-FFF2-40B4-BE49-F238E27FC236}">
              <a16:creationId xmlns:a16="http://schemas.microsoft.com/office/drawing/2014/main" id="{E308CD4D-28F9-4683-A00C-74EFC343225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19" name="Oval 112">
          <a:extLst>
            <a:ext uri="{FF2B5EF4-FFF2-40B4-BE49-F238E27FC236}">
              <a16:creationId xmlns:a16="http://schemas.microsoft.com/office/drawing/2014/main" id="{4FF399A6-4A33-4EE3-B276-535416BA80A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0" name="Oval 113">
          <a:extLst>
            <a:ext uri="{FF2B5EF4-FFF2-40B4-BE49-F238E27FC236}">
              <a16:creationId xmlns:a16="http://schemas.microsoft.com/office/drawing/2014/main" id="{9B529C18-0F81-43A3-8077-B3FB35BD43C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1" name="Oval 112">
          <a:extLst>
            <a:ext uri="{FF2B5EF4-FFF2-40B4-BE49-F238E27FC236}">
              <a16:creationId xmlns:a16="http://schemas.microsoft.com/office/drawing/2014/main" id="{F8CD3582-1E25-43B4-8675-A7D5F76F94A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2" name="Oval 113">
          <a:extLst>
            <a:ext uri="{FF2B5EF4-FFF2-40B4-BE49-F238E27FC236}">
              <a16:creationId xmlns:a16="http://schemas.microsoft.com/office/drawing/2014/main" id="{AA0EC52F-096C-4702-B642-8B3B0D73425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3" name="Oval 112">
          <a:extLst>
            <a:ext uri="{FF2B5EF4-FFF2-40B4-BE49-F238E27FC236}">
              <a16:creationId xmlns:a16="http://schemas.microsoft.com/office/drawing/2014/main" id="{470B3AB0-3DBC-426B-B207-F0F2DAA758D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624" name="Oval 113">
          <a:extLst>
            <a:ext uri="{FF2B5EF4-FFF2-40B4-BE49-F238E27FC236}">
              <a16:creationId xmlns:a16="http://schemas.microsoft.com/office/drawing/2014/main" id="{5D5CDBD1-5701-4D6B-9D9F-81A3DF34685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5" name="Oval 112">
          <a:extLst>
            <a:ext uri="{FF2B5EF4-FFF2-40B4-BE49-F238E27FC236}">
              <a16:creationId xmlns:a16="http://schemas.microsoft.com/office/drawing/2014/main" id="{67410248-DE44-4E9E-8455-A4C1CBFC37E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6" name="Oval 113">
          <a:extLst>
            <a:ext uri="{FF2B5EF4-FFF2-40B4-BE49-F238E27FC236}">
              <a16:creationId xmlns:a16="http://schemas.microsoft.com/office/drawing/2014/main" id="{8B781434-7AEC-4E49-AC6A-36EBE967551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7" name="Oval 112">
          <a:extLst>
            <a:ext uri="{FF2B5EF4-FFF2-40B4-BE49-F238E27FC236}">
              <a16:creationId xmlns:a16="http://schemas.microsoft.com/office/drawing/2014/main" id="{6CB52DAB-6642-4265-8197-A50AD640881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8" name="Oval 113">
          <a:extLst>
            <a:ext uri="{FF2B5EF4-FFF2-40B4-BE49-F238E27FC236}">
              <a16:creationId xmlns:a16="http://schemas.microsoft.com/office/drawing/2014/main" id="{4C8A8A27-8408-4E46-9CBC-5FC7FB95AC7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29" name="Oval 112">
          <a:extLst>
            <a:ext uri="{FF2B5EF4-FFF2-40B4-BE49-F238E27FC236}">
              <a16:creationId xmlns:a16="http://schemas.microsoft.com/office/drawing/2014/main" id="{3B0F7D5E-7584-43E2-A829-351F3D188B4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630" name="Oval 113">
          <a:extLst>
            <a:ext uri="{FF2B5EF4-FFF2-40B4-BE49-F238E27FC236}">
              <a16:creationId xmlns:a16="http://schemas.microsoft.com/office/drawing/2014/main" id="{319230E1-8309-4D85-97DD-16AD7C1355F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1" name="Oval 112">
          <a:extLst>
            <a:ext uri="{FF2B5EF4-FFF2-40B4-BE49-F238E27FC236}">
              <a16:creationId xmlns:a16="http://schemas.microsoft.com/office/drawing/2014/main" id="{84E2F86F-1C93-49B1-8FEB-198AB39856F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2" name="Oval 113">
          <a:extLst>
            <a:ext uri="{FF2B5EF4-FFF2-40B4-BE49-F238E27FC236}">
              <a16:creationId xmlns:a16="http://schemas.microsoft.com/office/drawing/2014/main" id="{8D92C88C-F827-4C88-A92F-487346F51A1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3" name="Oval 112">
          <a:extLst>
            <a:ext uri="{FF2B5EF4-FFF2-40B4-BE49-F238E27FC236}">
              <a16:creationId xmlns:a16="http://schemas.microsoft.com/office/drawing/2014/main" id="{1E661EFF-B260-46E2-B974-0544D8E9125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4" name="Oval 113">
          <a:extLst>
            <a:ext uri="{FF2B5EF4-FFF2-40B4-BE49-F238E27FC236}">
              <a16:creationId xmlns:a16="http://schemas.microsoft.com/office/drawing/2014/main" id="{6F421BD5-F55B-400C-976B-C9A0E5FB15A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5" name="Oval 112">
          <a:extLst>
            <a:ext uri="{FF2B5EF4-FFF2-40B4-BE49-F238E27FC236}">
              <a16:creationId xmlns:a16="http://schemas.microsoft.com/office/drawing/2014/main" id="{5056AF99-A361-4373-920C-D8F26C3F9C4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636" name="Oval 113">
          <a:extLst>
            <a:ext uri="{FF2B5EF4-FFF2-40B4-BE49-F238E27FC236}">
              <a16:creationId xmlns:a16="http://schemas.microsoft.com/office/drawing/2014/main" id="{DF356AF0-B2AF-4D2C-A2F5-084E00BF525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7" name="Oval 112">
          <a:extLst>
            <a:ext uri="{FF2B5EF4-FFF2-40B4-BE49-F238E27FC236}">
              <a16:creationId xmlns:a16="http://schemas.microsoft.com/office/drawing/2014/main" id="{C7D3B75D-70F1-4E92-A817-4EED1C2EEEA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8" name="Oval 113">
          <a:extLst>
            <a:ext uri="{FF2B5EF4-FFF2-40B4-BE49-F238E27FC236}">
              <a16:creationId xmlns:a16="http://schemas.microsoft.com/office/drawing/2014/main" id="{CC689694-1058-44F1-AE49-3D3CB6450BE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39" name="Oval 112">
          <a:extLst>
            <a:ext uri="{FF2B5EF4-FFF2-40B4-BE49-F238E27FC236}">
              <a16:creationId xmlns:a16="http://schemas.microsoft.com/office/drawing/2014/main" id="{717D6E17-5101-4DF3-B918-0279048FF14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0" name="Oval 113">
          <a:extLst>
            <a:ext uri="{FF2B5EF4-FFF2-40B4-BE49-F238E27FC236}">
              <a16:creationId xmlns:a16="http://schemas.microsoft.com/office/drawing/2014/main" id="{BAF5C192-4E60-44D6-B518-7AF6DF26979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1" name="Oval 112">
          <a:extLst>
            <a:ext uri="{FF2B5EF4-FFF2-40B4-BE49-F238E27FC236}">
              <a16:creationId xmlns:a16="http://schemas.microsoft.com/office/drawing/2014/main" id="{74E41894-67C9-4E29-890D-049CF925DCC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642" name="Oval 113">
          <a:extLst>
            <a:ext uri="{FF2B5EF4-FFF2-40B4-BE49-F238E27FC236}">
              <a16:creationId xmlns:a16="http://schemas.microsoft.com/office/drawing/2014/main" id="{65B1640D-E358-4B49-BB08-AED76E49679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3" name="Oval 112">
          <a:extLst>
            <a:ext uri="{FF2B5EF4-FFF2-40B4-BE49-F238E27FC236}">
              <a16:creationId xmlns:a16="http://schemas.microsoft.com/office/drawing/2014/main" id="{260B12A0-E2E9-4BCD-857B-7AAB1A9BFB1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4" name="Oval 113">
          <a:extLst>
            <a:ext uri="{FF2B5EF4-FFF2-40B4-BE49-F238E27FC236}">
              <a16:creationId xmlns:a16="http://schemas.microsoft.com/office/drawing/2014/main" id="{1EE6C653-5E46-4542-9FB5-93BE5398173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5" name="Oval 112">
          <a:extLst>
            <a:ext uri="{FF2B5EF4-FFF2-40B4-BE49-F238E27FC236}">
              <a16:creationId xmlns:a16="http://schemas.microsoft.com/office/drawing/2014/main" id="{39CF98A9-8101-4FB2-A4AB-7A3A66F8B8A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6" name="Oval 113">
          <a:extLst>
            <a:ext uri="{FF2B5EF4-FFF2-40B4-BE49-F238E27FC236}">
              <a16:creationId xmlns:a16="http://schemas.microsoft.com/office/drawing/2014/main" id="{4EF892B6-652E-4ED0-8311-AC66474C9FD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7" name="Oval 112">
          <a:extLst>
            <a:ext uri="{FF2B5EF4-FFF2-40B4-BE49-F238E27FC236}">
              <a16:creationId xmlns:a16="http://schemas.microsoft.com/office/drawing/2014/main" id="{A40417CB-490E-4016-9F50-C8E10504032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648" name="Oval 113">
          <a:extLst>
            <a:ext uri="{FF2B5EF4-FFF2-40B4-BE49-F238E27FC236}">
              <a16:creationId xmlns:a16="http://schemas.microsoft.com/office/drawing/2014/main" id="{331C8281-9673-4A92-A27D-12BBE41CADA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49" name="Oval 112">
          <a:extLst>
            <a:ext uri="{FF2B5EF4-FFF2-40B4-BE49-F238E27FC236}">
              <a16:creationId xmlns:a16="http://schemas.microsoft.com/office/drawing/2014/main" id="{26CB4947-506B-4BA1-B148-7721A24A019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0" name="Oval 113">
          <a:extLst>
            <a:ext uri="{FF2B5EF4-FFF2-40B4-BE49-F238E27FC236}">
              <a16:creationId xmlns:a16="http://schemas.microsoft.com/office/drawing/2014/main" id="{2AD42AA3-51CC-4B97-A464-0006EA15DB9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1" name="Oval 112">
          <a:extLst>
            <a:ext uri="{FF2B5EF4-FFF2-40B4-BE49-F238E27FC236}">
              <a16:creationId xmlns:a16="http://schemas.microsoft.com/office/drawing/2014/main" id="{5582DCB9-77A0-4405-9EDB-F9508B83CE3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2" name="Oval 113">
          <a:extLst>
            <a:ext uri="{FF2B5EF4-FFF2-40B4-BE49-F238E27FC236}">
              <a16:creationId xmlns:a16="http://schemas.microsoft.com/office/drawing/2014/main" id="{59DC7132-5A62-4286-96FF-C881990AC39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3" name="Oval 112">
          <a:extLst>
            <a:ext uri="{FF2B5EF4-FFF2-40B4-BE49-F238E27FC236}">
              <a16:creationId xmlns:a16="http://schemas.microsoft.com/office/drawing/2014/main" id="{025ABEA9-749B-45E4-A092-B2D36C50D56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654" name="Oval 113">
          <a:extLst>
            <a:ext uri="{FF2B5EF4-FFF2-40B4-BE49-F238E27FC236}">
              <a16:creationId xmlns:a16="http://schemas.microsoft.com/office/drawing/2014/main" id="{4DB1D45C-A0B1-473F-94DC-E517B334292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5" name="Oval 112">
          <a:extLst>
            <a:ext uri="{FF2B5EF4-FFF2-40B4-BE49-F238E27FC236}">
              <a16:creationId xmlns:a16="http://schemas.microsoft.com/office/drawing/2014/main" id="{2080F2A8-5933-43A1-819A-5CDFBDEE3DA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6" name="Oval 113">
          <a:extLst>
            <a:ext uri="{FF2B5EF4-FFF2-40B4-BE49-F238E27FC236}">
              <a16:creationId xmlns:a16="http://schemas.microsoft.com/office/drawing/2014/main" id="{D35B6747-6D55-48ED-82D0-83C4B990992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7" name="Oval 112">
          <a:extLst>
            <a:ext uri="{FF2B5EF4-FFF2-40B4-BE49-F238E27FC236}">
              <a16:creationId xmlns:a16="http://schemas.microsoft.com/office/drawing/2014/main" id="{C0193FB9-12C4-4E47-AC66-254EA6CA81C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8" name="Oval 113">
          <a:extLst>
            <a:ext uri="{FF2B5EF4-FFF2-40B4-BE49-F238E27FC236}">
              <a16:creationId xmlns:a16="http://schemas.microsoft.com/office/drawing/2014/main" id="{6F7E1DA1-157D-4339-816E-D6C55F8EEA1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59" name="Oval 112">
          <a:extLst>
            <a:ext uri="{FF2B5EF4-FFF2-40B4-BE49-F238E27FC236}">
              <a16:creationId xmlns:a16="http://schemas.microsoft.com/office/drawing/2014/main" id="{634B9A4C-B2E8-4B77-9E22-2F8AF1E2C93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660" name="Oval 113">
          <a:extLst>
            <a:ext uri="{FF2B5EF4-FFF2-40B4-BE49-F238E27FC236}">
              <a16:creationId xmlns:a16="http://schemas.microsoft.com/office/drawing/2014/main" id="{7BF6274F-6B65-4038-81D6-E00BAB014FD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1" name="Oval 112">
          <a:extLst>
            <a:ext uri="{FF2B5EF4-FFF2-40B4-BE49-F238E27FC236}">
              <a16:creationId xmlns:a16="http://schemas.microsoft.com/office/drawing/2014/main" id="{C5009624-0250-49FE-A76C-6ADF818761E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2" name="Oval 113">
          <a:extLst>
            <a:ext uri="{FF2B5EF4-FFF2-40B4-BE49-F238E27FC236}">
              <a16:creationId xmlns:a16="http://schemas.microsoft.com/office/drawing/2014/main" id="{26399CE1-FBAC-4360-A199-B23A7DF95CCF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3" name="Oval 112">
          <a:extLst>
            <a:ext uri="{FF2B5EF4-FFF2-40B4-BE49-F238E27FC236}">
              <a16:creationId xmlns:a16="http://schemas.microsoft.com/office/drawing/2014/main" id="{12EC399E-B71A-47BF-B194-6FE9E48DA71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4" name="Oval 113">
          <a:extLst>
            <a:ext uri="{FF2B5EF4-FFF2-40B4-BE49-F238E27FC236}">
              <a16:creationId xmlns:a16="http://schemas.microsoft.com/office/drawing/2014/main" id="{F9ABC1C7-A7AC-4477-8256-9ABCB257206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5" name="Oval 112">
          <a:extLst>
            <a:ext uri="{FF2B5EF4-FFF2-40B4-BE49-F238E27FC236}">
              <a16:creationId xmlns:a16="http://schemas.microsoft.com/office/drawing/2014/main" id="{DA71658F-862C-43C4-B319-2FA2A9848D9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666" name="Oval 113">
          <a:extLst>
            <a:ext uri="{FF2B5EF4-FFF2-40B4-BE49-F238E27FC236}">
              <a16:creationId xmlns:a16="http://schemas.microsoft.com/office/drawing/2014/main" id="{C080DED2-7D6D-4EA7-9F4A-54CEB1B500D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7" name="Oval 112">
          <a:extLst>
            <a:ext uri="{FF2B5EF4-FFF2-40B4-BE49-F238E27FC236}">
              <a16:creationId xmlns:a16="http://schemas.microsoft.com/office/drawing/2014/main" id="{456F8525-7EEF-4D0C-B749-13AE27973BA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8" name="Oval 113">
          <a:extLst>
            <a:ext uri="{FF2B5EF4-FFF2-40B4-BE49-F238E27FC236}">
              <a16:creationId xmlns:a16="http://schemas.microsoft.com/office/drawing/2014/main" id="{17E83944-5E86-45FE-AFBF-4E948EB7CB2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69" name="Oval 112">
          <a:extLst>
            <a:ext uri="{FF2B5EF4-FFF2-40B4-BE49-F238E27FC236}">
              <a16:creationId xmlns:a16="http://schemas.microsoft.com/office/drawing/2014/main" id="{5E5BB858-0888-4536-BE2E-9CF7C10676F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0" name="Oval 113">
          <a:extLst>
            <a:ext uri="{FF2B5EF4-FFF2-40B4-BE49-F238E27FC236}">
              <a16:creationId xmlns:a16="http://schemas.microsoft.com/office/drawing/2014/main" id="{E9F8E6C5-79CE-46B1-9DD0-33C927028F8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1" name="Oval 112">
          <a:extLst>
            <a:ext uri="{FF2B5EF4-FFF2-40B4-BE49-F238E27FC236}">
              <a16:creationId xmlns:a16="http://schemas.microsoft.com/office/drawing/2014/main" id="{7ABFEE03-A285-4735-B996-AA98BDD6E1B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672" name="Oval 113">
          <a:extLst>
            <a:ext uri="{FF2B5EF4-FFF2-40B4-BE49-F238E27FC236}">
              <a16:creationId xmlns:a16="http://schemas.microsoft.com/office/drawing/2014/main" id="{A5218BE5-450C-43BE-9DF4-042A2EA6139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3" name="Oval 112">
          <a:extLst>
            <a:ext uri="{FF2B5EF4-FFF2-40B4-BE49-F238E27FC236}">
              <a16:creationId xmlns:a16="http://schemas.microsoft.com/office/drawing/2014/main" id="{129FCB8B-18B5-42C7-92C1-7227431BB5A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4" name="Oval 113">
          <a:extLst>
            <a:ext uri="{FF2B5EF4-FFF2-40B4-BE49-F238E27FC236}">
              <a16:creationId xmlns:a16="http://schemas.microsoft.com/office/drawing/2014/main" id="{C74633A9-662F-4FDB-ABC7-2B40E4484DC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5" name="Oval 112">
          <a:extLst>
            <a:ext uri="{FF2B5EF4-FFF2-40B4-BE49-F238E27FC236}">
              <a16:creationId xmlns:a16="http://schemas.microsoft.com/office/drawing/2014/main" id="{3E1ED23B-5B7C-4749-B5A3-90A80FC6277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6" name="Oval 113">
          <a:extLst>
            <a:ext uri="{FF2B5EF4-FFF2-40B4-BE49-F238E27FC236}">
              <a16:creationId xmlns:a16="http://schemas.microsoft.com/office/drawing/2014/main" id="{1662C653-5897-40F9-B801-3118B18C994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7" name="Oval 112">
          <a:extLst>
            <a:ext uri="{FF2B5EF4-FFF2-40B4-BE49-F238E27FC236}">
              <a16:creationId xmlns:a16="http://schemas.microsoft.com/office/drawing/2014/main" id="{2810F71A-0A41-4F00-A636-6CBEC24E473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678" name="Oval 113">
          <a:extLst>
            <a:ext uri="{FF2B5EF4-FFF2-40B4-BE49-F238E27FC236}">
              <a16:creationId xmlns:a16="http://schemas.microsoft.com/office/drawing/2014/main" id="{12A9B9B8-BD8A-4BE0-940B-853D4D47093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79" name="Oval 112">
          <a:extLst>
            <a:ext uri="{FF2B5EF4-FFF2-40B4-BE49-F238E27FC236}">
              <a16:creationId xmlns:a16="http://schemas.microsoft.com/office/drawing/2014/main" id="{0C61511E-BAE3-4A14-A16A-86E6ABF126B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0" name="Oval 113">
          <a:extLst>
            <a:ext uri="{FF2B5EF4-FFF2-40B4-BE49-F238E27FC236}">
              <a16:creationId xmlns:a16="http://schemas.microsoft.com/office/drawing/2014/main" id="{E82EA1C7-8746-4953-8876-F0501A04690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1" name="Oval 112">
          <a:extLst>
            <a:ext uri="{FF2B5EF4-FFF2-40B4-BE49-F238E27FC236}">
              <a16:creationId xmlns:a16="http://schemas.microsoft.com/office/drawing/2014/main" id="{09D0A429-EC73-47BA-AEF1-D58E11A8B51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2" name="Oval 113">
          <a:extLst>
            <a:ext uri="{FF2B5EF4-FFF2-40B4-BE49-F238E27FC236}">
              <a16:creationId xmlns:a16="http://schemas.microsoft.com/office/drawing/2014/main" id="{27449A9F-CACA-4470-A320-97B503C4825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3" name="Oval 112">
          <a:extLst>
            <a:ext uri="{FF2B5EF4-FFF2-40B4-BE49-F238E27FC236}">
              <a16:creationId xmlns:a16="http://schemas.microsoft.com/office/drawing/2014/main" id="{A14FFCCF-59FB-4049-A042-753B9A8D785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684" name="Oval 113">
          <a:extLst>
            <a:ext uri="{FF2B5EF4-FFF2-40B4-BE49-F238E27FC236}">
              <a16:creationId xmlns:a16="http://schemas.microsoft.com/office/drawing/2014/main" id="{7111FE09-526E-4773-9403-DAE3C3EC54E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5" name="Oval 112">
          <a:extLst>
            <a:ext uri="{FF2B5EF4-FFF2-40B4-BE49-F238E27FC236}">
              <a16:creationId xmlns:a16="http://schemas.microsoft.com/office/drawing/2014/main" id="{52E24FB4-DF12-466D-A611-EBCD19B8983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6" name="Oval 113">
          <a:extLst>
            <a:ext uri="{FF2B5EF4-FFF2-40B4-BE49-F238E27FC236}">
              <a16:creationId xmlns:a16="http://schemas.microsoft.com/office/drawing/2014/main" id="{5CB54DCC-880A-4397-B88D-E784030B693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7" name="Oval 112">
          <a:extLst>
            <a:ext uri="{FF2B5EF4-FFF2-40B4-BE49-F238E27FC236}">
              <a16:creationId xmlns:a16="http://schemas.microsoft.com/office/drawing/2014/main" id="{C58FD665-C47C-49DA-85AE-1B542C8D4D3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8" name="Oval 113">
          <a:extLst>
            <a:ext uri="{FF2B5EF4-FFF2-40B4-BE49-F238E27FC236}">
              <a16:creationId xmlns:a16="http://schemas.microsoft.com/office/drawing/2014/main" id="{026AABBC-0081-4FC9-951D-E3EA242F00B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89" name="Oval 112">
          <a:extLst>
            <a:ext uri="{FF2B5EF4-FFF2-40B4-BE49-F238E27FC236}">
              <a16:creationId xmlns:a16="http://schemas.microsoft.com/office/drawing/2014/main" id="{35D672DF-16F9-48C4-9478-CD0E1DCD3AC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0" name="Oval 113">
          <a:extLst>
            <a:ext uri="{FF2B5EF4-FFF2-40B4-BE49-F238E27FC236}">
              <a16:creationId xmlns:a16="http://schemas.microsoft.com/office/drawing/2014/main" id="{D31219FA-E2EF-4FFD-8541-00AE238A390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1" name="Oval 112">
          <a:extLst>
            <a:ext uri="{FF2B5EF4-FFF2-40B4-BE49-F238E27FC236}">
              <a16:creationId xmlns:a16="http://schemas.microsoft.com/office/drawing/2014/main" id="{FE26EA44-C08B-4457-A5F0-37AE979D700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2" name="Oval 113">
          <a:extLst>
            <a:ext uri="{FF2B5EF4-FFF2-40B4-BE49-F238E27FC236}">
              <a16:creationId xmlns:a16="http://schemas.microsoft.com/office/drawing/2014/main" id="{0E179E16-9578-4A5D-8968-D6D92C0804D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3" name="Oval 112">
          <a:extLst>
            <a:ext uri="{FF2B5EF4-FFF2-40B4-BE49-F238E27FC236}">
              <a16:creationId xmlns:a16="http://schemas.microsoft.com/office/drawing/2014/main" id="{67E73601-B9F5-40DE-81D2-EACD8F8080E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4" name="Oval 113">
          <a:extLst>
            <a:ext uri="{FF2B5EF4-FFF2-40B4-BE49-F238E27FC236}">
              <a16:creationId xmlns:a16="http://schemas.microsoft.com/office/drawing/2014/main" id="{156B6A96-D651-4FE0-8702-7D238114B2D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5" name="Oval 112">
          <a:extLst>
            <a:ext uri="{FF2B5EF4-FFF2-40B4-BE49-F238E27FC236}">
              <a16:creationId xmlns:a16="http://schemas.microsoft.com/office/drawing/2014/main" id="{43861109-CF82-4673-A1F7-C72F5EC2B14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696" name="Oval 113">
          <a:extLst>
            <a:ext uri="{FF2B5EF4-FFF2-40B4-BE49-F238E27FC236}">
              <a16:creationId xmlns:a16="http://schemas.microsoft.com/office/drawing/2014/main" id="{02DD185D-2B79-4FDE-91B1-0B6C7F31642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7" name="Oval 112">
          <a:extLst>
            <a:ext uri="{FF2B5EF4-FFF2-40B4-BE49-F238E27FC236}">
              <a16:creationId xmlns:a16="http://schemas.microsoft.com/office/drawing/2014/main" id="{EB33B7F1-9F61-485B-AE94-A8B16D8B0D7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8" name="Oval 113">
          <a:extLst>
            <a:ext uri="{FF2B5EF4-FFF2-40B4-BE49-F238E27FC236}">
              <a16:creationId xmlns:a16="http://schemas.microsoft.com/office/drawing/2014/main" id="{B47A1BC5-25A1-43B7-8197-4ADB7FF01C7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699" name="Oval 112">
          <a:extLst>
            <a:ext uri="{FF2B5EF4-FFF2-40B4-BE49-F238E27FC236}">
              <a16:creationId xmlns:a16="http://schemas.microsoft.com/office/drawing/2014/main" id="{8B75E4AD-7575-472F-A60E-F9277824F8A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0" name="Oval 113">
          <a:extLst>
            <a:ext uri="{FF2B5EF4-FFF2-40B4-BE49-F238E27FC236}">
              <a16:creationId xmlns:a16="http://schemas.microsoft.com/office/drawing/2014/main" id="{B7C57D9A-C880-4E2F-A981-4A7372CE994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1" name="Oval 112">
          <a:extLst>
            <a:ext uri="{FF2B5EF4-FFF2-40B4-BE49-F238E27FC236}">
              <a16:creationId xmlns:a16="http://schemas.microsoft.com/office/drawing/2014/main" id="{F80F54D0-B614-4A3B-84D9-6CA96D98CA4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702" name="Oval 113">
          <a:extLst>
            <a:ext uri="{FF2B5EF4-FFF2-40B4-BE49-F238E27FC236}">
              <a16:creationId xmlns:a16="http://schemas.microsoft.com/office/drawing/2014/main" id="{31B365F2-1CA9-4943-AF3F-9C9166F2F044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3" name="Oval 112">
          <a:extLst>
            <a:ext uri="{FF2B5EF4-FFF2-40B4-BE49-F238E27FC236}">
              <a16:creationId xmlns:a16="http://schemas.microsoft.com/office/drawing/2014/main" id="{0A29013A-AF09-413C-88C5-072B1E76DFB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4" name="Oval 113">
          <a:extLst>
            <a:ext uri="{FF2B5EF4-FFF2-40B4-BE49-F238E27FC236}">
              <a16:creationId xmlns:a16="http://schemas.microsoft.com/office/drawing/2014/main" id="{907E6EB8-876D-4553-93ED-B0B7F774B93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5" name="Oval 112">
          <a:extLst>
            <a:ext uri="{FF2B5EF4-FFF2-40B4-BE49-F238E27FC236}">
              <a16:creationId xmlns:a16="http://schemas.microsoft.com/office/drawing/2014/main" id="{2CD1D9E0-7A70-453D-90AC-AAFB88D8B1CB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6" name="Oval 113">
          <a:extLst>
            <a:ext uri="{FF2B5EF4-FFF2-40B4-BE49-F238E27FC236}">
              <a16:creationId xmlns:a16="http://schemas.microsoft.com/office/drawing/2014/main" id="{B7B4FBA2-5AE2-4242-B6C8-446AB0ED564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7" name="Oval 112">
          <a:extLst>
            <a:ext uri="{FF2B5EF4-FFF2-40B4-BE49-F238E27FC236}">
              <a16:creationId xmlns:a16="http://schemas.microsoft.com/office/drawing/2014/main" id="{32711A79-6728-4E8F-944E-BD2D1504D6E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708" name="Oval 113">
          <a:extLst>
            <a:ext uri="{FF2B5EF4-FFF2-40B4-BE49-F238E27FC236}">
              <a16:creationId xmlns:a16="http://schemas.microsoft.com/office/drawing/2014/main" id="{6DA2604C-627F-4B91-B5B7-EEA15447051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09" name="Oval 112">
          <a:extLst>
            <a:ext uri="{FF2B5EF4-FFF2-40B4-BE49-F238E27FC236}">
              <a16:creationId xmlns:a16="http://schemas.microsoft.com/office/drawing/2014/main" id="{67262DD3-BE03-43F4-AB5B-D90DE40F16A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0" name="Oval 113">
          <a:extLst>
            <a:ext uri="{FF2B5EF4-FFF2-40B4-BE49-F238E27FC236}">
              <a16:creationId xmlns:a16="http://schemas.microsoft.com/office/drawing/2014/main" id="{266804F5-DDD1-4428-942F-16775098C43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1" name="Oval 112">
          <a:extLst>
            <a:ext uri="{FF2B5EF4-FFF2-40B4-BE49-F238E27FC236}">
              <a16:creationId xmlns:a16="http://schemas.microsoft.com/office/drawing/2014/main" id="{BDB03AD3-4C61-4D72-85D0-9917239DFC2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2" name="Oval 113">
          <a:extLst>
            <a:ext uri="{FF2B5EF4-FFF2-40B4-BE49-F238E27FC236}">
              <a16:creationId xmlns:a16="http://schemas.microsoft.com/office/drawing/2014/main" id="{F8E7B328-1F6E-4035-83D0-A717ED2A3E9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3" name="Oval 112">
          <a:extLst>
            <a:ext uri="{FF2B5EF4-FFF2-40B4-BE49-F238E27FC236}">
              <a16:creationId xmlns:a16="http://schemas.microsoft.com/office/drawing/2014/main" id="{4E9BEDB2-AD0B-411D-A9E7-5C36285D628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714" name="Oval 113">
          <a:extLst>
            <a:ext uri="{FF2B5EF4-FFF2-40B4-BE49-F238E27FC236}">
              <a16:creationId xmlns:a16="http://schemas.microsoft.com/office/drawing/2014/main" id="{0386D4F2-464B-458C-B1D6-607F76689D0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5" name="Oval 112">
          <a:extLst>
            <a:ext uri="{FF2B5EF4-FFF2-40B4-BE49-F238E27FC236}">
              <a16:creationId xmlns:a16="http://schemas.microsoft.com/office/drawing/2014/main" id="{2AE178C6-6BBE-4838-9E73-E221AA07C56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6" name="Oval 113">
          <a:extLst>
            <a:ext uri="{FF2B5EF4-FFF2-40B4-BE49-F238E27FC236}">
              <a16:creationId xmlns:a16="http://schemas.microsoft.com/office/drawing/2014/main" id="{BA594020-615F-47AE-B15F-A5D44B2EDE5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7" name="Oval 112">
          <a:extLst>
            <a:ext uri="{FF2B5EF4-FFF2-40B4-BE49-F238E27FC236}">
              <a16:creationId xmlns:a16="http://schemas.microsoft.com/office/drawing/2014/main" id="{317852D3-6FC4-4315-823B-94F34A81136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8" name="Oval 113">
          <a:extLst>
            <a:ext uri="{FF2B5EF4-FFF2-40B4-BE49-F238E27FC236}">
              <a16:creationId xmlns:a16="http://schemas.microsoft.com/office/drawing/2014/main" id="{C60D4208-7FDA-4244-A5DC-28885248CE3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19" name="Oval 112">
          <a:extLst>
            <a:ext uri="{FF2B5EF4-FFF2-40B4-BE49-F238E27FC236}">
              <a16:creationId xmlns:a16="http://schemas.microsoft.com/office/drawing/2014/main" id="{AEC9C493-DDBE-4629-8B50-CA07A34F58B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720" name="Oval 113">
          <a:extLst>
            <a:ext uri="{FF2B5EF4-FFF2-40B4-BE49-F238E27FC236}">
              <a16:creationId xmlns:a16="http://schemas.microsoft.com/office/drawing/2014/main" id="{7E832F77-7B5D-46C9-80C1-4F2F58E97C3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1" name="Oval 112">
          <a:extLst>
            <a:ext uri="{FF2B5EF4-FFF2-40B4-BE49-F238E27FC236}">
              <a16:creationId xmlns:a16="http://schemas.microsoft.com/office/drawing/2014/main" id="{F45DA421-EBCD-4870-AB1C-D55BEED147B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2" name="Oval 113">
          <a:extLst>
            <a:ext uri="{FF2B5EF4-FFF2-40B4-BE49-F238E27FC236}">
              <a16:creationId xmlns:a16="http://schemas.microsoft.com/office/drawing/2014/main" id="{986B1D2F-E4FB-4C13-B67F-DC857BC448C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3" name="Oval 112">
          <a:extLst>
            <a:ext uri="{FF2B5EF4-FFF2-40B4-BE49-F238E27FC236}">
              <a16:creationId xmlns:a16="http://schemas.microsoft.com/office/drawing/2014/main" id="{FD86F89E-D3DF-43AB-9CBB-B10D4B68AE1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4" name="Oval 113">
          <a:extLst>
            <a:ext uri="{FF2B5EF4-FFF2-40B4-BE49-F238E27FC236}">
              <a16:creationId xmlns:a16="http://schemas.microsoft.com/office/drawing/2014/main" id="{CAA0331C-F694-41C9-9E77-5EADE1AB3B4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5" name="Oval 112">
          <a:extLst>
            <a:ext uri="{FF2B5EF4-FFF2-40B4-BE49-F238E27FC236}">
              <a16:creationId xmlns:a16="http://schemas.microsoft.com/office/drawing/2014/main" id="{7C096C51-20D4-440C-A255-A2594632FA7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726" name="Oval 113">
          <a:extLst>
            <a:ext uri="{FF2B5EF4-FFF2-40B4-BE49-F238E27FC236}">
              <a16:creationId xmlns:a16="http://schemas.microsoft.com/office/drawing/2014/main" id="{7EB1250C-851D-4B64-8F36-BB0E8F5D7DE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7" name="Oval 112">
          <a:extLst>
            <a:ext uri="{FF2B5EF4-FFF2-40B4-BE49-F238E27FC236}">
              <a16:creationId xmlns:a16="http://schemas.microsoft.com/office/drawing/2014/main" id="{06EB10BE-E6F9-4A28-897A-438F91902D3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8" name="Oval 113">
          <a:extLst>
            <a:ext uri="{FF2B5EF4-FFF2-40B4-BE49-F238E27FC236}">
              <a16:creationId xmlns:a16="http://schemas.microsoft.com/office/drawing/2014/main" id="{E5C8B7EF-56A5-45B3-817E-35943FB004E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29" name="Oval 112">
          <a:extLst>
            <a:ext uri="{FF2B5EF4-FFF2-40B4-BE49-F238E27FC236}">
              <a16:creationId xmlns:a16="http://schemas.microsoft.com/office/drawing/2014/main" id="{6BA3BA9A-AD8E-455F-9A40-62A965F586C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0" name="Oval 113">
          <a:extLst>
            <a:ext uri="{FF2B5EF4-FFF2-40B4-BE49-F238E27FC236}">
              <a16:creationId xmlns:a16="http://schemas.microsoft.com/office/drawing/2014/main" id="{F4FC29FE-B7E6-4E05-AD21-5CAF3BE6FE5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1" name="Oval 112">
          <a:extLst>
            <a:ext uri="{FF2B5EF4-FFF2-40B4-BE49-F238E27FC236}">
              <a16:creationId xmlns:a16="http://schemas.microsoft.com/office/drawing/2014/main" id="{8247C247-583B-46DC-A974-976818F0FDA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732" name="Oval 113">
          <a:extLst>
            <a:ext uri="{FF2B5EF4-FFF2-40B4-BE49-F238E27FC236}">
              <a16:creationId xmlns:a16="http://schemas.microsoft.com/office/drawing/2014/main" id="{D4DE24FA-B2B6-4A73-BC45-7C0A0D39DB6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3" name="Oval 112">
          <a:extLst>
            <a:ext uri="{FF2B5EF4-FFF2-40B4-BE49-F238E27FC236}">
              <a16:creationId xmlns:a16="http://schemas.microsoft.com/office/drawing/2014/main" id="{E624D5A7-E008-494E-BCF3-ED8E625467B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4" name="Oval 113">
          <a:extLst>
            <a:ext uri="{FF2B5EF4-FFF2-40B4-BE49-F238E27FC236}">
              <a16:creationId xmlns:a16="http://schemas.microsoft.com/office/drawing/2014/main" id="{3461D659-3B5C-4688-932D-C34154A7494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5" name="Oval 112">
          <a:extLst>
            <a:ext uri="{FF2B5EF4-FFF2-40B4-BE49-F238E27FC236}">
              <a16:creationId xmlns:a16="http://schemas.microsoft.com/office/drawing/2014/main" id="{A3D6035C-435E-4601-A094-6995E1EB517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6" name="Oval 113">
          <a:extLst>
            <a:ext uri="{FF2B5EF4-FFF2-40B4-BE49-F238E27FC236}">
              <a16:creationId xmlns:a16="http://schemas.microsoft.com/office/drawing/2014/main" id="{96583D1F-59BE-4867-91AD-C1878C0B4D7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7" name="Oval 112">
          <a:extLst>
            <a:ext uri="{FF2B5EF4-FFF2-40B4-BE49-F238E27FC236}">
              <a16:creationId xmlns:a16="http://schemas.microsoft.com/office/drawing/2014/main" id="{6BD556F7-840E-46DB-9D41-B618F23EC69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738" name="Oval 113">
          <a:extLst>
            <a:ext uri="{FF2B5EF4-FFF2-40B4-BE49-F238E27FC236}">
              <a16:creationId xmlns:a16="http://schemas.microsoft.com/office/drawing/2014/main" id="{3EF1C169-DE07-40EF-9D3A-83A71E12962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39" name="Oval 112">
          <a:extLst>
            <a:ext uri="{FF2B5EF4-FFF2-40B4-BE49-F238E27FC236}">
              <a16:creationId xmlns:a16="http://schemas.microsoft.com/office/drawing/2014/main" id="{0C2F497F-B594-4A80-974C-99483DD5D47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0" name="Oval 113">
          <a:extLst>
            <a:ext uri="{FF2B5EF4-FFF2-40B4-BE49-F238E27FC236}">
              <a16:creationId xmlns:a16="http://schemas.microsoft.com/office/drawing/2014/main" id="{2DF1F33A-4A73-4205-BF86-A9959676BA4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1" name="Oval 112">
          <a:extLst>
            <a:ext uri="{FF2B5EF4-FFF2-40B4-BE49-F238E27FC236}">
              <a16:creationId xmlns:a16="http://schemas.microsoft.com/office/drawing/2014/main" id="{EF4A62F0-C605-4E9A-A708-74760E7F21E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2" name="Oval 113">
          <a:extLst>
            <a:ext uri="{FF2B5EF4-FFF2-40B4-BE49-F238E27FC236}">
              <a16:creationId xmlns:a16="http://schemas.microsoft.com/office/drawing/2014/main" id="{2ACE7CAD-0835-449D-B674-E8F931973DB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3" name="Oval 112">
          <a:extLst>
            <a:ext uri="{FF2B5EF4-FFF2-40B4-BE49-F238E27FC236}">
              <a16:creationId xmlns:a16="http://schemas.microsoft.com/office/drawing/2014/main" id="{55FC2FE5-2AE3-4998-BF42-EE351EEC12F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744" name="Oval 113">
          <a:extLst>
            <a:ext uri="{FF2B5EF4-FFF2-40B4-BE49-F238E27FC236}">
              <a16:creationId xmlns:a16="http://schemas.microsoft.com/office/drawing/2014/main" id="{D7ADC8B1-61C2-47C7-97DB-B0AF0241149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5" name="Oval 112">
          <a:extLst>
            <a:ext uri="{FF2B5EF4-FFF2-40B4-BE49-F238E27FC236}">
              <a16:creationId xmlns:a16="http://schemas.microsoft.com/office/drawing/2014/main" id="{D515F709-AA64-47AF-8483-69928FA0016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6" name="Oval 113">
          <a:extLst>
            <a:ext uri="{FF2B5EF4-FFF2-40B4-BE49-F238E27FC236}">
              <a16:creationId xmlns:a16="http://schemas.microsoft.com/office/drawing/2014/main" id="{462CF4FC-C263-4138-8988-79669149913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7" name="Oval 112">
          <a:extLst>
            <a:ext uri="{FF2B5EF4-FFF2-40B4-BE49-F238E27FC236}">
              <a16:creationId xmlns:a16="http://schemas.microsoft.com/office/drawing/2014/main" id="{A19C16F9-FFDD-47D8-A676-368A5A47A81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8" name="Oval 113">
          <a:extLst>
            <a:ext uri="{FF2B5EF4-FFF2-40B4-BE49-F238E27FC236}">
              <a16:creationId xmlns:a16="http://schemas.microsoft.com/office/drawing/2014/main" id="{6AE89D8F-45CE-4B14-A875-287B97B2489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49" name="Oval 112">
          <a:extLst>
            <a:ext uri="{FF2B5EF4-FFF2-40B4-BE49-F238E27FC236}">
              <a16:creationId xmlns:a16="http://schemas.microsoft.com/office/drawing/2014/main" id="{9E483EB6-3662-4CA6-8D02-5BF54AAF4EF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750" name="Oval 113">
          <a:extLst>
            <a:ext uri="{FF2B5EF4-FFF2-40B4-BE49-F238E27FC236}">
              <a16:creationId xmlns:a16="http://schemas.microsoft.com/office/drawing/2014/main" id="{30DF4D8B-01F6-4549-945C-A97FE55797C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1" name="Oval 112">
          <a:extLst>
            <a:ext uri="{FF2B5EF4-FFF2-40B4-BE49-F238E27FC236}">
              <a16:creationId xmlns:a16="http://schemas.microsoft.com/office/drawing/2014/main" id="{3266E46D-3F04-4A7F-97EB-B702D995FF2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2" name="Oval 113">
          <a:extLst>
            <a:ext uri="{FF2B5EF4-FFF2-40B4-BE49-F238E27FC236}">
              <a16:creationId xmlns:a16="http://schemas.microsoft.com/office/drawing/2014/main" id="{F4A18452-FE5F-4122-9816-B1FDFEE887C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3" name="Oval 112">
          <a:extLst>
            <a:ext uri="{FF2B5EF4-FFF2-40B4-BE49-F238E27FC236}">
              <a16:creationId xmlns:a16="http://schemas.microsoft.com/office/drawing/2014/main" id="{0C6BAF55-FEA6-4646-9E2B-AD1E545C9A1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4" name="Oval 113">
          <a:extLst>
            <a:ext uri="{FF2B5EF4-FFF2-40B4-BE49-F238E27FC236}">
              <a16:creationId xmlns:a16="http://schemas.microsoft.com/office/drawing/2014/main" id="{0942B933-BA66-43EB-A557-4E9C6BE4EC8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5" name="Oval 112">
          <a:extLst>
            <a:ext uri="{FF2B5EF4-FFF2-40B4-BE49-F238E27FC236}">
              <a16:creationId xmlns:a16="http://schemas.microsoft.com/office/drawing/2014/main" id="{C10858BA-7CED-4649-88E4-4851660C6A0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756" name="Oval 113">
          <a:extLst>
            <a:ext uri="{FF2B5EF4-FFF2-40B4-BE49-F238E27FC236}">
              <a16:creationId xmlns:a16="http://schemas.microsoft.com/office/drawing/2014/main" id="{0A325691-FD83-4AC7-9B06-46FF8E20293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7" name="Oval 112">
          <a:extLst>
            <a:ext uri="{FF2B5EF4-FFF2-40B4-BE49-F238E27FC236}">
              <a16:creationId xmlns:a16="http://schemas.microsoft.com/office/drawing/2014/main" id="{3CF16249-8D60-4432-A938-7D34A02C73E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8" name="Oval 113">
          <a:extLst>
            <a:ext uri="{FF2B5EF4-FFF2-40B4-BE49-F238E27FC236}">
              <a16:creationId xmlns:a16="http://schemas.microsoft.com/office/drawing/2014/main" id="{CD952994-0A3B-4C85-88FE-88F1C21A6C2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59" name="Oval 112">
          <a:extLst>
            <a:ext uri="{FF2B5EF4-FFF2-40B4-BE49-F238E27FC236}">
              <a16:creationId xmlns:a16="http://schemas.microsoft.com/office/drawing/2014/main" id="{A8DAC6EC-8FF4-4414-A6D2-FBE8B17332B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0" name="Oval 113">
          <a:extLst>
            <a:ext uri="{FF2B5EF4-FFF2-40B4-BE49-F238E27FC236}">
              <a16:creationId xmlns:a16="http://schemas.microsoft.com/office/drawing/2014/main" id="{B735BB0E-9CE1-4396-9F8C-7B50E4F0BDF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1" name="Oval 112">
          <a:extLst>
            <a:ext uri="{FF2B5EF4-FFF2-40B4-BE49-F238E27FC236}">
              <a16:creationId xmlns:a16="http://schemas.microsoft.com/office/drawing/2014/main" id="{14793662-7824-4705-B7E0-1D65E0CF8E3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762" name="Oval 113">
          <a:extLst>
            <a:ext uri="{FF2B5EF4-FFF2-40B4-BE49-F238E27FC236}">
              <a16:creationId xmlns:a16="http://schemas.microsoft.com/office/drawing/2014/main" id="{DE7A44E1-6D48-48E5-81AB-1D2C383E52A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3" name="Oval 112">
          <a:extLst>
            <a:ext uri="{FF2B5EF4-FFF2-40B4-BE49-F238E27FC236}">
              <a16:creationId xmlns:a16="http://schemas.microsoft.com/office/drawing/2014/main" id="{27480595-706E-44B6-8A25-E8DCBF7CA62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4" name="Oval 113">
          <a:extLst>
            <a:ext uri="{FF2B5EF4-FFF2-40B4-BE49-F238E27FC236}">
              <a16:creationId xmlns:a16="http://schemas.microsoft.com/office/drawing/2014/main" id="{3A1C4047-C183-48ED-B08A-1115CB85AD9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5" name="Oval 112">
          <a:extLst>
            <a:ext uri="{FF2B5EF4-FFF2-40B4-BE49-F238E27FC236}">
              <a16:creationId xmlns:a16="http://schemas.microsoft.com/office/drawing/2014/main" id="{957AF8F7-0B32-4968-B41A-78FA2E2F2E9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6" name="Oval 113">
          <a:extLst>
            <a:ext uri="{FF2B5EF4-FFF2-40B4-BE49-F238E27FC236}">
              <a16:creationId xmlns:a16="http://schemas.microsoft.com/office/drawing/2014/main" id="{95EAD9CE-B4B2-46F5-AE92-7506773213A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7" name="Oval 112">
          <a:extLst>
            <a:ext uri="{FF2B5EF4-FFF2-40B4-BE49-F238E27FC236}">
              <a16:creationId xmlns:a16="http://schemas.microsoft.com/office/drawing/2014/main" id="{49F53537-EBE1-4A59-A8D7-7A4B6120855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768" name="Oval 113">
          <a:extLst>
            <a:ext uri="{FF2B5EF4-FFF2-40B4-BE49-F238E27FC236}">
              <a16:creationId xmlns:a16="http://schemas.microsoft.com/office/drawing/2014/main" id="{4CDCDAE4-2969-40EC-98AD-5D34004E846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69" name="Oval 112">
          <a:extLst>
            <a:ext uri="{FF2B5EF4-FFF2-40B4-BE49-F238E27FC236}">
              <a16:creationId xmlns:a16="http://schemas.microsoft.com/office/drawing/2014/main" id="{BA4B11A9-E95F-4071-8A3E-138AB58B2A7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0" name="Oval 113">
          <a:extLst>
            <a:ext uri="{FF2B5EF4-FFF2-40B4-BE49-F238E27FC236}">
              <a16:creationId xmlns:a16="http://schemas.microsoft.com/office/drawing/2014/main" id="{9BB35A2F-C2FF-4F48-AD7E-949154D7247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1" name="Oval 112">
          <a:extLst>
            <a:ext uri="{FF2B5EF4-FFF2-40B4-BE49-F238E27FC236}">
              <a16:creationId xmlns:a16="http://schemas.microsoft.com/office/drawing/2014/main" id="{D9EB73A8-A47E-48B1-B802-969E41C1ECE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2" name="Oval 113">
          <a:extLst>
            <a:ext uri="{FF2B5EF4-FFF2-40B4-BE49-F238E27FC236}">
              <a16:creationId xmlns:a16="http://schemas.microsoft.com/office/drawing/2014/main" id="{22E1FA05-444B-436A-83B5-ECC337383F3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3" name="Oval 112">
          <a:extLst>
            <a:ext uri="{FF2B5EF4-FFF2-40B4-BE49-F238E27FC236}">
              <a16:creationId xmlns:a16="http://schemas.microsoft.com/office/drawing/2014/main" id="{4A315649-622C-4EAB-8777-AD122C1023C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774" name="Oval 113">
          <a:extLst>
            <a:ext uri="{FF2B5EF4-FFF2-40B4-BE49-F238E27FC236}">
              <a16:creationId xmlns:a16="http://schemas.microsoft.com/office/drawing/2014/main" id="{220BC0CB-FE1D-42F1-9977-D3E6539FB2F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5" name="Oval 112">
          <a:extLst>
            <a:ext uri="{FF2B5EF4-FFF2-40B4-BE49-F238E27FC236}">
              <a16:creationId xmlns:a16="http://schemas.microsoft.com/office/drawing/2014/main" id="{A92CD471-8418-4D7B-A438-3ADBF52A06C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6" name="Oval 113">
          <a:extLst>
            <a:ext uri="{FF2B5EF4-FFF2-40B4-BE49-F238E27FC236}">
              <a16:creationId xmlns:a16="http://schemas.microsoft.com/office/drawing/2014/main" id="{0F43D802-49BF-40AB-9F87-5F189878776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7" name="Oval 112">
          <a:extLst>
            <a:ext uri="{FF2B5EF4-FFF2-40B4-BE49-F238E27FC236}">
              <a16:creationId xmlns:a16="http://schemas.microsoft.com/office/drawing/2014/main" id="{59472E7D-B093-44EC-A296-6F99D0803AF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8" name="Oval 113">
          <a:extLst>
            <a:ext uri="{FF2B5EF4-FFF2-40B4-BE49-F238E27FC236}">
              <a16:creationId xmlns:a16="http://schemas.microsoft.com/office/drawing/2014/main" id="{351E2E1B-0FBE-40B1-A614-1292AC7A9A0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79" name="Oval 112">
          <a:extLst>
            <a:ext uri="{FF2B5EF4-FFF2-40B4-BE49-F238E27FC236}">
              <a16:creationId xmlns:a16="http://schemas.microsoft.com/office/drawing/2014/main" id="{B2C7F7BF-5C68-4105-B62E-94F7E3DA2D9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780" name="Oval 113">
          <a:extLst>
            <a:ext uri="{FF2B5EF4-FFF2-40B4-BE49-F238E27FC236}">
              <a16:creationId xmlns:a16="http://schemas.microsoft.com/office/drawing/2014/main" id="{7863EB21-DF6B-483F-B281-06EE078E3BF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1" name="Oval 112">
          <a:extLst>
            <a:ext uri="{FF2B5EF4-FFF2-40B4-BE49-F238E27FC236}">
              <a16:creationId xmlns:a16="http://schemas.microsoft.com/office/drawing/2014/main" id="{73138779-90FF-465C-9779-EE8C56A53AD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2" name="Oval 113">
          <a:extLst>
            <a:ext uri="{FF2B5EF4-FFF2-40B4-BE49-F238E27FC236}">
              <a16:creationId xmlns:a16="http://schemas.microsoft.com/office/drawing/2014/main" id="{481442CD-6C78-4BE3-954B-E96D5172080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3" name="Oval 112">
          <a:extLst>
            <a:ext uri="{FF2B5EF4-FFF2-40B4-BE49-F238E27FC236}">
              <a16:creationId xmlns:a16="http://schemas.microsoft.com/office/drawing/2014/main" id="{33CF7CB1-7BA1-4186-868A-E06FCA16F61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4" name="Oval 113">
          <a:extLst>
            <a:ext uri="{FF2B5EF4-FFF2-40B4-BE49-F238E27FC236}">
              <a16:creationId xmlns:a16="http://schemas.microsoft.com/office/drawing/2014/main" id="{F837D300-DB7E-4D7B-8E5B-47FADA2838F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5" name="Oval 112">
          <a:extLst>
            <a:ext uri="{FF2B5EF4-FFF2-40B4-BE49-F238E27FC236}">
              <a16:creationId xmlns:a16="http://schemas.microsoft.com/office/drawing/2014/main" id="{506B6348-A299-4739-8E7B-7026C73F9F7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786" name="Oval 113">
          <a:extLst>
            <a:ext uri="{FF2B5EF4-FFF2-40B4-BE49-F238E27FC236}">
              <a16:creationId xmlns:a16="http://schemas.microsoft.com/office/drawing/2014/main" id="{5C11BB69-F9B0-4B8A-BEC2-AFF8CA3643A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7" name="Oval 112">
          <a:extLst>
            <a:ext uri="{FF2B5EF4-FFF2-40B4-BE49-F238E27FC236}">
              <a16:creationId xmlns:a16="http://schemas.microsoft.com/office/drawing/2014/main" id="{88201051-30F3-41F1-835F-B15BEFA9E518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8" name="Oval 113">
          <a:extLst>
            <a:ext uri="{FF2B5EF4-FFF2-40B4-BE49-F238E27FC236}">
              <a16:creationId xmlns:a16="http://schemas.microsoft.com/office/drawing/2014/main" id="{6672AD7F-445D-4315-8156-26AC21D4225A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89" name="Oval 112">
          <a:extLst>
            <a:ext uri="{FF2B5EF4-FFF2-40B4-BE49-F238E27FC236}">
              <a16:creationId xmlns:a16="http://schemas.microsoft.com/office/drawing/2014/main" id="{7EBEF00C-84A2-41EA-9A0F-2B7FBAD80C19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790" name="Oval 113">
          <a:extLst>
            <a:ext uri="{FF2B5EF4-FFF2-40B4-BE49-F238E27FC236}">
              <a16:creationId xmlns:a16="http://schemas.microsoft.com/office/drawing/2014/main" id="{70702D07-56D7-40DB-B4AA-960C97F52150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1" name="Oval 112">
          <a:extLst>
            <a:ext uri="{FF2B5EF4-FFF2-40B4-BE49-F238E27FC236}">
              <a16:creationId xmlns:a16="http://schemas.microsoft.com/office/drawing/2014/main" id="{43C58084-4AAE-4F62-888C-A58F8B5ED11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2" name="Oval 113">
          <a:extLst>
            <a:ext uri="{FF2B5EF4-FFF2-40B4-BE49-F238E27FC236}">
              <a16:creationId xmlns:a16="http://schemas.microsoft.com/office/drawing/2014/main" id="{6C7D8408-0260-467D-B4F0-9C05D046104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3" name="Oval 112">
          <a:extLst>
            <a:ext uri="{FF2B5EF4-FFF2-40B4-BE49-F238E27FC236}">
              <a16:creationId xmlns:a16="http://schemas.microsoft.com/office/drawing/2014/main" id="{CDA6BA2E-0AA9-4516-84DF-C6331734526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794" name="Oval 113">
          <a:extLst>
            <a:ext uri="{FF2B5EF4-FFF2-40B4-BE49-F238E27FC236}">
              <a16:creationId xmlns:a16="http://schemas.microsoft.com/office/drawing/2014/main" id="{6490BA24-3DB7-4DBD-B7DF-84C5D01811E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5" name="Oval 112">
          <a:extLst>
            <a:ext uri="{FF2B5EF4-FFF2-40B4-BE49-F238E27FC236}">
              <a16:creationId xmlns:a16="http://schemas.microsoft.com/office/drawing/2014/main" id="{509539E3-4EC3-4207-B692-5879B57C5F9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6" name="Oval 113">
          <a:extLst>
            <a:ext uri="{FF2B5EF4-FFF2-40B4-BE49-F238E27FC236}">
              <a16:creationId xmlns:a16="http://schemas.microsoft.com/office/drawing/2014/main" id="{6C9AF514-8377-4387-B544-4B6D19EF581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7" name="Oval 112">
          <a:extLst>
            <a:ext uri="{FF2B5EF4-FFF2-40B4-BE49-F238E27FC236}">
              <a16:creationId xmlns:a16="http://schemas.microsoft.com/office/drawing/2014/main" id="{D9E312D9-2C3C-45F7-94A5-595024D8754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798" name="Oval 113">
          <a:extLst>
            <a:ext uri="{FF2B5EF4-FFF2-40B4-BE49-F238E27FC236}">
              <a16:creationId xmlns:a16="http://schemas.microsoft.com/office/drawing/2014/main" id="{CEDE9E10-43B5-43AC-9AE7-BF3A53BCEE4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799" name="Oval 112">
          <a:extLst>
            <a:ext uri="{FF2B5EF4-FFF2-40B4-BE49-F238E27FC236}">
              <a16:creationId xmlns:a16="http://schemas.microsoft.com/office/drawing/2014/main" id="{E3A70361-86F2-4C55-919B-1F76D2FB329E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0" name="Oval 113">
          <a:extLst>
            <a:ext uri="{FF2B5EF4-FFF2-40B4-BE49-F238E27FC236}">
              <a16:creationId xmlns:a16="http://schemas.microsoft.com/office/drawing/2014/main" id="{5AF9C687-C79A-44F8-ACDC-62318F85EFC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1" name="Oval 112">
          <a:extLst>
            <a:ext uri="{FF2B5EF4-FFF2-40B4-BE49-F238E27FC236}">
              <a16:creationId xmlns:a16="http://schemas.microsoft.com/office/drawing/2014/main" id="{14776F87-C0C2-4994-AB66-9E9E07996A5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02" name="Oval 113">
          <a:extLst>
            <a:ext uri="{FF2B5EF4-FFF2-40B4-BE49-F238E27FC236}">
              <a16:creationId xmlns:a16="http://schemas.microsoft.com/office/drawing/2014/main" id="{C5F1062D-2738-4771-B9FF-9CC05A3E036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3" name="Oval 112">
          <a:extLst>
            <a:ext uri="{FF2B5EF4-FFF2-40B4-BE49-F238E27FC236}">
              <a16:creationId xmlns:a16="http://schemas.microsoft.com/office/drawing/2014/main" id="{AB39B3A1-DC31-4C9B-BC22-F4B9293AEC8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4" name="Oval 113">
          <a:extLst>
            <a:ext uri="{FF2B5EF4-FFF2-40B4-BE49-F238E27FC236}">
              <a16:creationId xmlns:a16="http://schemas.microsoft.com/office/drawing/2014/main" id="{0D8AEE94-3736-414D-B493-D24FC32E982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5" name="Oval 112">
          <a:extLst>
            <a:ext uri="{FF2B5EF4-FFF2-40B4-BE49-F238E27FC236}">
              <a16:creationId xmlns:a16="http://schemas.microsoft.com/office/drawing/2014/main" id="{3D015E59-B68E-4117-86E2-23CC05A0672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06" name="Oval 113">
          <a:extLst>
            <a:ext uri="{FF2B5EF4-FFF2-40B4-BE49-F238E27FC236}">
              <a16:creationId xmlns:a16="http://schemas.microsoft.com/office/drawing/2014/main" id="{5B9AE408-C320-4401-84C2-FDD841611AE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7" name="Oval 112">
          <a:extLst>
            <a:ext uri="{FF2B5EF4-FFF2-40B4-BE49-F238E27FC236}">
              <a16:creationId xmlns:a16="http://schemas.microsoft.com/office/drawing/2014/main" id="{C6E8D839-99E6-4B77-A336-40077DAFA63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8" name="Oval 113">
          <a:extLst>
            <a:ext uri="{FF2B5EF4-FFF2-40B4-BE49-F238E27FC236}">
              <a16:creationId xmlns:a16="http://schemas.microsoft.com/office/drawing/2014/main" id="{667B3FFF-BEE3-47CE-9F6C-595B09CB289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09" name="Oval 112">
          <a:extLst>
            <a:ext uri="{FF2B5EF4-FFF2-40B4-BE49-F238E27FC236}">
              <a16:creationId xmlns:a16="http://schemas.microsoft.com/office/drawing/2014/main" id="{A5B842BC-4660-4FC1-93E7-67E1492AE3E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10" name="Oval 113">
          <a:extLst>
            <a:ext uri="{FF2B5EF4-FFF2-40B4-BE49-F238E27FC236}">
              <a16:creationId xmlns:a16="http://schemas.microsoft.com/office/drawing/2014/main" id="{EA18639A-967C-4CF9-9C84-AC31F3F000E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1" name="Oval 112">
          <a:extLst>
            <a:ext uri="{FF2B5EF4-FFF2-40B4-BE49-F238E27FC236}">
              <a16:creationId xmlns:a16="http://schemas.microsoft.com/office/drawing/2014/main" id="{40856E74-FB66-4402-8BB5-B7A15AC87B9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2" name="Oval 113">
          <a:extLst>
            <a:ext uri="{FF2B5EF4-FFF2-40B4-BE49-F238E27FC236}">
              <a16:creationId xmlns:a16="http://schemas.microsoft.com/office/drawing/2014/main" id="{7261468B-057B-43A3-82D3-8274CEE99AB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3" name="Oval 112">
          <a:extLst>
            <a:ext uri="{FF2B5EF4-FFF2-40B4-BE49-F238E27FC236}">
              <a16:creationId xmlns:a16="http://schemas.microsoft.com/office/drawing/2014/main" id="{25E6D669-E8EF-40E2-86FB-3442003C30F0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814" name="Oval 113">
          <a:extLst>
            <a:ext uri="{FF2B5EF4-FFF2-40B4-BE49-F238E27FC236}">
              <a16:creationId xmlns:a16="http://schemas.microsoft.com/office/drawing/2014/main" id="{ADF2463E-2FF4-489C-8D42-D665E368B0C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5" name="Oval 112">
          <a:extLst>
            <a:ext uri="{FF2B5EF4-FFF2-40B4-BE49-F238E27FC236}">
              <a16:creationId xmlns:a16="http://schemas.microsoft.com/office/drawing/2014/main" id="{4F4B3760-64D4-49B2-8F53-C742922F6780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6" name="Oval 113">
          <a:extLst>
            <a:ext uri="{FF2B5EF4-FFF2-40B4-BE49-F238E27FC236}">
              <a16:creationId xmlns:a16="http://schemas.microsoft.com/office/drawing/2014/main" id="{CF776CFE-7E6A-4CE9-A057-4722B204456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7" name="Oval 112">
          <a:extLst>
            <a:ext uri="{FF2B5EF4-FFF2-40B4-BE49-F238E27FC236}">
              <a16:creationId xmlns:a16="http://schemas.microsoft.com/office/drawing/2014/main" id="{0AE4CB7C-149C-40A8-8B31-171FCAFDF46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818" name="Oval 113">
          <a:extLst>
            <a:ext uri="{FF2B5EF4-FFF2-40B4-BE49-F238E27FC236}">
              <a16:creationId xmlns:a16="http://schemas.microsoft.com/office/drawing/2014/main" id="{BE9CE4BA-6E63-41F5-A734-58FC6EF9D47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19" name="Oval 112">
          <a:extLst>
            <a:ext uri="{FF2B5EF4-FFF2-40B4-BE49-F238E27FC236}">
              <a16:creationId xmlns:a16="http://schemas.microsoft.com/office/drawing/2014/main" id="{CCFD74B5-4C00-4389-A9EB-F159916FDC3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0" name="Oval 113">
          <a:extLst>
            <a:ext uri="{FF2B5EF4-FFF2-40B4-BE49-F238E27FC236}">
              <a16:creationId xmlns:a16="http://schemas.microsoft.com/office/drawing/2014/main" id="{FF1233F5-6170-49E0-A300-1B6B516F610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1" name="Oval 112">
          <a:extLst>
            <a:ext uri="{FF2B5EF4-FFF2-40B4-BE49-F238E27FC236}">
              <a16:creationId xmlns:a16="http://schemas.microsoft.com/office/drawing/2014/main" id="{BC79E09F-963F-417E-8446-B7895B7BE82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2" name="Oval 113">
          <a:extLst>
            <a:ext uri="{FF2B5EF4-FFF2-40B4-BE49-F238E27FC236}">
              <a16:creationId xmlns:a16="http://schemas.microsoft.com/office/drawing/2014/main" id="{8CE645BB-40CE-4BC8-94E2-05341D78254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3" name="Oval 112">
          <a:extLst>
            <a:ext uri="{FF2B5EF4-FFF2-40B4-BE49-F238E27FC236}">
              <a16:creationId xmlns:a16="http://schemas.microsoft.com/office/drawing/2014/main" id="{054611BD-3679-402B-8BC6-C88DDB5DB22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4" name="Oval 113">
          <a:extLst>
            <a:ext uri="{FF2B5EF4-FFF2-40B4-BE49-F238E27FC236}">
              <a16:creationId xmlns:a16="http://schemas.microsoft.com/office/drawing/2014/main" id="{BDA28289-4037-4505-814A-C4F9DBE1883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5" name="Oval 112">
          <a:extLst>
            <a:ext uri="{FF2B5EF4-FFF2-40B4-BE49-F238E27FC236}">
              <a16:creationId xmlns:a16="http://schemas.microsoft.com/office/drawing/2014/main" id="{FFFB65DE-7562-4273-8FCD-25673B294AD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826" name="Oval 113">
          <a:extLst>
            <a:ext uri="{FF2B5EF4-FFF2-40B4-BE49-F238E27FC236}">
              <a16:creationId xmlns:a16="http://schemas.microsoft.com/office/drawing/2014/main" id="{8D01CEBE-62EA-4C19-9440-D9B62D3A76A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7" name="Oval 112">
          <a:extLst>
            <a:ext uri="{FF2B5EF4-FFF2-40B4-BE49-F238E27FC236}">
              <a16:creationId xmlns:a16="http://schemas.microsoft.com/office/drawing/2014/main" id="{698AB6BD-D431-4293-85BB-14847F5D352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8" name="Oval 113">
          <a:extLst>
            <a:ext uri="{FF2B5EF4-FFF2-40B4-BE49-F238E27FC236}">
              <a16:creationId xmlns:a16="http://schemas.microsoft.com/office/drawing/2014/main" id="{0FE4CAEB-5106-4CB3-A1DD-C452E46E9F6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29" name="Oval 112">
          <a:extLst>
            <a:ext uri="{FF2B5EF4-FFF2-40B4-BE49-F238E27FC236}">
              <a16:creationId xmlns:a16="http://schemas.microsoft.com/office/drawing/2014/main" id="{AC56191D-540F-4637-9454-7DBA07C6EFE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830" name="Oval 113">
          <a:extLst>
            <a:ext uri="{FF2B5EF4-FFF2-40B4-BE49-F238E27FC236}">
              <a16:creationId xmlns:a16="http://schemas.microsoft.com/office/drawing/2014/main" id="{5F057CD3-D014-4417-80EA-686661BAEEA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1" name="Oval 112">
          <a:extLst>
            <a:ext uri="{FF2B5EF4-FFF2-40B4-BE49-F238E27FC236}">
              <a16:creationId xmlns:a16="http://schemas.microsoft.com/office/drawing/2014/main" id="{F9CFDE7B-5148-4DAB-98E7-84A1D6B7FD4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2" name="Oval 113">
          <a:extLst>
            <a:ext uri="{FF2B5EF4-FFF2-40B4-BE49-F238E27FC236}">
              <a16:creationId xmlns:a16="http://schemas.microsoft.com/office/drawing/2014/main" id="{E102A4C3-03C7-457C-9D0B-085497C673E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3" name="Oval 112">
          <a:extLst>
            <a:ext uri="{FF2B5EF4-FFF2-40B4-BE49-F238E27FC236}">
              <a16:creationId xmlns:a16="http://schemas.microsoft.com/office/drawing/2014/main" id="{B016771A-E76E-4B9E-9F94-741DB9F6791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834" name="Oval 113">
          <a:extLst>
            <a:ext uri="{FF2B5EF4-FFF2-40B4-BE49-F238E27FC236}">
              <a16:creationId xmlns:a16="http://schemas.microsoft.com/office/drawing/2014/main" id="{FE04CF34-8142-43B5-A86E-C3C7B343FFD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5" name="Oval 112">
          <a:extLst>
            <a:ext uri="{FF2B5EF4-FFF2-40B4-BE49-F238E27FC236}">
              <a16:creationId xmlns:a16="http://schemas.microsoft.com/office/drawing/2014/main" id="{8B128547-BCFC-439C-A1FE-44A02955462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6" name="Oval 113">
          <a:extLst>
            <a:ext uri="{FF2B5EF4-FFF2-40B4-BE49-F238E27FC236}">
              <a16:creationId xmlns:a16="http://schemas.microsoft.com/office/drawing/2014/main" id="{08E9CD0A-BD6D-45DB-AF05-A43200A69CA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7" name="Oval 112">
          <a:extLst>
            <a:ext uri="{FF2B5EF4-FFF2-40B4-BE49-F238E27FC236}">
              <a16:creationId xmlns:a16="http://schemas.microsoft.com/office/drawing/2014/main" id="{EACB0D53-3895-4EFC-AB84-C3DADF78DA7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838" name="Oval 113">
          <a:extLst>
            <a:ext uri="{FF2B5EF4-FFF2-40B4-BE49-F238E27FC236}">
              <a16:creationId xmlns:a16="http://schemas.microsoft.com/office/drawing/2014/main" id="{A7E31587-88DD-4C56-B7AF-AE187FFFB07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39" name="Oval 112">
          <a:extLst>
            <a:ext uri="{FF2B5EF4-FFF2-40B4-BE49-F238E27FC236}">
              <a16:creationId xmlns:a16="http://schemas.microsoft.com/office/drawing/2014/main" id="{097C2210-8374-48D3-8CF9-A0DD7DEBE03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0" name="Oval 113">
          <a:extLst>
            <a:ext uri="{FF2B5EF4-FFF2-40B4-BE49-F238E27FC236}">
              <a16:creationId xmlns:a16="http://schemas.microsoft.com/office/drawing/2014/main" id="{F65300B6-CF7D-44B8-BC7C-B4221A0EAA5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1" name="Oval 112">
          <a:extLst>
            <a:ext uri="{FF2B5EF4-FFF2-40B4-BE49-F238E27FC236}">
              <a16:creationId xmlns:a16="http://schemas.microsoft.com/office/drawing/2014/main" id="{70A95847-6F09-45FD-8C16-DF25233034C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842" name="Oval 113">
          <a:extLst>
            <a:ext uri="{FF2B5EF4-FFF2-40B4-BE49-F238E27FC236}">
              <a16:creationId xmlns:a16="http://schemas.microsoft.com/office/drawing/2014/main" id="{2CEAEDE9-F9D5-463F-989E-CE9E11FB192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3" name="Oval 112">
          <a:extLst>
            <a:ext uri="{FF2B5EF4-FFF2-40B4-BE49-F238E27FC236}">
              <a16:creationId xmlns:a16="http://schemas.microsoft.com/office/drawing/2014/main" id="{81D057C3-5378-4899-AC0F-09BA764CF62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4" name="Oval 113">
          <a:extLst>
            <a:ext uri="{FF2B5EF4-FFF2-40B4-BE49-F238E27FC236}">
              <a16:creationId xmlns:a16="http://schemas.microsoft.com/office/drawing/2014/main" id="{23596664-4F9F-4BE4-88A1-05C7CCA6CE4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5" name="Oval 112">
          <a:extLst>
            <a:ext uri="{FF2B5EF4-FFF2-40B4-BE49-F238E27FC236}">
              <a16:creationId xmlns:a16="http://schemas.microsoft.com/office/drawing/2014/main" id="{F2FECA7D-83A0-444D-BBBE-4CC1248C74C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846" name="Oval 113">
          <a:extLst>
            <a:ext uri="{FF2B5EF4-FFF2-40B4-BE49-F238E27FC236}">
              <a16:creationId xmlns:a16="http://schemas.microsoft.com/office/drawing/2014/main" id="{0C75BC50-B400-49F4-9F53-8662E4F933B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7" name="Oval 112">
          <a:extLst>
            <a:ext uri="{FF2B5EF4-FFF2-40B4-BE49-F238E27FC236}">
              <a16:creationId xmlns:a16="http://schemas.microsoft.com/office/drawing/2014/main" id="{2A35A686-D5C9-4074-BF17-663B786CB35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8" name="Oval 113">
          <a:extLst>
            <a:ext uri="{FF2B5EF4-FFF2-40B4-BE49-F238E27FC236}">
              <a16:creationId xmlns:a16="http://schemas.microsoft.com/office/drawing/2014/main" id="{A12F766E-691E-4AF6-88AC-014B052D835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49" name="Oval 112">
          <a:extLst>
            <a:ext uri="{FF2B5EF4-FFF2-40B4-BE49-F238E27FC236}">
              <a16:creationId xmlns:a16="http://schemas.microsoft.com/office/drawing/2014/main" id="{25D7D6F5-B57D-4B94-9568-5AA2787AC629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850" name="Oval 113">
          <a:extLst>
            <a:ext uri="{FF2B5EF4-FFF2-40B4-BE49-F238E27FC236}">
              <a16:creationId xmlns:a16="http://schemas.microsoft.com/office/drawing/2014/main" id="{D453D837-912D-4DFE-9FE6-AD13CFEDDD2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1" name="Oval 112">
          <a:extLst>
            <a:ext uri="{FF2B5EF4-FFF2-40B4-BE49-F238E27FC236}">
              <a16:creationId xmlns:a16="http://schemas.microsoft.com/office/drawing/2014/main" id="{0E3B4628-C82A-4E8E-BC75-35FBA7FC20F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2" name="Oval 113">
          <a:extLst>
            <a:ext uri="{FF2B5EF4-FFF2-40B4-BE49-F238E27FC236}">
              <a16:creationId xmlns:a16="http://schemas.microsoft.com/office/drawing/2014/main" id="{9DAE2F9E-29D4-4C4C-99AB-AFB9B938982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3" name="Oval 112">
          <a:extLst>
            <a:ext uri="{FF2B5EF4-FFF2-40B4-BE49-F238E27FC236}">
              <a16:creationId xmlns:a16="http://schemas.microsoft.com/office/drawing/2014/main" id="{3FD4F90A-9424-4136-BDB5-2B30B92CB42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854" name="Oval 113">
          <a:extLst>
            <a:ext uri="{FF2B5EF4-FFF2-40B4-BE49-F238E27FC236}">
              <a16:creationId xmlns:a16="http://schemas.microsoft.com/office/drawing/2014/main" id="{5EE4BDE3-65B8-40DC-95E1-E5AE5A41524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5" name="Oval 112">
          <a:extLst>
            <a:ext uri="{FF2B5EF4-FFF2-40B4-BE49-F238E27FC236}">
              <a16:creationId xmlns:a16="http://schemas.microsoft.com/office/drawing/2014/main" id="{1760DC0C-6D31-4C84-89D0-3DF8DF2353C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6" name="Oval 113">
          <a:extLst>
            <a:ext uri="{FF2B5EF4-FFF2-40B4-BE49-F238E27FC236}">
              <a16:creationId xmlns:a16="http://schemas.microsoft.com/office/drawing/2014/main" id="{51B5D17E-95ED-4657-8446-22872EE5C01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7" name="Oval 112">
          <a:extLst>
            <a:ext uri="{FF2B5EF4-FFF2-40B4-BE49-F238E27FC236}">
              <a16:creationId xmlns:a16="http://schemas.microsoft.com/office/drawing/2014/main" id="{172447AE-A0E4-42EB-A12D-E75526257B3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858" name="Oval 113">
          <a:extLst>
            <a:ext uri="{FF2B5EF4-FFF2-40B4-BE49-F238E27FC236}">
              <a16:creationId xmlns:a16="http://schemas.microsoft.com/office/drawing/2014/main" id="{77B1A894-FE0A-4872-975F-BB8B541E9DD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59" name="Oval 112">
          <a:extLst>
            <a:ext uri="{FF2B5EF4-FFF2-40B4-BE49-F238E27FC236}">
              <a16:creationId xmlns:a16="http://schemas.microsoft.com/office/drawing/2014/main" id="{ED6FE35C-EB10-4693-AF27-4E7078C002F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0" name="Oval 113">
          <a:extLst>
            <a:ext uri="{FF2B5EF4-FFF2-40B4-BE49-F238E27FC236}">
              <a16:creationId xmlns:a16="http://schemas.microsoft.com/office/drawing/2014/main" id="{6D236DC7-2E58-49EE-82DA-551382D003E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1" name="Oval 112">
          <a:extLst>
            <a:ext uri="{FF2B5EF4-FFF2-40B4-BE49-F238E27FC236}">
              <a16:creationId xmlns:a16="http://schemas.microsoft.com/office/drawing/2014/main" id="{651401CD-7F4A-4C01-9089-61666B093E1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862" name="Oval 113">
          <a:extLst>
            <a:ext uri="{FF2B5EF4-FFF2-40B4-BE49-F238E27FC236}">
              <a16:creationId xmlns:a16="http://schemas.microsoft.com/office/drawing/2014/main" id="{04DA9B6E-E409-4D6C-B14B-994F10F937A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3" name="Oval 112">
          <a:extLst>
            <a:ext uri="{FF2B5EF4-FFF2-40B4-BE49-F238E27FC236}">
              <a16:creationId xmlns:a16="http://schemas.microsoft.com/office/drawing/2014/main" id="{E860E70F-4FFC-479E-90AA-CE377192499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4" name="Oval 113">
          <a:extLst>
            <a:ext uri="{FF2B5EF4-FFF2-40B4-BE49-F238E27FC236}">
              <a16:creationId xmlns:a16="http://schemas.microsoft.com/office/drawing/2014/main" id="{91154595-50DA-45C6-A623-54158515556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5" name="Oval 112">
          <a:extLst>
            <a:ext uri="{FF2B5EF4-FFF2-40B4-BE49-F238E27FC236}">
              <a16:creationId xmlns:a16="http://schemas.microsoft.com/office/drawing/2014/main" id="{E96B1C06-61F2-4BEE-BC4C-A648BC618C1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866" name="Oval 113">
          <a:extLst>
            <a:ext uri="{FF2B5EF4-FFF2-40B4-BE49-F238E27FC236}">
              <a16:creationId xmlns:a16="http://schemas.microsoft.com/office/drawing/2014/main" id="{45FB9C87-F58A-4C6E-A6B6-D62518CD60A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7" name="Oval 112">
          <a:extLst>
            <a:ext uri="{FF2B5EF4-FFF2-40B4-BE49-F238E27FC236}">
              <a16:creationId xmlns:a16="http://schemas.microsoft.com/office/drawing/2014/main" id="{6366B042-2955-4AFB-88B4-C108A96D881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8" name="Oval 113">
          <a:extLst>
            <a:ext uri="{FF2B5EF4-FFF2-40B4-BE49-F238E27FC236}">
              <a16:creationId xmlns:a16="http://schemas.microsoft.com/office/drawing/2014/main" id="{29626080-3C8B-4AE4-A110-A2635EC1500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69" name="Oval 112">
          <a:extLst>
            <a:ext uri="{FF2B5EF4-FFF2-40B4-BE49-F238E27FC236}">
              <a16:creationId xmlns:a16="http://schemas.microsoft.com/office/drawing/2014/main" id="{1E3BD23B-1D7C-4903-8157-57EFF14D8E6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870" name="Oval 113">
          <a:extLst>
            <a:ext uri="{FF2B5EF4-FFF2-40B4-BE49-F238E27FC236}">
              <a16:creationId xmlns:a16="http://schemas.microsoft.com/office/drawing/2014/main" id="{B89EE3B3-EE75-4CE3-B89F-30E022F98AA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1" name="Oval 112">
          <a:extLst>
            <a:ext uri="{FF2B5EF4-FFF2-40B4-BE49-F238E27FC236}">
              <a16:creationId xmlns:a16="http://schemas.microsoft.com/office/drawing/2014/main" id="{524D69D5-12E8-425B-8936-25173D2A61A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2" name="Oval 113">
          <a:extLst>
            <a:ext uri="{FF2B5EF4-FFF2-40B4-BE49-F238E27FC236}">
              <a16:creationId xmlns:a16="http://schemas.microsoft.com/office/drawing/2014/main" id="{5129DD18-0580-423B-AA77-1431597D807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3" name="Oval 112">
          <a:extLst>
            <a:ext uri="{FF2B5EF4-FFF2-40B4-BE49-F238E27FC236}">
              <a16:creationId xmlns:a16="http://schemas.microsoft.com/office/drawing/2014/main" id="{4CA2444F-B774-47D0-A4CD-28338900A0B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874" name="Oval 113">
          <a:extLst>
            <a:ext uri="{FF2B5EF4-FFF2-40B4-BE49-F238E27FC236}">
              <a16:creationId xmlns:a16="http://schemas.microsoft.com/office/drawing/2014/main" id="{7E1BAA1A-46AA-49CD-886F-AB90BD1D79B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5" name="Oval 112">
          <a:extLst>
            <a:ext uri="{FF2B5EF4-FFF2-40B4-BE49-F238E27FC236}">
              <a16:creationId xmlns:a16="http://schemas.microsoft.com/office/drawing/2014/main" id="{20CCCA90-CB92-4FC8-A841-4D9459856D7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6" name="Oval 113">
          <a:extLst>
            <a:ext uri="{FF2B5EF4-FFF2-40B4-BE49-F238E27FC236}">
              <a16:creationId xmlns:a16="http://schemas.microsoft.com/office/drawing/2014/main" id="{F6A1972D-1FEF-4044-A8CE-66055D16F4F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7" name="Oval 112">
          <a:extLst>
            <a:ext uri="{FF2B5EF4-FFF2-40B4-BE49-F238E27FC236}">
              <a16:creationId xmlns:a16="http://schemas.microsoft.com/office/drawing/2014/main" id="{086704A0-1A85-44C3-9E21-9CEB68B935C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878" name="Oval 113">
          <a:extLst>
            <a:ext uri="{FF2B5EF4-FFF2-40B4-BE49-F238E27FC236}">
              <a16:creationId xmlns:a16="http://schemas.microsoft.com/office/drawing/2014/main" id="{748F4C9D-3368-4340-A99D-25E436B54D8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79" name="Oval 112">
          <a:extLst>
            <a:ext uri="{FF2B5EF4-FFF2-40B4-BE49-F238E27FC236}">
              <a16:creationId xmlns:a16="http://schemas.microsoft.com/office/drawing/2014/main" id="{1C09B3EB-E70F-4020-B5B2-66FB3194760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0" name="Oval 113">
          <a:extLst>
            <a:ext uri="{FF2B5EF4-FFF2-40B4-BE49-F238E27FC236}">
              <a16:creationId xmlns:a16="http://schemas.microsoft.com/office/drawing/2014/main" id="{747B0CE2-CC42-498A-8715-7EC3D38CCC0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1" name="Oval 112">
          <a:extLst>
            <a:ext uri="{FF2B5EF4-FFF2-40B4-BE49-F238E27FC236}">
              <a16:creationId xmlns:a16="http://schemas.microsoft.com/office/drawing/2014/main" id="{B364C5EB-E444-4447-994C-277A34EA805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882" name="Oval 113">
          <a:extLst>
            <a:ext uri="{FF2B5EF4-FFF2-40B4-BE49-F238E27FC236}">
              <a16:creationId xmlns:a16="http://schemas.microsoft.com/office/drawing/2014/main" id="{1CF95FAC-6BF7-426D-A3CD-3ADB4DFA40B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3" name="Oval 112">
          <a:extLst>
            <a:ext uri="{FF2B5EF4-FFF2-40B4-BE49-F238E27FC236}">
              <a16:creationId xmlns:a16="http://schemas.microsoft.com/office/drawing/2014/main" id="{8AF6EB99-6176-42D2-9D96-FF570D58617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4" name="Oval 113">
          <a:extLst>
            <a:ext uri="{FF2B5EF4-FFF2-40B4-BE49-F238E27FC236}">
              <a16:creationId xmlns:a16="http://schemas.microsoft.com/office/drawing/2014/main" id="{C96892A6-A4AD-4B99-A1F6-1F0AAB7DFE3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5" name="Oval 112">
          <a:extLst>
            <a:ext uri="{FF2B5EF4-FFF2-40B4-BE49-F238E27FC236}">
              <a16:creationId xmlns:a16="http://schemas.microsoft.com/office/drawing/2014/main" id="{73A8292B-BA81-458D-BD8A-CF899F9F860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886" name="Oval 113">
          <a:extLst>
            <a:ext uri="{FF2B5EF4-FFF2-40B4-BE49-F238E27FC236}">
              <a16:creationId xmlns:a16="http://schemas.microsoft.com/office/drawing/2014/main" id="{22E8FF2B-6D0E-49DF-8CED-34356887C8A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7" name="Oval 112">
          <a:extLst>
            <a:ext uri="{FF2B5EF4-FFF2-40B4-BE49-F238E27FC236}">
              <a16:creationId xmlns:a16="http://schemas.microsoft.com/office/drawing/2014/main" id="{93EEEA9D-EC6F-4C3A-937D-1974F07DC43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8" name="Oval 113">
          <a:extLst>
            <a:ext uri="{FF2B5EF4-FFF2-40B4-BE49-F238E27FC236}">
              <a16:creationId xmlns:a16="http://schemas.microsoft.com/office/drawing/2014/main" id="{C5D15590-6D13-4DF3-BAA8-FF75AD5DBDF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89" name="Oval 112">
          <a:extLst>
            <a:ext uri="{FF2B5EF4-FFF2-40B4-BE49-F238E27FC236}">
              <a16:creationId xmlns:a16="http://schemas.microsoft.com/office/drawing/2014/main" id="{9BFCFDAB-F36A-463C-8D64-AAE74C08E81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890" name="Oval 113">
          <a:extLst>
            <a:ext uri="{FF2B5EF4-FFF2-40B4-BE49-F238E27FC236}">
              <a16:creationId xmlns:a16="http://schemas.microsoft.com/office/drawing/2014/main" id="{7AA95CB2-3186-46F5-8374-DD3448876DC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1" name="Oval 112">
          <a:extLst>
            <a:ext uri="{FF2B5EF4-FFF2-40B4-BE49-F238E27FC236}">
              <a16:creationId xmlns:a16="http://schemas.microsoft.com/office/drawing/2014/main" id="{92CD4047-4636-492A-AB1E-7C245354E62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2" name="Oval 113">
          <a:extLst>
            <a:ext uri="{FF2B5EF4-FFF2-40B4-BE49-F238E27FC236}">
              <a16:creationId xmlns:a16="http://schemas.microsoft.com/office/drawing/2014/main" id="{71485C89-BC4E-4683-ABB3-3662890D296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3" name="Oval 112">
          <a:extLst>
            <a:ext uri="{FF2B5EF4-FFF2-40B4-BE49-F238E27FC236}">
              <a16:creationId xmlns:a16="http://schemas.microsoft.com/office/drawing/2014/main" id="{2A2FD8A0-F852-435E-B373-185D2B4D128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894" name="Oval 113">
          <a:extLst>
            <a:ext uri="{FF2B5EF4-FFF2-40B4-BE49-F238E27FC236}">
              <a16:creationId xmlns:a16="http://schemas.microsoft.com/office/drawing/2014/main" id="{2671F926-5D27-44B9-A6E4-A799B347A359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5" name="Oval 112">
          <a:extLst>
            <a:ext uri="{FF2B5EF4-FFF2-40B4-BE49-F238E27FC236}">
              <a16:creationId xmlns:a16="http://schemas.microsoft.com/office/drawing/2014/main" id="{74C92188-600A-40D3-B327-95140552D3F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6" name="Oval 113">
          <a:extLst>
            <a:ext uri="{FF2B5EF4-FFF2-40B4-BE49-F238E27FC236}">
              <a16:creationId xmlns:a16="http://schemas.microsoft.com/office/drawing/2014/main" id="{104B25C9-4157-4C15-9B54-C1F5613099D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7" name="Oval 112">
          <a:extLst>
            <a:ext uri="{FF2B5EF4-FFF2-40B4-BE49-F238E27FC236}">
              <a16:creationId xmlns:a16="http://schemas.microsoft.com/office/drawing/2014/main" id="{EB7AB242-A8D6-42E8-8F63-D5132AC0319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898" name="Oval 113">
          <a:extLst>
            <a:ext uri="{FF2B5EF4-FFF2-40B4-BE49-F238E27FC236}">
              <a16:creationId xmlns:a16="http://schemas.microsoft.com/office/drawing/2014/main" id="{824416C8-8517-4C32-BC49-6185B8FD59A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899" name="Oval 112">
          <a:extLst>
            <a:ext uri="{FF2B5EF4-FFF2-40B4-BE49-F238E27FC236}">
              <a16:creationId xmlns:a16="http://schemas.microsoft.com/office/drawing/2014/main" id="{236FE90A-7F7C-44AC-AED3-EF6EB22FA6C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0" name="Oval 113">
          <a:extLst>
            <a:ext uri="{FF2B5EF4-FFF2-40B4-BE49-F238E27FC236}">
              <a16:creationId xmlns:a16="http://schemas.microsoft.com/office/drawing/2014/main" id="{3B15C855-A129-4922-A8D8-FAD49E15FBC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1" name="Oval 112">
          <a:extLst>
            <a:ext uri="{FF2B5EF4-FFF2-40B4-BE49-F238E27FC236}">
              <a16:creationId xmlns:a16="http://schemas.microsoft.com/office/drawing/2014/main" id="{BF480CC2-7B38-41BD-B29E-9948BB2B2EC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902" name="Oval 113">
          <a:extLst>
            <a:ext uri="{FF2B5EF4-FFF2-40B4-BE49-F238E27FC236}">
              <a16:creationId xmlns:a16="http://schemas.microsoft.com/office/drawing/2014/main" id="{C32756CD-5884-44AB-A551-D9A446E66F4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3" name="Oval 112">
          <a:extLst>
            <a:ext uri="{FF2B5EF4-FFF2-40B4-BE49-F238E27FC236}">
              <a16:creationId xmlns:a16="http://schemas.microsoft.com/office/drawing/2014/main" id="{E79F9BE2-8E80-4523-87D9-D8C3A0ACBE8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4" name="Oval 113">
          <a:extLst>
            <a:ext uri="{FF2B5EF4-FFF2-40B4-BE49-F238E27FC236}">
              <a16:creationId xmlns:a16="http://schemas.microsoft.com/office/drawing/2014/main" id="{A83FFD10-790A-436E-B2DF-D1ED1359C05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5" name="Oval 112">
          <a:extLst>
            <a:ext uri="{FF2B5EF4-FFF2-40B4-BE49-F238E27FC236}">
              <a16:creationId xmlns:a16="http://schemas.microsoft.com/office/drawing/2014/main" id="{798A0BA7-C470-44FD-A40B-8330C1FE1DF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906" name="Oval 113">
          <a:extLst>
            <a:ext uri="{FF2B5EF4-FFF2-40B4-BE49-F238E27FC236}">
              <a16:creationId xmlns:a16="http://schemas.microsoft.com/office/drawing/2014/main" id="{D4BF6928-4809-4DED-8903-4434D59F768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7" name="Oval 112">
          <a:extLst>
            <a:ext uri="{FF2B5EF4-FFF2-40B4-BE49-F238E27FC236}">
              <a16:creationId xmlns:a16="http://schemas.microsoft.com/office/drawing/2014/main" id="{313B6F71-4886-4AFB-9F93-EC99EF06998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8" name="Oval 113">
          <a:extLst>
            <a:ext uri="{FF2B5EF4-FFF2-40B4-BE49-F238E27FC236}">
              <a16:creationId xmlns:a16="http://schemas.microsoft.com/office/drawing/2014/main" id="{97E26A22-893F-42FF-ADD8-3AA185D7BFB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09" name="Oval 112">
          <a:extLst>
            <a:ext uri="{FF2B5EF4-FFF2-40B4-BE49-F238E27FC236}">
              <a16:creationId xmlns:a16="http://schemas.microsoft.com/office/drawing/2014/main" id="{ED902822-A166-4643-9BE2-6C84710DF4A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910" name="Oval 113">
          <a:extLst>
            <a:ext uri="{FF2B5EF4-FFF2-40B4-BE49-F238E27FC236}">
              <a16:creationId xmlns:a16="http://schemas.microsoft.com/office/drawing/2014/main" id="{A06BE47D-FDA0-46FC-9BB8-8D56500D7B8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1" name="Oval 112">
          <a:extLst>
            <a:ext uri="{FF2B5EF4-FFF2-40B4-BE49-F238E27FC236}">
              <a16:creationId xmlns:a16="http://schemas.microsoft.com/office/drawing/2014/main" id="{B664D202-FE19-49BA-859A-ED9CD1D5E73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2" name="Oval 113">
          <a:extLst>
            <a:ext uri="{FF2B5EF4-FFF2-40B4-BE49-F238E27FC236}">
              <a16:creationId xmlns:a16="http://schemas.microsoft.com/office/drawing/2014/main" id="{E0393D2B-DBDC-4A21-A614-24D3394AFA4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3" name="Oval 112">
          <a:extLst>
            <a:ext uri="{FF2B5EF4-FFF2-40B4-BE49-F238E27FC236}">
              <a16:creationId xmlns:a16="http://schemas.microsoft.com/office/drawing/2014/main" id="{FAD62CE4-1BC3-48AF-8FEC-91D7EB158F3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4" name="Oval 113">
          <a:extLst>
            <a:ext uri="{FF2B5EF4-FFF2-40B4-BE49-F238E27FC236}">
              <a16:creationId xmlns:a16="http://schemas.microsoft.com/office/drawing/2014/main" id="{69978AFB-571D-42D5-83A4-CEF980C1D60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5" name="Oval 112">
          <a:extLst>
            <a:ext uri="{FF2B5EF4-FFF2-40B4-BE49-F238E27FC236}">
              <a16:creationId xmlns:a16="http://schemas.microsoft.com/office/drawing/2014/main" id="{7912C6BB-2C2A-4A62-A731-F9E28134A2B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6" name="Oval 113">
          <a:extLst>
            <a:ext uri="{FF2B5EF4-FFF2-40B4-BE49-F238E27FC236}">
              <a16:creationId xmlns:a16="http://schemas.microsoft.com/office/drawing/2014/main" id="{987E735E-6EC6-42B5-BBA1-3BEEE1F66B5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7" name="Oval 112">
          <a:extLst>
            <a:ext uri="{FF2B5EF4-FFF2-40B4-BE49-F238E27FC236}">
              <a16:creationId xmlns:a16="http://schemas.microsoft.com/office/drawing/2014/main" id="{0885A2D4-6004-4135-B24A-D9CD20A2C43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918" name="Oval 113">
          <a:extLst>
            <a:ext uri="{FF2B5EF4-FFF2-40B4-BE49-F238E27FC236}">
              <a16:creationId xmlns:a16="http://schemas.microsoft.com/office/drawing/2014/main" id="{3ADE4F3A-F8C3-4801-B849-0733B7BCE56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19" name="Oval 112">
          <a:extLst>
            <a:ext uri="{FF2B5EF4-FFF2-40B4-BE49-F238E27FC236}">
              <a16:creationId xmlns:a16="http://schemas.microsoft.com/office/drawing/2014/main" id="{2C12C95C-C129-4F5A-A7D4-E9721F4D5D1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0" name="Oval 113">
          <a:extLst>
            <a:ext uri="{FF2B5EF4-FFF2-40B4-BE49-F238E27FC236}">
              <a16:creationId xmlns:a16="http://schemas.microsoft.com/office/drawing/2014/main" id="{EB7E761A-9AB3-42EE-97FA-2B651BEE3D7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1" name="Oval 112">
          <a:extLst>
            <a:ext uri="{FF2B5EF4-FFF2-40B4-BE49-F238E27FC236}">
              <a16:creationId xmlns:a16="http://schemas.microsoft.com/office/drawing/2014/main" id="{99D1791E-3D34-496C-B61C-7151532335F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922" name="Oval 113">
          <a:extLst>
            <a:ext uri="{FF2B5EF4-FFF2-40B4-BE49-F238E27FC236}">
              <a16:creationId xmlns:a16="http://schemas.microsoft.com/office/drawing/2014/main" id="{B2612E8E-BEF5-46FF-B843-40BE2EE5DE1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3" name="Oval 112">
          <a:extLst>
            <a:ext uri="{FF2B5EF4-FFF2-40B4-BE49-F238E27FC236}">
              <a16:creationId xmlns:a16="http://schemas.microsoft.com/office/drawing/2014/main" id="{B4E796DE-42F9-410B-938D-322C9CE54C8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4" name="Oval 113">
          <a:extLst>
            <a:ext uri="{FF2B5EF4-FFF2-40B4-BE49-F238E27FC236}">
              <a16:creationId xmlns:a16="http://schemas.microsoft.com/office/drawing/2014/main" id="{847A0437-F968-40EC-B7CC-969470CE6A1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5" name="Oval 112">
          <a:extLst>
            <a:ext uri="{FF2B5EF4-FFF2-40B4-BE49-F238E27FC236}">
              <a16:creationId xmlns:a16="http://schemas.microsoft.com/office/drawing/2014/main" id="{97D4B732-37C0-4900-8615-38FAFDB7ADB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926" name="Oval 113">
          <a:extLst>
            <a:ext uri="{FF2B5EF4-FFF2-40B4-BE49-F238E27FC236}">
              <a16:creationId xmlns:a16="http://schemas.microsoft.com/office/drawing/2014/main" id="{4274BB1B-6024-48F8-8B4D-55E3BF9003C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7" name="Oval 112">
          <a:extLst>
            <a:ext uri="{FF2B5EF4-FFF2-40B4-BE49-F238E27FC236}">
              <a16:creationId xmlns:a16="http://schemas.microsoft.com/office/drawing/2014/main" id="{31C68BD4-187B-4B2B-8A4E-2C8C82A54D8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8" name="Oval 113">
          <a:extLst>
            <a:ext uri="{FF2B5EF4-FFF2-40B4-BE49-F238E27FC236}">
              <a16:creationId xmlns:a16="http://schemas.microsoft.com/office/drawing/2014/main" id="{25AD0166-CDC0-4D45-8517-1C2E04489CE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29" name="Oval 112">
          <a:extLst>
            <a:ext uri="{FF2B5EF4-FFF2-40B4-BE49-F238E27FC236}">
              <a16:creationId xmlns:a16="http://schemas.microsoft.com/office/drawing/2014/main" id="{B156AB30-F540-4897-8E23-E571BFF70E3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930" name="Oval 113">
          <a:extLst>
            <a:ext uri="{FF2B5EF4-FFF2-40B4-BE49-F238E27FC236}">
              <a16:creationId xmlns:a16="http://schemas.microsoft.com/office/drawing/2014/main" id="{D43A02AF-1CFE-432A-A86D-20265EB368B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1" name="Oval 112">
          <a:extLst>
            <a:ext uri="{FF2B5EF4-FFF2-40B4-BE49-F238E27FC236}">
              <a16:creationId xmlns:a16="http://schemas.microsoft.com/office/drawing/2014/main" id="{56EC8A2F-A49D-40B5-95BA-25180C7AEAD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2" name="Oval 113">
          <a:extLst>
            <a:ext uri="{FF2B5EF4-FFF2-40B4-BE49-F238E27FC236}">
              <a16:creationId xmlns:a16="http://schemas.microsoft.com/office/drawing/2014/main" id="{36E7A669-1DBB-4F42-BD87-78462D96D42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3" name="Oval 112">
          <a:extLst>
            <a:ext uri="{FF2B5EF4-FFF2-40B4-BE49-F238E27FC236}">
              <a16:creationId xmlns:a16="http://schemas.microsoft.com/office/drawing/2014/main" id="{7915DDB6-9606-4B0C-8E5E-314229D6830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934" name="Oval 113">
          <a:extLst>
            <a:ext uri="{FF2B5EF4-FFF2-40B4-BE49-F238E27FC236}">
              <a16:creationId xmlns:a16="http://schemas.microsoft.com/office/drawing/2014/main" id="{D8D187BC-877D-4DF6-9253-5E0A462B3F0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5" name="Oval 112">
          <a:extLst>
            <a:ext uri="{FF2B5EF4-FFF2-40B4-BE49-F238E27FC236}">
              <a16:creationId xmlns:a16="http://schemas.microsoft.com/office/drawing/2014/main" id="{A836CA9D-1F9C-480F-8654-1D13B9291E9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6" name="Oval 113">
          <a:extLst>
            <a:ext uri="{FF2B5EF4-FFF2-40B4-BE49-F238E27FC236}">
              <a16:creationId xmlns:a16="http://schemas.microsoft.com/office/drawing/2014/main" id="{28B9C8F0-714C-48F5-BF89-A10B3869289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7" name="Oval 112">
          <a:extLst>
            <a:ext uri="{FF2B5EF4-FFF2-40B4-BE49-F238E27FC236}">
              <a16:creationId xmlns:a16="http://schemas.microsoft.com/office/drawing/2014/main" id="{AB395EDF-9A79-4D77-BE78-038443138F6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38" name="Oval 113">
          <a:extLst>
            <a:ext uri="{FF2B5EF4-FFF2-40B4-BE49-F238E27FC236}">
              <a16:creationId xmlns:a16="http://schemas.microsoft.com/office/drawing/2014/main" id="{92A1166B-44E1-450A-8D98-EEA4D20F493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39" name="Oval 112">
          <a:extLst>
            <a:ext uri="{FF2B5EF4-FFF2-40B4-BE49-F238E27FC236}">
              <a16:creationId xmlns:a16="http://schemas.microsoft.com/office/drawing/2014/main" id="{DC089276-EE56-453A-B0E8-6FE44B9687F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0" name="Oval 113">
          <a:extLst>
            <a:ext uri="{FF2B5EF4-FFF2-40B4-BE49-F238E27FC236}">
              <a16:creationId xmlns:a16="http://schemas.microsoft.com/office/drawing/2014/main" id="{E97B1C4A-2427-4B52-ACA9-AD6BD07CDB2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1" name="Oval 112">
          <a:extLst>
            <a:ext uri="{FF2B5EF4-FFF2-40B4-BE49-F238E27FC236}">
              <a16:creationId xmlns:a16="http://schemas.microsoft.com/office/drawing/2014/main" id="{A63FAC2B-22BF-431F-A0ED-4FFAC26DF23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42" name="Oval 113">
          <a:extLst>
            <a:ext uri="{FF2B5EF4-FFF2-40B4-BE49-F238E27FC236}">
              <a16:creationId xmlns:a16="http://schemas.microsoft.com/office/drawing/2014/main" id="{3559AF06-BD60-46EC-B785-2670190C66B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3" name="Oval 112">
          <a:extLst>
            <a:ext uri="{FF2B5EF4-FFF2-40B4-BE49-F238E27FC236}">
              <a16:creationId xmlns:a16="http://schemas.microsoft.com/office/drawing/2014/main" id="{A6E6BC1E-2055-4F24-860A-8F8DB993C0A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4" name="Oval 113">
          <a:extLst>
            <a:ext uri="{FF2B5EF4-FFF2-40B4-BE49-F238E27FC236}">
              <a16:creationId xmlns:a16="http://schemas.microsoft.com/office/drawing/2014/main" id="{4AC1C0C8-7083-4FC5-A9C8-8F216D16FEE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5" name="Oval 112">
          <a:extLst>
            <a:ext uri="{FF2B5EF4-FFF2-40B4-BE49-F238E27FC236}">
              <a16:creationId xmlns:a16="http://schemas.microsoft.com/office/drawing/2014/main" id="{996EE8B1-C5E9-42D5-BCC2-F55A16E9975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46" name="Oval 113">
          <a:extLst>
            <a:ext uri="{FF2B5EF4-FFF2-40B4-BE49-F238E27FC236}">
              <a16:creationId xmlns:a16="http://schemas.microsoft.com/office/drawing/2014/main" id="{F2E1ACFC-D11C-4033-8EFB-2F5978BA470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7" name="Oval 112">
          <a:extLst>
            <a:ext uri="{FF2B5EF4-FFF2-40B4-BE49-F238E27FC236}">
              <a16:creationId xmlns:a16="http://schemas.microsoft.com/office/drawing/2014/main" id="{19E02071-2ED0-4ED0-B4C8-E4774EE2F6A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8" name="Oval 113">
          <a:extLst>
            <a:ext uri="{FF2B5EF4-FFF2-40B4-BE49-F238E27FC236}">
              <a16:creationId xmlns:a16="http://schemas.microsoft.com/office/drawing/2014/main" id="{FD81EE57-26C3-4378-98EC-053576C956C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49" name="Oval 112">
          <a:extLst>
            <a:ext uri="{FF2B5EF4-FFF2-40B4-BE49-F238E27FC236}">
              <a16:creationId xmlns:a16="http://schemas.microsoft.com/office/drawing/2014/main" id="{AEC1B9E9-187B-455B-BE94-BE8DB8296C4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0" name="Oval 113">
          <a:extLst>
            <a:ext uri="{FF2B5EF4-FFF2-40B4-BE49-F238E27FC236}">
              <a16:creationId xmlns:a16="http://schemas.microsoft.com/office/drawing/2014/main" id="{A611BC88-AF73-464F-88AF-54896713F56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1" name="Oval 112">
          <a:extLst>
            <a:ext uri="{FF2B5EF4-FFF2-40B4-BE49-F238E27FC236}">
              <a16:creationId xmlns:a16="http://schemas.microsoft.com/office/drawing/2014/main" id="{28771203-F48D-459D-92E2-1A4AC0D914C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2" name="Oval 113">
          <a:extLst>
            <a:ext uri="{FF2B5EF4-FFF2-40B4-BE49-F238E27FC236}">
              <a16:creationId xmlns:a16="http://schemas.microsoft.com/office/drawing/2014/main" id="{26788059-9EF5-45EC-810C-D5F663E7107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3" name="Oval 112">
          <a:extLst>
            <a:ext uri="{FF2B5EF4-FFF2-40B4-BE49-F238E27FC236}">
              <a16:creationId xmlns:a16="http://schemas.microsoft.com/office/drawing/2014/main" id="{60F5AA4A-098E-4310-93AF-1AB80C1E9BB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954" name="Oval 113">
          <a:extLst>
            <a:ext uri="{FF2B5EF4-FFF2-40B4-BE49-F238E27FC236}">
              <a16:creationId xmlns:a16="http://schemas.microsoft.com/office/drawing/2014/main" id="{62FF5218-CD25-4F9C-B2A4-228F570115F1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5" name="Oval 112">
          <a:extLst>
            <a:ext uri="{FF2B5EF4-FFF2-40B4-BE49-F238E27FC236}">
              <a16:creationId xmlns:a16="http://schemas.microsoft.com/office/drawing/2014/main" id="{9948A968-AEF5-4AB9-923C-E5CFE0721AB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6" name="Oval 113">
          <a:extLst>
            <a:ext uri="{FF2B5EF4-FFF2-40B4-BE49-F238E27FC236}">
              <a16:creationId xmlns:a16="http://schemas.microsoft.com/office/drawing/2014/main" id="{B092DDF4-700C-4D01-AA24-4AE447A3B00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7" name="Oval 112">
          <a:extLst>
            <a:ext uri="{FF2B5EF4-FFF2-40B4-BE49-F238E27FC236}">
              <a16:creationId xmlns:a16="http://schemas.microsoft.com/office/drawing/2014/main" id="{3EED7C8A-7CCC-4DC9-A937-A0C8646E5AB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8" name="Oval 113">
          <a:extLst>
            <a:ext uri="{FF2B5EF4-FFF2-40B4-BE49-F238E27FC236}">
              <a16:creationId xmlns:a16="http://schemas.microsoft.com/office/drawing/2014/main" id="{196D84C2-49C6-4C6D-9387-26115EF16F3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59" name="Oval 112">
          <a:extLst>
            <a:ext uri="{FF2B5EF4-FFF2-40B4-BE49-F238E27FC236}">
              <a16:creationId xmlns:a16="http://schemas.microsoft.com/office/drawing/2014/main" id="{907D6F0A-64A6-423C-81D4-CBEF2CA8747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0" name="Oval 113">
          <a:extLst>
            <a:ext uri="{FF2B5EF4-FFF2-40B4-BE49-F238E27FC236}">
              <a16:creationId xmlns:a16="http://schemas.microsoft.com/office/drawing/2014/main" id="{485F9F20-663C-4440-AD61-DED0A8A9E25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1" name="Oval 112">
          <a:extLst>
            <a:ext uri="{FF2B5EF4-FFF2-40B4-BE49-F238E27FC236}">
              <a16:creationId xmlns:a16="http://schemas.microsoft.com/office/drawing/2014/main" id="{E3058D64-B6BF-4E3D-9C85-550782CD40D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962" name="Oval 113">
          <a:extLst>
            <a:ext uri="{FF2B5EF4-FFF2-40B4-BE49-F238E27FC236}">
              <a16:creationId xmlns:a16="http://schemas.microsoft.com/office/drawing/2014/main" id="{3F73B6D9-69C0-4F2B-8B5B-52F4619ED78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3" name="Oval 112">
          <a:extLst>
            <a:ext uri="{FF2B5EF4-FFF2-40B4-BE49-F238E27FC236}">
              <a16:creationId xmlns:a16="http://schemas.microsoft.com/office/drawing/2014/main" id="{0E4E696A-5DAC-4392-A140-9D79A1F6153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4" name="Oval 113">
          <a:extLst>
            <a:ext uri="{FF2B5EF4-FFF2-40B4-BE49-F238E27FC236}">
              <a16:creationId xmlns:a16="http://schemas.microsoft.com/office/drawing/2014/main" id="{DB75A1D8-F213-4686-BF65-8B6A659053A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5" name="Oval 112">
          <a:extLst>
            <a:ext uri="{FF2B5EF4-FFF2-40B4-BE49-F238E27FC236}">
              <a16:creationId xmlns:a16="http://schemas.microsoft.com/office/drawing/2014/main" id="{2CE71AFE-B5EF-4BE1-A432-ACF8D61F04D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6" name="Oval 113">
          <a:extLst>
            <a:ext uri="{FF2B5EF4-FFF2-40B4-BE49-F238E27FC236}">
              <a16:creationId xmlns:a16="http://schemas.microsoft.com/office/drawing/2014/main" id="{CAC6214B-CC4A-4B2D-A489-5C9492C0A9B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7" name="Oval 112">
          <a:extLst>
            <a:ext uri="{FF2B5EF4-FFF2-40B4-BE49-F238E27FC236}">
              <a16:creationId xmlns:a16="http://schemas.microsoft.com/office/drawing/2014/main" id="{A0749DA8-28E5-4610-99BC-0B144DE5DB6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8" name="Oval 113">
          <a:extLst>
            <a:ext uri="{FF2B5EF4-FFF2-40B4-BE49-F238E27FC236}">
              <a16:creationId xmlns:a16="http://schemas.microsoft.com/office/drawing/2014/main" id="{F2F35093-7B0F-4824-BFE8-8A1FBB7A084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69" name="Oval 112">
          <a:extLst>
            <a:ext uri="{FF2B5EF4-FFF2-40B4-BE49-F238E27FC236}">
              <a16:creationId xmlns:a16="http://schemas.microsoft.com/office/drawing/2014/main" id="{26BF9AFE-1931-4974-BB74-6EC27230182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970" name="Oval 113">
          <a:extLst>
            <a:ext uri="{FF2B5EF4-FFF2-40B4-BE49-F238E27FC236}">
              <a16:creationId xmlns:a16="http://schemas.microsoft.com/office/drawing/2014/main" id="{C6AC5392-C970-491B-9A03-1B76C44B97C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1" name="Oval 112">
          <a:extLst>
            <a:ext uri="{FF2B5EF4-FFF2-40B4-BE49-F238E27FC236}">
              <a16:creationId xmlns:a16="http://schemas.microsoft.com/office/drawing/2014/main" id="{9FC6A39E-11D7-428F-9D25-5DC910C66F4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2" name="Oval 113">
          <a:extLst>
            <a:ext uri="{FF2B5EF4-FFF2-40B4-BE49-F238E27FC236}">
              <a16:creationId xmlns:a16="http://schemas.microsoft.com/office/drawing/2014/main" id="{EA34B722-36DA-476D-AB2B-53DD30D87C1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3" name="Oval 112">
          <a:extLst>
            <a:ext uri="{FF2B5EF4-FFF2-40B4-BE49-F238E27FC236}">
              <a16:creationId xmlns:a16="http://schemas.microsoft.com/office/drawing/2014/main" id="{06640728-E0FB-4005-AC0C-68A11FD8C99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4" name="Oval 113">
          <a:extLst>
            <a:ext uri="{FF2B5EF4-FFF2-40B4-BE49-F238E27FC236}">
              <a16:creationId xmlns:a16="http://schemas.microsoft.com/office/drawing/2014/main" id="{DBCA3588-9A5E-45F6-AFD1-1288082109E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5" name="Oval 112">
          <a:extLst>
            <a:ext uri="{FF2B5EF4-FFF2-40B4-BE49-F238E27FC236}">
              <a16:creationId xmlns:a16="http://schemas.microsoft.com/office/drawing/2014/main" id="{C603296A-B2DD-4C33-AA03-F117974CE42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6" name="Oval 113">
          <a:extLst>
            <a:ext uri="{FF2B5EF4-FFF2-40B4-BE49-F238E27FC236}">
              <a16:creationId xmlns:a16="http://schemas.microsoft.com/office/drawing/2014/main" id="{8AD92C20-CD3A-4B1B-AF2E-DEA54F09BE0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7" name="Oval 112">
          <a:extLst>
            <a:ext uri="{FF2B5EF4-FFF2-40B4-BE49-F238E27FC236}">
              <a16:creationId xmlns:a16="http://schemas.microsoft.com/office/drawing/2014/main" id="{1D0B30BC-5C2A-489F-9B74-0F520556C30A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978" name="Oval 113">
          <a:extLst>
            <a:ext uri="{FF2B5EF4-FFF2-40B4-BE49-F238E27FC236}">
              <a16:creationId xmlns:a16="http://schemas.microsoft.com/office/drawing/2014/main" id="{85E3E337-E568-4698-81D6-626598B6883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79" name="Oval 112">
          <a:extLst>
            <a:ext uri="{FF2B5EF4-FFF2-40B4-BE49-F238E27FC236}">
              <a16:creationId xmlns:a16="http://schemas.microsoft.com/office/drawing/2014/main" id="{11E0DDB1-7AB6-47BD-8BF0-8A396ECD99A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0" name="Oval 113">
          <a:extLst>
            <a:ext uri="{FF2B5EF4-FFF2-40B4-BE49-F238E27FC236}">
              <a16:creationId xmlns:a16="http://schemas.microsoft.com/office/drawing/2014/main" id="{4905C078-DA9B-4543-8E11-6032DFF70D9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1" name="Oval 112">
          <a:extLst>
            <a:ext uri="{FF2B5EF4-FFF2-40B4-BE49-F238E27FC236}">
              <a16:creationId xmlns:a16="http://schemas.microsoft.com/office/drawing/2014/main" id="{929A1FA7-2003-45C2-BC2A-DE053C8E6FC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2" name="Oval 113">
          <a:extLst>
            <a:ext uri="{FF2B5EF4-FFF2-40B4-BE49-F238E27FC236}">
              <a16:creationId xmlns:a16="http://schemas.microsoft.com/office/drawing/2014/main" id="{B05B439A-DACA-409A-8513-391EF21360C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3" name="Oval 112">
          <a:extLst>
            <a:ext uri="{FF2B5EF4-FFF2-40B4-BE49-F238E27FC236}">
              <a16:creationId xmlns:a16="http://schemas.microsoft.com/office/drawing/2014/main" id="{47A63AFF-C144-45BE-BC44-8755C98CFD2B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4" name="Oval 113">
          <a:extLst>
            <a:ext uri="{FF2B5EF4-FFF2-40B4-BE49-F238E27FC236}">
              <a16:creationId xmlns:a16="http://schemas.microsoft.com/office/drawing/2014/main" id="{B405D94E-7187-4D82-8B8B-492C823C59D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5" name="Oval 112">
          <a:extLst>
            <a:ext uri="{FF2B5EF4-FFF2-40B4-BE49-F238E27FC236}">
              <a16:creationId xmlns:a16="http://schemas.microsoft.com/office/drawing/2014/main" id="{FA4DADE8-362C-4720-A149-7C177BB05F7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986" name="Oval 113">
          <a:extLst>
            <a:ext uri="{FF2B5EF4-FFF2-40B4-BE49-F238E27FC236}">
              <a16:creationId xmlns:a16="http://schemas.microsoft.com/office/drawing/2014/main" id="{E5C4A6AD-C177-462C-882C-46F5670C8A5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7" name="Oval 112">
          <a:extLst>
            <a:ext uri="{FF2B5EF4-FFF2-40B4-BE49-F238E27FC236}">
              <a16:creationId xmlns:a16="http://schemas.microsoft.com/office/drawing/2014/main" id="{524798CA-D143-484C-9423-82930E554C3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8" name="Oval 113">
          <a:extLst>
            <a:ext uri="{FF2B5EF4-FFF2-40B4-BE49-F238E27FC236}">
              <a16:creationId xmlns:a16="http://schemas.microsoft.com/office/drawing/2014/main" id="{4958F844-7C83-4842-A3F5-EC018C1A22E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89" name="Oval 112">
          <a:extLst>
            <a:ext uri="{FF2B5EF4-FFF2-40B4-BE49-F238E27FC236}">
              <a16:creationId xmlns:a16="http://schemas.microsoft.com/office/drawing/2014/main" id="{C1D1DC8E-49B5-4572-8EFF-2DC1AD55A70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0" name="Oval 113">
          <a:extLst>
            <a:ext uri="{FF2B5EF4-FFF2-40B4-BE49-F238E27FC236}">
              <a16:creationId xmlns:a16="http://schemas.microsoft.com/office/drawing/2014/main" id="{79DABA13-CEF1-444F-BAAB-FFAD412C3A8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1" name="Oval 112">
          <a:extLst>
            <a:ext uri="{FF2B5EF4-FFF2-40B4-BE49-F238E27FC236}">
              <a16:creationId xmlns:a16="http://schemas.microsoft.com/office/drawing/2014/main" id="{9528C6C1-3318-4743-BF5F-3921880EB6A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2" name="Oval 113">
          <a:extLst>
            <a:ext uri="{FF2B5EF4-FFF2-40B4-BE49-F238E27FC236}">
              <a16:creationId xmlns:a16="http://schemas.microsoft.com/office/drawing/2014/main" id="{25858A1A-C283-4AAA-9BC2-6AA4B5C82CB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3" name="Oval 112">
          <a:extLst>
            <a:ext uri="{FF2B5EF4-FFF2-40B4-BE49-F238E27FC236}">
              <a16:creationId xmlns:a16="http://schemas.microsoft.com/office/drawing/2014/main" id="{E7E1BFD6-689A-41D9-97BA-3DC2EE89DE3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994" name="Oval 113">
          <a:extLst>
            <a:ext uri="{FF2B5EF4-FFF2-40B4-BE49-F238E27FC236}">
              <a16:creationId xmlns:a16="http://schemas.microsoft.com/office/drawing/2014/main" id="{CB43C3AF-EB50-4870-99C5-0751ED64455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5" name="Oval 112">
          <a:extLst>
            <a:ext uri="{FF2B5EF4-FFF2-40B4-BE49-F238E27FC236}">
              <a16:creationId xmlns:a16="http://schemas.microsoft.com/office/drawing/2014/main" id="{E82E41F0-FDED-4FC0-B6C8-8CA67E1A777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6" name="Oval 113">
          <a:extLst>
            <a:ext uri="{FF2B5EF4-FFF2-40B4-BE49-F238E27FC236}">
              <a16:creationId xmlns:a16="http://schemas.microsoft.com/office/drawing/2014/main" id="{3337B781-750D-4B42-81B5-2F7B6FABAB7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7" name="Oval 112">
          <a:extLst>
            <a:ext uri="{FF2B5EF4-FFF2-40B4-BE49-F238E27FC236}">
              <a16:creationId xmlns:a16="http://schemas.microsoft.com/office/drawing/2014/main" id="{544E9476-BBD9-446E-9D8C-5F8D3496445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8" name="Oval 113">
          <a:extLst>
            <a:ext uri="{FF2B5EF4-FFF2-40B4-BE49-F238E27FC236}">
              <a16:creationId xmlns:a16="http://schemas.microsoft.com/office/drawing/2014/main" id="{22ABA667-E736-4D05-A7B2-F6659A634DA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999" name="Oval 112">
          <a:extLst>
            <a:ext uri="{FF2B5EF4-FFF2-40B4-BE49-F238E27FC236}">
              <a16:creationId xmlns:a16="http://schemas.microsoft.com/office/drawing/2014/main" id="{DCE74777-097F-4FCC-A1F1-2BBDA99E571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0" name="Oval 113">
          <a:extLst>
            <a:ext uri="{FF2B5EF4-FFF2-40B4-BE49-F238E27FC236}">
              <a16:creationId xmlns:a16="http://schemas.microsoft.com/office/drawing/2014/main" id="{03F72353-4690-4AD6-995E-7D9983AF017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1" name="Oval 112">
          <a:extLst>
            <a:ext uri="{FF2B5EF4-FFF2-40B4-BE49-F238E27FC236}">
              <a16:creationId xmlns:a16="http://schemas.microsoft.com/office/drawing/2014/main" id="{9CC71F7B-5316-4A7A-AB59-EC37A60095C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002" name="Oval 113">
          <a:extLst>
            <a:ext uri="{FF2B5EF4-FFF2-40B4-BE49-F238E27FC236}">
              <a16:creationId xmlns:a16="http://schemas.microsoft.com/office/drawing/2014/main" id="{A4F23EBC-22F6-4CC9-B6E4-BCC20092293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3" name="Oval 112">
          <a:extLst>
            <a:ext uri="{FF2B5EF4-FFF2-40B4-BE49-F238E27FC236}">
              <a16:creationId xmlns:a16="http://schemas.microsoft.com/office/drawing/2014/main" id="{8B27F411-FEA1-4A0C-84E5-AAD98D769BF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4" name="Oval 113">
          <a:extLst>
            <a:ext uri="{FF2B5EF4-FFF2-40B4-BE49-F238E27FC236}">
              <a16:creationId xmlns:a16="http://schemas.microsoft.com/office/drawing/2014/main" id="{E7DB914D-A648-47CF-8BEA-FA58A31E909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5" name="Oval 112">
          <a:extLst>
            <a:ext uri="{FF2B5EF4-FFF2-40B4-BE49-F238E27FC236}">
              <a16:creationId xmlns:a16="http://schemas.microsoft.com/office/drawing/2014/main" id="{151279F9-F34C-4396-A874-CD8030F28A8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6" name="Oval 113">
          <a:extLst>
            <a:ext uri="{FF2B5EF4-FFF2-40B4-BE49-F238E27FC236}">
              <a16:creationId xmlns:a16="http://schemas.microsoft.com/office/drawing/2014/main" id="{9363D8B1-0918-4AED-BE8F-67E6443ADEA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7" name="Oval 112">
          <a:extLst>
            <a:ext uri="{FF2B5EF4-FFF2-40B4-BE49-F238E27FC236}">
              <a16:creationId xmlns:a16="http://schemas.microsoft.com/office/drawing/2014/main" id="{1829DC8A-04BF-48FE-AFC7-AA1F971E3C4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8" name="Oval 113">
          <a:extLst>
            <a:ext uri="{FF2B5EF4-FFF2-40B4-BE49-F238E27FC236}">
              <a16:creationId xmlns:a16="http://schemas.microsoft.com/office/drawing/2014/main" id="{3230DC68-47DF-4777-96C0-B5735D8B227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09" name="Oval 112">
          <a:extLst>
            <a:ext uri="{FF2B5EF4-FFF2-40B4-BE49-F238E27FC236}">
              <a16:creationId xmlns:a16="http://schemas.microsoft.com/office/drawing/2014/main" id="{DB68A3B7-14B4-4BC7-B65F-A57F8BEC15F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010" name="Oval 113">
          <a:extLst>
            <a:ext uri="{FF2B5EF4-FFF2-40B4-BE49-F238E27FC236}">
              <a16:creationId xmlns:a16="http://schemas.microsoft.com/office/drawing/2014/main" id="{CBB560E4-6C4E-4170-9307-F30E25430C2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1" name="Oval 112">
          <a:extLst>
            <a:ext uri="{FF2B5EF4-FFF2-40B4-BE49-F238E27FC236}">
              <a16:creationId xmlns:a16="http://schemas.microsoft.com/office/drawing/2014/main" id="{24D0C4D1-32AC-4C9C-8A8B-BBD4B35DF49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2" name="Oval 113">
          <a:extLst>
            <a:ext uri="{FF2B5EF4-FFF2-40B4-BE49-F238E27FC236}">
              <a16:creationId xmlns:a16="http://schemas.microsoft.com/office/drawing/2014/main" id="{48BBC651-A972-4522-BFD2-B086F3FC1AB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3" name="Oval 112">
          <a:extLst>
            <a:ext uri="{FF2B5EF4-FFF2-40B4-BE49-F238E27FC236}">
              <a16:creationId xmlns:a16="http://schemas.microsoft.com/office/drawing/2014/main" id="{8C2EA4A8-E40D-4EF6-9DED-E6C67C5615E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4" name="Oval 113">
          <a:extLst>
            <a:ext uri="{FF2B5EF4-FFF2-40B4-BE49-F238E27FC236}">
              <a16:creationId xmlns:a16="http://schemas.microsoft.com/office/drawing/2014/main" id="{E6F0064F-7C4F-4F5B-9728-47C27FF54AC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5" name="Oval 112">
          <a:extLst>
            <a:ext uri="{FF2B5EF4-FFF2-40B4-BE49-F238E27FC236}">
              <a16:creationId xmlns:a16="http://schemas.microsoft.com/office/drawing/2014/main" id="{024F4C54-272A-40B9-B304-6E9A9A6E9AD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6" name="Oval 113">
          <a:extLst>
            <a:ext uri="{FF2B5EF4-FFF2-40B4-BE49-F238E27FC236}">
              <a16:creationId xmlns:a16="http://schemas.microsoft.com/office/drawing/2014/main" id="{646DD734-B59A-43D9-BB0B-BC022157A9E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7" name="Oval 112">
          <a:extLst>
            <a:ext uri="{FF2B5EF4-FFF2-40B4-BE49-F238E27FC236}">
              <a16:creationId xmlns:a16="http://schemas.microsoft.com/office/drawing/2014/main" id="{5DE8094E-414B-44C6-81D7-4D38F933245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018" name="Oval 113">
          <a:extLst>
            <a:ext uri="{FF2B5EF4-FFF2-40B4-BE49-F238E27FC236}">
              <a16:creationId xmlns:a16="http://schemas.microsoft.com/office/drawing/2014/main" id="{68E9A7B2-C529-4FF6-A285-28D4CCB6394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19" name="Oval 112">
          <a:extLst>
            <a:ext uri="{FF2B5EF4-FFF2-40B4-BE49-F238E27FC236}">
              <a16:creationId xmlns:a16="http://schemas.microsoft.com/office/drawing/2014/main" id="{E23A2098-B1A0-468F-80E2-2C2EE76AA91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0" name="Oval 113">
          <a:extLst>
            <a:ext uri="{FF2B5EF4-FFF2-40B4-BE49-F238E27FC236}">
              <a16:creationId xmlns:a16="http://schemas.microsoft.com/office/drawing/2014/main" id="{E8916CCC-A66A-4D29-98B6-9E68AFB57D0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1" name="Oval 112">
          <a:extLst>
            <a:ext uri="{FF2B5EF4-FFF2-40B4-BE49-F238E27FC236}">
              <a16:creationId xmlns:a16="http://schemas.microsoft.com/office/drawing/2014/main" id="{A3CD954D-2619-498A-85D7-16151020821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2" name="Oval 113">
          <a:extLst>
            <a:ext uri="{FF2B5EF4-FFF2-40B4-BE49-F238E27FC236}">
              <a16:creationId xmlns:a16="http://schemas.microsoft.com/office/drawing/2014/main" id="{D6368567-F4E9-4EFE-905A-FE65742EF57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3" name="Oval 112">
          <a:extLst>
            <a:ext uri="{FF2B5EF4-FFF2-40B4-BE49-F238E27FC236}">
              <a16:creationId xmlns:a16="http://schemas.microsoft.com/office/drawing/2014/main" id="{A029DC4C-7607-4C75-B295-DFFC559E510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4" name="Oval 113">
          <a:extLst>
            <a:ext uri="{FF2B5EF4-FFF2-40B4-BE49-F238E27FC236}">
              <a16:creationId xmlns:a16="http://schemas.microsoft.com/office/drawing/2014/main" id="{1B9FC24E-07C0-464C-81BD-350C0FE47F2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5" name="Oval 112">
          <a:extLst>
            <a:ext uri="{FF2B5EF4-FFF2-40B4-BE49-F238E27FC236}">
              <a16:creationId xmlns:a16="http://schemas.microsoft.com/office/drawing/2014/main" id="{9366EF96-B071-4E67-95C9-6F08A9B50F7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026" name="Oval 113">
          <a:extLst>
            <a:ext uri="{FF2B5EF4-FFF2-40B4-BE49-F238E27FC236}">
              <a16:creationId xmlns:a16="http://schemas.microsoft.com/office/drawing/2014/main" id="{DED7C4D3-8B1D-40AA-8B2E-594435C96D4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7" name="Oval 112">
          <a:extLst>
            <a:ext uri="{FF2B5EF4-FFF2-40B4-BE49-F238E27FC236}">
              <a16:creationId xmlns:a16="http://schemas.microsoft.com/office/drawing/2014/main" id="{516B9292-62B3-4C69-9425-A642D248187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8" name="Oval 113">
          <a:extLst>
            <a:ext uri="{FF2B5EF4-FFF2-40B4-BE49-F238E27FC236}">
              <a16:creationId xmlns:a16="http://schemas.microsoft.com/office/drawing/2014/main" id="{22967043-C4CB-4868-A43E-DCD3B4B9682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29" name="Oval 112">
          <a:extLst>
            <a:ext uri="{FF2B5EF4-FFF2-40B4-BE49-F238E27FC236}">
              <a16:creationId xmlns:a16="http://schemas.microsoft.com/office/drawing/2014/main" id="{256D29FD-FBC3-4E18-AD20-9CC3180FF0D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030" name="Oval 113">
          <a:extLst>
            <a:ext uri="{FF2B5EF4-FFF2-40B4-BE49-F238E27FC236}">
              <a16:creationId xmlns:a16="http://schemas.microsoft.com/office/drawing/2014/main" id="{76EA76FD-B06F-4F73-809D-ADAE001AA3B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1" name="Oval 112">
          <a:extLst>
            <a:ext uri="{FF2B5EF4-FFF2-40B4-BE49-F238E27FC236}">
              <a16:creationId xmlns:a16="http://schemas.microsoft.com/office/drawing/2014/main" id="{87A4B5AC-16C6-4BAE-A2FD-0E0059B758B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2" name="Oval 113">
          <a:extLst>
            <a:ext uri="{FF2B5EF4-FFF2-40B4-BE49-F238E27FC236}">
              <a16:creationId xmlns:a16="http://schemas.microsoft.com/office/drawing/2014/main" id="{78F023BE-7B95-441F-8873-822045D64EF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3" name="Oval 112">
          <a:extLst>
            <a:ext uri="{FF2B5EF4-FFF2-40B4-BE49-F238E27FC236}">
              <a16:creationId xmlns:a16="http://schemas.microsoft.com/office/drawing/2014/main" id="{1B70DD59-39A8-42D1-BCB7-27E8DE48FEA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034" name="Oval 113">
          <a:extLst>
            <a:ext uri="{FF2B5EF4-FFF2-40B4-BE49-F238E27FC236}">
              <a16:creationId xmlns:a16="http://schemas.microsoft.com/office/drawing/2014/main" id="{7F56112D-6DF3-4233-A69C-2BC35725CCA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5" name="Oval 112">
          <a:extLst>
            <a:ext uri="{FF2B5EF4-FFF2-40B4-BE49-F238E27FC236}">
              <a16:creationId xmlns:a16="http://schemas.microsoft.com/office/drawing/2014/main" id="{AAC61873-C3AA-426C-9D8F-AEC273B776E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6" name="Oval 113">
          <a:extLst>
            <a:ext uri="{FF2B5EF4-FFF2-40B4-BE49-F238E27FC236}">
              <a16:creationId xmlns:a16="http://schemas.microsoft.com/office/drawing/2014/main" id="{260705A8-F234-4ECB-8114-9CACD1C045B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7" name="Oval 112">
          <a:extLst>
            <a:ext uri="{FF2B5EF4-FFF2-40B4-BE49-F238E27FC236}">
              <a16:creationId xmlns:a16="http://schemas.microsoft.com/office/drawing/2014/main" id="{B7230AB1-2C7D-4ED5-9C8B-749CF5E73D1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038" name="Oval 113">
          <a:extLst>
            <a:ext uri="{FF2B5EF4-FFF2-40B4-BE49-F238E27FC236}">
              <a16:creationId xmlns:a16="http://schemas.microsoft.com/office/drawing/2014/main" id="{14ABDAE1-4744-4E1E-BEE3-AFF0883901A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39" name="Oval 112">
          <a:extLst>
            <a:ext uri="{FF2B5EF4-FFF2-40B4-BE49-F238E27FC236}">
              <a16:creationId xmlns:a16="http://schemas.microsoft.com/office/drawing/2014/main" id="{4EE63F02-65C7-4602-B786-8657F8C468B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0" name="Oval 113">
          <a:extLst>
            <a:ext uri="{FF2B5EF4-FFF2-40B4-BE49-F238E27FC236}">
              <a16:creationId xmlns:a16="http://schemas.microsoft.com/office/drawing/2014/main" id="{E8A467AB-1C48-4F1C-BDA4-7FF3DA2C9CF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1" name="Oval 112">
          <a:extLst>
            <a:ext uri="{FF2B5EF4-FFF2-40B4-BE49-F238E27FC236}">
              <a16:creationId xmlns:a16="http://schemas.microsoft.com/office/drawing/2014/main" id="{CF214F51-DBAB-455C-B9D1-740F31064BD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042" name="Oval 113">
          <a:extLst>
            <a:ext uri="{FF2B5EF4-FFF2-40B4-BE49-F238E27FC236}">
              <a16:creationId xmlns:a16="http://schemas.microsoft.com/office/drawing/2014/main" id="{E9F4A2C7-93A2-43DD-B006-11DD06DD9F0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3" name="Oval 112">
          <a:extLst>
            <a:ext uri="{FF2B5EF4-FFF2-40B4-BE49-F238E27FC236}">
              <a16:creationId xmlns:a16="http://schemas.microsoft.com/office/drawing/2014/main" id="{9C60E39C-945B-435F-B40F-1D4DA2F544E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4" name="Oval 113">
          <a:extLst>
            <a:ext uri="{FF2B5EF4-FFF2-40B4-BE49-F238E27FC236}">
              <a16:creationId xmlns:a16="http://schemas.microsoft.com/office/drawing/2014/main" id="{3C80C156-372E-486E-B0AB-5EEBE622F3C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5" name="Oval 112">
          <a:extLst>
            <a:ext uri="{FF2B5EF4-FFF2-40B4-BE49-F238E27FC236}">
              <a16:creationId xmlns:a16="http://schemas.microsoft.com/office/drawing/2014/main" id="{2F282B12-233A-4CAF-88D4-97801FDDAF9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046" name="Oval 113">
          <a:extLst>
            <a:ext uri="{FF2B5EF4-FFF2-40B4-BE49-F238E27FC236}">
              <a16:creationId xmlns:a16="http://schemas.microsoft.com/office/drawing/2014/main" id="{D8E1DAC2-2154-4F93-865E-B2371E192D4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7" name="Oval 112">
          <a:extLst>
            <a:ext uri="{FF2B5EF4-FFF2-40B4-BE49-F238E27FC236}">
              <a16:creationId xmlns:a16="http://schemas.microsoft.com/office/drawing/2014/main" id="{94D058DB-CA36-417F-BB35-A302CCD3767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8" name="Oval 113">
          <a:extLst>
            <a:ext uri="{FF2B5EF4-FFF2-40B4-BE49-F238E27FC236}">
              <a16:creationId xmlns:a16="http://schemas.microsoft.com/office/drawing/2014/main" id="{2418BFD8-A3AF-4672-8C52-F8380C9D844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49" name="Oval 112">
          <a:extLst>
            <a:ext uri="{FF2B5EF4-FFF2-40B4-BE49-F238E27FC236}">
              <a16:creationId xmlns:a16="http://schemas.microsoft.com/office/drawing/2014/main" id="{5B3DD27F-F796-4551-83B3-E64D17BF4D7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050" name="Oval 113">
          <a:extLst>
            <a:ext uri="{FF2B5EF4-FFF2-40B4-BE49-F238E27FC236}">
              <a16:creationId xmlns:a16="http://schemas.microsoft.com/office/drawing/2014/main" id="{D6EFA6F7-E176-4BDE-A362-AA5A30199DD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1" name="Oval 112">
          <a:extLst>
            <a:ext uri="{FF2B5EF4-FFF2-40B4-BE49-F238E27FC236}">
              <a16:creationId xmlns:a16="http://schemas.microsoft.com/office/drawing/2014/main" id="{ACC1D289-CA22-4E43-8112-2A640B2599C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2" name="Oval 113">
          <a:extLst>
            <a:ext uri="{FF2B5EF4-FFF2-40B4-BE49-F238E27FC236}">
              <a16:creationId xmlns:a16="http://schemas.microsoft.com/office/drawing/2014/main" id="{682D1A02-0E62-4478-96FE-99ACAA846E8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3" name="Oval 112">
          <a:extLst>
            <a:ext uri="{FF2B5EF4-FFF2-40B4-BE49-F238E27FC236}">
              <a16:creationId xmlns:a16="http://schemas.microsoft.com/office/drawing/2014/main" id="{0E60A268-174F-4503-A5F5-66F3E59F8D4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054" name="Oval 113">
          <a:extLst>
            <a:ext uri="{FF2B5EF4-FFF2-40B4-BE49-F238E27FC236}">
              <a16:creationId xmlns:a16="http://schemas.microsoft.com/office/drawing/2014/main" id="{2618F27D-49EB-4633-8D85-78795335B8F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5" name="Oval 112">
          <a:extLst>
            <a:ext uri="{FF2B5EF4-FFF2-40B4-BE49-F238E27FC236}">
              <a16:creationId xmlns:a16="http://schemas.microsoft.com/office/drawing/2014/main" id="{0CA54571-F769-46CD-AAE3-BEB93DC2AD8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6" name="Oval 113">
          <a:extLst>
            <a:ext uri="{FF2B5EF4-FFF2-40B4-BE49-F238E27FC236}">
              <a16:creationId xmlns:a16="http://schemas.microsoft.com/office/drawing/2014/main" id="{6C709431-9185-4415-9784-F59F8A98B16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7" name="Oval 112">
          <a:extLst>
            <a:ext uri="{FF2B5EF4-FFF2-40B4-BE49-F238E27FC236}">
              <a16:creationId xmlns:a16="http://schemas.microsoft.com/office/drawing/2014/main" id="{05605695-9623-47F5-A1C3-B84AB762C91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8" name="Oval 113">
          <a:extLst>
            <a:ext uri="{FF2B5EF4-FFF2-40B4-BE49-F238E27FC236}">
              <a16:creationId xmlns:a16="http://schemas.microsoft.com/office/drawing/2014/main" id="{23A86026-6B63-4A3E-993C-10AFB7554B9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59" name="Oval 112">
          <a:extLst>
            <a:ext uri="{FF2B5EF4-FFF2-40B4-BE49-F238E27FC236}">
              <a16:creationId xmlns:a16="http://schemas.microsoft.com/office/drawing/2014/main" id="{B18D80B8-A2DA-4F35-983B-2C840AB8BA6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0" name="Oval 113">
          <a:extLst>
            <a:ext uri="{FF2B5EF4-FFF2-40B4-BE49-F238E27FC236}">
              <a16:creationId xmlns:a16="http://schemas.microsoft.com/office/drawing/2014/main" id="{AA76BB86-059B-4056-B8FF-8BB3F31F6DA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1" name="Oval 112">
          <a:extLst>
            <a:ext uri="{FF2B5EF4-FFF2-40B4-BE49-F238E27FC236}">
              <a16:creationId xmlns:a16="http://schemas.microsoft.com/office/drawing/2014/main" id="{BE722791-BC75-4F3E-9B3C-7BA95C6A344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062" name="Oval 113">
          <a:extLst>
            <a:ext uri="{FF2B5EF4-FFF2-40B4-BE49-F238E27FC236}">
              <a16:creationId xmlns:a16="http://schemas.microsoft.com/office/drawing/2014/main" id="{559AF5F8-0C1D-4410-B9C6-475CE12B26E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3" name="Oval 112">
          <a:extLst>
            <a:ext uri="{FF2B5EF4-FFF2-40B4-BE49-F238E27FC236}">
              <a16:creationId xmlns:a16="http://schemas.microsoft.com/office/drawing/2014/main" id="{963E3E6C-86A5-4D62-B877-852C6E3F349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4" name="Oval 113">
          <a:extLst>
            <a:ext uri="{FF2B5EF4-FFF2-40B4-BE49-F238E27FC236}">
              <a16:creationId xmlns:a16="http://schemas.microsoft.com/office/drawing/2014/main" id="{9DCD2798-E5D0-47E7-A8C6-E383B19EC7A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5" name="Oval 112">
          <a:extLst>
            <a:ext uri="{FF2B5EF4-FFF2-40B4-BE49-F238E27FC236}">
              <a16:creationId xmlns:a16="http://schemas.microsoft.com/office/drawing/2014/main" id="{5D67AD28-0762-4E05-8C85-00A78670A39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066" name="Oval 113">
          <a:extLst>
            <a:ext uri="{FF2B5EF4-FFF2-40B4-BE49-F238E27FC236}">
              <a16:creationId xmlns:a16="http://schemas.microsoft.com/office/drawing/2014/main" id="{EB9E14AD-95C9-4A4A-841F-BBFB8446285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7" name="Oval 112">
          <a:extLst>
            <a:ext uri="{FF2B5EF4-FFF2-40B4-BE49-F238E27FC236}">
              <a16:creationId xmlns:a16="http://schemas.microsoft.com/office/drawing/2014/main" id="{8A7F6B5F-0266-4863-894A-42D6A233059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8" name="Oval 113">
          <a:extLst>
            <a:ext uri="{FF2B5EF4-FFF2-40B4-BE49-F238E27FC236}">
              <a16:creationId xmlns:a16="http://schemas.microsoft.com/office/drawing/2014/main" id="{0E09B3F9-4DE0-4162-8DBE-DD9C601E746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69" name="Oval 112">
          <a:extLst>
            <a:ext uri="{FF2B5EF4-FFF2-40B4-BE49-F238E27FC236}">
              <a16:creationId xmlns:a16="http://schemas.microsoft.com/office/drawing/2014/main" id="{4D1DF58A-2E8B-41F1-839D-8038BA87546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070" name="Oval 113">
          <a:extLst>
            <a:ext uri="{FF2B5EF4-FFF2-40B4-BE49-F238E27FC236}">
              <a16:creationId xmlns:a16="http://schemas.microsoft.com/office/drawing/2014/main" id="{B18AEEC0-C91D-4FD1-B638-E003B886275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1" name="Oval 112">
          <a:extLst>
            <a:ext uri="{FF2B5EF4-FFF2-40B4-BE49-F238E27FC236}">
              <a16:creationId xmlns:a16="http://schemas.microsoft.com/office/drawing/2014/main" id="{9A0BD182-1981-4BAC-8C77-3EC2941ED5E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2" name="Oval 113">
          <a:extLst>
            <a:ext uri="{FF2B5EF4-FFF2-40B4-BE49-F238E27FC236}">
              <a16:creationId xmlns:a16="http://schemas.microsoft.com/office/drawing/2014/main" id="{867904CC-5C12-4338-83F0-306BAD7E57A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3" name="Oval 112">
          <a:extLst>
            <a:ext uri="{FF2B5EF4-FFF2-40B4-BE49-F238E27FC236}">
              <a16:creationId xmlns:a16="http://schemas.microsoft.com/office/drawing/2014/main" id="{B2173FBC-A827-48D7-A3A3-ABEB99261F4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074" name="Oval 113">
          <a:extLst>
            <a:ext uri="{FF2B5EF4-FFF2-40B4-BE49-F238E27FC236}">
              <a16:creationId xmlns:a16="http://schemas.microsoft.com/office/drawing/2014/main" id="{49762988-E9BE-4057-9A7C-A1F05438106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5" name="Oval 112">
          <a:extLst>
            <a:ext uri="{FF2B5EF4-FFF2-40B4-BE49-F238E27FC236}">
              <a16:creationId xmlns:a16="http://schemas.microsoft.com/office/drawing/2014/main" id="{4BD1A2F3-1708-4345-A839-EBE37846877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6" name="Oval 113">
          <a:extLst>
            <a:ext uri="{FF2B5EF4-FFF2-40B4-BE49-F238E27FC236}">
              <a16:creationId xmlns:a16="http://schemas.microsoft.com/office/drawing/2014/main" id="{495B95C3-64D9-4BCE-87E9-CE0E6043984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7" name="Oval 112">
          <a:extLst>
            <a:ext uri="{FF2B5EF4-FFF2-40B4-BE49-F238E27FC236}">
              <a16:creationId xmlns:a16="http://schemas.microsoft.com/office/drawing/2014/main" id="{B590B0EB-3ADE-424F-8D3B-CE635CE035F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078" name="Oval 113">
          <a:extLst>
            <a:ext uri="{FF2B5EF4-FFF2-40B4-BE49-F238E27FC236}">
              <a16:creationId xmlns:a16="http://schemas.microsoft.com/office/drawing/2014/main" id="{31C34727-5065-464C-AA47-1779213E1D2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79" name="Oval 112">
          <a:extLst>
            <a:ext uri="{FF2B5EF4-FFF2-40B4-BE49-F238E27FC236}">
              <a16:creationId xmlns:a16="http://schemas.microsoft.com/office/drawing/2014/main" id="{28188AD7-FDB6-4885-ABE5-F9D0BA3DA2D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0" name="Oval 113">
          <a:extLst>
            <a:ext uri="{FF2B5EF4-FFF2-40B4-BE49-F238E27FC236}">
              <a16:creationId xmlns:a16="http://schemas.microsoft.com/office/drawing/2014/main" id="{BB6A30D7-2CD6-4370-AAAB-D49CCF04E91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1" name="Oval 112">
          <a:extLst>
            <a:ext uri="{FF2B5EF4-FFF2-40B4-BE49-F238E27FC236}">
              <a16:creationId xmlns:a16="http://schemas.microsoft.com/office/drawing/2014/main" id="{FB413B5A-0D75-4E1C-BC6F-82D09568090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082" name="Oval 113">
          <a:extLst>
            <a:ext uri="{FF2B5EF4-FFF2-40B4-BE49-F238E27FC236}">
              <a16:creationId xmlns:a16="http://schemas.microsoft.com/office/drawing/2014/main" id="{C9A914BB-B238-4B81-8E2A-095D5834615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3" name="Oval 112">
          <a:extLst>
            <a:ext uri="{FF2B5EF4-FFF2-40B4-BE49-F238E27FC236}">
              <a16:creationId xmlns:a16="http://schemas.microsoft.com/office/drawing/2014/main" id="{5A204B38-F4D4-45DC-BB76-EC23EB774D3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4" name="Oval 113">
          <a:extLst>
            <a:ext uri="{FF2B5EF4-FFF2-40B4-BE49-F238E27FC236}">
              <a16:creationId xmlns:a16="http://schemas.microsoft.com/office/drawing/2014/main" id="{D3B72D43-B7DC-442E-A1BC-B0856E48F7E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5" name="Oval 112">
          <a:extLst>
            <a:ext uri="{FF2B5EF4-FFF2-40B4-BE49-F238E27FC236}">
              <a16:creationId xmlns:a16="http://schemas.microsoft.com/office/drawing/2014/main" id="{112DE0A0-F297-49EB-A61C-9B46E0A3FE7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086" name="Oval 113">
          <a:extLst>
            <a:ext uri="{FF2B5EF4-FFF2-40B4-BE49-F238E27FC236}">
              <a16:creationId xmlns:a16="http://schemas.microsoft.com/office/drawing/2014/main" id="{C288A8F5-0E40-4BE7-B0EA-1FC2E06E041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7" name="Oval 112">
          <a:extLst>
            <a:ext uri="{FF2B5EF4-FFF2-40B4-BE49-F238E27FC236}">
              <a16:creationId xmlns:a16="http://schemas.microsoft.com/office/drawing/2014/main" id="{DD9B6300-906D-4E90-8831-AE7B53CBE8B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8" name="Oval 113">
          <a:extLst>
            <a:ext uri="{FF2B5EF4-FFF2-40B4-BE49-F238E27FC236}">
              <a16:creationId xmlns:a16="http://schemas.microsoft.com/office/drawing/2014/main" id="{86BC724E-390B-4E34-A9BB-DC999D0B964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89" name="Oval 112">
          <a:extLst>
            <a:ext uri="{FF2B5EF4-FFF2-40B4-BE49-F238E27FC236}">
              <a16:creationId xmlns:a16="http://schemas.microsoft.com/office/drawing/2014/main" id="{0CFE9565-F4A7-4667-B1F7-4A43CC9950F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090" name="Oval 113">
          <a:extLst>
            <a:ext uri="{FF2B5EF4-FFF2-40B4-BE49-F238E27FC236}">
              <a16:creationId xmlns:a16="http://schemas.microsoft.com/office/drawing/2014/main" id="{BDE9FEE4-7C88-4DC1-A26A-69CA4389E29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1" name="Oval 112">
          <a:extLst>
            <a:ext uri="{FF2B5EF4-FFF2-40B4-BE49-F238E27FC236}">
              <a16:creationId xmlns:a16="http://schemas.microsoft.com/office/drawing/2014/main" id="{E0EA4B7E-FEB0-48AB-BA94-63D259199A3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2" name="Oval 113">
          <a:extLst>
            <a:ext uri="{FF2B5EF4-FFF2-40B4-BE49-F238E27FC236}">
              <a16:creationId xmlns:a16="http://schemas.microsoft.com/office/drawing/2014/main" id="{3AF244F1-E96C-4B4A-9100-44D2EE180A3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3" name="Oval 112">
          <a:extLst>
            <a:ext uri="{FF2B5EF4-FFF2-40B4-BE49-F238E27FC236}">
              <a16:creationId xmlns:a16="http://schemas.microsoft.com/office/drawing/2014/main" id="{05EB3682-5ADB-4B9F-9F17-B2BE02F275A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094" name="Oval 113">
          <a:extLst>
            <a:ext uri="{FF2B5EF4-FFF2-40B4-BE49-F238E27FC236}">
              <a16:creationId xmlns:a16="http://schemas.microsoft.com/office/drawing/2014/main" id="{75266A8D-B7B1-4DA3-AC4D-E8D1595C1E0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5" name="Oval 112">
          <a:extLst>
            <a:ext uri="{FF2B5EF4-FFF2-40B4-BE49-F238E27FC236}">
              <a16:creationId xmlns:a16="http://schemas.microsoft.com/office/drawing/2014/main" id="{C64BEF42-871A-4B03-A3DB-008BECD5981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6" name="Oval 113">
          <a:extLst>
            <a:ext uri="{FF2B5EF4-FFF2-40B4-BE49-F238E27FC236}">
              <a16:creationId xmlns:a16="http://schemas.microsoft.com/office/drawing/2014/main" id="{612C0FA7-07D4-4294-B9FE-20CB46D7AAD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7" name="Oval 112">
          <a:extLst>
            <a:ext uri="{FF2B5EF4-FFF2-40B4-BE49-F238E27FC236}">
              <a16:creationId xmlns:a16="http://schemas.microsoft.com/office/drawing/2014/main" id="{CD510FDE-9564-47AC-86BD-940E54BEDA9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098" name="Oval 113">
          <a:extLst>
            <a:ext uri="{FF2B5EF4-FFF2-40B4-BE49-F238E27FC236}">
              <a16:creationId xmlns:a16="http://schemas.microsoft.com/office/drawing/2014/main" id="{7BAF77B1-93BB-44F7-8B7D-8036EA7AE77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099" name="Oval 112">
          <a:extLst>
            <a:ext uri="{FF2B5EF4-FFF2-40B4-BE49-F238E27FC236}">
              <a16:creationId xmlns:a16="http://schemas.microsoft.com/office/drawing/2014/main" id="{6E2FD772-69D5-4C9B-A0F7-89C511B90F7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0" name="Oval 113">
          <a:extLst>
            <a:ext uri="{FF2B5EF4-FFF2-40B4-BE49-F238E27FC236}">
              <a16:creationId xmlns:a16="http://schemas.microsoft.com/office/drawing/2014/main" id="{A9D6A599-24C7-48C0-9698-C0906164100D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1" name="Oval 112">
          <a:extLst>
            <a:ext uri="{FF2B5EF4-FFF2-40B4-BE49-F238E27FC236}">
              <a16:creationId xmlns:a16="http://schemas.microsoft.com/office/drawing/2014/main" id="{28DE543A-BF09-48C1-8B12-5B17A7EAEDF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102" name="Oval 113">
          <a:extLst>
            <a:ext uri="{FF2B5EF4-FFF2-40B4-BE49-F238E27FC236}">
              <a16:creationId xmlns:a16="http://schemas.microsoft.com/office/drawing/2014/main" id="{6F308DC1-694D-4E26-8599-328647BD6D6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3" name="Oval 112">
          <a:extLst>
            <a:ext uri="{FF2B5EF4-FFF2-40B4-BE49-F238E27FC236}">
              <a16:creationId xmlns:a16="http://schemas.microsoft.com/office/drawing/2014/main" id="{64E4AACC-FC5B-46E4-9688-82D5D7ACFEC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4" name="Oval 113">
          <a:extLst>
            <a:ext uri="{FF2B5EF4-FFF2-40B4-BE49-F238E27FC236}">
              <a16:creationId xmlns:a16="http://schemas.microsoft.com/office/drawing/2014/main" id="{689A5609-28B1-43F2-8E95-09EED0EADDB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5" name="Oval 112">
          <a:extLst>
            <a:ext uri="{FF2B5EF4-FFF2-40B4-BE49-F238E27FC236}">
              <a16:creationId xmlns:a16="http://schemas.microsoft.com/office/drawing/2014/main" id="{D231E187-15C3-437C-9E51-9D31B316257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106" name="Oval 113">
          <a:extLst>
            <a:ext uri="{FF2B5EF4-FFF2-40B4-BE49-F238E27FC236}">
              <a16:creationId xmlns:a16="http://schemas.microsoft.com/office/drawing/2014/main" id="{C4B32539-563A-40FB-92EB-814B06E4C3F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7" name="Oval 112">
          <a:extLst>
            <a:ext uri="{FF2B5EF4-FFF2-40B4-BE49-F238E27FC236}">
              <a16:creationId xmlns:a16="http://schemas.microsoft.com/office/drawing/2014/main" id="{42E35FAD-F053-477D-9E4E-2C58404A81F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8" name="Oval 113">
          <a:extLst>
            <a:ext uri="{FF2B5EF4-FFF2-40B4-BE49-F238E27FC236}">
              <a16:creationId xmlns:a16="http://schemas.microsoft.com/office/drawing/2014/main" id="{24E71E1D-86E6-4090-BA32-57951C5AEB4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09" name="Oval 112">
          <a:extLst>
            <a:ext uri="{FF2B5EF4-FFF2-40B4-BE49-F238E27FC236}">
              <a16:creationId xmlns:a16="http://schemas.microsoft.com/office/drawing/2014/main" id="{3468D5C2-D72B-4A07-8521-A65C7E11D8F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110" name="Oval 113">
          <a:extLst>
            <a:ext uri="{FF2B5EF4-FFF2-40B4-BE49-F238E27FC236}">
              <a16:creationId xmlns:a16="http://schemas.microsoft.com/office/drawing/2014/main" id="{131466A5-C2D1-41F9-A9F1-04379DFA2DD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1" name="Oval 112">
          <a:extLst>
            <a:ext uri="{FF2B5EF4-FFF2-40B4-BE49-F238E27FC236}">
              <a16:creationId xmlns:a16="http://schemas.microsoft.com/office/drawing/2014/main" id="{81C6C08F-1FE1-4300-9199-B4475F810BF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2" name="Oval 113">
          <a:extLst>
            <a:ext uri="{FF2B5EF4-FFF2-40B4-BE49-F238E27FC236}">
              <a16:creationId xmlns:a16="http://schemas.microsoft.com/office/drawing/2014/main" id="{997C6DE8-23BE-4B06-8F9C-96D70323AE8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3" name="Oval 112">
          <a:extLst>
            <a:ext uri="{FF2B5EF4-FFF2-40B4-BE49-F238E27FC236}">
              <a16:creationId xmlns:a16="http://schemas.microsoft.com/office/drawing/2014/main" id="{28A9D20D-4535-439D-B4DA-2DD930DC189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114" name="Oval 113">
          <a:extLst>
            <a:ext uri="{FF2B5EF4-FFF2-40B4-BE49-F238E27FC236}">
              <a16:creationId xmlns:a16="http://schemas.microsoft.com/office/drawing/2014/main" id="{82DF4EFC-ECAF-4BCF-A757-31513BA379F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5" name="Oval 112">
          <a:extLst>
            <a:ext uri="{FF2B5EF4-FFF2-40B4-BE49-F238E27FC236}">
              <a16:creationId xmlns:a16="http://schemas.microsoft.com/office/drawing/2014/main" id="{BAE0236E-0C11-44E4-95C4-7C6EB5B2E31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6" name="Oval 113">
          <a:extLst>
            <a:ext uri="{FF2B5EF4-FFF2-40B4-BE49-F238E27FC236}">
              <a16:creationId xmlns:a16="http://schemas.microsoft.com/office/drawing/2014/main" id="{FC189610-0F07-44BE-815E-35CAAA13184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7" name="Oval 112">
          <a:extLst>
            <a:ext uri="{FF2B5EF4-FFF2-40B4-BE49-F238E27FC236}">
              <a16:creationId xmlns:a16="http://schemas.microsoft.com/office/drawing/2014/main" id="{FD80DD0C-3525-4A47-B4D9-B471D995160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118" name="Oval 113">
          <a:extLst>
            <a:ext uri="{FF2B5EF4-FFF2-40B4-BE49-F238E27FC236}">
              <a16:creationId xmlns:a16="http://schemas.microsoft.com/office/drawing/2014/main" id="{98210D7D-6A0E-431D-BC98-8BB2F2F7FA0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19" name="Oval 112">
          <a:extLst>
            <a:ext uri="{FF2B5EF4-FFF2-40B4-BE49-F238E27FC236}">
              <a16:creationId xmlns:a16="http://schemas.microsoft.com/office/drawing/2014/main" id="{9F9B3A7A-333D-42C9-96BF-BD1188B40CBC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120" name="Oval 113">
          <a:extLst>
            <a:ext uri="{FF2B5EF4-FFF2-40B4-BE49-F238E27FC236}">
              <a16:creationId xmlns:a16="http://schemas.microsoft.com/office/drawing/2014/main" id="{5FF11695-9DB2-4B40-BE67-C5EC3B95B5EF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1" name="Oval 112">
          <a:extLst>
            <a:ext uri="{FF2B5EF4-FFF2-40B4-BE49-F238E27FC236}">
              <a16:creationId xmlns:a16="http://schemas.microsoft.com/office/drawing/2014/main" id="{2CCE550D-1490-4888-AC74-7BFA1D3FB7B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2" name="Oval 113">
          <a:extLst>
            <a:ext uri="{FF2B5EF4-FFF2-40B4-BE49-F238E27FC236}">
              <a16:creationId xmlns:a16="http://schemas.microsoft.com/office/drawing/2014/main" id="{6E8CCAC8-B671-4AB8-A130-B1FDC8EB94F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3" name="Oval 112">
          <a:extLst>
            <a:ext uri="{FF2B5EF4-FFF2-40B4-BE49-F238E27FC236}">
              <a16:creationId xmlns:a16="http://schemas.microsoft.com/office/drawing/2014/main" id="{150FFB0A-F3B1-4709-B404-EFB1CE43504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4" name="Oval 113">
          <a:extLst>
            <a:ext uri="{FF2B5EF4-FFF2-40B4-BE49-F238E27FC236}">
              <a16:creationId xmlns:a16="http://schemas.microsoft.com/office/drawing/2014/main" id="{412F159D-3556-480D-A3E6-0744EE0E1EFC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5" name="Oval 112">
          <a:extLst>
            <a:ext uri="{FF2B5EF4-FFF2-40B4-BE49-F238E27FC236}">
              <a16:creationId xmlns:a16="http://schemas.microsoft.com/office/drawing/2014/main" id="{E59024D8-6756-4DAD-8740-04209A30FBC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126" name="Oval 113">
          <a:extLst>
            <a:ext uri="{FF2B5EF4-FFF2-40B4-BE49-F238E27FC236}">
              <a16:creationId xmlns:a16="http://schemas.microsoft.com/office/drawing/2014/main" id="{064C3488-605D-4D4D-BFBB-751D2AE0EDA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7" name="Oval 112">
          <a:extLst>
            <a:ext uri="{FF2B5EF4-FFF2-40B4-BE49-F238E27FC236}">
              <a16:creationId xmlns:a16="http://schemas.microsoft.com/office/drawing/2014/main" id="{0C55505E-656F-4A3A-9014-6686982218D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8" name="Oval 113">
          <a:extLst>
            <a:ext uri="{FF2B5EF4-FFF2-40B4-BE49-F238E27FC236}">
              <a16:creationId xmlns:a16="http://schemas.microsoft.com/office/drawing/2014/main" id="{9A1428C9-C020-41EA-90EB-688859F744C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29" name="Oval 112">
          <a:extLst>
            <a:ext uri="{FF2B5EF4-FFF2-40B4-BE49-F238E27FC236}">
              <a16:creationId xmlns:a16="http://schemas.microsoft.com/office/drawing/2014/main" id="{1F826F29-903A-44B5-901F-FCC03116F0B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0" name="Oval 113">
          <a:extLst>
            <a:ext uri="{FF2B5EF4-FFF2-40B4-BE49-F238E27FC236}">
              <a16:creationId xmlns:a16="http://schemas.microsoft.com/office/drawing/2014/main" id="{51D7EE01-252A-494E-99A8-628FF8BEEDF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1" name="Oval 112">
          <a:extLst>
            <a:ext uri="{FF2B5EF4-FFF2-40B4-BE49-F238E27FC236}">
              <a16:creationId xmlns:a16="http://schemas.microsoft.com/office/drawing/2014/main" id="{681B1F1B-A457-4663-8323-AD92DD2D40A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132" name="Oval 113">
          <a:extLst>
            <a:ext uri="{FF2B5EF4-FFF2-40B4-BE49-F238E27FC236}">
              <a16:creationId xmlns:a16="http://schemas.microsoft.com/office/drawing/2014/main" id="{C52B3502-971B-471B-A088-068E8D09A631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3" name="Oval 112">
          <a:extLst>
            <a:ext uri="{FF2B5EF4-FFF2-40B4-BE49-F238E27FC236}">
              <a16:creationId xmlns:a16="http://schemas.microsoft.com/office/drawing/2014/main" id="{18B974A9-3F31-4577-A681-65E996F8E90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4" name="Oval 113">
          <a:extLst>
            <a:ext uri="{FF2B5EF4-FFF2-40B4-BE49-F238E27FC236}">
              <a16:creationId xmlns:a16="http://schemas.microsoft.com/office/drawing/2014/main" id="{F5117A25-69D1-45A6-B86C-F6A4E743C56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5" name="Oval 112">
          <a:extLst>
            <a:ext uri="{FF2B5EF4-FFF2-40B4-BE49-F238E27FC236}">
              <a16:creationId xmlns:a16="http://schemas.microsoft.com/office/drawing/2014/main" id="{8E504B79-185E-4F53-B624-CCEF572EEE9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6" name="Oval 113">
          <a:extLst>
            <a:ext uri="{FF2B5EF4-FFF2-40B4-BE49-F238E27FC236}">
              <a16:creationId xmlns:a16="http://schemas.microsoft.com/office/drawing/2014/main" id="{5D4B019F-645C-4A53-9A6C-536120233C5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7" name="Oval 112">
          <a:extLst>
            <a:ext uri="{FF2B5EF4-FFF2-40B4-BE49-F238E27FC236}">
              <a16:creationId xmlns:a16="http://schemas.microsoft.com/office/drawing/2014/main" id="{B4D01329-6721-481D-94A4-01F3DBFE5E3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138" name="Oval 113">
          <a:extLst>
            <a:ext uri="{FF2B5EF4-FFF2-40B4-BE49-F238E27FC236}">
              <a16:creationId xmlns:a16="http://schemas.microsoft.com/office/drawing/2014/main" id="{E6BB45A4-DD49-4327-BBFD-52B28DC7FE7F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39" name="Oval 112">
          <a:extLst>
            <a:ext uri="{FF2B5EF4-FFF2-40B4-BE49-F238E27FC236}">
              <a16:creationId xmlns:a16="http://schemas.microsoft.com/office/drawing/2014/main" id="{5F778E5B-24D4-4965-9D5A-E1266DB8782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0" name="Oval 113">
          <a:extLst>
            <a:ext uri="{FF2B5EF4-FFF2-40B4-BE49-F238E27FC236}">
              <a16:creationId xmlns:a16="http://schemas.microsoft.com/office/drawing/2014/main" id="{761FCDE9-4676-4328-8F11-AAB70724F37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1" name="Oval 112">
          <a:extLst>
            <a:ext uri="{FF2B5EF4-FFF2-40B4-BE49-F238E27FC236}">
              <a16:creationId xmlns:a16="http://schemas.microsoft.com/office/drawing/2014/main" id="{D9E8DC4A-EF4E-4B40-AA05-93D6A8ACF47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2" name="Oval 113">
          <a:extLst>
            <a:ext uri="{FF2B5EF4-FFF2-40B4-BE49-F238E27FC236}">
              <a16:creationId xmlns:a16="http://schemas.microsoft.com/office/drawing/2014/main" id="{247496B8-19B1-4E92-B209-0459ED3FB4B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3" name="Oval 112">
          <a:extLst>
            <a:ext uri="{FF2B5EF4-FFF2-40B4-BE49-F238E27FC236}">
              <a16:creationId xmlns:a16="http://schemas.microsoft.com/office/drawing/2014/main" id="{D1EC61A6-C9AE-44DC-AF2D-DC98E5F2F02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144" name="Oval 113">
          <a:extLst>
            <a:ext uri="{FF2B5EF4-FFF2-40B4-BE49-F238E27FC236}">
              <a16:creationId xmlns:a16="http://schemas.microsoft.com/office/drawing/2014/main" id="{1EF6A191-88A8-4BB4-9623-1298F2F8DAE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5" name="Oval 112">
          <a:extLst>
            <a:ext uri="{FF2B5EF4-FFF2-40B4-BE49-F238E27FC236}">
              <a16:creationId xmlns:a16="http://schemas.microsoft.com/office/drawing/2014/main" id="{60F3418B-FF6D-4062-A35C-187BFBB4863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6" name="Oval 113">
          <a:extLst>
            <a:ext uri="{FF2B5EF4-FFF2-40B4-BE49-F238E27FC236}">
              <a16:creationId xmlns:a16="http://schemas.microsoft.com/office/drawing/2014/main" id="{209DEF73-EC84-4827-9A4A-03CF8FE7904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7" name="Oval 112">
          <a:extLst>
            <a:ext uri="{FF2B5EF4-FFF2-40B4-BE49-F238E27FC236}">
              <a16:creationId xmlns:a16="http://schemas.microsoft.com/office/drawing/2014/main" id="{3C834059-E7E8-4431-B844-413B0C43D61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8" name="Oval 113">
          <a:extLst>
            <a:ext uri="{FF2B5EF4-FFF2-40B4-BE49-F238E27FC236}">
              <a16:creationId xmlns:a16="http://schemas.microsoft.com/office/drawing/2014/main" id="{7EA69969-D48E-4CDB-AC94-C760CF34756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49" name="Oval 112">
          <a:extLst>
            <a:ext uri="{FF2B5EF4-FFF2-40B4-BE49-F238E27FC236}">
              <a16:creationId xmlns:a16="http://schemas.microsoft.com/office/drawing/2014/main" id="{C0664CF2-020C-4204-BDCE-964C59808FD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150" name="Oval 113">
          <a:extLst>
            <a:ext uri="{FF2B5EF4-FFF2-40B4-BE49-F238E27FC236}">
              <a16:creationId xmlns:a16="http://schemas.microsoft.com/office/drawing/2014/main" id="{2AD8C551-F965-4474-9E0B-E1C2D7CCDAA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1" name="Oval 112">
          <a:extLst>
            <a:ext uri="{FF2B5EF4-FFF2-40B4-BE49-F238E27FC236}">
              <a16:creationId xmlns:a16="http://schemas.microsoft.com/office/drawing/2014/main" id="{AF93B288-F7A8-44B5-AD88-03FF96C2206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2" name="Oval 113">
          <a:extLst>
            <a:ext uri="{FF2B5EF4-FFF2-40B4-BE49-F238E27FC236}">
              <a16:creationId xmlns:a16="http://schemas.microsoft.com/office/drawing/2014/main" id="{9E7676B1-900D-4C22-AB84-3E977C0D7AA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3" name="Oval 112">
          <a:extLst>
            <a:ext uri="{FF2B5EF4-FFF2-40B4-BE49-F238E27FC236}">
              <a16:creationId xmlns:a16="http://schemas.microsoft.com/office/drawing/2014/main" id="{56625F14-FFCC-4CF8-ACF9-B76D38DA516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4" name="Oval 113">
          <a:extLst>
            <a:ext uri="{FF2B5EF4-FFF2-40B4-BE49-F238E27FC236}">
              <a16:creationId xmlns:a16="http://schemas.microsoft.com/office/drawing/2014/main" id="{3BEF4821-57AD-469A-96DA-8F8B0C8B24D3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5" name="Oval 112">
          <a:extLst>
            <a:ext uri="{FF2B5EF4-FFF2-40B4-BE49-F238E27FC236}">
              <a16:creationId xmlns:a16="http://schemas.microsoft.com/office/drawing/2014/main" id="{A504AC78-CA83-4ABE-94BF-F0B7C9C16B1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156" name="Oval 113">
          <a:extLst>
            <a:ext uri="{FF2B5EF4-FFF2-40B4-BE49-F238E27FC236}">
              <a16:creationId xmlns:a16="http://schemas.microsoft.com/office/drawing/2014/main" id="{8F665AC0-8990-44E9-A13D-E73142D6C52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7" name="Oval 112">
          <a:extLst>
            <a:ext uri="{FF2B5EF4-FFF2-40B4-BE49-F238E27FC236}">
              <a16:creationId xmlns:a16="http://schemas.microsoft.com/office/drawing/2014/main" id="{28F15654-A993-45B3-A257-76CCDB16550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8" name="Oval 113">
          <a:extLst>
            <a:ext uri="{FF2B5EF4-FFF2-40B4-BE49-F238E27FC236}">
              <a16:creationId xmlns:a16="http://schemas.microsoft.com/office/drawing/2014/main" id="{D0F709EF-4EB9-4285-BE5B-F9D71800A96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59" name="Oval 112">
          <a:extLst>
            <a:ext uri="{FF2B5EF4-FFF2-40B4-BE49-F238E27FC236}">
              <a16:creationId xmlns:a16="http://schemas.microsoft.com/office/drawing/2014/main" id="{53CD8C5F-5977-45BB-A480-2A283FE17F5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0" name="Oval 113">
          <a:extLst>
            <a:ext uri="{FF2B5EF4-FFF2-40B4-BE49-F238E27FC236}">
              <a16:creationId xmlns:a16="http://schemas.microsoft.com/office/drawing/2014/main" id="{E10E6C4C-AD06-45F9-923A-3147BE849E7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1" name="Oval 112">
          <a:extLst>
            <a:ext uri="{FF2B5EF4-FFF2-40B4-BE49-F238E27FC236}">
              <a16:creationId xmlns:a16="http://schemas.microsoft.com/office/drawing/2014/main" id="{9B714AB2-2D59-4588-9A6F-CDF413D80D9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162" name="Oval 113">
          <a:extLst>
            <a:ext uri="{FF2B5EF4-FFF2-40B4-BE49-F238E27FC236}">
              <a16:creationId xmlns:a16="http://schemas.microsoft.com/office/drawing/2014/main" id="{1AF7689B-7178-4265-9DA5-24B277CE379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3" name="Oval 112">
          <a:extLst>
            <a:ext uri="{FF2B5EF4-FFF2-40B4-BE49-F238E27FC236}">
              <a16:creationId xmlns:a16="http://schemas.microsoft.com/office/drawing/2014/main" id="{8B1CE8F2-A4F7-4E89-9820-A1699F9DBB4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4" name="Oval 113">
          <a:extLst>
            <a:ext uri="{FF2B5EF4-FFF2-40B4-BE49-F238E27FC236}">
              <a16:creationId xmlns:a16="http://schemas.microsoft.com/office/drawing/2014/main" id="{2D9F2955-106D-49EA-9332-39A7BEA5ECF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5" name="Oval 112">
          <a:extLst>
            <a:ext uri="{FF2B5EF4-FFF2-40B4-BE49-F238E27FC236}">
              <a16:creationId xmlns:a16="http://schemas.microsoft.com/office/drawing/2014/main" id="{A813B820-3736-4ABE-855C-E87CCB767A6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6" name="Oval 113">
          <a:extLst>
            <a:ext uri="{FF2B5EF4-FFF2-40B4-BE49-F238E27FC236}">
              <a16:creationId xmlns:a16="http://schemas.microsoft.com/office/drawing/2014/main" id="{02B0505A-1753-4D12-87DD-114045B0FD8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7" name="Oval 112">
          <a:extLst>
            <a:ext uri="{FF2B5EF4-FFF2-40B4-BE49-F238E27FC236}">
              <a16:creationId xmlns:a16="http://schemas.microsoft.com/office/drawing/2014/main" id="{3F053696-437B-4384-9F04-AD06959DC87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8" name="Oval 113">
          <a:extLst>
            <a:ext uri="{FF2B5EF4-FFF2-40B4-BE49-F238E27FC236}">
              <a16:creationId xmlns:a16="http://schemas.microsoft.com/office/drawing/2014/main" id="{BBAE55F9-C0EC-4F0D-8CDF-F152D31C480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69" name="Oval 112">
          <a:extLst>
            <a:ext uri="{FF2B5EF4-FFF2-40B4-BE49-F238E27FC236}">
              <a16:creationId xmlns:a16="http://schemas.microsoft.com/office/drawing/2014/main" id="{5D2D6BDE-D748-4CCC-9CCC-129B6CF9EE2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0" name="Oval 113">
          <a:extLst>
            <a:ext uri="{FF2B5EF4-FFF2-40B4-BE49-F238E27FC236}">
              <a16:creationId xmlns:a16="http://schemas.microsoft.com/office/drawing/2014/main" id="{7BC8625D-2453-4868-81F3-7D07E36AC7A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1" name="Oval 112">
          <a:extLst>
            <a:ext uri="{FF2B5EF4-FFF2-40B4-BE49-F238E27FC236}">
              <a16:creationId xmlns:a16="http://schemas.microsoft.com/office/drawing/2014/main" id="{22642358-EF39-4B7F-9F5A-4CA91C4EE99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2" name="Oval 113">
          <a:extLst>
            <a:ext uri="{FF2B5EF4-FFF2-40B4-BE49-F238E27FC236}">
              <a16:creationId xmlns:a16="http://schemas.microsoft.com/office/drawing/2014/main" id="{BF14430F-B88B-476C-B00D-DBBA860A401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3" name="Oval 112">
          <a:extLst>
            <a:ext uri="{FF2B5EF4-FFF2-40B4-BE49-F238E27FC236}">
              <a16:creationId xmlns:a16="http://schemas.microsoft.com/office/drawing/2014/main" id="{476F9394-E9C9-403C-8443-EFAF63F2817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174" name="Oval 113">
          <a:extLst>
            <a:ext uri="{FF2B5EF4-FFF2-40B4-BE49-F238E27FC236}">
              <a16:creationId xmlns:a16="http://schemas.microsoft.com/office/drawing/2014/main" id="{06B47FBB-21CC-434F-B08D-B1850406214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5" name="Oval 112">
          <a:extLst>
            <a:ext uri="{FF2B5EF4-FFF2-40B4-BE49-F238E27FC236}">
              <a16:creationId xmlns:a16="http://schemas.microsoft.com/office/drawing/2014/main" id="{6C8877E7-AA5D-4F37-8742-667E025D16D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6" name="Oval 113">
          <a:extLst>
            <a:ext uri="{FF2B5EF4-FFF2-40B4-BE49-F238E27FC236}">
              <a16:creationId xmlns:a16="http://schemas.microsoft.com/office/drawing/2014/main" id="{AFD05D70-DFE3-4F5B-A23C-2BE816CBFD0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7" name="Oval 112">
          <a:extLst>
            <a:ext uri="{FF2B5EF4-FFF2-40B4-BE49-F238E27FC236}">
              <a16:creationId xmlns:a16="http://schemas.microsoft.com/office/drawing/2014/main" id="{F666ED50-7AD9-4438-A914-EC08F58809B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8" name="Oval 113">
          <a:extLst>
            <a:ext uri="{FF2B5EF4-FFF2-40B4-BE49-F238E27FC236}">
              <a16:creationId xmlns:a16="http://schemas.microsoft.com/office/drawing/2014/main" id="{576DD147-0C43-4E7E-8AD0-B85D2B64FB0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79" name="Oval 112">
          <a:extLst>
            <a:ext uri="{FF2B5EF4-FFF2-40B4-BE49-F238E27FC236}">
              <a16:creationId xmlns:a16="http://schemas.microsoft.com/office/drawing/2014/main" id="{5840CB2B-D20D-4522-B90B-B0EF9E91A39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180" name="Oval 113">
          <a:extLst>
            <a:ext uri="{FF2B5EF4-FFF2-40B4-BE49-F238E27FC236}">
              <a16:creationId xmlns:a16="http://schemas.microsoft.com/office/drawing/2014/main" id="{6880D953-C38B-46E8-83B8-8AC76B8F61E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1" name="Oval 112">
          <a:extLst>
            <a:ext uri="{FF2B5EF4-FFF2-40B4-BE49-F238E27FC236}">
              <a16:creationId xmlns:a16="http://schemas.microsoft.com/office/drawing/2014/main" id="{C327629B-3F28-4302-8AE8-041047A97D7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2" name="Oval 113">
          <a:extLst>
            <a:ext uri="{FF2B5EF4-FFF2-40B4-BE49-F238E27FC236}">
              <a16:creationId xmlns:a16="http://schemas.microsoft.com/office/drawing/2014/main" id="{655DE2B9-0713-4915-A75D-A09D19EE7F2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3" name="Oval 112">
          <a:extLst>
            <a:ext uri="{FF2B5EF4-FFF2-40B4-BE49-F238E27FC236}">
              <a16:creationId xmlns:a16="http://schemas.microsoft.com/office/drawing/2014/main" id="{C4B1AC49-57F2-49E8-B84A-3ABA4C476B1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4" name="Oval 113">
          <a:extLst>
            <a:ext uri="{FF2B5EF4-FFF2-40B4-BE49-F238E27FC236}">
              <a16:creationId xmlns:a16="http://schemas.microsoft.com/office/drawing/2014/main" id="{C3E09A21-4A34-4DC2-9422-42AC8A5CE79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5" name="Oval 112">
          <a:extLst>
            <a:ext uri="{FF2B5EF4-FFF2-40B4-BE49-F238E27FC236}">
              <a16:creationId xmlns:a16="http://schemas.microsoft.com/office/drawing/2014/main" id="{5928392F-0929-45BC-AE30-4A2F732886B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186" name="Oval 113">
          <a:extLst>
            <a:ext uri="{FF2B5EF4-FFF2-40B4-BE49-F238E27FC236}">
              <a16:creationId xmlns:a16="http://schemas.microsoft.com/office/drawing/2014/main" id="{7E75F967-2447-4A3F-8F1F-25DB2CE682C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7" name="Oval 112">
          <a:extLst>
            <a:ext uri="{FF2B5EF4-FFF2-40B4-BE49-F238E27FC236}">
              <a16:creationId xmlns:a16="http://schemas.microsoft.com/office/drawing/2014/main" id="{AE725983-41B2-4FD2-98F8-B96EE86D678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8" name="Oval 113">
          <a:extLst>
            <a:ext uri="{FF2B5EF4-FFF2-40B4-BE49-F238E27FC236}">
              <a16:creationId xmlns:a16="http://schemas.microsoft.com/office/drawing/2014/main" id="{3019C7DB-0728-4A72-A63F-284CC5AD8A9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89" name="Oval 112">
          <a:extLst>
            <a:ext uri="{FF2B5EF4-FFF2-40B4-BE49-F238E27FC236}">
              <a16:creationId xmlns:a16="http://schemas.microsoft.com/office/drawing/2014/main" id="{12DEFA68-20FE-4C99-883D-38CF50A6969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0" name="Oval 113">
          <a:extLst>
            <a:ext uri="{FF2B5EF4-FFF2-40B4-BE49-F238E27FC236}">
              <a16:creationId xmlns:a16="http://schemas.microsoft.com/office/drawing/2014/main" id="{4E49EE2F-2F43-4085-ACE5-8A7CB3A7474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1" name="Oval 112">
          <a:extLst>
            <a:ext uri="{FF2B5EF4-FFF2-40B4-BE49-F238E27FC236}">
              <a16:creationId xmlns:a16="http://schemas.microsoft.com/office/drawing/2014/main" id="{C6068910-3500-4FCC-A228-74AEECD73C73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192" name="Oval 113">
          <a:extLst>
            <a:ext uri="{FF2B5EF4-FFF2-40B4-BE49-F238E27FC236}">
              <a16:creationId xmlns:a16="http://schemas.microsoft.com/office/drawing/2014/main" id="{0A95C439-932F-4037-B2CD-CD5D73849B1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3" name="Oval 112">
          <a:extLst>
            <a:ext uri="{FF2B5EF4-FFF2-40B4-BE49-F238E27FC236}">
              <a16:creationId xmlns:a16="http://schemas.microsoft.com/office/drawing/2014/main" id="{E8B16713-6DAB-4547-99A8-B3C0D548E1C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4" name="Oval 113">
          <a:extLst>
            <a:ext uri="{FF2B5EF4-FFF2-40B4-BE49-F238E27FC236}">
              <a16:creationId xmlns:a16="http://schemas.microsoft.com/office/drawing/2014/main" id="{795B03A7-8AB8-4AAB-BA9A-F52AFD7020A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5" name="Oval 112">
          <a:extLst>
            <a:ext uri="{FF2B5EF4-FFF2-40B4-BE49-F238E27FC236}">
              <a16:creationId xmlns:a16="http://schemas.microsoft.com/office/drawing/2014/main" id="{81E243D9-E150-4307-B320-D46A1867DA0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6" name="Oval 113">
          <a:extLst>
            <a:ext uri="{FF2B5EF4-FFF2-40B4-BE49-F238E27FC236}">
              <a16:creationId xmlns:a16="http://schemas.microsoft.com/office/drawing/2014/main" id="{7021D148-0611-426A-8862-8484063A4BE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7" name="Oval 112">
          <a:extLst>
            <a:ext uri="{FF2B5EF4-FFF2-40B4-BE49-F238E27FC236}">
              <a16:creationId xmlns:a16="http://schemas.microsoft.com/office/drawing/2014/main" id="{44FC4D09-8E6A-4C3E-83EC-433A4903F9AE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198" name="Oval 113">
          <a:extLst>
            <a:ext uri="{FF2B5EF4-FFF2-40B4-BE49-F238E27FC236}">
              <a16:creationId xmlns:a16="http://schemas.microsoft.com/office/drawing/2014/main" id="{F516F22F-E2DD-4958-B96D-1C4EA001438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199" name="Oval 112">
          <a:extLst>
            <a:ext uri="{FF2B5EF4-FFF2-40B4-BE49-F238E27FC236}">
              <a16:creationId xmlns:a16="http://schemas.microsoft.com/office/drawing/2014/main" id="{01F51053-1EA1-40B8-8A92-15D5B56246B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0" name="Oval 113">
          <a:extLst>
            <a:ext uri="{FF2B5EF4-FFF2-40B4-BE49-F238E27FC236}">
              <a16:creationId xmlns:a16="http://schemas.microsoft.com/office/drawing/2014/main" id="{D2CD2DC0-BCF5-476C-8029-830092B02F9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1" name="Oval 112">
          <a:extLst>
            <a:ext uri="{FF2B5EF4-FFF2-40B4-BE49-F238E27FC236}">
              <a16:creationId xmlns:a16="http://schemas.microsoft.com/office/drawing/2014/main" id="{BA034CED-16AC-4145-AF51-403BF828994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2" name="Oval 113">
          <a:extLst>
            <a:ext uri="{FF2B5EF4-FFF2-40B4-BE49-F238E27FC236}">
              <a16:creationId xmlns:a16="http://schemas.microsoft.com/office/drawing/2014/main" id="{18F941F1-819A-4324-95A6-3349B766165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3" name="Oval 112">
          <a:extLst>
            <a:ext uri="{FF2B5EF4-FFF2-40B4-BE49-F238E27FC236}">
              <a16:creationId xmlns:a16="http://schemas.microsoft.com/office/drawing/2014/main" id="{73569795-73E3-454B-9C1A-4BCF1A7A42F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204" name="Oval 113">
          <a:extLst>
            <a:ext uri="{FF2B5EF4-FFF2-40B4-BE49-F238E27FC236}">
              <a16:creationId xmlns:a16="http://schemas.microsoft.com/office/drawing/2014/main" id="{B031402F-1716-4397-96C1-8A3A323167C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5" name="Oval 112">
          <a:extLst>
            <a:ext uri="{FF2B5EF4-FFF2-40B4-BE49-F238E27FC236}">
              <a16:creationId xmlns:a16="http://schemas.microsoft.com/office/drawing/2014/main" id="{E4F24505-5AE7-4340-A24E-53613848929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6" name="Oval 113">
          <a:extLst>
            <a:ext uri="{FF2B5EF4-FFF2-40B4-BE49-F238E27FC236}">
              <a16:creationId xmlns:a16="http://schemas.microsoft.com/office/drawing/2014/main" id="{4FC05DC5-023D-42F5-A09F-D0EB2E5FE0B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7" name="Oval 112">
          <a:extLst>
            <a:ext uri="{FF2B5EF4-FFF2-40B4-BE49-F238E27FC236}">
              <a16:creationId xmlns:a16="http://schemas.microsoft.com/office/drawing/2014/main" id="{DBD6B572-B52A-49BE-8D1D-27DA0B2C8B7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8" name="Oval 113">
          <a:extLst>
            <a:ext uri="{FF2B5EF4-FFF2-40B4-BE49-F238E27FC236}">
              <a16:creationId xmlns:a16="http://schemas.microsoft.com/office/drawing/2014/main" id="{DC41D52B-7BC4-4B5C-B719-250DF7F5B22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09" name="Oval 112">
          <a:extLst>
            <a:ext uri="{FF2B5EF4-FFF2-40B4-BE49-F238E27FC236}">
              <a16:creationId xmlns:a16="http://schemas.microsoft.com/office/drawing/2014/main" id="{D55E3EBB-9275-49B7-998C-A31CF7CF8D0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210" name="Oval 113">
          <a:extLst>
            <a:ext uri="{FF2B5EF4-FFF2-40B4-BE49-F238E27FC236}">
              <a16:creationId xmlns:a16="http://schemas.microsoft.com/office/drawing/2014/main" id="{C92EDE04-4977-4DBC-8C06-62F951C375C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1" name="Oval 112">
          <a:extLst>
            <a:ext uri="{FF2B5EF4-FFF2-40B4-BE49-F238E27FC236}">
              <a16:creationId xmlns:a16="http://schemas.microsoft.com/office/drawing/2014/main" id="{F02118AD-D4AF-4D4B-AFD4-0A5270D74E7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2" name="Oval 113">
          <a:extLst>
            <a:ext uri="{FF2B5EF4-FFF2-40B4-BE49-F238E27FC236}">
              <a16:creationId xmlns:a16="http://schemas.microsoft.com/office/drawing/2014/main" id="{277B054D-6055-42A7-AC85-E058D10C3C8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3" name="Oval 112">
          <a:extLst>
            <a:ext uri="{FF2B5EF4-FFF2-40B4-BE49-F238E27FC236}">
              <a16:creationId xmlns:a16="http://schemas.microsoft.com/office/drawing/2014/main" id="{10365332-F629-4B95-9D22-B9D9606F1C2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4" name="Oval 113">
          <a:extLst>
            <a:ext uri="{FF2B5EF4-FFF2-40B4-BE49-F238E27FC236}">
              <a16:creationId xmlns:a16="http://schemas.microsoft.com/office/drawing/2014/main" id="{EDD5A731-94DB-4647-91F6-98F51DD12B1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5" name="Oval 112">
          <a:extLst>
            <a:ext uri="{FF2B5EF4-FFF2-40B4-BE49-F238E27FC236}">
              <a16:creationId xmlns:a16="http://schemas.microsoft.com/office/drawing/2014/main" id="{A6D3F025-E652-44A6-88B1-8C82BF32D6D4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216" name="Oval 113">
          <a:extLst>
            <a:ext uri="{FF2B5EF4-FFF2-40B4-BE49-F238E27FC236}">
              <a16:creationId xmlns:a16="http://schemas.microsoft.com/office/drawing/2014/main" id="{2ADC225C-B30C-4923-87BC-268358D6565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7" name="Oval 112">
          <a:extLst>
            <a:ext uri="{FF2B5EF4-FFF2-40B4-BE49-F238E27FC236}">
              <a16:creationId xmlns:a16="http://schemas.microsoft.com/office/drawing/2014/main" id="{37AF87B9-0379-4A6D-BAA7-320EB80D39F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8" name="Oval 113">
          <a:extLst>
            <a:ext uri="{FF2B5EF4-FFF2-40B4-BE49-F238E27FC236}">
              <a16:creationId xmlns:a16="http://schemas.microsoft.com/office/drawing/2014/main" id="{A24614FB-AE92-4946-9B40-8A98157611E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19" name="Oval 112">
          <a:extLst>
            <a:ext uri="{FF2B5EF4-FFF2-40B4-BE49-F238E27FC236}">
              <a16:creationId xmlns:a16="http://schemas.microsoft.com/office/drawing/2014/main" id="{2AD860C5-D369-4291-B9B7-30D8F28BE3E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0" name="Oval 113">
          <a:extLst>
            <a:ext uri="{FF2B5EF4-FFF2-40B4-BE49-F238E27FC236}">
              <a16:creationId xmlns:a16="http://schemas.microsoft.com/office/drawing/2014/main" id="{5671BA76-1C8B-4AB3-B009-CFFC32554D7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1" name="Oval 112">
          <a:extLst>
            <a:ext uri="{FF2B5EF4-FFF2-40B4-BE49-F238E27FC236}">
              <a16:creationId xmlns:a16="http://schemas.microsoft.com/office/drawing/2014/main" id="{81D57066-4FF2-4C13-9086-AC6B56CA386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222" name="Oval 113">
          <a:extLst>
            <a:ext uri="{FF2B5EF4-FFF2-40B4-BE49-F238E27FC236}">
              <a16:creationId xmlns:a16="http://schemas.microsoft.com/office/drawing/2014/main" id="{0691FE54-4B53-47C6-B769-5DB5CF3E296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3" name="Oval 112">
          <a:extLst>
            <a:ext uri="{FF2B5EF4-FFF2-40B4-BE49-F238E27FC236}">
              <a16:creationId xmlns:a16="http://schemas.microsoft.com/office/drawing/2014/main" id="{607E9CF5-6C8A-426C-A421-BC88DE61E61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4" name="Oval 113">
          <a:extLst>
            <a:ext uri="{FF2B5EF4-FFF2-40B4-BE49-F238E27FC236}">
              <a16:creationId xmlns:a16="http://schemas.microsoft.com/office/drawing/2014/main" id="{6EABF7A9-B017-49D8-BEE7-468282E689F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5" name="Oval 112">
          <a:extLst>
            <a:ext uri="{FF2B5EF4-FFF2-40B4-BE49-F238E27FC236}">
              <a16:creationId xmlns:a16="http://schemas.microsoft.com/office/drawing/2014/main" id="{191E69B9-4094-4233-A0A8-55580A2DC85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6" name="Oval 113">
          <a:extLst>
            <a:ext uri="{FF2B5EF4-FFF2-40B4-BE49-F238E27FC236}">
              <a16:creationId xmlns:a16="http://schemas.microsoft.com/office/drawing/2014/main" id="{0D14FF0F-F18C-4C65-AC61-BE3869727B6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7" name="Oval 112">
          <a:extLst>
            <a:ext uri="{FF2B5EF4-FFF2-40B4-BE49-F238E27FC236}">
              <a16:creationId xmlns:a16="http://schemas.microsoft.com/office/drawing/2014/main" id="{D96BDE00-5E5C-4782-A8DA-F0703176ED5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228" name="Oval 113">
          <a:extLst>
            <a:ext uri="{FF2B5EF4-FFF2-40B4-BE49-F238E27FC236}">
              <a16:creationId xmlns:a16="http://schemas.microsoft.com/office/drawing/2014/main" id="{82A66FFD-75A4-46F4-9EB2-29D0133F4E4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29" name="Oval 112">
          <a:extLst>
            <a:ext uri="{FF2B5EF4-FFF2-40B4-BE49-F238E27FC236}">
              <a16:creationId xmlns:a16="http://schemas.microsoft.com/office/drawing/2014/main" id="{C39066FC-1498-4E71-BBE7-25711951DAE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0" name="Oval 113">
          <a:extLst>
            <a:ext uri="{FF2B5EF4-FFF2-40B4-BE49-F238E27FC236}">
              <a16:creationId xmlns:a16="http://schemas.microsoft.com/office/drawing/2014/main" id="{BC8E768D-46A6-4EE6-823C-45B4200FCC0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1" name="Oval 112">
          <a:extLst>
            <a:ext uri="{FF2B5EF4-FFF2-40B4-BE49-F238E27FC236}">
              <a16:creationId xmlns:a16="http://schemas.microsoft.com/office/drawing/2014/main" id="{30E0CD29-2424-44BA-ABD0-B1DD7BA7C87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2" name="Oval 113">
          <a:extLst>
            <a:ext uri="{FF2B5EF4-FFF2-40B4-BE49-F238E27FC236}">
              <a16:creationId xmlns:a16="http://schemas.microsoft.com/office/drawing/2014/main" id="{BC97EACB-0681-4C0C-AB30-D27D974322F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3" name="Oval 112">
          <a:extLst>
            <a:ext uri="{FF2B5EF4-FFF2-40B4-BE49-F238E27FC236}">
              <a16:creationId xmlns:a16="http://schemas.microsoft.com/office/drawing/2014/main" id="{5D498E1C-6AD2-4C96-B522-30E86543550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234" name="Oval 113">
          <a:extLst>
            <a:ext uri="{FF2B5EF4-FFF2-40B4-BE49-F238E27FC236}">
              <a16:creationId xmlns:a16="http://schemas.microsoft.com/office/drawing/2014/main" id="{CDFFB510-0744-42BD-AFC7-372557F4048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5" name="Oval 112">
          <a:extLst>
            <a:ext uri="{FF2B5EF4-FFF2-40B4-BE49-F238E27FC236}">
              <a16:creationId xmlns:a16="http://schemas.microsoft.com/office/drawing/2014/main" id="{18428E68-7FD6-4459-B2F7-5169BAF802E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6" name="Oval 113">
          <a:extLst>
            <a:ext uri="{FF2B5EF4-FFF2-40B4-BE49-F238E27FC236}">
              <a16:creationId xmlns:a16="http://schemas.microsoft.com/office/drawing/2014/main" id="{F226FCAE-4CAB-4D35-8FED-EF787C0AEC0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7" name="Oval 112">
          <a:extLst>
            <a:ext uri="{FF2B5EF4-FFF2-40B4-BE49-F238E27FC236}">
              <a16:creationId xmlns:a16="http://schemas.microsoft.com/office/drawing/2014/main" id="{80984EBA-10BA-444D-B601-DD9974B3CC0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8" name="Oval 113">
          <a:extLst>
            <a:ext uri="{FF2B5EF4-FFF2-40B4-BE49-F238E27FC236}">
              <a16:creationId xmlns:a16="http://schemas.microsoft.com/office/drawing/2014/main" id="{476B398B-4189-4805-A803-42017B8A5B2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39" name="Oval 112">
          <a:extLst>
            <a:ext uri="{FF2B5EF4-FFF2-40B4-BE49-F238E27FC236}">
              <a16:creationId xmlns:a16="http://schemas.microsoft.com/office/drawing/2014/main" id="{5C0287F9-FCF0-444F-A1D7-531BA843BF1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240" name="Oval 113">
          <a:extLst>
            <a:ext uri="{FF2B5EF4-FFF2-40B4-BE49-F238E27FC236}">
              <a16:creationId xmlns:a16="http://schemas.microsoft.com/office/drawing/2014/main" id="{05224EC6-6D32-4F46-AD2A-A12F14A1C7D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1" name="Oval 112">
          <a:extLst>
            <a:ext uri="{FF2B5EF4-FFF2-40B4-BE49-F238E27FC236}">
              <a16:creationId xmlns:a16="http://schemas.microsoft.com/office/drawing/2014/main" id="{317CCC3B-F1C0-4A28-AF6E-D4C2BD5FD40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2" name="Oval 113">
          <a:extLst>
            <a:ext uri="{FF2B5EF4-FFF2-40B4-BE49-F238E27FC236}">
              <a16:creationId xmlns:a16="http://schemas.microsoft.com/office/drawing/2014/main" id="{414C73C6-4D0B-4E1C-86BF-0E60AC2C698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3" name="Oval 112">
          <a:extLst>
            <a:ext uri="{FF2B5EF4-FFF2-40B4-BE49-F238E27FC236}">
              <a16:creationId xmlns:a16="http://schemas.microsoft.com/office/drawing/2014/main" id="{8B1F4F16-0218-4445-A774-255D6AFEBF1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4" name="Oval 113">
          <a:extLst>
            <a:ext uri="{FF2B5EF4-FFF2-40B4-BE49-F238E27FC236}">
              <a16:creationId xmlns:a16="http://schemas.microsoft.com/office/drawing/2014/main" id="{4D11309F-6581-45FF-A988-6F46E6F135E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5" name="Oval 112">
          <a:extLst>
            <a:ext uri="{FF2B5EF4-FFF2-40B4-BE49-F238E27FC236}">
              <a16:creationId xmlns:a16="http://schemas.microsoft.com/office/drawing/2014/main" id="{19281033-A479-48DE-90B7-45A0BE3F96E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246" name="Oval 113">
          <a:extLst>
            <a:ext uri="{FF2B5EF4-FFF2-40B4-BE49-F238E27FC236}">
              <a16:creationId xmlns:a16="http://schemas.microsoft.com/office/drawing/2014/main" id="{6BF2CBBD-88FE-4846-8065-7F51B98C0902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7" name="Oval 112">
          <a:extLst>
            <a:ext uri="{FF2B5EF4-FFF2-40B4-BE49-F238E27FC236}">
              <a16:creationId xmlns:a16="http://schemas.microsoft.com/office/drawing/2014/main" id="{43C6673D-A8B1-4BAB-8DFA-3332548C363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8" name="Oval 113">
          <a:extLst>
            <a:ext uri="{FF2B5EF4-FFF2-40B4-BE49-F238E27FC236}">
              <a16:creationId xmlns:a16="http://schemas.microsoft.com/office/drawing/2014/main" id="{4DB3587D-24C4-4066-B85F-18950B803AA2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49" name="Oval 112">
          <a:extLst>
            <a:ext uri="{FF2B5EF4-FFF2-40B4-BE49-F238E27FC236}">
              <a16:creationId xmlns:a16="http://schemas.microsoft.com/office/drawing/2014/main" id="{62CB022B-BFF6-487B-AA4F-FE0599BDCAE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0" name="Oval 113">
          <a:extLst>
            <a:ext uri="{FF2B5EF4-FFF2-40B4-BE49-F238E27FC236}">
              <a16:creationId xmlns:a16="http://schemas.microsoft.com/office/drawing/2014/main" id="{FBF2B3C9-C0A8-4863-81AF-5D57E54EDCA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1" name="Oval 112">
          <a:extLst>
            <a:ext uri="{FF2B5EF4-FFF2-40B4-BE49-F238E27FC236}">
              <a16:creationId xmlns:a16="http://schemas.microsoft.com/office/drawing/2014/main" id="{FFC00DC8-49F4-4D87-8E7E-92A14A31CCD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252" name="Oval 113">
          <a:extLst>
            <a:ext uri="{FF2B5EF4-FFF2-40B4-BE49-F238E27FC236}">
              <a16:creationId xmlns:a16="http://schemas.microsoft.com/office/drawing/2014/main" id="{0301CC0B-A3F7-4CAD-98DD-232980F6073B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3" name="Oval 112">
          <a:extLst>
            <a:ext uri="{FF2B5EF4-FFF2-40B4-BE49-F238E27FC236}">
              <a16:creationId xmlns:a16="http://schemas.microsoft.com/office/drawing/2014/main" id="{A4EDC60A-4980-41A4-B254-87DE4F9301A8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4" name="Oval 113">
          <a:extLst>
            <a:ext uri="{FF2B5EF4-FFF2-40B4-BE49-F238E27FC236}">
              <a16:creationId xmlns:a16="http://schemas.microsoft.com/office/drawing/2014/main" id="{07731A88-BC48-4B00-979C-6FCD5774D59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5" name="Oval 112">
          <a:extLst>
            <a:ext uri="{FF2B5EF4-FFF2-40B4-BE49-F238E27FC236}">
              <a16:creationId xmlns:a16="http://schemas.microsoft.com/office/drawing/2014/main" id="{30088EED-5230-47D8-B65F-5903E81647E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6" name="Oval 113">
          <a:extLst>
            <a:ext uri="{FF2B5EF4-FFF2-40B4-BE49-F238E27FC236}">
              <a16:creationId xmlns:a16="http://schemas.microsoft.com/office/drawing/2014/main" id="{CB3181B7-8B8B-4312-9165-79671BCA486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7" name="Oval 112">
          <a:extLst>
            <a:ext uri="{FF2B5EF4-FFF2-40B4-BE49-F238E27FC236}">
              <a16:creationId xmlns:a16="http://schemas.microsoft.com/office/drawing/2014/main" id="{08580C1D-0529-44CE-A08D-845A96F6503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258" name="Oval 113">
          <a:extLst>
            <a:ext uri="{FF2B5EF4-FFF2-40B4-BE49-F238E27FC236}">
              <a16:creationId xmlns:a16="http://schemas.microsoft.com/office/drawing/2014/main" id="{6D0C952E-E901-43E1-8AF7-6A958D369DA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59" name="Oval 112">
          <a:extLst>
            <a:ext uri="{FF2B5EF4-FFF2-40B4-BE49-F238E27FC236}">
              <a16:creationId xmlns:a16="http://schemas.microsoft.com/office/drawing/2014/main" id="{76AC075E-EB9A-459B-BD5F-3D661F249A7B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0" name="Oval 113">
          <a:extLst>
            <a:ext uri="{FF2B5EF4-FFF2-40B4-BE49-F238E27FC236}">
              <a16:creationId xmlns:a16="http://schemas.microsoft.com/office/drawing/2014/main" id="{4F030151-0CCB-42E2-BE4D-3420FA8FE4F6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1" name="Oval 112">
          <a:extLst>
            <a:ext uri="{FF2B5EF4-FFF2-40B4-BE49-F238E27FC236}">
              <a16:creationId xmlns:a16="http://schemas.microsoft.com/office/drawing/2014/main" id="{B13CD6A7-5FFC-40C4-BBBF-F54DD36FDA0D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262" name="Oval 113">
          <a:extLst>
            <a:ext uri="{FF2B5EF4-FFF2-40B4-BE49-F238E27FC236}">
              <a16:creationId xmlns:a16="http://schemas.microsoft.com/office/drawing/2014/main" id="{41DAC902-7E40-4BE6-B036-4A2D7A335E1C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3" name="Oval 112">
          <a:extLst>
            <a:ext uri="{FF2B5EF4-FFF2-40B4-BE49-F238E27FC236}">
              <a16:creationId xmlns:a16="http://schemas.microsoft.com/office/drawing/2014/main" id="{E26B9D1D-2581-48B3-AF59-A2CEC3F7CBF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4" name="Oval 113">
          <a:extLst>
            <a:ext uri="{FF2B5EF4-FFF2-40B4-BE49-F238E27FC236}">
              <a16:creationId xmlns:a16="http://schemas.microsoft.com/office/drawing/2014/main" id="{432ED888-F177-4191-A560-AB407D20C6D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5" name="Oval 112">
          <a:extLst>
            <a:ext uri="{FF2B5EF4-FFF2-40B4-BE49-F238E27FC236}">
              <a16:creationId xmlns:a16="http://schemas.microsoft.com/office/drawing/2014/main" id="{DD70F573-B66A-4C51-96C2-DB2743D6B89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266" name="Oval 113">
          <a:extLst>
            <a:ext uri="{FF2B5EF4-FFF2-40B4-BE49-F238E27FC236}">
              <a16:creationId xmlns:a16="http://schemas.microsoft.com/office/drawing/2014/main" id="{970700A0-37EC-4E8A-A9BB-2191ED3021E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7" name="Oval 112">
          <a:extLst>
            <a:ext uri="{FF2B5EF4-FFF2-40B4-BE49-F238E27FC236}">
              <a16:creationId xmlns:a16="http://schemas.microsoft.com/office/drawing/2014/main" id="{5E12EEA5-137D-4728-A8C9-83D7AAC13F4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8" name="Oval 113">
          <a:extLst>
            <a:ext uri="{FF2B5EF4-FFF2-40B4-BE49-F238E27FC236}">
              <a16:creationId xmlns:a16="http://schemas.microsoft.com/office/drawing/2014/main" id="{A83B967F-6CCA-4ACA-9601-C0AC61273B4C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69" name="Oval 112">
          <a:extLst>
            <a:ext uri="{FF2B5EF4-FFF2-40B4-BE49-F238E27FC236}">
              <a16:creationId xmlns:a16="http://schemas.microsoft.com/office/drawing/2014/main" id="{FB48706B-E7E2-4FE0-9B68-253A66B7FD2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270" name="Oval 113">
          <a:extLst>
            <a:ext uri="{FF2B5EF4-FFF2-40B4-BE49-F238E27FC236}">
              <a16:creationId xmlns:a16="http://schemas.microsoft.com/office/drawing/2014/main" id="{DB47CE96-9512-4E50-B7C2-03055813ECBF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1" name="Oval 112">
          <a:extLst>
            <a:ext uri="{FF2B5EF4-FFF2-40B4-BE49-F238E27FC236}">
              <a16:creationId xmlns:a16="http://schemas.microsoft.com/office/drawing/2014/main" id="{1FAF60A6-BEEA-4BAE-89FD-E7D09E039C4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2" name="Oval 113">
          <a:extLst>
            <a:ext uri="{FF2B5EF4-FFF2-40B4-BE49-F238E27FC236}">
              <a16:creationId xmlns:a16="http://schemas.microsoft.com/office/drawing/2014/main" id="{0977AACF-CC6E-4EA2-A72C-D6EFF04418B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3" name="Oval 112">
          <a:extLst>
            <a:ext uri="{FF2B5EF4-FFF2-40B4-BE49-F238E27FC236}">
              <a16:creationId xmlns:a16="http://schemas.microsoft.com/office/drawing/2014/main" id="{743FBB69-814A-410A-ACB1-9D8A55EE665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274" name="Oval 113">
          <a:extLst>
            <a:ext uri="{FF2B5EF4-FFF2-40B4-BE49-F238E27FC236}">
              <a16:creationId xmlns:a16="http://schemas.microsoft.com/office/drawing/2014/main" id="{1941C342-68FE-442B-AC54-14891674581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5" name="Oval 112">
          <a:extLst>
            <a:ext uri="{FF2B5EF4-FFF2-40B4-BE49-F238E27FC236}">
              <a16:creationId xmlns:a16="http://schemas.microsoft.com/office/drawing/2014/main" id="{91C40A13-676F-43C5-95D9-BFF66DF5708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6" name="Oval 113">
          <a:extLst>
            <a:ext uri="{FF2B5EF4-FFF2-40B4-BE49-F238E27FC236}">
              <a16:creationId xmlns:a16="http://schemas.microsoft.com/office/drawing/2014/main" id="{4061D5DF-AAA8-4386-9C19-4F9B47EE537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7" name="Oval 112">
          <a:extLst>
            <a:ext uri="{FF2B5EF4-FFF2-40B4-BE49-F238E27FC236}">
              <a16:creationId xmlns:a16="http://schemas.microsoft.com/office/drawing/2014/main" id="{7DB1DFA8-EB98-47AE-BC66-106CD8028F0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278" name="Oval 113">
          <a:extLst>
            <a:ext uri="{FF2B5EF4-FFF2-40B4-BE49-F238E27FC236}">
              <a16:creationId xmlns:a16="http://schemas.microsoft.com/office/drawing/2014/main" id="{963CBD66-A015-43F9-B066-B36BCC7AACE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79" name="Oval 112">
          <a:extLst>
            <a:ext uri="{FF2B5EF4-FFF2-40B4-BE49-F238E27FC236}">
              <a16:creationId xmlns:a16="http://schemas.microsoft.com/office/drawing/2014/main" id="{81A64D26-AB5E-4CB3-AE8A-60D86B0452B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0" name="Oval 113">
          <a:extLst>
            <a:ext uri="{FF2B5EF4-FFF2-40B4-BE49-F238E27FC236}">
              <a16:creationId xmlns:a16="http://schemas.microsoft.com/office/drawing/2014/main" id="{37570E95-579E-45F1-9BDB-AC3F98D0748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1" name="Oval 112">
          <a:extLst>
            <a:ext uri="{FF2B5EF4-FFF2-40B4-BE49-F238E27FC236}">
              <a16:creationId xmlns:a16="http://schemas.microsoft.com/office/drawing/2014/main" id="{B257AFED-ED07-43E9-BC88-ACF11D93AB5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282" name="Oval 113">
          <a:extLst>
            <a:ext uri="{FF2B5EF4-FFF2-40B4-BE49-F238E27FC236}">
              <a16:creationId xmlns:a16="http://schemas.microsoft.com/office/drawing/2014/main" id="{A337ADCA-341A-4AB2-BC3E-FE5C3C04253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3" name="Oval 112">
          <a:extLst>
            <a:ext uri="{FF2B5EF4-FFF2-40B4-BE49-F238E27FC236}">
              <a16:creationId xmlns:a16="http://schemas.microsoft.com/office/drawing/2014/main" id="{E5D29A15-72EE-41EE-9BFD-C9E8ECE7E01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4" name="Oval 113">
          <a:extLst>
            <a:ext uri="{FF2B5EF4-FFF2-40B4-BE49-F238E27FC236}">
              <a16:creationId xmlns:a16="http://schemas.microsoft.com/office/drawing/2014/main" id="{2DF6579C-9912-4761-B803-D8D8521BD0F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5" name="Oval 112">
          <a:extLst>
            <a:ext uri="{FF2B5EF4-FFF2-40B4-BE49-F238E27FC236}">
              <a16:creationId xmlns:a16="http://schemas.microsoft.com/office/drawing/2014/main" id="{52063719-DA7B-4CEB-9BC4-552229652CC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286" name="Oval 113">
          <a:extLst>
            <a:ext uri="{FF2B5EF4-FFF2-40B4-BE49-F238E27FC236}">
              <a16:creationId xmlns:a16="http://schemas.microsoft.com/office/drawing/2014/main" id="{E93CE952-5BE0-4A90-A3D3-36F916ABCDE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7" name="Oval 112">
          <a:extLst>
            <a:ext uri="{FF2B5EF4-FFF2-40B4-BE49-F238E27FC236}">
              <a16:creationId xmlns:a16="http://schemas.microsoft.com/office/drawing/2014/main" id="{3AD30F78-4D58-4957-8A61-25AF0A3934E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8" name="Oval 113">
          <a:extLst>
            <a:ext uri="{FF2B5EF4-FFF2-40B4-BE49-F238E27FC236}">
              <a16:creationId xmlns:a16="http://schemas.microsoft.com/office/drawing/2014/main" id="{5EC2CE22-160E-4B9F-957C-D07530390C1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89" name="Oval 112">
          <a:extLst>
            <a:ext uri="{FF2B5EF4-FFF2-40B4-BE49-F238E27FC236}">
              <a16:creationId xmlns:a16="http://schemas.microsoft.com/office/drawing/2014/main" id="{AA7E2AD7-0881-4F89-92F0-539DE0C603D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290" name="Oval 113">
          <a:extLst>
            <a:ext uri="{FF2B5EF4-FFF2-40B4-BE49-F238E27FC236}">
              <a16:creationId xmlns:a16="http://schemas.microsoft.com/office/drawing/2014/main" id="{56A3AA90-62BD-4991-9B3B-47F32E67964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1" name="Oval 112">
          <a:extLst>
            <a:ext uri="{FF2B5EF4-FFF2-40B4-BE49-F238E27FC236}">
              <a16:creationId xmlns:a16="http://schemas.microsoft.com/office/drawing/2014/main" id="{46F8B8EB-F550-4BCE-8768-F6119349BC5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2" name="Oval 113">
          <a:extLst>
            <a:ext uri="{FF2B5EF4-FFF2-40B4-BE49-F238E27FC236}">
              <a16:creationId xmlns:a16="http://schemas.microsoft.com/office/drawing/2014/main" id="{9B49C344-EE80-4E35-B206-D543519153A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3" name="Oval 112">
          <a:extLst>
            <a:ext uri="{FF2B5EF4-FFF2-40B4-BE49-F238E27FC236}">
              <a16:creationId xmlns:a16="http://schemas.microsoft.com/office/drawing/2014/main" id="{6EBF563C-E241-467C-861D-4C4127D325B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4" name="Oval 113">
          <a:extLst>
            <a:ext uri="{FF2B5EF4-FFF2-40B4-BE49-F238E27FC236}">
              <a16:creationId xmlns:a16="http://schemas.microsoft.com/office/drawing/2014/main" id="{54EE7EB2-DA76-4B2F-8B90-F001CAEB800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5" name="Oval 112">
          <a:extLst>
            <a:ext uri="{FF2B5EF4-FFF2-40B4-BE49-F238E27FC236}">
              <a16:creationId xmlns:a16="http://schemas.microsoft.com/office/drawing/2014/main" id="{461C24C5-BCE2-437F-B39E-5561280C3CA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6" name="Oval 113">
          <a:extLst>
            <a:ext uri="{FF2B5EF4-FFF2-40B4-BE49-F238E27FC236}">
              <a16:creationId xmlns:a16="http://schemas.microsoft.com/office/drawing/2014/main" id="{3C1022B5-7914-4D9C-80D6-F77C358A339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7" name="Oval 112">
          <a:extLst>
            <a:ext uri="{FF2B5EF4-FFF2-40B4-BE49-F238E27FC236}">
              <a16:creationId xmlns:a16="http://schemas.microsoft.com/office/drawing/2014/main" id="{5499C425-1D7D-4DE9-91B0-9758E3DA10D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298" name="Oval 113">
          <a:extLst>
            <a:ext uri="{FF2B5EF4-FFF2-40B4-BE49-F238E27FC236}">
              <a16:creationId xmlns:a16="http://schemas.microsoft.com/office/drawing/2014/main" id="{FE983162-1119-41F4-9181-C159058A9C0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299" name="Oval 112">
          <a:extLst>
            <a:ext uri="{FF2B5EF4-FFF2-40B4-BE49-F238E27FC236}">
              <a16:creationId xmlns:a16="http://schemas.microsoft.com/office/drawing/2014/main" id="{F8CAD78A-2576-480B-B66A-44F976DC374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0" name="Oval 113">
          <a:extLst>
            <a:ext uri="{FF2B5EF4-FFF2-40B4-BE49-F238E27FC236}">
              <a16:creationId xmlns:a16="http://schemas.microsoft.com/office/drawing/2014/main" id="{596539BA-D36C-44C1-B30A-0E2F6277F84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1" name="Oval 112">
          <a:extLst>
            <a:ext uri="{FF2B5EF4-FFF2-40B4-BE49-F238E27FC236}">
              <a16:creationId xmlns:a16="http://schemas.microsoft.com/office/drawing/2014/main" id="{44BEB934-96E5-4064-83FA-FC3B6FBD40C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02" name="Oval 113">
          <a:extLst>
            <a:ext uri="{FF2B5EF4-FFF2-40B4-BE49-F238E27FC236}">
              <a16:creationId xmlns:a16="http://schemas.microsoft.com/office/drawing/2014/main" id="{9915DBAC-536C-48F8-8B10-078B8581646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3" name="Oval 112">
          <a:extLst>
            <a:ext uri="{FF2B5EF4-FFF2-40B4-BE49-F238E27FC236}">
              <a16:creationId xmlns:a16="http://schemas.microsoft.com/office/drawing/2014/main" id="{9BBB401A-FAB8-4C28-BD9B-2090AC03937D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4" name="Oval 113">
          <a:extLst>
            <a:ext uri="{FF2B5EF4-FFF2-40B4-BE49-F238E27FC236}">
              <a16:creationId xmlns:a16="http://schemas.microsoft.com/office/drawing/2014/main" id="{E1311B8A-BCE5-490C-A629-0EEA32BA374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5" name="Oval 112">
          <a:extLst>
            <a:ext uri="{FF2B5EF4-FFF2-40B4-BE49-F238E27FC236}">
              <a16:creationId xmlns:a16="http://schemas.microsoft.com/office/drawing/2014/main" id="{D839CB26-4653-4839-AE4B-D7B6CB637A9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06" name="Oval 113">
          <a:extLst>
            <a:ext uri="{FF2B5EF4-FFF2-40B4-BE49-F238E27FC236}">
              <a16:creationId xmlns:a16="http://schemas.microsoft.com/office/drawing/2014/main" id="{BB0B53E9-272D-4108-9DF0-B0F05B358E3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7" name="Oval 112">
          <a:extLst>
            <a:ext uri="{FF2B5EF4-FFF2-40B4-BE49-F238E27FC236}">
              <a16:creationId xmlns:a16="http://schemas.microsoft.com/office/drawing/2014/main" id="{5E45A31C-F804-40DD-93C2-47FE5BFEA6C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8" name="Oval 113">
          <a:extLst>
            <a:ext uri="{FF2B5EF4-FFF2-40B4-BE49-F238E27FC236}">
              <a16:creationId xmlns:a16="http://schemas.microsoft.com/office/drawing/2014/main" id="{2FDABF36-B277-40AC-B824-81E72BF743B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09" name="Oval 112">
          <a:extLst>
            <a:ext uri="{FF2B5EF4-FFF2-40B4-BE49-F238E27FC236}">
              <a16:creationId xmlns:a16="http://schemas.microsoft.com/office/drawing/2014/main" id="{23423C73-1684-4AC8-BD04-D7311BF0DB8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10" name="Oval 113">
          <a:extLst>
            <a:ext uri="{FF2B5EF4-FFF2-40B4-BE49-F238E27FC236}">
              <a16:creationId xmlns:a16="http://schemas.microsoft.com/office/drawing/2014/main" id="{8EC6C59F-43A6-4711-95FA-32CD25CA1EE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1" name="Oval 112">
          <a:extLst>
            <a:ext uri="{FF2B5EF4-FFF2-40B4-BE49-F238E27FC236}">
              <a16:creationId xmlns:a16="http://schemas.microsoft.com/office/drawing/2014/main" id="{119CFD15-61E5-4864-9F3A-5F973001827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2" name="Oval 113">
          <a:extLst>
            <a:ext uri="{FF2B5EF4-FFF2-40B4-BE49-F238E27FC236}">
              <a16:creationId xmlns:a16="http://schemas.microsoft.com/office/drawing/2014/main" id="{79A5E821-9212-4F33-8914-0FCDF973E28B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3" name="Oval 112">
          <a:extLst>
            <a:ext uri="{FF2B5EF4-FFF2-40B4-BE49-F238E27FC236}">
              <a16:creationId xmlns:a16="http://schemas.microsoft.com/office/drawing/2014/main" id="{D98AA204-6100-42CE-B77A-077DD3A52C3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314" name="Oval 113">
          <a:extLst>
            <a:ext uri="{FF2B5EF4-FFF2-40B4-BE49-F238E27FC236}">
              <a16:creationId xmlns:a16="http://schemas.microsoft.com/office/drawing/2014/main" id="{E036F627-AFE6-40CA-B5A3-6441FE2614A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5" name="Oval 112">
          <a:extLst>
            <a:ext uri="{FF2B5EF4-FFF2-40B4-BE49-F238E27FC236}">
              <a16:creationId xmlns:a16="http://schemas.microsoft.com/office/drawing/2014/main" id="{E9CF58F1-EE5D-47E8-B28D-1AE314E1616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6" name="Oval 113">
          <a:extLst>
            <a:ext uri="{FF2B5EF4-FFF2-40B4-BE49-F238E27FC236}">
              <a16:creationId xmlns:a16="http://schemas.microsoft.com/office/drawing/2014/main" id="{E8556F68-E70D-48F2-9FAF-81468B6B952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7" name="Oval 112">
          <a:extLst>
            <a:ext uri="{FF2B5EF4-FFF2-40B4-BE49-F238E27FC236}">
              <a16:creationId xmlns:a16="http://schemas.microsoft.com/office/drawing/2014/main" id="{C4D2BAC6-B81D-45BD-A8B9-FA532FAAFAF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318" name="Oval 113">
          <a:extLst>
            <a:ext uri="{FF2B5EF4-FFF2-40B4-BE49-F238E27FC236}">
              <a16:creationId xmlns:a16="http://schemas.microsoft.com/office/drawing/2014/main" id="{C7BA6BCE-6EC7-4344-B74A-9D7439869EE7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19" name="Oval 112">
          <a:extLst>
            <a:ext uri="{FF2B5EF4-FFF2-40B4-BE49-F238E27FC236}">
              <a16:creationId xmlns:a16="http://schemas.microsoft.com/office/drawing/2014/main" id="{3D44D422-7B6F-44E0-AB89-1C42584D294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0" name="Oval 113">
          <a:extLst>
            <a:ext uri="{FF2B5EF4-FFF2-40B4-BE49-F238E27FC236}">
              <a16:creationId xmlns:a16="http://schemas.microsoft.com/office/drawing/2014/main" id="{68704905-ECC3-4E11-905C-76B7EC61D4E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1" name="Oval 112">
          <a:extLst>
            <a:ext uri="{FF2B5EF4-FFF2-40B4-BE49-F238E27FC236}">
              <a16:creationId xmlns:a16="http://schemas.microsoft.com/office/drawing/2014/main" id="{025421F1-4737-4CBF-B6C6-937F0B40EAA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322" name="Oval 113">
          <a:extLst>
            <a:ext uri="{FF2B5EF4-FFF2-40B4-BE49-F238E27FC236}">
              <a16:creationId xmlns:a16="http://schemas.microsoft.com/office/drawing/2014/main" id="{A9A592C1-7C30-4744-A652-A6A96D73A26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3" name="Oval 112">
          <a:extLst>
            <a:ext uri="{FF2B5EF4-FFF2-40B4-BE49-F238E27FC236}">
              <a16:creationId xmlns:a16="http://schemas.microsoft.com/office/drawing/2014/main" id="{C5D82EDC-53FD-4833-8F15-7EA49523E4C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4" name="Oval 113">
          <a:extLst>
            <a:ext uri="{FF2B5EF4-FFF2-40B4-BE49-F238E27FC236}">
              <a16:creationId xmlns:a16="http://schemas.microsoft.com/office/drawing/2014/main" id="{A8D15FD8-4A48-49AD-B5D7-BA96CFE0387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5" name="Oval 112">
          <a:extLst>
            <a:ext uri="{FF2B5EF4-FFF2-40B4-BE49-F238E27FC236}">
              <a16:creationId xmlns:a16="http://schemas.microsoft.com/office/drawing/2014/main" id="{6D950939-0B13-4AAB-9A19-2E6C1BCBB131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326" name="Oval 113">
          <a:extLst>
            <a:ext uri="{FF2B5EF4-FFF2-40B4-BE49-F238E27FC236}">
              <a16:creationId xmlns:a16="http://schemas.microsoft.com/office/drawing/2014/main" id="{04806408-7B70-4D5F-8583-E4CDE90AA39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7" name="Oval 112">
          <a:extLst>
            <a:ext uri="{FF2B5EF4-FFF2-40B4-BE49-F238E27FC236}">
              <a16:creationId xmlns:a16="http://schemas.microsoft.com/office/drawing/2014/main" id="{C310412F-5F3A-46B9-AD12-BB027BB4B33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8" name="Oval 113">
          <a:extLst>
            <a:ext uri="{FF2B5EF4-FFF2-40B4-BE49-F238E27FC236}">
              <a16:creationId xmlns:a16="http://schemas.microsoft.com/office/drawing/2014/main" id="{087E1E9E-2A1B-4F7C-A804-EFE58FAD6B7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29" name="Oval 112">
          <a:extLst>
            <a:ext uri="{FF2B5EF4-FFF2-40B4-BE49-F238E27FC236}">
              <a16:creationId xmlns:a16="http://schemas.microsoft.com/office/drawing/2014/main" id="{36F2E568-4F4F-48A8-B7D2-270E7700CE5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330" name="Oval 113">
          <a:extLst>
            <a:ext uri="{FF2B5EF4-FFF2-40B4-BE49-F238E27FC236}">
              <a16:creationId xmlns:a16="http://schemas.microsoft.com/office/drawing/2014/main" id="{18D8A2B0-A6EA-41B0-82D3-22F678E07902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1" name="Oval 112">
          <a:extLst>
            <a:ext uri="{FF2B5EF4-FFF2-40B4-BE49-F238E27FC236}">
              <a16:creationId xmlns:a16="http://schemas.microsoft.com/office/drawing/2014/main" id="{8FA6329A-4E2D-4851-A003-BA8B478681A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2" name="Oval 113">
          <a:extLst>
            <a:ext uri="{FF2B5EF4-FFF2-40B4-BE49-F238E27FC236}">
              <a16:creationId xmlns:a16="http://schemas.microsoft.com/office/drawing/2014/main" id="{17D7EE3A-3600-44D3-999F-749D154A5AA4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3" name="Oval 112">
          <a:extLst>
            <a:ext uri="{FF2B5EF4-FFF2-40B4-BE49-F238E27FC236}">
              <a16:creationId xmlns:a16="http://schemas.microsoft.com/office/drawing/2014/main" id="{7CFE2D77-D019-4D26-BF3F-9222B7F8955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334" name="Oval 113">
          <a:extLst>
            <a:ext uri="{FF2B5EF4-FFF2-40B4-BE49-F238E27FC236}">
              <a16:creationId xmlns:a16="http://schemas.microsoft.com/office/drawing/2014/main" id="{05B16ACF-C30D-43DF-8C13-BD90F25899A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5" name="Oval 112">
          <a:extLst>
            <a:ext uri="{FF2B5EF4-FFF2-40B4-BE49-F238E27FC236}">
              <a16:creationId xmlns:a16="http://schemas.microsoft.com/office/drawing/2014/main" id="{C4AE8BBE-3A6B-42E1-A28D-EA61FF555B47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6" name="Oval 113">
          <a:extLst>
            <a:ext uri="{FF2B5EF4-FFF2-40B4-BE49-F238E27FC236}">
              <a16:creationId xmlns:a16="http://schemas.microsoft.com/office/drawing/2014/main" id="{9CBFBB05-40F1-45D9-8279-26F9BC68612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7" name="Oval 112">
          <a:extLst>
            <a:ext uri="{FF2B5EF4-FFF2-40B4-BE49-F238E27FC236}">
              <a16:creationId xmlns:a16="http://schemas.microsoft.com/office/drawing/2014/main" id="{0C23F5DE-A758-422C-A330-426ACEA13D0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338" name="Oval 113">
          <a:extLst>
            <a:ext uri="{FF2B5EF4-FFF2-40B4-BE49-F238E27FC236}">
              <a16:creationId xmlns:a16="http://schemas.microsoft.com/office/drawing/2014/main" id="{A9B365B8-558D-46D9-8EA3-2BB7905DBCD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39" name="Oval 112">
          <a:extLst>
            <a:ext uri="{FF2B5EF4-FFF2-40B4-BE49-F238E27FC236}">
              <a16:creationId xmlns:a16="http://schemas.microsoft.com/office/drawing/2014/main" id="{19A77911-9D7E-49C9-A20F-F47180F48F6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0" name="Oval 113">
          <a:extLst>
            <a:ext uri="{FF2B5EF4-FFF2-40B4-BE49-F238E27FC236}">
              <a16:creationId xmlns:a16="http://schemas.microsoft.com/office/drawing/2014/main" id="{5B4A0FFA-26FC-4EE2-91B5-635BACBE946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1" name="Oval 112">
          <a:extLst>
            <a:ext uri="{FF2B5EF4-FFF2-40B4-BE49-F238E27FC236}">
              <a16:creationId xmlns:a16="http://schemas.microsoft.com/office/drawing/2014/main" id="{690D3823-992C-49C8-A28A-C43F28ECC70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342" name="Oval 113">
          <a:extLst>
            <a:ext uri="{FF2B5EF4-FFF2-40B4-BE49-F238E27FC236}">
              <a16:creationId xmlns:a16="http://schemas.microsoft.com/office/drawing/2014/main" id="{3263C418-1DB9-462A-BBD9-06A4B2DAFED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3" name="Oval 112">
          <a:extLst>
            <a:ext uri="{FF2B5EF4-FFF2-40B4-BE49-F238E27FC236}">
              <a16:creationId xmlns:a16="http://schemas.microsoft.com/office/drawing/2014/main" id="{172A89D5-C345-43D2-A28F-B7007291833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4" name="Oval 113">
          <a:extLst>
            <a:ext uri="{FF2B5EF4-FFF2-40B4-BE49-F238E27FC236}">
              <a16:creationId xmlns:a16="http://schemas.microsoft.com/office/drawing/2014/main" id="{BEC049F8-C82D-4B31-924B-3E1D9AF922A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5" name="Oval 112">
          <a:extLst>
            <a:ext uri="{FF2B5EF4-FFF2-40B4-BE49-F238E27FC236}">
              <a16:creationId xmlns:a16="http://schemas.microsoft.com/office/drawing/2014/main" id="{07AFA1D9-B1DE-480C-85E3-620DB1A0D46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346" name="Oval 113">
          <a:extLst>
            <a:ext uri="{FF2B5EF4-FFF2-40B4-BE49-F238E27FC236}">
              <a16:creationId xmlns:a16="http://schemas.microsoft.com/office/drawing/2014/main" id="{1E00C11E-1799-4EE0-A945-914B5D4DC97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7" name="Oval 112">
          <a:extLst>
            <a:ext uri="{FF2B5EF4-FFF2-40B4-BE49-F238E27FC236}">
              <a16:creationId xmlns:a16="http://schemas.microsoft.com/office/drawing/2014/main" id="{9411EC19-2344-489A-AA17-2E72E1780D9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8" name="Oval 113">
          <a:extLst>
            <a:ext uri="{FF2B5EF4-FFF2-40B4-BE49-F238E27FC236}">
              <a16:creationId xmlns:a16="http://schemas.microsoft.com/office/drawing/2014/main" id="{3F9A09B2-1750-4032-92C1-C2E6507EF40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49" name="Oval 112">
          <a:extLst>
            <a:ext uri="{FF2B5EF4-FFF2-40B4-BE49-F238E27FC236}">
              <a16:creationId xmlns:a16="http://schemas.microsoft.com/office/drawing/2014/main" id="{E73C3C49-E4E2-4695-B633-CAB55A58EBA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350" name="Oval 113">
          <a:extLst>
            <a:ext uri="{FF2B5EF4-FFF2-40B4-BE49-F238E27FC236}">
              <a16:creationId xmlns:a16="http://schemas.microsoft.com/office/drawing/2014/main" id="{1B0D7A2A-9C6D-40DE-9DEC-1B67E98C243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1" name="Oval 112">
          <a:extLst>
            <a:ext uri="{FF2B5EF4-FFF2-40B4-BE49-F238E27FC236}">
              <a16:creationId xmlns:a16="http://schemas.microsoft.com/office/drawing/2014/main" id="{9AEC852B-353C-4D20-B1AD-2A3CD1EB7E9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2" name="Oval 113">
          <a:extLst>
            <a:ext uri="{FF2B5EF4-FFF2-40B4-BE49-F238E27FC236}">
              <a16:creationId xmlns:a16="http://schemas.microsoft.com/office/drawing/2014/main" id="{B24137C7-FD0C-48EC-AA5F-61038B7341F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3" name="Oval 112">
          <a:extLst>
            <a:ext uri="{FF2B5EF4-FFF2-40B4-BE49-F238E27FC236}">
              <a16:creationId xmlns:a16="http://schemas.microsoft.com/office/drawing/2014/main" id="{01F367D0-794C-4607-9520-ADD8F88DB37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354" name="Oval 113">
          <a:extLst>
            <a:ext uri="{FF2B5EF4-FFF2-40B4-BE49-F238E27FC236}">
              <a16:creationId xmlns:a16="http://schemas.microsoft.com/office/drawing/2014/main" id="{E5F58836-255F-49BE-931F-9593A432AE9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5" name="Oval 112">
          <a:extLst>
            <a:ext uri="{FF2B5EF4-FFF2-40B4-BE49-F238E27FC236}">
              <a16:creationId xmlns:a16="http://schemas.microsoft.com/office/drawing/2014/main" id="{E0BB6F7B-CBD7-4E2C-8981-FC0C7598E8C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6" name="Oval 113">
          <a:extLst>
            <a:ext uri="{FF2B5EF4-FFF2-40B4-BE49-F238E27FC236}">
              <a16:creationId xmlns:a16="http://schemas.microsoft.com/office/drawing/2014/main" id="{39BA6731-2B5C-4E62-9589-F901E84299F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7" name="Oval 112">
          <a:extLst>
            <a:ext uri="{FF2B5EF4-FFF2-40B4-BE49-F238E27FC236}">
              <a16:creationId xmlns:a16="http://schemas.microsoft.com/office/drawing/2014/main" id="{BCEB2A22-EEF4-423F-A087-6F1AE93851F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358" name="Oval 113">
          <a:extLst>
            <a:ext uri="{FF2B5EF4-FFF2-40B4-BE49-F238E27FC236}">
              <a16:creationId xmlns:a16="http://schemas.microsoft.com/office/drawing/2014/main" id="{31665D46-CDD5-4AEC-BA0B-4CB3C7F8AF3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59" name="Oval 112">
          <a:extLst>
            <a:ext uri="{FF2B5EF4-FFF2-40B4-BE49-F238E27FC236}">
              <a16:creationId xmlns:a16="http://schemas.microsoft.com/office/drawing/2014/main" id="{851A8B5F-CB6B-4C2C-85D5-ACF0ABA34D2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0" name="Oval 113">
          <a:extLst>
            <a:ext uri="{FF2B5EF4-FFF2-40B4-BE49-F238E27FC236}">
              <a16:creationId xmlns:a16="http://schemas.microsoft.com/office/drawing/2014/main" id="{BFA47494-A6CB-401F-AEBF-E589F7F6BDE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1" name="Oval 112">
          <a:extLst>
            <a:ext uri="{FF2B5EF4-FFF2-40B4-BE49-F238E27FC236}">
              <a16:creationId xmlns:a16="http://schemas.microsoft.com/office/drawing/2014/main" id="{8A7BEA6D-438B-48E8-A7A3-C76BCCB629E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362" name="Oval 113">
          <a:extLst>
            <a:ext uri="{FF2B5EF4-FFF2-40B4-BE49-F238E27FC236}">
              <a16:creationId xmlns:a16="http://schemas.microsoft.com/office/drawing/2014/main" id="{78E1A23F-EDB2-4E1E-AA74-BF5D3550718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3" name="Oval 112">
          <a:extLst>
            <a:ext uri="{FF2B5EF4-FFF2-40B4-BE49-F238E27FC236}">
              <a16:creationId xmlns:a16="http://schemas.microsoft.com/office/drawing/2014/main" id="{9B47E309-D656-45D1-B6F6-04FB29055CD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4" name="Oval 113">
          <a:extLst>
            <a:ext uri="{FF2B5EF4-FFF2-40B4-BE49-F238E27FC236}">
              <a16:creationId xmlns:a16="http://schemas.microsoft.com/office/drawing/2014/main" id="{22D33258-45DF-46FF-8842-D035489DEF8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5" name="Oval 112">
          <a:extLst>
            <a:ext uri="{FF2B5EF4-FFF2-40B4-BE49-F238E27FC236}">
              <a16:creationId xmlns:a16="http://schemas.microsoft.com/office/drawing/2014/main" id="{F025F8D4-F354-4CA9-A3FE-F4A29A81A17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366" name="Oval 113">
          <a:extLst>
            <a:ext uri="{FF2B5EF4-FFF2-40B4-BE49-F238E27FC236}">
              <a16:creationId xmlns:a16="http://schemas.microsoft.com/office/drawing/2014/main" id="{13F25238-AAF4-46B1-B972-024CA9185E7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7" name="Oval 112">
          <a:extLst>
            <a:ext uri="{FF2B5EF4-FFF2-40B4-BE49-F238E27FC236}">
              <a16:creationId xmlns:a16="http://schemas.microsoft.com/office/drawing/2014/main" id="{C9E47E48-E64E-4E9C-82E3-A667448E0FA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8" name="Oval 113">
          <a:extLst>
            <a:ext uri="{FF2B5EF4-FFF2-40B4-BE49-F238E27FC236}">
              <a16:creationId xmlns:a16="http://schemas.microsoft.com/office/drawing/2014/main" id="{8B4CFC48-3A23-43BF-A5B0-1CAD6E85DFB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69" name="Oval 112">
          <a:extLst>
            <a:ext uri="{FF2B5EF4-FFF2-40B4-BE49-F238E27FC236}">
              <a16:creationId xmlns:a16="http://schemas.microsoft.com/office/drawing/2014/main" id="{B24E3E06-0308-4672-808C-55EFB26C1AF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370" name="Oval 113">
          <a:extLst>
            <a:ext uri="{FF2B5EF4-FFF2-40B4-BE49-F238E27FC236}">
              <a16:creationId xmlns:a16="http://schemas.microsoft.com/office/drawing/2014/main" id="{04327E67-C727-4802-AEE4-DF1657A975C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1" name="Oval 112">
          <a:extLst>
            <a:ext uri="{FF2B5EF4-FFF2-40B4-BE49-F238E27FC236}">
              <a16:creationId xmlns:a16="http://schemas.microsoft.com/office/drawing/2014/main" id="{59597416-2D75-4D76-A8C5-E23E4605BC1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2" name="Oval 113">
          <a:extLst>
            <a:ext uri="{FF2B5EF4-FFF2-40B4-BE49-F238E27FC236}">
              <a16:creationId xmlns:a16="http://schemas.microsoft.com/office/drawing/2014/main" id="{44F9F140-106E-4A96-90B9-C7D61DAECD7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3" name="Oval 112">
          <a:extLst>
            <a:ext uri="{FF2B5EF4-FFF2-40B4-BE49-F238E27FC236}">
              <a16:creationId xmlns:a16="http://schemas.microsoft.com/office/drawing/2014/main" id="{979E2D2E-7BDC-4924-948D-187CF38CE99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374" name="Oval 113">
          <a:extLst>
            <a:ext uri="{FF2B5EF4-FFF2-40B4-BE49-F238E27FC236}">
              <a16:creationId xmlns:a16="http://schemas.microsoft.com/office/drawing/2014/main" id="{2383E179-96B4-4B9D-B60B-207768FDEEF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5" name="Oval 112">
          <a:extLst>
            <a:ext uri="{FF2B5EF4-FFF2-40B4-BE49-F238E27FC236}">
              <a16:creationId xmlns:a16="http://schemas.microsoft.com/office/drawing/2014/main" id="{79F5860D-3385-4F16-9210-52E087085E7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6" name="Oval 113">
          <a:extLst>
            <a:ext uri="{FF2B5EF4-FFF2-40B4-BE49-F238E27FC236}">
              <a16:creationId xmlns:a16="http://schemas.microsoft.com/office/drawing/2014/main" id="{2E859FC8-43DC-4E07-A18E-69D9D59BCD1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7" name="Oval 112">
          <a:extLst>
            <a:ext uri="{FF2B5EF4-FFF2-40B4-BE49-F238E27FC236}">
              <a16:creationId xmlns:a16="http://schemas.microsoft.com/office/drawing/2014/main" id="{18E7D86C-CE7D-4F41-98AD-44EE31961E4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378" name="Oval 113">
          <a:extLst>
            <a:ext uri="{FF2B5EF4-FFF2-40B4-BE49-F238E27FC236}">
              <a16:creationId xmlns:a16="http://schemas.microsoft.com/office/drawing/2014/main" id="{26C560AD-4A9A-46B3-82F3-B167DD13B0B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79" name="Oval 112">
          <a:extLst>
            <a:ext uri="{FF2B5EF4-FFF2-40B4-BE49-F238E27FC236}">
              <a16:creationId xmlns:a16="http://schemas.microsoft.com/office/drawing/2014/main" id="{8415AB8B-16E5-4E55-A17A-12F485FFAB9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0" name="Oval 113">
          <a:extLst>
            <a:ext uri="{FF2B5EF4-FFF2-40B4-BE49-F238E27FC236}">
              <a16:creationId xmlns:a16="http://schemas.microsoft.com/office/drawing/2014/main" id="{487325F3-A6F3-4FB5-A3D4-9E170FAD885C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1" name="Oval 112">
          <a:extLst>
            <a:ext uri="{FF2B5EF4-FFF2-40B4-BE49-F238E27FC236}">
              <a16:creationId xmlns:a16="http://schemas.microsoft.com/office/drawing/2014/main" id="{C588CDFE-72FC-4537-A662-B5870D5CC8C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382" name="Oval 113">
          <a:extLst>
            <a:ext uri="{FF2B5EF4-FFF2-40B4-BE49-F238E27FC236}">
              <a16:creationId xmlns:a16="http://schemas.microsoft.com/office/drawing/2014/main" id="{1AD299C2-5EDE-4024-989D-FF9C444F46C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3" name="Oval 112">
          <a:extLst>
            <a:ext uri="{FF2B5EF4-FFF2-40B4-BE49-F238E27FC236}">
              <a16:creationId xmlns:a16="http://schemas.microsoft.com/office/drawing/2014/main" id="{E91939AE-8CE3-41BB-839B-C0ABFBE4758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4" name="Oval 113">
          <a:extLst>
            <a:ext uri="{FF2B5EF4-FFF2-40B4-BE49-F238E27FC236}">
              <a16:creationId xmlns:a16="http://schemas.microsoft.com/office/drawing/2014/main" id="{262EAD8E-189E-4741-994D-DFD4D1C054A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5" name="Oval 112">
          <a:extLst>
            <a:ext uri="{FF2B5EF4-FFF2-40B4-BE49-F238E27FC236}">
              <a16:creationId xmlns:a16="http://schemas.microsoft.com/office/drawing/2014/main" id="{0347E12C-F132-4F48-A8F9-C1BCB095BFA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6" name="Oval 113">
          <a:extLst>
            <a:ext uri="{FF2B5EF4-FFF2-40B4-BE49-F238E27FC236}">
              <a16:creationId xmlns:a16="http://schemas.microsoft.com/office/drawing/2014/main" id="{BA5F8441-29B2-4717-AC3E-562445AD078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7" name="Oval 112">
          <a:extLst>
            <a:ext uri="{FF2B5EF4-FFF2-40B4-BE49-F238E27FC236}">
              <a16:creationId xmlns:a16="http://schemas.microsoft.com/office/drawing/2014/main" id="{71A7B681-206C-40A3-B911-FE56CE0BD62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8" name="Oval 113">
          <a:extLst>
            <a:ext uri="{FF2B5EF4-FFF2-40B4-BE49-F238E27FC236}">
              <a16:creationId xmlns:a16="http://schemas.microsoft.com/office/drawing/2014/main" id="{3C1E7914-7113-4EFD-933C-4B1F14902C5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89" name="Oval 112">
          <a:extLst>
            <a:ext uri="{FF2B5EF4-FFF2-40B4-BE49-F238E27FC236}">
              <a16:creationId xmlns:a16="http://schemas.microsoft.com/office/drawing/2014/main" id="{DCD399B2-8771-448C-BED0-7D815CBBBFB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390" name="Oval 113">
          <a:extLst>
            <a:ext uri="{FF2B5EF4-FFF2-40B4-BE49-F238E27FC236}">
              <a16:creationId xmlns:a16="http://schemas.microsoft.com/office/drawing/2014/main" id="{CF9A6DDD-CE07-412E-9D9C-511C577B580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1" name="Oval 112">
          <a:extLst>
            <a:ext uri="{FF2B5EF4-FFF2-40B4-BE49-F238E27FC236}">
              <a16:creationId xmlns:a16="http://schemas.microsoft.com/office/drawing/2014/main" id="{9D2E1EBB-F985-419D-BBB6-4267009E4E0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2" name="Oval 113">
          <a:extLst>
            <a:ext uri="{FF2B5EF4-FFF2-40B4-BE49-F238E27FC236}">
              <a16:creationId xmlns:a16="http://schemas.microsoft.com/office/drawing/2014/main" id="{A2F71885-31D7-48A3-A351-9DBEE90FD78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3" name="Oval 112">
          <a:extLst>
            <a:ext uri="{FF2B5EF4-FFF2-40B4-BE49-F238E27FC236}">
              <a16:creationId xmlns:a16="http://schemas.microsoft.com/office/drawing/2014/main" id="{DC1C9AFB-5A14-4624-93ED-FCEC713D9FF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394" name="Oval 113">
          <a:extLst>
            <a:ext uri="{FF2B5EF4-FFF2-40B4-BE49-F238E27FC236}">
              <a16:creationId xmlns:a16="http://schemas.microsoft.com/office/drawing/2014/main" id="{874474A5-EE9B-415B-A6EF-555ABA77171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5" name="Oval 112">
          <a:extLst>
            <a:ext uri="{FF2B5EF4-FFF2-40B4-BE49-F238E27FC236}">
              <a16:creationId xmlns:a16="http://schemas.microsoft.com/office/drawing/2014/main" id="{CF5463EA-1566-4778-A340-8D08D0DC43D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6" name="Oval 113">
          <a:extLst>
            <a:ext uri="{FF2B5EF4-FFF2-40B4-BE49-F238E27FC236}">
              <a16:creationId xmlns:a16="http://schemas.microsoft.com/office/drawing/2014/main" id="{83F83B6C-3A00-4149-BAE7-E08763963B4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7" name="Oval 112">
          <a:extLst>
            <a:ext uri="{FF2B5EF4-FFF2-40B4-BE49-F238E27FC236}">
              <a16:creationId xmlns:a16="http://schemas.microsoft.com/office/drawing/2014/main" id="{D0E3633D-033E-4BD3-94F3-4CD80BCF57BF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398" name="Oval 113">
          <a:extLst>
            <a:ext uri="{FF2B5EF4-FFF2-40B4-BE49-F238E27FC236}">
              <a16:creationId xmlns:a16="http://schemas.microsoft.com/office/drawing/2014/main" id="{254CF453-376B-429E-A42C-BFEE07FD610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399" name="Oval 112">
          <a:extLst>
            <a:ext uri="{FF2B5EF4-FFF2-40B4-BE49-F238E27FC236}">
              <a16:creationId xmlns:a16="http://schemas.microsoft.com/office/drawing/2014/main" id="{DB5E8083-BA03-45A4-A278-54EDB87F518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0" name="Oval 113">
          <a:extLst>
            <a:ext uri="{FF2B5EF4-FFF2-40B4-BE49-F238E27FC236}">
              <a16:creationId xmlns:a16="http://schemas.microsoft.com/office/drawing/2014/main" id="{C6CDBF73-8D5D-4490-ABB5-206A6B7FCC8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1" name="Oval 112">
          <a:extLst>
            <a:ext uri="{FF2B5EF4-FFF2-40B4-BE49-F238E27FC236}">
              <a16:creationId xmlns:a16="http://schemas.microsoft.com/office/drawing/2014/main" id="{EA1B192C-5D75-4B58-94FC-6DEB41758BA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402" name="Oval 113">
          <a:extLst>
            <a:ext uri="{FF2B5EF4-FFF2-40B4-BE49-F238E27FC236}">
              <a16:creationId xmlns:a16="http://schemas.microsoft.com/office/drawing/2014/main" id="{452C3D3E-E02B-4550-BA3B-094ADB3FAFD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3" name="Oval 112">
          <a:extLst>
            <a:ext uri="{FF2B5EF4-FFF2-40B4-BE49-F238E27FC236}">
              <a16:creationId xmlns:a16="http://schemas.microsoft.com/office/drawing/2014/main" id="{15C7A1A0-51A2-4B3A-A6B2-3D0EB782D2F3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4" name="Oval 113">
          <a:extLst>
            <a:ext uri="{FF2B5EF4-FFF2-40B4-BE49-F238E27FC236}">
              <a16:creationId xmlns:a16="http://schemas.microsoft.com/office/drawing/2014/main" id="{2F8529CE-2A7A-4A52-B53A-4C16F2D397D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5" name="Oval 112">
          <a:extLst>
            <a:ext uri="{FF2B5EF4-FFF2-40B4-BE49-F238E27FC236}">
              <a16:creationId xmlns:a16="http://schemas.microsoft.com/office/drawing/2014/main" id="{72C0CA57-9C79-4E21-8D36-F4CCE7BC44A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406" name="Oval 113">
          <a:extLst>
            <a:ext uri="{FF2B5EF4-FFF2-40B4-BE49-F238E27FC236}">
              <a16:creationId xmlns:a16="http://schemas.microsoft.com/office/drawing/2014/main" id="{BD10411B-F5FB-43A5-B9BB-73209D48666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7" name="Oval 112">
          <a:extLst>
            <a:ext uri="{FF2B5EF4-FFF2-40B4-BE49-F238E27FC236}">
              <a16:creationId xmlns:a16="http://schemas.microsoft.com/office/drawing/2014/main" id="{272A030D-E1A6-4C46-91B6-22B09A55198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8" name="Oval 113">
          <a:extLst>
            <a:ext uri="{FF2B5EF4-FFF2-40B4-BE49-F238E27FC236}">
              <a16:creationId xmlns:a16="http://schemas.microsoft.com/office/drawing/2014/main" id="{34A5DC44-D1CD-4645-8521-B6B484B29C24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09" name="Oval 112">
          <a:extLst>
            <a:ext uri="{FF2B5EF4-FFF2-40B4-BE49-F238E27FC236}">
              <a16:creationId xmlns:a16="http://schemas.microsoft.com/office/drawing/2014/main" id="{E1680CA7-5319-41A4-B214-31BE086DF92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0" name="Oval 113">
          <a:extLst>
            <a:ext uri="{FF2B5EF4-FFF2-40B4-BE49-F238E27FC236}">
              <a16:creationId xmlns:a16="http://schemas.microsoft.com/office/drawing/2014/main" id="{7E729F0D-3A3A-492E-B28A-241359618AF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1" name="Oval 112">
          <a:extLst>
            <a:ext uri="{FF2B5EF4-FFF2-40B4-BE49-F238E27FC236}">
              <a16:creationId xmlns:a16="http://schemas.microsoft.com/office/drawing/2014/main" id="{B9264E5B-7862-486F-AC54-C57351ED01C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2" name="Oval 113">
          <a:extLst>
            <a:ext uri="{FF2B5EF4-FFF2-40B4-BE49-F238E27FC236}">
              <a16:creationId xmlns:a16="http://schemas.microsoft.com/office/drawing/2014/main" id="{8AE2F7D2-10B1-43A8-96E6-737C53A2BA2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3" name="Oval 112">
          <a:extLst>
            <a:ext uri="{FF2B5EF4-FFF2-40B4-BE49-F238E27FC236}">
              <a16:creationId xmlns:a16="http://schemas.microsoft.com/office/drawing/2014/main" id="{0334ABCB-8E97-4D33-A8A8-3032FF8E720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14" name="Oval 113">
          <a:extLst>
            <a:ext uri="{FF2B5EF4-FFF2-40B4-BE49-F238E27FC236}">
              <a16:creationId xmlns:a16="http://schemas.microsoft.com/office/drawing/2014/main" id="{42D2388C-01EC-4492-BD2D-4C5AA9C21CE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5" name="Oval 112">
          <a:extLst>
            <a:ext uri="{FF2B5EF4-FFF2-40B4-BE49-F238E27FC236}">
              <a16:creationId xmlns:a16="http://schemas.microsoft.com/office/drawing/2014/main" id="{4CB1E831-AAE5-4B99-A6F6-29681FA356E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6" name="Oval 113">
          <a:extLst>
            <a:ext uri="{FF2B5EF4-FFF2-40B4-BE49-F238E27FC236}">
              <a16:creationId xmlns:a16="http://schemas.microsoft.com/office/drawing/2014/main" id="{35C0346D-AB4D-4833-8976-A77FD6ED1D3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7" name="Oval 112">
          <a:extLst>
            <a:ext uri="{FF2B5EF4-FFF2-40B4-BE49-F238E27FC236}">
              <a16:creationId xmlns:a16="http://schemas.microsoft.com/office/drawing/2014/main" id="{649EC320-4853-414B-8F16-2362DDA444A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18" name="Oval 113">
          <a:extLst>
            <a:ext uri="{FF2B5EF4-FFF2-40B4-BE49-F238E27FC236}">
              <a16:creationId xmlns:a16="http://schemas.microsoft.com/office/drawing/2014/main" id="{E56B9B13-F94D-4E51-AF5A-230EA535ADC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19" name="Oval 112">
          <a:extLst>
            <a:ext uri="{FF2B5EF4-FFF2-40B4-BE49-F238E27FC236}">
              <a16:creationId xmlns:a16="http://schemas.microsoft.com/office/drawing/2014/main" id="{E23FD955-DB7A-43AF-904A-2E43A0D89E2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0" name="Oval 113">
          <a:extLst>
            <a:ext uri="{FF2B5EF4-FFF2-40B4-BE49-F238E27FC236}">
              <a16:creationId xmlns:a16="http://schemas.microsoft.com/office/drawing/2014/main" id="{EACB370E-FAAA-4526-A0EC-92BC928A7D7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1" name="Oval 112">
          <a:extLst>
            <a:ext uri="{FF2B5EF4-FFF2-40B4-BE49-F238E27FC236}">
              <a16:creationId xmlns:a16="http://schemas.microsoft.com/office/drawing/2014/main" id="{6CD0751E-02E1-48E3-B93E-C2AD7452654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2" name="Oval 113">
          <a:extLst>
            <a:ext uri="{FF2B5EF4-FFF2-40B4-BE49-F238E27FC236}">
              <a16:creationId xmlns:a16="http://schemas.microsoft.com/office/drawing/2014/main" id="{3D33F4A7-FF37-44FB-B475-1EED108E73C6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3" name="Oval 112">
          <a:extLst>
            <a:ext uri="{FF2B5EF4-FFF2-40B4-BE49-F238E27FC236}">
              <a16:creationId xmlns:a16="http://schemas.microsoft.com/office/drawing/2014/main" id="{0280329E-921B-4F43-81BA-E1EB4DBD47C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4" name="Oval 113">
          <a:extLst>
            <a:ext uri="{FF2B5EF4-FFF2-40B4-BE49-F238E27FC236}">
              <a16:creationId xmlns:a16="http://schemas.microsoft.com/office/drawing/2014/main" id="{37B4FDEF-5CC5-40FB-9FCD-05247A44246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5" name="Oval 112">
          <a:extLst>
            <a:ext uri="{FF2B5EF4-FFF2-40B4-BE49-F238E27FC236}">
              <a16:creationId xmlns:a16="http://schemas.microsoft.com/office/drawing/2014/main" id="{4E656708-4DCB-45BF-A3CB-76A4F08CC8B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426" name="Oval 113">
          <a:extLst>
            <a:ext uri="{FF2B5EF4-FFF2-40B4-BE49-F238E27FC236}">
              <a16:creationId xmlns:a16="http://schemas.microsoft.com/office/drawing/2014/main" id="{70F83AC0-3743-474F-A4C6-B9E4A03D4D9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7" name="Oval 112">
          <a:extLst>
            <a:ext uri="{FF2B5EF4-FFF2-40B4-BE49-F238E27FC236}">
              <a16:creationId xmlns:a16="http://schemas.microsoft.com/office/drawing/2014/main" id="{6024B79A-C888-4C02-9FB3-A230ECBDCC8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8" name="Oval 113">
          <a:extLst>
            <a:ext uri="{FF2B5EF4-FFF2-40B4-BE49-F238E27FC236}">
              <a16:creationId xmlns:a16="http://schemas.microsoft.com/office/drawing/2014/main" id="{B7AC0EC5-D374-4251-9C13-3F9A1B7CA7B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29" name="Oval 112">
          <a:extLst>
            <a:ext uri="{FF2B5EF4-FFF2-40B4-BE49-F238E27FC236}">
              <a16:creationId xmlns:a16="http://schemas.microsoft.com/office/drawing/2014/main" id="{C80F8C14-F9F6-4F5A-92E8-4B9276ACCFF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0" name="Oval 113">
          <a:extLst>
            <a:ext uri="{FF2B5EF4-FFF2-40B4-BE49-F238E27FC236}">
              <a16:creationId xmlns:a16="http://schemas.microsoft.com/office/drawing/2014/main" id="{205385AF-4F36-4756-9B9C-4B93D3A0272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1" name="Oval 112">
          <a:extLst>
            <a:ext uri="{FF2B5EF4-FFF2-40B4-BE49-F238E27FC236}">
              <a16:creationId xmlns:a16="http://schemas.microsoft.com/office/drawing/2014/main" id="{342D926C-8D1B-4195-8824-3D9AF3E9975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2" name="Oval 113">
          <a:extLst>
            <a:ext uri="{FF2B5EF4-FFF2-40B4-BE49-F238E27FC236}">
              <a16:creationId xmlns:a16="http://schemas.microsoft.com/office/drawing/2014/main" id="{1C7A4519-F16D-42AC-9B21-DA7C2498605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3" name="Oval 112">
          <a:extLst>
            <a:ext uri="{FF2B5EF4-FFF2-40B4-BE49-F238E27FC236}">
              <a16:creationId xmlns:a16="http://schemas.microsoft.com/office/drawing/2014/main" id="{B18E98AC-1C5A-47AA-8674-32572440C2E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434" name="Oval 113">
          <a:extLst>
            <a:ext uri="{FF2B5EF4-FFF2-40B4-BE49-F238E27FC236}">
              <a16:creationId xmlns:a16="http://schemas.microsoft.com/office/drawing/2014/main" id="{3387CC17-C460-4D87-B3C6-3C7483100DD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5" name="Oval 112">
          <a:extLst>
            <a:ext uri="{FF2B5EF4-FFF2-40B4-BE49-F238E27FC236}">
              <a16:creationId xmlns:a16="http://schemas.microsoft.com/office/drawing/2014/main" id="{9FF532E7-384F-45D3-9135-D8B79A6DFFE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6" name="Oval 113">
          <a:extLst>
            <a:ext uri="{FF2B5EF4-FFF2-40B4-BE49-F238E27FC236}">
              <a16:creationId xmlns:a16="http://schemas.microsoft.com/office/drawing/2014/main" id="{FB8781DF-BAC3-4B17-8546-40FBB9E0817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7" name="Oval 112">
          <a:extLst>
            <a:ext uri="{FF2B5EF4-FFF2-40B4-BE49-F238E27FC236}">
              <a16:creationId xmlns:a16="http://schemas.microsoft.com/office/drawing/2014/main" id="{71F12A31-C957-4455-811A-F707C66842E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8" name="Oval 113">
          <a:extLst>
            <a:ext uri="{FF2B5EF4-FFF2-40B4-BE49-F238E27FC236}">
              <a16:creationId xmlns:a16="http://schemas.microsoft.com/office/drawing/2014/main" id="{7F9DCF7A-527A-41B4-9E57-5A18C0B7A79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39" name="Oval 112">
          <a:extLst>
            <a:ext uri="{FF2B5EF4-FFF2-40B4-BE49-F238E27FC236}">
              <a16:creationId xmlns:a16="http://schemas.microsoft.com/office/drawing/2014/main" id="{3D17173A-9BDF-44CF-8529-750D62D519B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0" name="Oval 113">
          <a:extLst>
            <a:ext uri="{FF2B5EF4-FFF2-40B4-BE49-F238E27FC236}">
              <a16:creationId xmlns:a16="http://schemas.microsoft.com/office/drawing/2014/main" id="{460D906E-6A4C-4282-AEEA-052393C2FFB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1" name="Oval 112">
          <a:extLst>
            <a:ext uri="{FF2B5EF4-FFF2-40B4-BE49-F238E27FC236}">
              <a16:creationId xmlns:a16="http://schemas.microsoft.com/office/drawing/2014/main" id="{4A674162-7DA2-43E5-83DA-AC8345A439C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442" name="Oval 113">
          <a:extLst>
            <a:ext uri="{FF2B5EF4-FFF2-40B4-BE49-F238E27FC236}">
              <a16:creationId xmlns:a16="http://schemas.microsoft.com/office/drawing/2014/main" id="{23489309-BA83-43F7-9878-E68F1603125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3" name="Oval 112">
          <a:extLst>
            <a:ext uri="{FF2B5EF4-FFF2-40B4-BE49-F238E27FC236}">
              <a16:creationId xmlns:a16="http://schemas.microsoft.com/office/drawing/2014/main" id="{98C10852-0290-4B80-881E-94BFB5DD0CD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4" name="Oval 113">
          <a:extLst>
            <a:ext uri="{FF2B5EF4-FFF2-40B4-BE49-F238E27FC236}">
              <a16:creationId xmlns:a16="http://schemas.microsoft.com/office/drawing/2014/main" id="{18450882-BBD2-449B-B879-F8323B9765E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5" name="Oval 112">
          <a:extLst>
            <a:ext uri="{FF2B5EF4-FFF2-40B4-BE49-F238E27FC236}">
              <a16:creationId xmlns:a16="http://schemas.microsoft.com/office/drawing/2014/main" id="{7BE40F1B-3AD1-4B4D-81B7-F328EA0D911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6" name="Oval 113">
          <a:extLst>
            <a:ext uri="{FF2B5EF4-FFF2-40B4-BE49-F238E27FC236}">
              <a16:creationId xmlns:a16="http://schemas.microsoft.com/office/drawing/2014/main" id="{0D4EC545-91EB-4549-8CB5-F69EBEEC5E7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7" name="Oval 112">
          <a:extLst>
            <a:ext uri="{FF2B5EF4-FFF2-40B4-BE49-F238E27FC236}">
              <a16:creationId xmlns:a16="http://schemas.microsoft.com/office/drawing/2014/main" id="{6E2DF232-33C7-4D7B-8F2C-2987C8770F30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8" name="Oval 113">
          <a:extLst>
            <a:ext uri="{FF2B5EF4-FFF2-40B4-BE49-F238E27FC236}">
              <a16:creationId xmlns:a16="http://schemas.microsoft.com/office/drawing/2014/main" id="{4C2E271E-9BEB-49C8-B753-D66ABF482CD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49" name="Oval 112">
          <a:extLst>
            <a:ext uri="{FF2B5EF4-FFF2-40B4-BE49-F238E27FC236}">
              <a16:creationId xmlns:a16="http://schemas.microsoft.com/office/drawing/2014/main" id="{48AF6F2F-A766-4821-9DF0-240A87E61CE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450" name="Oval 113">
          <a:extLst>
            <a:ext uri="{FF2B5EF4-FFF2-40B4-BE49-F238E27FC236}">
              <a16:creationId xmlns:a16="http://schemas.microsoft.com/office/drawing/2014/main" id="{4AFC50FD-084D-4689-882B-24CA7D2C6C2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1" name="Oval 112">
          <a:extLst>
            <a:ext uri="{FF2B5EF4-FFF2-40B4-BE49-F238E27FC236}">
              <a16:creationId xmlns:a16="http://schemas.microsoft.com/office/drawing/2014/main" id="{FC338E75-B6A9-4FEB-99A6-ED30E65C0EF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2" name="Oval 113">
          <a:extLst>
            <a:ext uri="{FF2B5EF4-FFF2-40B4-BE49-F238E27FC236}">
              <a16:creationId xmlns:a16="http://schemas.microsoft.com/office/drawing/2014/main" id="{94217E48-4AD3-49AB-8E69-C4F25B88B2F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3" name="Oval 112">
          <a:extLst>
            <a:ext uri="{FF2B5EF4-FFF2-40B4-BE49-F238E27FC236}">
              <a16:creationId xmlns:a16="http://schemas.microsoft.com/office/drawing/2014/main" id="{E5F2BD84-FE4A-4FD6-9BC3-CF23A92ED02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4" name="Oval 113">
          <a:extLst>
            <a:ext uri="{FF2B5EF4-FFF2-40B4-BE49-F238E27FC236}">
              <a16:creationId xmlns:a16="http://schemas.microsoft.com/office/drawing/2014/main" id="{C1327B8D-ABEB-495A-82E3-52972C9A788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5" name="Oval 112">
          <a:extLst>
            <a:ext uri="{FF2B5EF4-FFF2-40B4-BE49-F238E27FC236}">
              <a16:creationId xmlns:a16="http://schemas.microsoft.com/office/drawing/2014/main" id="{AFF76C9D-54E8-461A-B5E5-4539BB458BD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6" name="Oval 113">
          <a:extLst>
            <a:ext uri="{FF2B5EF4-FFF2-40B4-BE49-F238E27FC236}">
              <a16:creationId xmlns:a16="http://schemas.microsoft.com/office/drawing/2014/main" id="{75C3CD75-D716-4B96-A304-D2CC9045654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7" name="Oval 112">
          <a:extLst>
            <a:ext uri="{FF2B5EF4-FFF2-40B4-BE49-F238E27FC236}">
              <a16:creationId xmlns:a16="http://schemas.microsoft.com/office/drawing/2014/main" id="{3C1480A2-A30E-44D4-B9F2-4EC3DAE6536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458" name="Oval 113">
          <a:extLst>
            <a:ext uri="{FF2B5EF4-FFF2-40B4-BE49-F238E27FC236}">
              <a16:creationId xmlns:a16="http://schemas.microsoft.com/office/drawing/2014/main" id="{A86E85F1-0524-4701-B156-0E186AD4D58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59" name="Oval 112">
          <a:extLst>
            <a:ext uri="{FF2B5EF4-FFF2-40B4-BE49-F238E27FC236}">
              <a16:creationId xmlns:a16="http://schemas.microsoft.com/office/drawing/2014/main" id="{5B65EF75-B6EE-4F6B-BD2C-A83598C29B0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0" name="Oval 113">
          <a:extLst>
            <a:ext uri="{FF2B5EF4-FFF2-40B4-BE49-F238E27FC236}">
              <a16:creationId xmlns:a16="http://schemas.microsoft.com/office/drawing/2014/main" id="{FF88D808-9AC1-40F5-BF57-365BD6CC848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1" name="Oval 112">
          <a:extLst>
            <a:ext uri="{FF2B5EF4-FFF2-40B4-BE49-F238E27FC236}">
              <a16:creationId xmlns:a16="http://schemas.microsoft.com/office/drawing/2014/main" id="{C04DF043-4221-44D5-82F4-E303163C8C0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2" name="Oval 113">
          <a:extLst>
            <a:ext uri="{FF2B5EF4-FFF2-40B4-BE49-F238E27FC236}">
              <a16:creationId xmlns:a16="http://schemas.microsoft.com/office/drawing/2014/main" id="{98386D8D-8E49-4092-8533-7533F33452BB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3" name="Oval 112">
          <a:extLst>
            <a:ext uri="{FF2B5EF4-FFF2-40B4-BE49-F238E27FC236}">
              <a16:creationId xmlns:a16="http://schemas.microsoft.com/office/drawing/2014/main" id="{B316357C-241F-48F5-9A44-DB55CE8065B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4" name="Oval 113">
          <a:extLst>
            <a:ext uri="{FF2B5EF4-FFF2-40B4-BE49-F238E27FC236}">
              <a16:creationId xmlns:a16="http://schemas.microsoft.com/office/drawing/2014/main" id="{27C82D7F-9F61-41B0-92E7-DC17FCB79C3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5" name="Oval 112">
          <a:extLst>
            <a:ext uri="{FF2B5EF4-FFF2-40B4-BE49-F238E27FC236}">
              <a16:creationId xmlns:a16="http://schemas.microsoft.com/office/drawing/2014/main" id="{A4F94C1A-E2E1-47C4-8F93-1A80C6B0488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466" name="Oval 113">
          <a:extLst>
            <a:ext uri="{FF2B5EF4-FFF2-40B4-BE49-F238E27FC236}">
              <a16:creationId xmlns:a16="http://schemas.microsoft.com/office/drawing/2014/main" id="{F10D7524-8EA9-419D-87C0-AEFF4B4EA8F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7" name="Oval 112">
          <a:extLst>
            <a:ext uri="{FF2B5EF4-FFF2-40B4-BE49-F238E27FC236}">
              <a16:creationId xmlns:a16="http://schemas.microsoft.com/office/drawing/2014/main" id="{CDBCA7DA-BFE9-4FFA-A576-EFE616D5746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8" name="Oval 113">
          <a:extLst>
            <a:ext uri="{FF2B5EF4-FFF2-40B4-BE49-F238E27FC236}">
              <a16:creationId xmlns:a16="http://schemas.microsoft.com/office/drawing/2014/main" id="{AF679233-FD56-4ECB-9FA7-2791C136060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69" name="Oval 112">
          <a:extLst>
            <a:ext uri="{FF2B5EF4-FFF2-40B4-BE49-F238E27FC236}">
              <a16:creationId xmlns:a16="http://schemas.microsoft.com/office/drawing/2014/main" id="{EDC0C854-34F6-4CBF-910A-30AF174DBCA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0" name="Oval 113">
          <a:extLst>
            <a:ext uri="{FF2B5EF4-FFF2-40B4-BE49-F238E27FC236}">
              <a16:creationId xmlns:a16="http://schemas.microsoft.com/office/drawing/2014/main" id="{0645B842-0EB1-40F5-B937-499CBE1CC856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1" name="Oval 112">
          <a:extLst>
            <a:ext uri="{FF2B5EF4-FFF2-40B4-BE49-F238E27FC236}">
              <a16:creationId xmlns:a16="http://schemas.microsoft.com/office/drawing/2014/main" id="{49A4AC75-55EC-46C9-B284-4D066035FD5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2" name="Oval 113">
          <a:extLst>
            <a:ext uri="{FF2B5EF4-FFF2-40B4-BE49-F238E27FC236}">
              <a16:creationId xmlns:a16="http://schemas.microsoft.com/office/drawing/2014/main" id="{5F7821EB-4563-438C-ACB4-E924E2995E6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3" name="Oval 112">
          <a:extLst>
            <a:ext uri="{FF2B5EF4-FFF2-40B4-BE49-F238E27FC236}">
              <a16:creationId xmlns:a16="http://schemas.microsoft.com/office/drawing/2014/main" id="{01113A6E-A77C-4833-BADE-CBCAE86FFBB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474" name="Oval 113">
          <a:extLst>
            <a:ext uri="{FF2B5EF4-FFF2-40B4-BE49-F238E27FC236}">
              <a16:creationId xmlns:a16="http://schemas.microsoft.com/office/drawing/2014/main" id="{5FA6F4DC-1BA1-4F96-98AE-A2993758614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5" name="Oval 112">
          <a:extLst>
            <a:ext uri="{FF2B5EF4-FFF2-40B4-BE49-F238E27FC236}">
              <a16:creationId xmlns:a16="http://schemas.microsoft.com/office/drawing/2014/main" id="{693664CB-DFE9-4591-B758-9F686C6CFD9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6" name="Oval 113">
          <a:extLst>
            <a:ext uri="{FF2B5EF4-FFF2-40B4-BE49-F238E27FC236}">
              <a16:creationId xmlns:a16="http://schemas.microsoft.com/office/drawing/2014/main" id="{292CF981-83A9-4420-B3D3-7EF933C3D16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7" name="Oval 112">
          <a:extLst>
            <a:ext uri="{FF2B5EF4-FFF2-40B4-BE49-F238E27FC236}">
              <a16:creationId xmlns:a16="http://schemas.microsoft.com/office/drawing/2014/main" id="{5D0F8793-7ED9-4F45-BD02-46767CD0C2C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8" name="Oval 113">
          <a:extLst>
            <a:ext uri="{FF2B5EF4-FFF2-40B4-BE49-F238E27FC236}">
              <a16:creationId xmlns:a16="http://schemas.microsoft.com/office/drawing/2014/main" id="{B05EECB8-1798-4925-B815-B264CB77490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79" name="Oval 112">
          <a:extLst>
            <a:ext uri="{FF2B5EF4-FFF2-40B4-BE49-F238E27FC236}">
              <a16:creationId xmlns:a16="http://schemas.microsoft.com/office/drawing/2014/main" id="{944F3979-0E0D-4C02-8010-71D8C9CBABB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0" name="Oval 113">
          <a:extLst>
            <a:ext uri="{FF2B5EF4-FFF2-40B4-BE49-F238E27FC236}">
              <a16:creationId xmlns:a16="http://schemas.microsoft.com/office/drawing/2014/main" id="{EBA4A726-9841-4C51-8CA9-93C264A3845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1" name="Oval 112">
          <a:extLst>
            <a:ext uri="{FF2B5EF4-FFF2-40B4-BE49-F238E27FC236}">
              <a16:creationId xmlns:a16="http://schemas.microsoft.com/office/drawing/2014/main" id="{068808E1-2CDC-4650-9B1D-92069D495B6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482" name="Oval 113">
          <a:extLst>
            <a:ext uri="{FF2B5EF4-FFF2-40B4-BE49-F238E27FC236}">
              <a16:creationId xmlns:a16="http://schemas.microsoft.com/office/drawing/2014/main" id="{15B749F1-2B4A-4241-B083-D58DE0E9CB90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3" name="Oval 112">
          <a:extLst>
            <a:ext uri="{FF2B5EF4-FFF2-40B4-BE49-F238E27FC236}">
              <a16:creationId xmlns:a16="http://schemas.microsoft.com/office/drawing/2014/main" id="{9FD09E29-5208-4D4A-B339-011422941FB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4" name="Oval 113">
          <a:extLst>
            <a:ext uri="{FF2B5EF4-FFF2-40B4-BE49-F238E27FC236}">
              <a16:creationId xmlns:a16="http://schemas.microsoft.com/office/drawing/2014/main" id="{C025CC42-FBE1-4FBD-BEF1-88667A045F5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5" name="Oval 112">
          <a:extLst>
            <a:ext uri="{FF2B5EF4-FFF2-40B4-BE49-F238E27FC236}">
              <a16:creationId xmlns:a16="http://schemas.microsoft.com/office/drawing/2014/main" id="{EC05E02C-F755-42CD-852F-91EC5C8CB44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6" name="Oval 113">
          <a:extLst>
            <a:ext uri="{FF2B5EF4-FFF2-40B4-BE49-F238E27FC236}">
              <a16:creationId xmlns:a16="http://schemas.microsoft.com/office/drawing/2014/main" id="{E9DEA39E-CCE2-4193-8901-141DA52E8B0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7" name="Oval 112">
          <a:extLst>
            <a:ext uri="{FF2B5EF4-FFF2-40B4-BE49-F238E27FC236}">
              <a16:creationId xmlns:a16="http://schemas.microsoft.com/office/drawing/2014/main" id="{8BB73B26-47C1-4252-9E58-1742342BC82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8" name="Oval 113">
          <a:extLst>
            <a:ext uri="{FF2B5EF4-FFF2-40B4-BE49-F238E27FC236}">
              <a16:creationId xmlns:a16="http://schemas.microsoft.com/office/drawing/2014/main" id="{238C1CC5-06CE-4F17-84E9-4D081AFE4D4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89" name="Oval 112">
          <a:extLst>
            <a:ext uri="{FF2B5EF4-FFF2-40B4-BE49-F238E27FC236}">
              <a16:creationId xmlns:a16="http://schemas.microsoft.com/office/drawing/2014/main" id="{BF86CD96-1FF7-4915-B860-672DDDD48786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490" name="Oval 113">
          <a:extLst>
            <a:ext uri="{FF2B5EF4-FFF2-40B4-BE49-F238E27FC236}">
              <a16:creationId xmlns:a16="http://schemas.microsoft.com/office/drawing/2014/main" id="{A5EC284D-0504-4BF6-B9C0-6A73BF676174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1" name="Oval 112">
          <a:extLst>
            <a:ext uri="{FF2B5EF4-FFF2-40B4-BE49-F238E27FC236}">
              <a16:creationId xmlns:a16="http://schemas.microsoft.com/office/drawing/2014/main" id="{0B6C81CD-7F24-428D-BC13-88C587252353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2" name="Oval 113">
          <a:extLst>
            <a:ext uri="{FF2B5EF4-FFF2-40B4-BE49-F238E27FC236}">
              <a16:creationId xmlns:a16="http://schemas.microsoft.com/office/drawing/2014/main" id="{32231601-7AE7-48F3-B04D-12D89DDB004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3" name="Oval 112">
          <a:extLst>
            <a:ext uri="{FF2B5EF4-FFF2-40B4-BE49-F238E27FC236}">
              <a16:creationId xmlns:a16="http://schemas.microsoft.com/office/drawing/2014/main" id="{6EB81738-1EC2-4D8F-9488-68EA78E9E8C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4" name="Oval 113">
          <a:extLst>
            <a:ext uri="{FF2B5EF4-FFF2-40B4-BE49-F238E27FC236}">
              <a16:creationId xmlns:a16="http://schemas.microsoft.com/office/drawing/2014/main" id="{E2E08A7F-1233-4694-BB1B-D40109998C80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5" name="Oval 112">
          <a:extLst>
            <a:ext uri="{FF2B5EF4-FFF2-40B4-BE49-F238E27FC236}">
              <a16:creationId xmlns:a16="http://schemas.microsoft.com/office/drawing/2014/main" id="{B7529B58-395D-44C1-9102-A8A0AD2871D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6" name="Oval 113">
          <a:extLst>
            <a:ext uri="{FF2B5EF4-FFF2-40B4-BE49-F238E27FC236}">
              <a16:creationId xmlns:a16="http://schemas.microsoft.com/office/drawing/2014/main" id="{B4F85F63-608D-4320-A927-149A4116515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7" name="Oval 112">
          <a:extLst>
            <a:ext uri="{FF2B5EF4-FFF2-40B4-BE49-F238E27FC236}">
              <a16:creationId xmlns:a16="http://schemas.microsoft.com/office/drawing/2014/main" id="{B03D01EE-7074-431E-B478-D7064424348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498" name="Oval 113">
          <a:extLst>
            <a:ext uri="{FF2B5EF4-FFF2-40B4-BE49-F238E27FC236}">
              <a16:creationId xmlns:a16="http://schemas.microsoft.com/office/drawing/2014/main" id="{4002C946-F811-424E-B45E-BDFDF69D971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499" name="Oval 112">
          <a:extLst>
            <a:ext uri="{FF2B5EF4-FFF2-40B4-BE49-F238E27FC236}">
              <a16:creationId xmlns:a16="http://schemas.microsoft.com/office/drawing/2014/main" id="{D9A32771-B828-4D05-AFFC-7BC61A80F95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0" name="Oval 113">
          <a:extLst>
            <a:ext uri="{FF2B5EF4-FFF2-40B4-BE49-F238E27FC236}">
              <a16:creationId xmlns:a16="http://schemas.microsoft.com/office/drawing/2014/main" id="{4089C13B-87B8-4932-8288-F51F5690AEF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1" name="Oval 112">
          <a:extLst>
            <a:ext uri="{FF2B5EF4-FFF2-40B4-BE49-F238E27FC236}">
              <a16:creationId xmlns:a16="http://schemas.microsoft.com/office/drawing/2014/main" id="{65ACAA7D-5A54-46E4-BAD8-147DEB70CAB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02" name="Oval 113">
          <a:extLst>
            <a:ext uri="{FF2B5EF4-FFF2-40B4-BE49-F238E27FC236}">
              <a16:creationId xmlns:a16="http://schemas.microsoft.com/office/drawing/2014/main" id="{8C609A87-3CDE-430F-8DFF-C99F396C611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3" name="Oval 112">
          <a:extLst>
            <a:ext uri="{FF2B5EF4-FFF2-40B4-BE49-F238E27FC236}">
              <a16:creationId xmlns:a16="http://schemas.microsoft.com/office/drawing/2014/main" id="{662F44C6-0817-4A8E-88BC-CCE3EF0CC36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4" name="Oval 113">
          <a:extLst>
            <a:ext uri="{FF2B5EF4-FFF2-40B4-BE49-F238E27FC236}">
              <a16:creationId xmlns:a16="http://schemas.microsoft.com/office/drawing/2014/main" id="{54F9FA22-EE69-4B39-9FF7-9FE2739D49E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5" name="Oval 112">
          <a:extLst>
            <a:ext uri="{FF2B5EF4-FFF2-40B4-BE49-F238E27FC236}">
              <a16:creationId xmlns:a16="http://schemas.microsoft.com/office/drawing/2014/main" id="{AF758387-4502-4306-A25E-9C6E4241320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06" name="Oval 113">
          <a:extLst>
            <a:ext uri="{FF2B5EF4-FFF2-40B4-BE49-F238E27FC236}">
              <a16:creationId xmlns:a16="http://schemas.microsoft.com/office/drawing/2014/main" id="{7DA66D6A-BE26-4F2F-A05F-73779F995AE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7" name="Oval 112">
          <a:extLst>
            <a:ext uri="{FF2B5EF4-FFF2-40B4-BE49-F238E27FC236}">
              <a16:creationId xmlns:a16="http://schemas.microsoft.com/office/drawing/2014/main" id="{5B0FE9E6-367C-4574-98E2-43858B32A97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8" name="Oval 113">
          <a:extLst>
            <a:ext uri="{FF2B5EF4-FFF2-40B4-BE49-F238E27FC236}">
              <a16:creationId xmlns:a16="http://schemas.microsoft.com/office/drawing/2014/main" id="{E5DCA4FA-0E6C-4C49-9009-215E5067F90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09" name="Oval 112">
          <a:extLst>
            <a:ext uri="{FF2B5EF4-FFF2-40B4-BE49-F238E27FC236}">
              <a16:creationId xmlns:a16="http://schemas.microsoft.com/office/drawing/2014/main" id="{8E650C81-337B-4585-9382-DDF494AF085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510" name="Oval 113">
          <a:extLst>
            <a:ext uri="{FF2B5EF4-FFF2-40B4-BE49-F238E27FC236}">
              <a16:creationId xmlns:a16="http://schemas.microsoft.com/office/drawing/2014/main" id="{32653386-5234-4982-821F-97F3B7C9902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1" name="Oval 112">
          <a:extLst>
            <a:ext uri="{FF2B5EF4-FFF2-40B4-BE49-F238E27FC236}">
              <a16:creationId xmlns:a16="http://schemas.microsoft.com/office/drawing/2014/main" id="{FE1366A6-AE1A-47D1-B135-D0F3B225AB8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2" name="Oval 113">
          <a:extLst>
            <a:ext uri="{FF2B5EF4-FFF2-40B4-BE49-F238E27FC236}">
              <a16:creationId xmlns:a16="http://schemas.microsoft.com/office/drawing/2014/main" id="{3F22AD66-1C1C-46DB-A309-449D4BF8CA7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3" name="Oval 112">
          <a:extLst>
            <a:ext uri="{FF2B5EF4-FFF2-40B4-BE49-F238E27FC236}">
              <a16:creationId xmlns:a16="http://schemas.microsoft.com/office/drawing/2014/main" id="{86ECDD16-E213-4501-95A6-212EF4DFB2C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514" name="Oval 113">
          <a:extLst>
            <a:ext uri="{FF2B5EF4-FFF2-40B4-BE49-F238E27FC236}">
              <a16:creationId xmlns:a16="http://schemas.microsoft.com/office/drawing/2014/main" id="{7E9C965E-05B3-49CF-B926-36D4B3142418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5" name="Oval 112">
          <a:extLst>
            <a:ext uri="{FF2B5EF4-FFF2-40B4-BE49-F238E27FC236}">
              <a16:creationId xmlns:a16="http://schemas.microsoft.com/office/drawing/2014/main" id="{980D98D1-B3C1-45CF-B32A-05E8FBBB1BE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6" name="Oval 113">
          <a:extLst>
            <a:ext uri="{FF2B5EF4-FFF2-40B4-BE49-F238E27FC236}">
              <a16:creationId xmlns:a16="http://schemas.microsoft.com/office/drawing/2014/main" id="{DD5E5CE6-6441-47E0-90CA-A2FFEE01DFF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7" name="Oval 112">
          <a:extLst>
            <a:ext uri="{FF2B5EF4-FFF2-40B4-BE49-F238E27FC236}">
              <a16:creationId xmlns:a16="http://schemas.microsoft.com/office/drawing/2014/main" id="{788D59EF-67C0-4ADE-A082-AB66A12A502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518" name="Oval 113">
          <a:extLst>
            <a:ext uri="{FF2B5EF4-FFF2-40B4-BE49-F238E27FC236}">
              <a16:creationId xmlns:a16="http://schemas.microsoft.com/office/drawing/2014/main" id="{F144EE3D-EA10-4891-8B20-D3EDFD73826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19" name="Oval 112">
          <a:extLst>
            <a:ext uri="{FF2B5EF4-FFF2-40B4-BE49-F238E27FC236}">
              <a16:creationId xmlns:a16="http://schemas.microsoft.com/office/drawing/2014/main" id="{F2B7AF76-4E4B-4FEF-9A42-A55C6C8A28D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0" name="Oval 113">
          <a:extLst>
            <a:ext uri="{FF2B5EF4-FFF2-40B4-BE49-F238E27FC236}">
              <a16:creationId xmlns:a16="http://schemas.microsoft.com/office/drawing/2014/main" id="{7EF82580-9064-477A-B470-88FB3F9D8E6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1" name="Oval 112">
          <a:extLst>
            <a:ext uri="{FF2B5EF4-FFF2-40B4-BE49-F238E27FC236}">
              <a16:creationId xmlns:a16="http://schemas.microsoft.com/office/drawing/2014/main" id="{BC9DC847-FFFC-459C-8F47-343F2134556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522" name="Oval 113">
          <a:extLst>
            <a:ext uri="{FF2B5EF4-FFF2-40B4-BE49-F238E27FC236}">
              <a16:creationId xmlns:a16="http://schemas.microsoft.com/office/drawing/2014/main" id="{1741B6D1-B51B-4109-AF5B-3B8860D82C2B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3" name="Oval 112">
          <a:extLst>
            <a:ext uri="{FF2B5EF4-FFF2-40B4-BE49-F238E27FC236}">
              <a16:creationId xmlns:a16="http://schemas.microsoft.com/office/drawing/2014/main" id="{CEF4DF78-267E-412C-A6D9-D167A71F143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4" name="Oval 113">
          <a:extLst>
            <a:ext uri="{FF2B5EF4-FFF2-40B4-BE49-F238E27FC236}">
              <a16:creationId xmlns:a16="http://schemas.microsoft.com/office/drawing/2014/main" id="{27A13D36-109A-4F19-94E7-0D2F7DE25A9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5" name="Oval 112">
          <a:extLst>
            <a:ext uri="{FF2B5EF4-FFF2-40B4-BE49-F238E27FC236}">
              <a16:creationId xmlns:a16="http://schemas.microsoft.com/office/drawing/2014/main" id="{0A559EA6-B146-4874-A964-D291FB16017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526" name="Oval 113">
          <a:extLst>
            <a:ext uri="{FF2B5EF4-FFF2-40B4-BE49-F238E27FC236}">
              <a16:creationId xmlns:a16="http://schemas.microsoft.com/office/drawing/2014/main" id="{5C14C349-384A-49B3-B24A-F9771F4DB7D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7" name="Oval 112">
          <a:extLst>
            <a:ext uri="{FF2B5EF4-FFF2-40B4-BE49-F238E27FC236}">
              <a16:creationId xmlns:a16="http://schemas.microsoft.com/office/drawing/2014/main" id="{1ED5786B-37F1-43F9-AFF6-18E9D587947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8" name="Oval 113">
          <a:extLst>
            <a:ext uri="{FF2B5EF4-FFF2-40B4-BE49-F238E27FC236}">
              <a16:creationId xmlns:a16="http://schemas.microsoft.com/office/drawing/2014/main" id="{E97D4B20-F285-41F2-877A-0C183011CC6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29" name="Oval 112">
          <a:extLst>
            <a:ext uri="{FF2B5EF4-FFF2-40B4-BE49-F238E27FC236}">
              <a16:creationId xmlns:a16="http://schemas.microsoft.com/office/drawing/2014/main" id="{49885E44-DDC7-46CB-9E6A-55A3A1D1F0E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0" name="Oval 113">
          <a:extLst>
            <a:ext uri="{FF2B5EF4-FFF2-40B4-BE49-F238E27FC236}">
              <a16:creationId xmlns:a16="http://schemas.microsoft.com/office/drawing/2014/main" id="{C82E7A28-E106-43A7-9A33-9A2AB32E7B8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1" name="Oval 112">
          <a:extLst>
            <a:ext uri="{FF2B5EF4-FFF2-40B4-BE49-F238E27FC236}">
              <a16:creationId xmlns:a16="http://schemas.microsoft.com/office/drawing/2014/main" id="{D68272C5-497D-4705-917A-52B9C462879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2" name="Oval 113">
          <a:extLst>
            <a:ext uri="{FF2B5EF4-FFF2-40B4-BE49-F238E27FC236}">
              <a16:creationId xmlns:a16="http://schemas.microsoft.com/office/drawing/2014/main" id="{26FA3313-449C-43E1-BC66-98F168002FB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3" name="Oval 112">
          <a:extLst>
            <a:ext uri="{FF2B5EF4-FFF2-40B4-BE49-F238E27FC236}">
              <a16:creationId xmlns:a16="http://schemas.microsoft.com/office/drawing/2014/main" id="{CEEC9D5F-231D-4869-9467-00809084E9C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534" name="Oval 113">
          <a:extLst>
            <a:ext uri="{FF2B5EF4-FFF2-40B4-BE49-F238E27FC236}">
              <a16:creationId xmlns:a16="http://schemas.microsoft.com/office/drawing/2014/main" id="{6C89622A-058C-4340-8394-A5C1C8E58DC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5" name="Oval 112">
          <a:extLst>
            <a:ext uri="{FF2B5EF4-FFF2-40B4-BE49-F238E27FC236}">
              <a16:creationId xmlns:a16="http://schemas.microsoft.com/office/drawing/2014/main" id="{D77B6382-4B59-404E-AB91-601D165A53C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6" name="Oval 113">
          <a:extLst>
            <a:ext uri="{FF2B5EF4-FFF2-40B4-BE49-F238E27FC236}">
              <a16:creationId xmlns:a16="http://schemas.microsoft.com/office/drawing/2014/main" id="{115000CB-C85C-4888-815F-8F18E9B55FF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7" name="Oval 112">
          <a:extLst>
            <a:ext uri="{FF2B5EF4-FFF2-40B4-BE49-F238E27FC236}">
              <a16:creationId xmlns:a16="http://schemas.microsoft.com/office/drawing/2014/main" id="{C7E2B70C-AF43-4C96-9C52-FD0B6F56C10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538" name="Oval 113">
          <a:extLst>
            <a:ext uri="{FF2B5EF4-FFF2-40B4-BE49-F238E27FC236}">
              <a16:creationId xmlns:a16="http://schemas.microsoft.com/office/drawing/2014/main" id="{67A469C6-F408-4824-93C2-14EBA55374C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39" name="Oval 112">
          <a:extLst>
            <a:ext uri="{FF2B5EF4-FFF2-40B4-BE49-F238E27FC236}">
              <a16:creationId xmlns:a16="http://schemas.microsoft.com/office/drawing/2014/main" id="{5CEB67D7-AB02-40A7-9E39-675CB9D7CE3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0" name="Oval 113">
          <a:extLst>
            <a:ext uri="{FF2B5EF4-FFF2-40B4-BE49-F238E27FC236}">
              <a16:creationId xmlns:a16="http://schemas.microsoft.com/office/drawing/2014/main" id="{8AA49C4D-0A52-4F5B-91F3-15DC55E74156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1" name="Oval 112">
          <a:extLst>
            <a:ext uri="{FF2B5EF4-FFF2-40B4-BE49-F238E27FC236}">
              <a16:creationId xmlns:a16="http://schemas.microsoft.com/office/drawing/2014/main" id="{16A6BB71-C984-4C44-B17D-70F8E4890B6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542" name="Oval 113">
          <a:extLst>
            <a:ext uri="{FF2B5EF4-FFF2-40B4-BE49-F238E27FC236}">
              <a16:creationId xmlns:a16="http://schemas.microsoft.com/office/drawing/2014/main" id="{E2AB4E47-30D0-44B6-A99B-C69A4112922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3" name="Oval 112">
          <a:extLst>
            <a:ext uri="{FF2B5EF4-FFF2-40B4-BE49-F238E27FC236}">
              <a16:creationId xmlns:a16="http://schemas.microsoft.com/office/drawing/2014/main" id="{B4F9C92E-B6E2-4F4A-A738-9A8EC67CF11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4" name="Oval 113">
          <a:extLst>
            <a:ext uri="{FF2B5EF4-FFF2-40B4-BE49-F238E27FC236}">
              <a16:creationId xmlns:a16="http://schemas.microsoft.com/office/drawing/2014/main" id="{AF9D9D94-D6FE-43DD-9629-4849335576F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5" name="Oval 112">
          <a:extLst>
            <a:ext uri="{FF2B5EF4-FFF2-40B4-BE49-F238E27FC236}">
              <a16:creationId xmlns:a16="http://schemas.microsoft.com/office/drawing/2014/main" id="{E8B2C330-2CE4-45BA-BEE5-034EA614C6D5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546" name="Oval 113">
          <a:extLst>
            <a:ext uri="{FF2B5EF4-FFF2-40B4-BE49-F238E27FC236}">
              <a16:creationId xmlns:a16="http://schemas.microsoft.com/office/drawing/2014/main" id="{E0173E8B-BDB4-4ACB-A6DD-8ED36F998FA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7" name="Oval 112">
          <a:extLst>
            <a:ext uri="{FF2B5EF4-FFF2-40B4-BE49-F238E27FC236}">
              <a16:creationId xmlns:a16="http://schemas.microsoft.com/office/drawing/2014/main" id="{B7A55BB2-F53D-41BE-9C5F-0B05DC38311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8" name="Oval 113">
          <a:extLst>
            <a:ext uri="{FF2B5EF4-FFF2-40B4-BE49-F238E27FC236}">
              <a16:creationId xmlns:a16="http://schemas.microsoft.com/office/drawing/2014/main" id="{A206E624-7CEA-4EFC-954F-16D48E400F9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49" name="Oval 112">
          <a:extLst>
            <a:ext uri="{FF2B5EF4-FFF2-40B4-BE49-F238E27FC236}">
              <a16:creationId xmlns:a16="http://schemas.microsoft.com/office/drawing/2014/main" id="{320EFD9F-EAC3-40C6-A376-93A06B915E1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550" name="Oval 113">
          <a:extLst>
            <a:ext uri="{FF2B5EF4-FFF2-40B4-BE49-F238E27FC236}">
              <a16:creationId xmlns:a16="http://schemas.microsoft.com/office/drawing/2014/main" id="{8B05EAC6-945B-4C86-9547-6768BB7ECE2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1" name="Oval 112">
          <a:extLst>
            <a:ext uri="{FF2B5EF4-FFF2-40B4-BE49-F238E27FC236}">
              <a16:creationId xmlns:a16="http://schemas.microsoft.com/office/drawing/2014/main" id="{C159F585-3B29-4A73-A6C4-B7E1CF20DF4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2" name="Oval 113">
          <a:extLst>
            <a:ext uri="{FF2B5EF4-FFF2-40B4-BE49-F238E27FC236}">
              <a16:creationId xmlns:a16="http://schemas.microsoft.com/office/drawing/2014/main" id="{A3FD76AA-3133-4CAE-867C-731634F9CE9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3" name="Oval 112">
          <a:extLst>
            <a:ext uri="{FF2B5EF4-FFF2-40B4-BE49-F238E27FC236}">
              <a16:creationId xmlns:a16="http://schemas.microsoft.com/office/drawing/2014/main" id="{510992AE-29B0-4A7A-80F4-062F726A4B6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554" name="Oval 113">
          <a:extLst>
            <a:ext uri="{FF2B5EF4-FFF2-40B4-BE49-F238E27FC236}">
              <a16:creationId xmlns:a16="http://schemas.microsoft.com/office/drawing/2014/main" id="{A6299A7C-4B27-4DB4-B5AC-E708B5D50CF2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5" name="Oval 112">
          <a:extLst>
            <a:ext uri="{FF2B5EF4-FFF2-40B4-BE49-F238E27FC236}">
              <a16:creationId xmlns:a16="http://schemas.microsoft.com/office/drawing/2014/main" id="{ACE89FBD-D4E3-42FC-A970-D704512A33D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6" name="Oval 113">
          <a:extLst>
            <a:ext uri="{FF2B5EF4-FFF2-40B4-BE49-F238E27FC236}">
              <a16:creationId xmlns:a16="http://schemas.microsoft.com/office/drawing/2014/main" id="{5A7AE2FE-D99E-48C5-8817-92954482AB5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7" name="Oval 112">
          <a:extLst>
            <a:ext uri="{FF2B5EF4-FFF2-40B4-BE49-F238E27FC236}">
              <a16:creationId xmlns:a16="http://schemas.microsoft.com/office/drawing/2014/main" id="{F7B3B3B0-3C0F-4597-ADAF-9084E6DF1C96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558" name="Oval 113">
          <a:extLst>
            <a:ext uri="{FF2B5EF4-FFF2-40B4-BE49-F238E27FC236}">
              <a16:creationId xmlns:a16="http://schemas.microsoft.com/office/drawing/2014/main" id="{3542D0F5-63E2-49C7-94B1-B60A781CB45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59" name="Oval 112">
          <a:extLst>
            <a:ext uri="{FF2B5EF4-FFF2-40B4-BE49-F238E27FC236}">
              <a16:creationId xmlns:a16="http://schemas.microsoft.com/office/drawing/2014/main" id="{2699C3A6-3318-4106-A6A5-29E41D51FF9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0" name="Oval 113">
          <a:extLst>
            <a:ext uri="{FF2B5EF4-FFF2-40B4-BE49-F238E27FC236}">
              <a16:creationId xmlns:a16="http://schemas.microsoft.com/office/drawing/2014/main" id="{035AB731-A1AF-4379-99FB-3617134644D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1" name="Oval 112">
          <a:extLst>
            <a:ext uri="{FF2B5EF4-FFF2-40B4-BE49-F238E27FC236}">
              <a16:creationId xmlns:a16="http://schemas.microsoft.com/office/drawing/2014/main" id="{86A570A8-1915-4C0A-A4F1-65C71F0BB80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562" name="Oval 113">
          <a:extLst>
            <a:ext uri="{FF2B5EF4-FFF2-40B4-BE49-F238E27FC236}">
              <a16:creationId xmlns:a16="http://schemas.microsoft.com/office/drawing/2014/main" id="{CF044564-DF11-45AB-AC63-358019B5A5A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3" name="Oval 112">
          <a:extLst>
            <a:ext uri="{FF2B5EF4-FFF2-40B4-BE49-F238E27FC236}">
              <a16:creationId xmlns:a16="http://schemas.microsoft.com/office/drawing/2014/main" id="{05AB754D-4D96-4219-9603-10267151A59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4" name="Oval 113">
          <a:extLst>
            <a:ext uri="{FF2B5EF4-FFF2-40B4-BE49-F238E27FC236}">
              <a16:creationId xmlns:a16="http://schemas.microsoft.com/office/drawing/2014/main" id="{6C47D936-69D8-43F8-8E47-BE674B1BE02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5" name="Oval 112">
          <a:extLst>
            <a:ext uri="{FF2B5EF4-FFF2-40B4-BE49-F238E27FC236}">
              <a16:creationId xmlns:a16="http://schemas.microsoft.com/office/drawing/2014/main" id="{5F1306FE-6E5B-4AEA-9D4E-430AC8D6F0D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566" name="Oval 113">
          <a:extLst>
            <a:ext uri="{FF2B5EF4-FFF2-40B4-BE49-F238E27FC236}">
              <a16:creationId xmlns:a16="http://schemas.microsoft.com/office/drawing/2014/main" id="{D21881BE-6682-405A-ACC3-2F6128D0BA8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7" name="Oval 112">
          <a:extLst>
            <a:ext uri="{FF2B5EF4-FFF2-40B4-BE49-F238E27FC236}">
              <a16:creationId xmlns:a16="http://schemas.microsoft.com/office/drawing/2014/main" id="{2E4401FD-FF18-4EEB-83CC-F5A4A1CB1F3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8" name="Oval 113">
          <a:extLst>
            <a:ext uri="{FF2B5EF4-FFF2-40B4-BE49-F238E27FC236}">
              <a16:creationId xmlns:a16="http://schemas.microsoft.com/office/drawing/2014/main" id="{E59198DA-7282-4EAA-A3CC-8726AFD1636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69" name="Oval 112">
          <a:extLst>
            <a:ext uri="{FF2B5EF4-FFF2-40B4-BE49-F238E27FC236}">
              <a16:creationId xmlns:a16="http://schemas.microsoft.com/office/drawing/2014/main" id="{6E7ADDEC-7EB9-4055-ACB4-710CC6B582E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570" name="Oval 113">
          <a:extLst>
            <a:ext uri="{FF2B5EF4-FFF2-40B4-BE49-F238E27FC236}">
              <a16:creationId xmlns:a16="http://schemas.microsoft.com/office/drawing/2014/main" id="{6D2C67B6-B049-4B74-869C-7E0397C3749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1" name="Oval 112">
          <a:extLst>
            <a:ext uri="{FF2B5EF4-FFF2-40B4-BE49-F238E27FC236}">
              <a16:creationId xmlns:a16="http://schemas.microsoft.com/office/drawing/2014/main" id="{5DA73037-450E-4313-B18F-DE3B7C0DD49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2" name="Oval 113">
          <a:extLst>
            <a:ext uri="{FF2B5EF4-FFF2-40B4-BE49-F238E27FC236}">
              <a16:creationId xmlns:a16="http://schemas.microsoft.com/office/drawing/2014/main" id="{B8745A14-E06D-4CE8-ACFD-737590B229A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3" name="Oval 112">
          <a:extLst>
            <a:ext uri="{FF2B5EF4-FFF2-40B4-BE49-F238E27FC236}">
              <a16:creationId xmlns:a16="http://schemas.microsoft.com/office/drawing/2014/main" id="{349C237D-0211-4AB4-96A1-320F6652E41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574" name="Oval 113">
          <a:extLst>
            <a:ext uri="{FF2B5EF4-FFF2-40B4-BE49-F238E27FC236}">
              <a16:creationId xmlns:a16="http://schemas.microsoft.com/office/drawing/2014/main" id="{22EEC595-601F-4027-88A0-D232E8F058F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5" name="Oval 112">
          <a:extLst>
            <a:ext uri="{FF2B5EF4-FFF2-40B4-BE49-F238E27FC236}">
              <a16:creationId xmlns:a16="http://schemas.microsoft.com/office/drawing/2014/main" id="{D1419CA6-D756-44E3-B88F-55FD56F4DCE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6" name="Oval 113">
          <a:extLst>
            <a:ext uri="{FF2B5EF4-FFF2-40B4-BE49-F238E27FC236}">
              <a16:creationId xmlns:a16="http://schemas.microsoft.com/office/drawing/2014/main" id="{92CF13FF-58A6-484F-A687-85F4B496F35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7" name="Oval 112">
          <a:extLst>
            <a:ext uri="{FF2B5EF4-FFF2-40B4-BE49-F238E27FC236}">
              <a16:creationId xmlns:a16="http://schemas.microsoft.com/office/drawing/2014/main" id="{D4028F6C-0E81-4DC4-96CB-49BD7EAAAAE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578" name="Oval 113">
          <a:extLst>
            <a:ext uri="{FF2B5EF4-FFF2-40B4-BE49-F238E27FC236}">
              <a16:creationId xmlns:a16="http://schemas.microsoft.com/office/drawing/2014/main" id="{54D7018B-F423-40FB-9CFB-E61A0460F09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79" name="Oval 112">
          <a:extLst>
            <a:ext uri="{FF2B5EF4-FFF2-40B4-BE49-F238E27FC236}">
              <a16:creationId xmlns:a16="http://schemas.microsoft.com/office/drawing/2014/main" id="{1E5FC1D7-2FEC-43A2-8B23-E502533259B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0" name="Oval 113">
          <a:extLst>
            <a:ext uri="{FF2B5EF4-FFF2-40B4-BE49-F238E27FC236}">
              <a16:creationId xmlns:a16="http://schemas.microsoft.com/office/drawing/2014/main" id="{B3807798-2CD7-4E0F-8BFB-C509D553548B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1" name="Oval 112">
          <a:extLst>
            <a:ext uri="{FF2B5EF4-FFF2-40B4-BE49-F238E27FC236}">
              <a16:creationId xmlns:a16="http://schemas.microsoft.com/office/drawing/2014/main" id="{B1AD4545-6C0D-44A4-A44C-561F74726BC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582" name="Oval 113">
          <a:extLst>
            <a:ext uri="{FF2B5EF4-FFF2-40B4-BE49-F238E27FC236}">
              <a16:creationId xmlns:a16="http://schemas.microsoft.com/office/drawing/2014/main" id="{567B0F98-3C58-4533-93B5-6BF500670C18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3" name="Oval 112">
          <a:extLst>
            <a:ext uri="{FF2B5EF4-FFF2-40B4-BE49-F238E27FC236}">
              <a16:creationId xmlns:a16="http://schemas.microsoft.com/office/drawing/2014/main" id="{7DE93599-1E23-46D5-87B3-9EAFEB1BCBD7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4" name="Oval 113">
          <a:extLst>
            <a:ext uri="{FF2B5EF4-FFF2-40B4-BE49-F238E27FC236}">
              <a16:creationId xmlns:a16="http://schemas.microsoft.com/office/drawing/2014/main" id="{50547C6B-BB6C-4B9E-BE6B-BD4357B8104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5" name="Oval 112">
          <a:extLst>
            <a:ext uri="{FF2B5EF4-FFF2-40B4-BE49-F238E27FC236}">
              <a16:creationId xmlns:a16="http://schemas.microsoft.com/office/drawing/2014/main" id="{B07BB17B-B205-4A67-B405-F6A02C40AA8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586" name="Oval 113">
          <a:extLst>
            <a:ext uri="{FF2B5EF4-FFF2-40B4-BE49-F238E27FC236}">
              <a16:creationId xmlns:a16="http://schemas.microsoft.com/office/drawing/2014/main" id="{E021CB78-350A-4296-ADC9-41A205B150A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7" name="Oval 112">
          <a:extLst>
            <a:ext uri="{FF2B5EF4-FFF2-40B4-BE49-F238E27FC236}">
              <a16:creationId xmlns:a16="http://schemas.microsoft.com/office/drawing/2014/main" id="{0B7DFD7C-2815-4209-BE25-D894F2EEA01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8" name="Oval 113">
          <a:extLst>
            <a:ext uri="{FF2B5EF4-FFF2-40B4-BE49-F238E27FC236}">
              <a16:creationId xmlns:a16="http://schemas.microsoft.com/office/drawing/2014/main" id="{67314532-DF40-4BE1-8FAD-CDF4DA6E96F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89" name="Oval 112">
          <a:extLst>
            <a:ext uri="{FF2B5EF4-FFF2-40B4-BE49-F238E27FC236}">
              <a16:creationId xmlns:a16="http://schemas.microsoft.com/office/drawing/2014/main" id="{B4134E53-A083-4CEF-A30F-3EAB0E22580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590" name="Oval 113">
          <a:extLst>
            <a:ext uri="{FF2B5EF4-FFF2-40B4-BE49-F238E27FC236}">
              <a16:creationId xmlns:a16="http://schemas.microsoft.com/office/drawing/2014/main" id="{D5B83F40-3E18-4FE7-834B-4F0826FB14B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1" name="Oval 112">
          <a:extLst>
            <a:ext uri="{FF2B5EF4-FFF2-40B4-BE49-F238E27FC236}">
              <a16:creationId xmlns:a16="http://schemas.microsoft.com/office/drawing/2014/main" id="{00129BF7-9E6D-4F80-AEC3-954E7CD2F608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</xdr:row>
      <xdr:rowOff>0</xdr:rowOff>
    </xdr:from>
    <xdr:to>
      <xdr:col>11</xdr:col>
      <xdr:colOff>0</xdr:colOff>
      <xdr:row>45</xdr:row>
      <xdr:rowOff>0</xdr:rowOff>
    </xdr:to>
    <xdr:sp macro="" textlink="">
      <xdr:nvSpPr>
        <xdr:cNvPr id="1592" name="Oval 113">
          <a:extLst>
            <a:ext uri="{FF2B5EF4-FFF2-40B4-BE49-F238E27FC236}">
              <a16:creationId xmlns:a16="http://schemas.microsoft.com/office/drawing/2014/main" id="{4AEC88F1-66A0-4D75-848A-D45B71F6A059}"/>
            </a:ext>
          </a:extLst>
        </xdr:cNvPr>
        <xdr:cNvSpPr>
          <a:spLocks noChangeArrowheads="1"/>
        </xdr:cNvSpPr>
      </xdr:nvSpPr>
      <xdr:spPr bwMode="auto">
        <a:xfrm>
          <a:off x="5534025" y="124301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3" name="Oval 112">
          <a:extLst>
            <a:ext uri="{FF2B5EF4-FFF2-40B4-BE49-F238E27FC236}">
              <a16:creationId xmlns:a16="http://schemas.microsoft.com/office/drawing/2014/main" id="{BC9B292C-8728-4901-8464-AFBB67E1E19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4" name="Oval 113">
          <a:extLst>
            <a:ext uri="{FF2B5EF4-FFF2-40B4-BE49-F238E27FC236}">
              <a16:creationId xmlns:a16="http://schemas.microsoft.com/office/drawing/2014/main" id="{E86E0493-9423-4E79-AD7B-713B52335D38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5" name="Oval 112">
          <a:extLst>
            <a:ext uri="{FF2B5EF4-FFF2-40B4-BE49-F238E27FC236}">
              <a16:creationId xmlns:a16="http://schemas.microsoft.com/office/drawing/2014/main" id="{88F53FF1-CEE9-4C2D-92D0-36B92F9BD22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6" name="Oval 113">
          <a:extLst>
            <a:ext uri="{FF2B5EF4-FFF2-40B4-BE49-F238E27FC236}">
              <a16:creationId xmlns:a16="http://schemas.microsoft.com/office/drawing/2014/main" id="{7A0138B5-98A8-4C9C-8954-1BADA83C5B8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7" name="Oval 112">
          <a:extLst>
            <a:ext uri="{FF2B5EF4-FFF2-40B4-BE49-F238E27FC236}">
              <a16:creationId xmlns:a16="http://schemas.microsoft.com/office/drawing/2014/main" id="{E8C90AD2-EDFE-4B32-9BFE-234389627CB7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598" name="Oval 113">
          <a:extLst>
            <a:ext uri="{FF2B5EF4-FFF2-40B4-BE49-F238E27FC236}">
              <a16:creationId xmlns:a16="http://schemas.microsoft.com/office/drawing/2014/main" id="{F0F9E6AB-005F-4658-8C02-19A3F836E52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599" name="Oval 112">
          <a:extLst>
            <a:ext uri="{FF2B5EF4-FFF2-40B4-BE49-F238E27FC236}">
              <a16:creationId xmlns:a16="http://schemas.microsoft.com/office/drawing/2014/main" id="{1629ADAD-A9CB-4621-9A23-7892D8CFD33A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0" name="Oval 113">
          <a:extLst>
            <a:ext uri="{FF2B5EF4-FFF2-40B4-BE49-F238E27FC236}">
              <a16:creationId xmlns:a16="http://schemas.microsoft.com/office/drawing/2014/main" id="{0445C45D-8F66-49DF-B401-00FFA1504F2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1" name="Oval 112">
          <a:extLst>
            <a:ext uri="{FF2B5EF4-FFF2-40B4-BE49-F238E27FC236}">
              <a16:creationId xmlns:a16="http://schemas.microsoft.com/office/drawing/2014/main" id="{1CD05DDA-E79D-4E88-BEE5-83FD199C37C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2" name="Oval 113">
          <a:extLst>
            <a:ext uri="{FF2B5EF4-FFF2-40B4-BE49-F238E27FC236}">
              <a16:creationId xmlns:a16="http://schemas.microsoft.com/office/drawing/2014/main" id="{7EA13AFD-214C-41DA-9D37-54EB2FC1BAD8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3" name="Oval 112">
          <a:extLst>
            <a:ext uri="{FF2B5EF4-FFF2-40B4-BE49-F238E27FC236}">
              <a16:creationId xmlns:a16="http://schemas.microsoft.com/office/drawing/2014/main" id="{93551671-A12D-4B76-AA02-F1621BDBBCC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604" name="Oval 113">
          <a:extLst>
            <a:ext uri="{FF2B5EF4-FFF2-40B4-BE49-F238E27FC236}">
              <a16:creationId xmlns:a16="http://schemas.microsoft.com/office/drawing/2014/main" id="{EB541405-6FC4-46A4-BCB6-85E8BD4A755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5" name="Oval 112">
          <a:extLst>
            <a:ext uri="{FF2B5EF4-FFF2-40B4-BE49-F238E27FC236}">
              <a16:creationId xmlns:a16="http://schemas.microsoft.com/office/drawing/2014/main" id="{401B73D2-61C1-4E40-ADCA-776662241D7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6" name="Oval 113">
          <a:extLst>
            <a:ext uri="{FF2B5EF4-FFF2-40B4-BE49-F238E27FC236}">
              <a16:creationId xmlns:a16="http://schemas.microsoft.com/office/drawing/2014/main" id="{8055ECD6-CE3D-4C97-8719-F4FC0A2D1A11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7" name="Oval 112">
          <a:extLst>
            <a:ext uri="{FF2B5EF4-FFF2-40B4-BE49-F238E27FC236}">
              <a16:creationId xmlns:a16="http://schemas.microsoft.com/office/drawing/2014/main" id="{BFFC5327-746B-4B5C-B720-2877FA02D27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8" name="Oval 113">
          <a:extLst>
            <a:ext uri="{FF2B5EF4-FFF2-40B4-BE49-F238E27FC236}">
              <a16:creationId xmlns:a16="http://schemas.microsoft.com/office/drawing/2014/main" id="{B768EF75-3D77-49B0-80B3-B2C092EDBDD2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09" name="Oval 112">
          <a:extLst>
            <a:ext uri="{FF2B5EF4-FFF2-40B4-BE49-F238E27FC236}">
              <a16:creationId xmlns:a16="http://schemas.microsoft.com/office/drawing/2014/main" id="{33C0AA18-E1C6-4CAF-911D-A0E3551D5EA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610" name="Oval 113">
          <a:extLst>
            <a:ext uri="{FF2B5EF4-FFF2-40B4-BE49-F238E27FC236}">
              <a16:creationId xmlns:a16="http://schemas.microsoft.com/office/drawing/2014/main" id="{B390107D-F2CD-4800-AAE9-3C9F822FA22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1" name="Oval 112">
          <a:extLst>
            <a:ext uri="{FF2B5EF4-FFF2-40B4-BE49-F238E27FC236}">
              <a16:creationId xmlns:a16="http://schemas.microsoft.com/office/drawing/2014/main" id="{475EBDB2-6E34-4FF7-9427-7DBEDE48ACC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2" name="Oval 113">
          <a:extLst>
            <a:ext uri="{FF2B5EF4-FFF2-40B4-BE49-F238E27FC236}">
              <a16:creationId xmlns:a16="http://schemas.microsoft.com/office/drawing/2014/main" id="{2A91385D-F071-461C-A626-EA0F77F826E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3" name="Oval 112">
          <a:extLst>
            <a:ext uri="{FF2B5EF4-FFF2-40B4-BE49-F238E27FC236}">
              <a16:creationId xmlns:a16="http://schemas.microsoft.com/office/drawing/2014/main" id="{2F5FE56A-45C7-4BAB-905C-0F5AFE21DF95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4" name="Oval 113">
          <a:extLst>
            <a:ext uri="{FF2B5EF4-FFF2-40B4-BE49-F238E27FC236}">
              <a16:creationId xmlns:a16="http://schemas.microsoft.com/office/drawing/2014/main" id="{90DD43C0-569B-4A06-83BB-BF6AA284DE7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5" name="Oval 112">
          <a:extLst>
            <a:ext uri="{FF2B5EF4-FFF2-40B4-BE49-F238E27FC236}">
              <a16:creationId xmlns:a16="http://schemas.microsoft.com/office/drawing/2014/main" id="{13C33980-2E79-4B1C-9716-C63BD946663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616" name="Oval 113">
          <a:extLst>
            <a:ext uri="{FF2B5EF4-FFF2-40B4-BE49-F238E27FC236}">
              <a16:creationId xmlns:a16="http://schemas.microsoft.com/office/drawing/2014/main" id="{5E139409-AD5D-49C0-8D2D-BED5234AB3A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7" name="Oval 112">
          <a:extLst>
            <a:ext uri="{FF2B5EF4-FFF2-40B4-BE49-F238E27FC236}">
              <a16:creationId xmlns:a16="http://schemas.microsoft.com/office/drawing/2014/main" id="{4F1A5CBC-1CE9-4E15-8024-2D4BEFE1C33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8" name="Oval 113">
          <a:extLst>
            <a:ext uri="{FF2B5EF4-FFF2-40B4-BE49-F238E27FC236}">
              <a16:creationId xmlns:a16="http://schemas.microsoft.com/office/drawing/2014/main" id="{B4511408-EFDC-4B59-BF48-A51BA91D15B0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19" name="Oval 112">
          <a:extLst>
            <a:ext uri="{FF2B5EF4-FFF2-40B4-BE49-F238E27FC236}">
              <a16:creationId xmlns:a16="http://schemas.microsoft.com/office/drawing/2014/main" id="{4164D021-EBE6-4783-A62D-3901C70ED81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0" name="Oval 113">
          <a:extLst>
            <a:ext uri="{FF2B5EF4-FFF2-40B4-BE49-F238E27FC236}">
              <a16:creationId xmlns:a16="http://schemas.microsoft.com/office/drawing/2014/main" id="{EA7623B5-A54B-4AE4-9964-727A4EA17C0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1" name="Oval 112">
          <a:extLst>
            <a:ext uri="{FF2B5EF4-FFF2-40B4-BE49-F238E27FC236}">
              <a16:creationId xmlns:a16="http://schemas.microsoft.com/office/drawing/2014/main" id="{EA91C98F-8467-4027-9899-98A70804A4C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622" name="Oval 113">
          <a:extLst>
            <a:ext uri="{FF2B5EF4-FFF2-40B4-BE49-F238E27FC236}">
              <a16:creationId xmlns:a16="http://schemas.microsoft.com/office/drawing/2014/main" id="{85593048-65CD-4CE8-939D-578663DF38EC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3" name="Oval 112">
          <a:extLst>
            <a:ext uri="{FF2B5EF4-FFF2-40B4-BE49-F238E27FC236}">
              <a16:creationId xmlns:a16="http://schemas.microsoft.com/office/drawing/2014/main" id="{38C97419-B2A2-4C0F-B406-AA434054D37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4" name="Oval 113">
          <a:extLst>
            <a:ext uri="{FF2B5EF4-FFF2-40B4-BE49-F238E27FC236}">
              <a16:creationId xmlns:a16="http://schemas.microsoft.com/office/drawing/2014/main" id="{A5928289-AEE7-407D-A661-C5A0AFF1260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5" name="Oval 112">
          <a:extLst>
            <a:ext uri="{FF2B5EF4-FFF2-40B4-BE49-F238E27FC236}">
              <a16:creationId xmlns:a16="http://schemas.microsoft.com/office/drawing/2014/main" id="{F6497367-1486-47DE-B132-A05EF0113807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6" name="Oval 113">
          <a:extLst>
            <a:ext uri="{FF2B5EF4-FFF2-40B4-BE49-F238E27FC236}">
              <a16:creationId xmlns:a16="http://schemas.microsoft.com/office/drawing/2014/main" id="{373C81D8-9D5D-4BE9-8417-47D33BCDB581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7" name="Oval 112">
          <a:extLst>
            <a:ext uri="{FF2B5EF4-FFF2-40B4-BE49-F238E27FC236}">
              <a16:creationId xmlns:a16="http://schemas.microsoft.com/office/drawing/2014/main" id="{C6B1F5AB-BACE-4FFC-BD4E-CC1B3A334E7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628" name="Oval 113">
          <a:extLst>
            <a:ext uri="{FF2B5EF4-FFF2-40B4-BE49-F238E27FC236}">
              <a16:creationId xmlns:a16="http://schemas.microsoft.com/office/drawing/2014/main" id="{C7260EF8-7013-49B9-8870-1D147598E4A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29" name="Oval 112">
          <a:extLst>
            <a:ext uri="{FF2B5EF4-FFF2-40B4-BE49-F238E27FC236}">
              <a16:creationId xmlns:a16="http://schemas.microsoft.com/office/drawing/2014/main" id="{0124BC08-4337-4883-AC45-DB964756A69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0" name="Oval 113">
          <a:extLst>
            <a:ext uri="{FF2B5EF4-FFF2-40B4-BE49-F238E27FC236}">
              <a16:creationId xmlns:a16="http://schemas.microsoft.com/office/drawing/2014/main" id="{4F01FF98-8A4A-48C2-913A-DEA53E2CED9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1" name="Oval 112">
          <a:extLst>
            <a:ext uri="{FF2B5EF4-FFF2-40B4-BE49-F238E27FC236}">
              <a16:creationId xmlns:a16="http://schemas.microsoft.com/office/drawing/2014/main" id="{E2605247-73C6-4F3E-A87D-4C34B2D53E1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2" name="Oval 113">
          <a:extLst>
            <a:ext uri="{FF2B5EF4-FFF2-40B4-BE49-F238E27FC236}">
              <a16:creationId xmlns:a16="http://schemas.microsoft.com/office/drawing/2014/main" id="{8095838F-7563-4C4B-80F2-3148D643FD5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3" name="Oval 112">
          <a:extLst>
            <a:ext uri="{FF2B5EF4-FFF2-40B4-BE49-F238E27FC236}">
              <a16:creationId xmlns:a16="http://schemas.microsoft.com/office/drawing/2014/main" id="{BEB6DC8B-AC44-4229-9BB2-C6DAF36D6F72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634" name="Oval 113">
          <a:extLst>
            <a:ext uri="{FF2B5EF4-FFF2-40B4-BE49-F238E27FC236}">
              <a16:creationId xmlns:a16="http://schemas.microsoft.com/office/drawing/2014/main" id="{5E0B02D1-B7D5-49DC-9F9C-271FCEF4AA41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5" name="Oval 112">
          <a:extLst>
            <a:ext uri="{FF2B5EF4-FFF2-40B4-BE49-F238E27FC236}">
              <a16:creationId xmlns:a16="http://schemas.microsoft.com/office/drawing/2014/main" id="{082C59F7-982C-4D82-AF0B-F4AF29529BE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6" name="Oval 113">
          <a:extLst>
            <a:ext uri="{FF2B5EF4-FFF2-40B4-BE49-F238E27FC236}">
              <a16:creationId xmlns:a16="http://schemas.microsoft.com/office/drawing/2014/main" id="{AC124640-D46E-4166-B2E2-E5CFE13AE94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7" name="Oval 112">
          <a:extLst>
            <a:ext uri="{FF2B5EF4-FFF2-40B4-BE49-F238E27FC236}">
              <a16:creationId xmlns:a16="http://schemas.microsoft.com/office/drawing/2014/main" id="{5986DFB8-2FA0-4AD8-BD96-F775218E649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8" name="Oval 113">
          <a:extLst>
            <a:ext uri="{FF2B5EF4-FFF2-40B4-BE49-F238E27FC236}">
              <a16:creationId xmlns:a16="http://schemas.microsoft.com/office/drawing/2014/main" id="{BED529D6-404F-4E49-955D-DCE0CEF1E06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39" name="Oval 112">
          <a:extLst>
            <a:ext uri="{FF2B5EF4-FFF2-40B4-BE49-F238E27FC236}">
              <a16:creationId xmlns:a16="http://schemas.microsoft.com/office/drawing/2014/main" id="{D4797AFA-E68F-4739-A38C-AF1B29CAD4A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0" name="Oval 113">
          <a:extLst>
            <a:ext uri="{FF2B5EF4-FFF2-40B4-BE49-F238E27FC236}">
              <a16:creationId xmlns:a16="http://schemas.microsoft.com/office/drawing/2014/main" id="{512A41DD-6E4B-48C5-B7E4-EEBE4AF2645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1" name="Oval 112">
          <a:extLst>
            <a:ext uri="{FF2B5EF4-FFF2-40B4-BE49-F238E27FC236}">
              <a16:creationId xmlns:a16="http://schemas.microsoft.com/office/drawing/2014/main" id="{31427AE6-F0D2-4057-885A-AE69893C541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2" name="Oval 113">
          <a:extLst>
            <a:ext uri="{FF2B5EF4-FFF2-40B4-BE49-F238E27FC236}">
              <a16:creationId xmlns:a16="http://schemas.microsoft.com/office/drawing/2014/main" id="{BB6177AF-B1EE-49B5-8AC9-7519866C9CF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3" name="Oval 112">
          <a:extLst>
            <a:ext uri="{FF2B5EF4-FFF2-40B4-BE49-F238E27FC236}">
              <a16:creationId xmlns:a16="http://schemas.microsoft.com/office/drawing/2014/main" id="{3A458F4D-856F-4B8B-8B30-CB33A7EFB5D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4" name="Oval 113">
          <a:extLst>
            <a:ext uri="{FF2B5EF4-FFF2-40B4-BE49-F238E27FC236}">
              <a16:creationId xmlns:a16="http://schemas.microsoft.com/office/drawing/2014/main" id="{DACBFC95-ED31-4828-A822-F02959F932D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5" name="Oval 112">
          <a:extLst>
            <a:ext uri="{FF2B5EF4-FFF2-40B4-BE49-F238E27FC236}">
              <a16:creationId xmlns:a16="http://schemas.microsoft.com/office/drawing/2014/main" id="{CE53C714-0DCD-41FF-8619-AE9B8890395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646" name="Oval 113">
          <a:extLst>
            <a:ext uri="{FF2B5EF4-FFF2-40B4-BE49-F238E27FC236}">
              <a16:creationId xmlns:a16="http://schemas.microsoft.com/office/drawing/2014/main" id="{7CC49B31-B137-4E5F-83AD-76B7970457C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7" name="Oval 112">
          <a:extLst>
            <a:ext uri="{FF2B5EF4-FFF2-40B4-BE49-F238E27FC236}">
              <a16:creationId xmlns:a16="http://schemas.microsoft.com/office/drawing/2014/main" id="{8A40F955-5DE1-4C02-8BB1-59AA9CD8A5B9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8" name="Oval 113">
          <a:extLst>
            <a:ext uri="{FF2B5EF4-FFF2-40B4-BE49-F238E27FC236}">
              <a16:creationId xmlns:a16="http://schemas.microsoft.com/office/drawing/2014/main" id="{93EC301A-292F-4D9A-B436-63297D4EE44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49" name="Oval 112">
          <a:extLst>
            <a:ext uri="{FF2B5EF4-FFF2-40B4-BE49-F238E27FC236}">
              <a16:creationId xmlns:a16="http://schemas.microsoft.com/office/drawing/2014/main" id="{78654A7E-E8AD-4B77-8651-B068359F706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0" name="Oval 113">
          <a:extLst>
            <a:ext uri="{FF2B5EF4-FFF2-40B4-BE49-F238E27FC236}">
              <a16:creationId xmlns:a16="http://schemas.microsoft.com/office/drawing/2014/main" id="{2DE62744-D8B3-4E34-9FFF-98D39CED8371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1" name="Oval 112">
          <a:extLst>
            <a:ext uri="{FF2B5EF4-FFF2-40B4-BE49-F238E27FC236}">
              <a16:creationId xmlns:a16="http://schemas.microsoft.com/office/drawing/2014/main" id="{5D94D471-36D3-45CB-9D94-AE2DB6E89D0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652" name="Oval 113">
          <a:extLst>
            <a:ext uri="{FF2B5EF4-FFF2-40B4-BE49-F238E27FC236}">
              <a16:creationId xmlns:a16="http://schemas.microsoft.com/office/drawing/2014/main" id="{488064D9-1701-4FDC-8A4F-CAF301E948E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3" name="Oval 112">
          <a:extLst>
            <a:ext uri="{FF2B5EF4-FFF2-40B4-BE49-F238E27FC236}">
              <a16:creationId xmlns:a16="http://schemas.microsoft.com/office/drawing/2014/main" id="{ED5A49F4-0A68-4575-9054-3FB9576A46A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4" name="Oval 113">
          <a:extLst>
            <a:ext uri="{FF2B5EF4-FFF2-40B4-BE49-F238E27FC236}">
              <a16:creationId xmlns:a16="http://schemas.microsoft.com/office/drawing/2014/main" id="{97B79EA9-A7DD-48DE-9C26-370F141BCEF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5" name="Oval 112">
          <a:extLst>
            <a:ext uri="{FF2B5EF4-FFF2-40B4-BE49-F238E27FC236}">
              <a16:creationId xmlns:a16="http://schemas.microsoft.com/office/drawing/2014/main" id="{8FFD031A-B485-467E-B59C-F34C0D4C30A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6" name="Oval 113">
          <a:extLst>
            <a:ext uri="{FF2B5EF4-FFF2-40B4-BE49-F238E27FC236}">
              <a16:creationId xmlns:a16="http://schemas.microsoft.com/office/drawing/2014/main" id="{1A9A9765-A69F-4686-886A-A9C493BD3D9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7" name="Oval 112">
          <a:extLst>
            <a:ext uri="{FF2B5EF4-FFF2-40B4-BE49-F238E27FC236}">
              <a16:creationId xmlns:a16="http://schemas.microsoft.com/office/drawing/2014/main" id="{9C491A1C-74FB-4455-A1EB-565D696F70B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658" name="Oval 113">
          <a:extLst>
            <a:ext uri="{FF2B5EF4-FFF2-40B4-BE49-F238E27FC236}">
              <a16:creationId xmlns:a16="http://schemas.microsoft.com/office/drawing/2014/main" id="{A8117A3B-54A4-477A-B3FD-31BE00F05ED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59" name="Oval 112">
          <a:extLst>
            <a:ext uri="{FF2B5EF4-FFF2-40B4-BE49-F238E27FC236}">
              <a16:creationId xmlns:a16="http://schemas.microsoft.com/office/drawing/2014/main" id="{46DF07C6-0DF6-44CF-AB06-CE3C623C875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0" name="Oval 113">
          <a:extLst>
            <a:ext uri="{FF2B5EF4-FFF2-40B4-BE49-F238E27FC236}">
              <a16:creationId xmlns:a16="http://schemas.microsoft.com/office/drawing/2014/main" id="{35CCA38B-C89A-4DF1-83AA-943EF906211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1" name="Oval 112">
          <a:extLst>
            <a:ext uri="{FF2B5EF4-FFF2-40B4-BE49-F238E27FC236}">
              <a16:creationId xmlns:a16="http://schemas.microsoft.com/office/drawing/2014/main" id="{B3D3961D-018D-4D17-BE92-FC812B3547A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2" name="Oval 113">
          <a:extLst>
            <a:ext uri="{FF2B5EF4-FFF2-40B4-BE49-F238E27FC236}">
              <a16:creationId xmlns:a16="http://schemas.microsoft.com/office/drawing/2014/main" id="{A581778F-76D9-466F-9366-AC29285C12F7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3" name="Oval 112">
          <a:extLst>
            <a:ext uri="{FF2B5EF4-FFF2-40B4-BE49-F238E27FC236}">
              <a16:creationId xmlns:a16="http://schemas.microsoft.com/office/drawing/2014/main" id="{C3A320CF-10E4-498F-B5F9-92662FD63C5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664" name="Oval 113">
          <a:extLst>
            <a:ext uri="{FF2B5EF4-FFF2-40B4-BE49-F238E27FC236}">
              <a16:creationId xmlns:a16="http://schemas.microsoft.com/office/drawing/2014/main" id="{1866F199-0CBE-432D-A5AC-AC4ADCCB3E5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5" name="Oval 112">
          <a:extLst>
            <a:ext uri="{FF2B5EF4-FFF2-40B4-BE49-F238E27FC236}">
              <a16:creationId xmlns:a16="http://schemas.microsoft.com/office/drawing/2014/main" id="{F9700C91-2E8C-4F42-B876-61A197E6755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6" name="Oval 113">
          <a:extLst>
            <a:ext uri="{FF2B5EF4-FFF2-40B4-BE49-F238E27FC236}">
              <a16:creationId xmlns:a16="http://schemas.microsoft.com/office/drawing/2014/main" id="{AB568E46-B7B9-4B98-8528-2AF4F496AC7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7" name="Oval 112">
          <a:extLst>
            <a:ext uri="{FF2B5EF4-FFF2-40B4-BE49-F238E27FC236}">
              <a16:creationId xmlns:a16="http://schemas.microsoft.com/office/drawing/2014/main" id="{34A5FF8D-E724-4E13-82A1-A21CCD8CADD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8" name="Oval 113">
          <a:extLst>
            <a:ext uri="{FF2B5EF4-FFF2-40B4-BE49-F238E27FC236}">
              <a16:creationId xmlns:a16="http://schemas.microsoft.com/office/drawing/2014/main" id="{9C544B69-0FE2-4C7D-A476-5BD98D462E7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69" name="Oval 112">
          <a:extLst>
            <a:ext uri="{FF2B5EF4-FFF2-40B4-BE49-F238E27FC236}">
              <a16:creationId xmlns:a16="http://schemas.microsoft.com/office/drawing/2014/main" id="{892CAE4C-9A7B-422C-B95B-8FC531AF94B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670" name="Oval 113">
          <a:extLst>
            <a:ext uri="{FF2B5EF4-FFF2-40B4-BE49-F238E27FC236}">
              <a16:creationId xmlns:a16="http://schemas.microsoft.com/office/drawing/2014/main" id="{E51C27B4-E8DA-48CB-81DA-2F5402FE0AAC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1" name="Oval 112">
          <a:extLst>
            <a:ext uri="{FF2B5EF4-FFF2-40B4-BE49-F238E27FC236}">
              <a16:creationId xmlns:a16="http://schemas.microsoft.com/office/drawing/2014/main" id="{4B711EF5-98EC-461D-A04F-456987FD58F5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2" name="Oval 113">
          <a:extLst>
            <a:ext uri="{FF2B5EF4-FFF2-40B4-BE49-F238E27FC236}">
              <a16:creationId xmlns:a16="http://schemas.microsoft.com/office/drawing/2014/main" id="{BA43FE78-AD53-475A-9B13-EFA8C59546B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3" name="Oval 112">
          <a:extLst>
            <a:ext uri="{FF2B5EF4-FFF2-40B4-BE49-F238E27FC236}">
              <a16:creationId xmlns:a16="http://schemas.microsoft.com/office/drawing/2014/main" id="{0171E2C9-51C6-42F7-B9F4-A3AA9055982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4" name="Oval 113">
          <a:extLst>
            <a:ext uri="{FF2B5EF4-FFF2-40B4-BE49-F238E27FC236}">
              <a16:creationId xmlns:a16="http://schemas.microsoft.com/office/drawing/2014/main" id="{53B44001-5706-4AAE-A58E-3341B23A8BF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5" name="Oval 112">
          <a:extLst>
            <a:ext uri="{FF2B5EF4-FFF2-40B4-BE49-F238E27FC236}">
              <a16:creationId xmlns:a16="http://schemas.microsoft.com/office/drawing/2014/main" id="{2EE9FE48-CBBF-4A6C-BE25-39332700FA4D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676" name="Oval 113">
          <a:extLst>
            <a:ext uri="{FF2B5EF4-FFF2-40B4-BE49-F238E27FC236}">
              <a16:creationId xmlns:a16="http://schemas.microsoft.com/office/drawing/2014/main" id="{26F7D48F-4BD8-47AE-A8AF-9F6374E765B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7" name="Oval 112">
          <a:extLst>
            <a:ext uri="{FF2B5EF4-FFF2-40B4-BE49-F238E27FC236}">
              <a16:creationId xmlns:a16="http://schemas.microsoft.com/office/drawing/2014/main" id="{0FBCFDF0-CA1E-4010-A1AA-8478848A2827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8" name="Oval 113">
          <a:extLst>
            <a:ext uri="{FF2B5EF4-FFF2-40B4-BE49-F238E27FC236}">
              <a16:creationId xmlns:a16="http://schemas.microsoft.com/office/drawing/2014/main" id="{80928949-0AB8-4373-AA81-A6D54A2B09A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79" name="Oval 112">
          <a:extLst>
            <a:ext uri="{FF2B5EF4-FFF2-40B4-BE49-F238E27FC236}">
              <a16:creationId xmlns:a16="http://schemas.microsoft.com/office/drawing/2014/main" id="{3D98EDAA-B8DE-44D7-AB78-753624192C4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0" name="Oval 113">
          <a:extLst>
            <a:ext uri="{FF2B5EF4-FFF2-40B4-BE49-F238E27FC236}">
              <a16:creationId xmlns:a16="http://schemas.microsoft.com/office/drawing/2014/main" id="{7560E6BC-86CA-4F49-A90E-E0ACECDC799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1" name="Oval 112">
          <a:extLst>
            <a:ext uri="{FF2B5EF4-FFF2-40B4-BE49-F238E27FC236}">
              <a16:creationId xmlns:a16="http://schemas.microsoft.com/office/drawing/2014/main" id="{1454C213-0684-44E6-A3A1-F06EC315BE0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682" name="Oval 113">
          <a:extLst>
            <a:ext uri="{FF2B5EF4-FFF2-40B4-BE49-F238E27FC236}">
              <a16:creationId xmlns:a16="http://schemas.microsoft.com/office/drawing/2014/main" id="{F40DD44C-6DFE-4757-96DF-26FF4F3E0144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3" name="Oval 112">
          <a:extLst>
            <a:ext uri="{FF2B5EF4-FFF2-40B4-BE49-F238E27FC236}">
              <a16:creationId xmlns:a16="http://schemas.microsoft.com/office/drawing/2014/main" id="{DA8EA8A1-4E9F-4539-A3AC-E3BA9DED0B9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4" name="Oval 113">
          <a:extLst>
            <a:ext uri="{FF2B5EF4-FFF2-40B4-BE49-F238E27FC236}">
              <a16:creationId xmlns:a16="http://schemas.microsoft.com/office/drawing/2014/main" id="{AD79064C-5AE3-4A0E-94DE-AF96995186E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5" name="Oval 112">
          <a:extLst>
            <a:ext uri="{FF2B5EF4-FFF2-40B4-BE49-F238E27FC236}">
              <a16:creationId xmlns:a16="http://schemas.microsoft.com/office/drawing/2014/main" id="{73835538-1BFB-43F2-AE70-69DAF2D6D5E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6" name="Oval 113">
          <a:extLst>
            <a:ext uri="{FF2B5EF4-FFF2-40B4-BE49-F238E27FC236}">
              <a16:creationId xmlns:a16="http://schemas.microsoft.com/office/drawing/2014/main" id="{24F47704-4E90-459F-9B7A-8A8F704D1FB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7" name="Oval 112">
          <a:extLst>
            <a:ext uri="{FF2B5EF4-FFF2-40B4-BE49-F238E27FC236}">
              <a16:creationId xmlns:a16="http://schemas.microsoft.com/office/drawing/2014/main" id="{F680E5AD-B0BB-43F2-9385-F8452898651C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688" name="Oval 113">
          <a:extLst>
            <a:ext uri="{FF2B5EF4-FFF2-40B4-BE49-F238E27FC236}">
              <a16:creationId xmlns:a16="http://schemas.microsoft.com/office/drawing/2014/main" id="{64C1AC86-B516-4999-924B-45FC9D68125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89" name="Oval 112">
          <a:extLst>
            <a:ext uri="{FF2B5EF4-FFF2-40B4-BE49-F238E27FC236}">
              <a16:creationId xmlns:a16="http://schemas.microsoft.com/office/drawing/2014/main" id="{85F0F663-29FC-4E6E-BE5D-EA2FE4E912A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0" name="Oval 113">
          <a:extLst>
            <a:ext uri="{FF2B5EF4-FFF2-40B4-BE49-F238E27FC236}">
              <a16:creationId xmlns:a16="http://schemas.microsoft.com/office/drawing/2014/main" id="{2A3E3053-D6A3-4F6E-89F8-B6EF8424F609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1" name="Oval 112">
          <a:extLst>
            <a:ext uri="{FF2B5EF4-FFF2-40B4-BE49-F238E27FC236}">
              <a16:creationId xmlns:a16="http://schemas.microsoft.com/office/drawing/2014/main" id="{2EE72674-BDED-40C4-BCA7-397EC5257784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2" name="Oval 113">
          <a:extLst>
            <a:ext uri="{FF2B5EF4-FFF2-40B4-BE49-F238E27FC236}">
              <a16:creationId xmlns:a16="http://schemas.microsoft.com/office/drawing/2014/main" id="{26A2B84D-0038-4EEF-B68B-C4F4257466E1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3" name="Oval 112">
          <a:extLst>
            <a:ext uri="{FF2B5EF4-FFF2-40B4-BE49-F238E27FC236}">
              <a16:creationId xmlns:a16="http://schemas.microsoft.com/office/drawing/2014/main" id="{C764C44F-AA01-4105-A3DB-C7B76A138A9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694" name="Oval 113">
          <a:extLst>
            <a:ext uri="{FF2B5EF4-FFF2-40B4-BE49-F238E27FC236}">
              <a16:creationId xmlns:a16="http://schemas.microsoft.com/office/drawing/2014/main" id="{8C78A52A-D625-4BE7-B2E3-3656B5A67F6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5" name="Oval 112">
          <a:extLst>
            <a:ext uri="{FF2B5EF4-FFF2-40B4-BE49-F238E27FC236}">
              <a16:creationId xmlns:a16="http://schemas.microsoft.com/office/drawing/2014/main" id="{E466001D-4BB0-41FE-9536-BCC9DEB2E7A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6" name="Oval 113">
          <a:extLst>
            <a:ext uri="{FF2B5EF4-FFF2-40B4-BE49-F238E27FC236}">
              <a16:creationId xmlns:a16="http://schemas.microsoft.com/office/drawing/2014/main" id="{E3B861D0-895B-46B3-B866-E50C62EAB74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7" name="Oval 112">
          <a:extLst>
            <a:ext uri="{FF2B5EF4-FFF2-40B4-BE49-F238E27FC236}">
              <a16:creationId xmlns:a16="http://schemas.microsoft.com/office/drawing/2014/main" id="{FF86BB8E-6803-4D05-B351-5CF3971DDCC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8" name="Oval 113">
          <a:extLst>
            <a:ext uri="{FF2B5EF4-FFF2-40B4-BE49-F238E27FC236}">
              <a16:creationId xmlns:a16="http://schemas.microsoft.com/office/drawing/2014/main" id="{8477177F-15A4-45D9-8AA2-4AE5632DBBC9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699" name="Oval 112">
          <a:extLst>
            <a:ext uri="{FF2B5EF4-FFF2-40B4-BE49-F238E27FC236}">
              <a16:creationId xmlns:a16="http://schemas.microsoft.com/office/drawing/2014/main" id="{219CB8E5-1DCD-4A74-A9B6-34B4B8E84EDF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700" name="Oval 113">
          <a:extLst>
            <a:ext uri="{FF2B5EF4-FFF2-40B4-BE49-F238E27FC236}">
              <a16:creationId xmlns:a16="http://schemas.microsoft.com/office/drawing/2014/main" id="{F7B07955-55D2-4AE2-8290-FFB947B4A80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1" name="Oval 112">
          <a:extLst>
            <a:ext uri="{FF2B5EF4-FFF2-40B4-BE49-F238E27FC236}">
              <a16:creationId xmlns:a16="http://schemas.microsoft.com/office/drawing/2014/main" id="{DCE76425-3920-46AC-8889-765E9805F22E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2" name="Oval 113">
          <a:extLst>
            <a:ext uri="{FF2B5EF4-FFF2-40B4-BE49-F238E27FC236}">
              <a16:creationId xmlns:a16="http://schemas.microsoft.com/office/drawing/2014/main" id="{35A77976-03BC-4229-B452-6188D30DAAE1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3" name="Oval 112">
          <a:extLst>
            <a:ext uri="{FF2B5EF4-FFF2-40B4-BE49-F238E27FC236}">
              <a16:creationId xmlns:a16="http://schemas.microsoft.com/office/drawing/2014/main" id="{95D4D17D-81C2-4605-81BD-EFB453562A8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4" name="Oval 113">
          <a:extLst>
            <a:ext uri="{FF2B5EF4-FFF2-40B4-BE49-F238E27FC236}">
              <a16:creationId xmlns:a16="http://schemas.microsoft.com/office/drawing/2014/main" id="{0A4B31D0-9349-4D40-BEF4-4388A7F80DE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5" name="Oval 112">
          <a:extLst>
            <a:ext uri="{FF2B5EF4-FFF2-40B4-BE49-F238E27FC236}">
              <a16:creationId xmlns:a16="http://schemas.microsoft.com/office/drawing/2014/main" id="{F64ED235-C489-4D14-AF55-76D4712E06A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706" name="Oval 113">
          <a:extLst>
            <a:ext uri="{FF2B5EF4-FFF2-40B4-BE49-F238E27FC236}">
              <a16:creationId xmlns:a16="http://schemas.microsoft.com/office/drawing/2014/main" id="{F081045D-1A7F-449A-A5DD-994341CA51F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7" name="Oval 112">
          <a:extLst>
            <a:ext uri="{FF2B5EF4-FFF2-40B4-BE49-F238E27FC236}">
              <a16:creationId xmlns:a16="http://schemas.microsoft.com/office/drawing/2014/main" id="{3326B071-044A-4C66-960D-4322D11323F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8" name="Oval 113">
          <a:extLst>
            <a:ext uri="{FF2B5EF4-FFF2-40B4-BE49-F238E27FC236}">
              <a16:creationId xmlns:a16="http://schemas.microsoft.com/office/drawing/2014/main" id="{7EEDA105-9285-4B80-90AF-077BC71182A5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09" name="Oval 112">
          <a:extLst>
            <a:ext uri="{FF2B5EF4-FFF2-40B4-BE49-F238E27FC236}">
              <a16:creationId xmlns:a16="http://schemas.microsoft.com/office/drawing/2014/main" id="{15C964D2-5A3B-4B8D-95AC-0855BF69D42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0" name="Oval 113">
          <a:extLst>
            <a:ext uri="{FF2B5EF4-FFF2-40B4-BE49-F238E27FC236}">
              <a16:creationId xmlns:a16="http://schemas.microsoft.com/office/drawing/2014/main" id="{D6144B16-78BC-45FB-9FB4-4648CA7D0B1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1" name="Oval 112">
          <a:extLst>
            <a:ext uri="{FF2B5EF4-FFF2-40B4-BE49-F238E27FC236}">
              <a16:creationId xmlns:a16="http://schemas.microsoft.com/office/drawing/2014/main" id="{38450049-C329-49E8-BCD8-7C2A4BDC3D2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712" name="Oval 113">
          <a:extLst>
            <a:ext uri="{FF2B5EF4-FFF2-40B4-BE49-F238E27FC236}">
              <a16:creationId xmlns:a16="http://schemas.microsoft.com/office/drawing/2014/main" id="{EEDA026B-0C78-43D3-B49D-DD6D49407BC7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3" name="Oval 112">
          <a:extLst>
            <a:ext uri="{FF2B5EF4-FFF2-40B4-BE49-F238E27FC236}">
              <a16:creationId xmlns:a16="http://schemas.microsoft.com/office/drawing/2014/main" id="{95DB9E60-F637-4111-A9B4-875BAAD1215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4" name="Oval 113">
          <a:extLst>
            <a:ext uri="{FF2B5EF4-FFF2-40B4-BE49-F238E27FC236}">
              <a16:creationId xmlns:a16="http://schemas.microsoft.com/office/drawing/2014/main" id="{74AEADF4-42C7-45F9-86B5-0B31E07AC20E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5" name="Oval 112">
          <a:extLst>
            <a:ext uri="{FF2B5EF4-FFF2-40B4-BE49-F238E27FC236}">
              <a16:creationId xmlns:a16="http://schemas.microsoft.com/office/drawing/2014/main" id="{159FBD0D-299A-4512-8B6D-2B11FC5BCCA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6" name="Oval 113">
          <a:extLst>
            <a:ext uri="{FF2B5EF4-FFF2-40B4-BE49-F238E27FC236}">
              <a16:creationId xmlns:a16="http://schemas.microsoft.com/office/drawing/2014/main" id="{507A6169-5E14-4F2E-BCE0-A2A9950B5EE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7" name="Oval 112">
          <a:extLst>
            <a:ext uri="{FF2B5EF4-FFF2-40B4-BE49-F238E27FC236}">
              <a16:creationId xmlns:a16="http://schemas.microsoft.com/office/drawing/2014/main" id="{CDF54D17-B281-4781-BB96-FA6B87BA18B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718" name="Oval 113">
          <a:extLst>
            <a:ext uri="{FF2B5EF4-FFF2-40B4-BE49-F238E27FC236}">
              <a16:creationId xmlns:a16="http://schemas.microsoft.com/office/drawing/2014/main" id="{BB171E58-488C-4016-9BFC-E67C3E72D85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19" name="Oval 112">
          <a:extLst>
            <a:ext uri="{FF2B5EF4-FFF2-40B4-BE49-F238E27FC236}">
              <a16:creationId xmlns:a16="http://schemas.microsoft.com/office/drawing/2014/main" id="{20BEECCE-6C0C-4522-9F5A-7F2BC1D4F7B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0" name="Oval 113">
          <a:extLst>
            <a:ext uri="{FF2B5EF4-FFF2-40B4-BE49-F238E27FC236}">
              <a16:creationId xmlns:a16="http://schemas.microsoft.com/office/drawing/2014/main" id="{630AB0B1-B651-4B3F-9E01-CD82FE6809F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1" name="Oval 112">
          <a:extLst>
            <a:ext uri="{FF2B5EF4-FFF2-40B4-BE49-F238E27FC236}">
              <a16:creationId xmlns:a16="http://schemas.microsoft.com/office/drawing/2014/main" id="{42FBAFB9-4A72-4EB8-A66C-D8230767554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2" name="Oval 113">
          <a:extLst>
            <a:ext uri="{FF2B5EF4-FFF2-40B4-BE49-F238E27FC236}">
              <a16:creationId xmlns:a16="http://schemas.microsoft.com/office/drawing/2014/main" id="{5F129F9B-72EB-41D7-BBF0-F3AB0F802F4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3" name="Oval 112">
          <a:extLst>
            <a:ext uri="{FF2B5EF4-FFF2-40B4-BE49-F238E27FC236}">
              <a16:creationId xmlns:a16="http://schemas.microsoft.com/office/drawing/2014/main" id="{CDB2F8C0-4466-4D77-9785-204568F88319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724" name="Oval 113">
          <a:extLst>
            <a:ext uri="{FF2B5EF4-FFF2-40B4-BE49-F238E27FC236}">
              <a16:creationId xmlns:a16="http://schemas.microsoft.com/office/drawing/2014/main" id="{A72B1BC1-ACB9-4A8B-8CE9-1DAB4591886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5" name="Oval 112">
          <a:extLst>
            <a:ext uri="{FF2B5EF4-FFF2-40B4-BE49-F238E27FC236}">
              <a16:creationId xmlns:a16="http://schemas.microsoft.com/office/drawing/2014/main" id="{F4073F8F-0FDA-4200-B072-EDD71A99C2F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6" name="Oval 113">
          <a:extLst>
            <a:ext uri="{FF2B5EF4-FFF2-40B4-BE49-F238E27FC236}">
              <a16:creationId xmlns:a16="http://schemas.microsoft.com/office/drawing/2014/main" id="{FF221422-11C4-4B98-B54B-C11154DA428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7" name="Oval 112">
          <a:extLst>
            <a:ext uri="{FF2B5EF4-FFF2-40B4-BE49-F238E27FC236}">
              <a16:creationId xmlns:a16="http://schemas.microsoft.com/office/drawing/2014/main" id="{C47D1C74-2756-44E9-90E4-A6504C87ED4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8" name="Oval 113">
          <a:extLst>
            <a:ext uri="{FF2B5EF4-FFF2-40B4-BE49-F238E27FC236}">
              <a16:creationId xmlns:a16="http://schemas.microsoft.com/office/drawing/2014/main" id="{ED06A632-2B87-47F7-BAA5-9ED09370949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29" name="Oval 112">
          <a:extLst>
            <a:ext uri="{FF2B5EF4-FFF2-40B4-BE49-F238E27FC236}">
              <a16:creationId xmlns:a16="http://schemas.microsoft.com/office/drawing/2014/main" id="{6AD1EFA2-DEDB-4448-A1DB-C1E7CBDA0119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730" name="Oval 113">
          <a:extLst>
            <a:ext uri="{FF2B5EF4-FFF2-40B4-BE49-F238E27FC236}">
              <a16:creationId xmlns:a16="http://schemas.microsoft.com/office/drawing/2014/main" id="{B8C79647-69F0-4D2C-91DB-6AA26B95B49A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1" name="Oval 112">
          <a:extLst>
            <a:ext uri="{FF2B5EF4-FFF2-40B4-BE49-F238E27FC236}">
              <a16:creationId xmlns:a16="http://schemas.microsoft.com/office/drawing/2014/main" id="{6B3A26A0-B1E1-47E8-B83B-05CDEC47F68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2" name="Oval 113">
          <a:extLst>
            <a:ext uri="{FF2B5EF4-FFF2-40B4-BE49-F238E27FC236}">
              <a16:creationId xmlns:a16="http://schemas.microsoft.com/office/drawing/2014/main" id="{33B28CE5-EA79-40ED-8EA0-027799FB8E6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92075</xdr:colOff>
      <xdr:row>1199</xdr:row>
      <xdr:rowOff>79375</xdr:rowOff>
    </xdr:from>
    <xdr:to>
      <xdr:col>6</xdr:col>
      <xdr:colOff>168275</xdr:colOff>
      <xdr:row>1199</xdr:row>
      <xdr:rowOff>155575</xdr:rowOff>
    </xdr:to>
    <xdr:sp macro="" textlink="">
      <xdr:nvSpPr>
        <xdr:cNvPr id="1733" name="Oval 128">
          <a:extLst>
            <a:ext uri="{FF2B5EF4-FFF2-40B4-BE49-F238E27FC236}">
              <a16:creationId xmlns:a16="http://schemas.microsoft.com/office/drawing/2014/main" id="{32D7C125-53A3-464A-B0CF-5A53BCB08FF3}"/>
            </a:ext>
          </a:extLst>
        </xdr:cNvPr>
        <xdr:cNvSpPr>
          <a:spLocks noChangeArrowheads="1"/>
        </xdr:cNvSpPr>
      </xdr:nvSpPr>
      <xdr:spPr bwMode="auto">
        <a:xfrm>
          <a:off x="2330450" y="331320775"/>
          <a:ext cx="76200" cy="76200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4" name="Oval 112">
          <a:extLst>
            <a:ext uri="{FF2B5EF4-FFF2-40B4-BE49-F238E27FC236}">
              <a16:creationId xmlns:a16="http://schemas.microsoft.com/office/drawing/2014/main" id="{F10C58F0-A779-4D6C-8574-6A207BDD160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5" name="Oval 113">
          <a:extLst>
            <a:ext uri="{FF2B5EF4-FFF2-40B4-BE49-F238E27FC236}">
              <a16:creationId xmlns:a16="http://schemas.microsoft.com/office/drawing/2014/main" id="{F12BFF97-ABE9-4A98-81D6-4B4A6304DF3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40863</xdr:colOff>
      <xdr:row>1199</xdr:row>
      <xdr:rowOff>18162</xdr:rowOff>
    </xdr:from>
    <xdr:to>
      <xdr:col>6</xdr:col>
      <xdr:colOff>252481</xdr:colOff>
      <xdr:row>1199</xdr:row>
      <xdr:rowOff>210870</xdr:rowOff>
    </xdr:to>
    <xdr:sp macro="" textlink="">
      <xdr:nvSpPr>
        <xdr:cNvPr id="1736" name="Oval 127">
          <a:extLst>
            <a:ext uri="{FF2B5EF4-FFF2-40B4-BE49-F238E27FC236}">
              <a16:creationId xmlns:a16="http://schemas.microsoft.com/office/drawing/2014/main" id="{69E73146-FEEB-47F4-9CE0-B06A5D964143}"/>
            </a:ext>
          </a:extLst>
        </xdr:cNvPr>
        <xdr:cNvSpPr>
          <a:spLocks noChangeArrowheads="1"/>
        </xdr:cNvSpPr>
      </xdr:nvSpPr>
      <xdr:spPr bwMode="auto">
        <a:xfrm>
          <a:off x="2279238" y="331259562"/>
          <a:ext cx="211618" cy="192708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42730</xdr:colOff>
      <xdr:row>1200</xdr:row>
      <xdr:rowOff>16360</xdr:rowOff>
    </xdr:from>
    <xdr:to>
      <xdr:col>6</xdr:col>
      <xdr:colOff>256423</xdr:colOff>
      <xdr:row>1200</xdr:row>
      <xdr:rowOff>225038</xdr:rowOff>
    </xdr:to>
    <xdr:sp macro="" textlink="">
      <xdr:nvSpPr>
        <xdr:cNvPr id="1737" name="Oval 128">
          <a:extLst>
            <a:ext uri="{FF2B5EF4-FFF2-40B4-BE49-F238E27FC236}">
              <a16:creationId xmlns:a16="http://schemas.microsoft.com/office/drawing/2014/main" id="{A43D3530-E304-4D6F-86AE-0FC014F0DED6}"/>
            </a:ext>
          </a:extLst>
        </xdr:cNvPr>
        <xdr:cNvSpPr>
          <a:spLocks noChangeArrowheads="1"/>
        </xdr:cNvSpPr>
      </xdr:nvSpPr>
      <xdr:spPr bwMode="auto">
        <a:xfrm>
          <a:off x="2281105" y="331533985"/>
          <a:ext cx="213693" cy="208678"/>
        </a:xfrm>
        <a:prstGeom prst="ellipse">
          <a:avLst/>
        </a:prstGeom>
        <a:solidFill>
          <a:srgbClr val="00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8" name="Oval 112">
          <a:extLst>
            <a:ext uri="{FF2B5EF4-FFF2-40B4-BE49-F238E27FC236}">
              <a16:creationId xmlns:a16="http://schemas.microsoft.com/office/drawing/2014/main" id="{A051CD4F-8682-4104-B0DF-18C7C4A9895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39" name="Oval 113">
          <a:extLst>
            <a:ext uri="{FF2B5EF4-FFF2-40B4-BE49-F238E27FC236}">
              <a16:creationId xmlns:a16="http://schemas.microsoft.com/office/drawing/2014/main" id="{B3CDF224-287A-4378-BA30-2FBE4A14ABC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0" name="Oval 112">
          <a:extLst>
            <a:ext uri="{FF2B5EF4-FFF2-40B4-BE49-F238E27FC236}">
              <a16:creationId xmlns:a16="http://schemas.microsoft.com/office/drawing/2014/main" id="{8879E7F6-5676-48A5-ACAA-510F57BB6360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1" name="Oval 113">
          <a:extLst>
            <a:ext uri="{FF2B5EF4-FFF2-40B4-BE49-F238E27FC236}">
              <a16:creationId xmlns:a16="http://schemas.microsoft.com/office/drawing/2014/main" id="{0699536D-F879-4BEF-A530-E494E10BEA2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2" name="Oval 112">
          <a:extLst>
            <a:ext uri="{FF2B5EF4-FFF2-40B4-BE49-F238E27FC236}">
              <a16:creationId xmlns:a16="http://schemas.microsoft.com/office/drawing/2014/main" id="{CD832DAD-33DC-4968-B3B4-690ECD9D615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3" name="Oval 113">
          <a:extLst>
            <a:ext uri="{FF2B5EF4-FFF2-40B4-BE49-F238E27FC236}">
              <a16:creationId xmlns:a16="http://schemas.microsoft.com/office/drawing/2014/main" id="{EE11B07A-67D5-4FBA-B38E-7B3CC3C1D0C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4" name="Oval 112">
          <a:extLst>
            <a:ext uri="{FF2B5EF4-FFF2-40B4-BE49-F238E27FC236}">
              <a16:creationId xmlns:a16="http://schemas.microsoft.com/office/drawing/2014/main" id="{B008F8AC-7B8D-41A8-AD21-C88AF6D3051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5" name="Oval 113">
          <a:extLst>
            <a:ext uri="{FF2B5EF4-FFF2-40B4-BE49-F238E27FC236}">
              <a16:creationId xmlns:a16="http://schemas.microsoft.com/office/drawing/2014/main" id="{14777D48-881D-49C5-964B-27B472CEB35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6" name="Oval 112">
          <a:extLst>
            <a:ext uri="{FF2B5EF4-FFF2-40B4-BE49-F238E27FC236}">
              <a16:creationId xmlns:a16="http://schemas.microsoft.com/office/drawing/2014/main" id="{BD5E4B4B-3F7A-48A1-96D0-9B06C3BD3B5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7" name="Oval 113">
          <a:extLst>
            <a:ext uri="{FF2B5EF4-FFF2-40B4-BE49-F238E27FC236}">
              <a16:creationId xmlns:a16="http://schemas.microsoft.com/office/drawing/2014/main" id="{E73B2013-51A4-414B-8FFC-C150E7FA023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8" name="Oval 112">
          <a:extLst>
            <a:ext uri="{FF2B5EF4-FFF2-40B4-BE49-F238E27FC236}">
              <a16:creationId xmlns:a16="http://schemas.microsoft.com/office/drawing/2014/main" id="{E88C6476-9162-4E0A-BFBC-D8B8750A1623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49" name="Oval 113">
          <a:extLst>
            <a:ext uri="{FF2B5EF4-FFF2-40B4-BE49-F238E27FC236}">
              <a16:creationId xmlns:a16="http://schemas.microsoft.com/office/drawing/2014/main" id="{DDAC88E2-7400-4D32-B1B1-D660501C373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0" name="Oval 112">
          <a:extLst>
            <a:ext uri="{FF2B5EF4-FFF2-40B4-BE49-F238E27FC236}">
              <a16:creationId xmlns:a16="http://schemas.microsoft.com/office/drawing/2014/main" id="{AE825E24-678E-40EE-9EFD-178114D2C1B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1" name="Oval 113">
          <a:extLst>
            <a:ext uri="{FF2B5EF4-FFF2-40B4-BE49-F238E27FC236}">
              <a16:creationId xmlns:a16="http://schemas.microsoft.com/office/drawing/2014/main" id="{2E3E8205-943A-4A91-A332-22972DF4A4F2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2" name="Oval 112">
          <a:extLst>
            <a:ext uri="{FF2B5EF4-FFF2-40B4-BE49-F238E27FC236}">
              <a16:creationId xmlns:a16="http://schemas.microsoft.com/office/drawing/2014/main" id="{F1DC1EFC-9D1A-4C3A-815B-D21B84E93A4A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3" name="Oval 113">
          <a:extLst>
            <a:ext uri="{FF2B5EF4-FFF2-40B4-BE49-F238E27FC236}">
              <a16:creationId xmlns:a16="http://schemas.microsoft.com/office/drawing/2014/main" id="{2E25AB52-5D5C-4B47-A09B-B13B661EF0C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4" name="Oval 112">
          <a:extLst>
            <a:ext uri="{FF2B5EF4-FFF2-40B4-BE49-F238E27FC236}">
              <a16:creationId xmlns:a16="http://schemas.microsoft.com/office/drawing/2014/main" id="{A3953F7C-7A87-45BD-ACAA-E4243CEAFFE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755" name="Oval 113">
          <a:extLst>
            <a:ext uri="{FF2B5EF4-FFF2-40B4-BE49-F238E27FC236}">
              <a16:creationId xmlns:a16="http://schemas.microsoft.com/office/drawing/2014/main" id="{BFBC396A-91FC-4F79-A0D7-DBA7AE92FD56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6" name="Oval 112">
          <a:extLst>
            <a:ext uri="{FF2B5EF4-FFF2-40B4-BE49-F238E27FC236}">
              <a16:creationId xmlns:a16="http://schemas.microsoft.com/office/drawing/2014/main" id="{83FCB0CD-514D-4E6F-81FE-81F0D9297F5D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7" name="Oval 113">
          <a:extLst>
            <a:ext uri="{FF2B5EF4-FFF2-40B4-BE49-F238E27FC236}">
              <a16:creationId xmlns:a16="http://schemas.microsoft.com/office/drawing/2014/main" id="{62583F21-6E59-4C2E-9218-0620B8B6D37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8" name="Oval 112">
          <a:extLst>
            <a:ext uri="{FF2B5EF4-FFF2-40B4-BE49-F238E27FC236}">
              <a16:creationId xmlns:a16="http://schemas.microsoft.com/office/drawing/2014/main" id="{966887FE-D0A5-42A9-BC42-27631FA93A54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59" name="Oval 113">
          <a:extLst>
            <a:ext uri="{FF2B5EF4-FFF2-40B4-BE49-F238E27FC236}">
              <a16:creationId xmlns:a16="http://schemas.microsoft.com/office/drawing/2014/main" id="{DB70BABF-1648-411F-8FF1-C0194D1A6D6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0" name="Oval 112">
          <a:extLst>
            <a:ext uri="{FF2B5EF4-FFF2-40B4-BE49-F238E27FC236}">
              <a16:creationId xmlns:a16="http://schemas.microsoft.com/office/drawing/2014/main" id="{6B6BC038-8270-4AD8-B212-18FB206C58AE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761" name="Oval 113">
          <a:extLst>
            <a:ext uri="{FF2B5EF4-FFF2-40B4-BE49-F238E27FC236}">
              <a16:creationId xmlns:a16="http://schemas.microsoft.com/office/drawing/2014/main" id="{2FDC95DD-F195-4737-92F0-0E5F6EF1C0F1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2" name="Oval 112">
          <a:extLst>
            <a:ext uri="{FF2B5EF4-FFF2-40B4-BE49-F238E27FC236}">
              <a16:creationId xmlns:a16="http://schemas.microsoft.com/office/drawing/2014/main" id="{7E072096-3740-4881-89F9-BC3F52848F3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3" name="Oval 113">
          <a:extLst>
            <a:ext uri="{FF2B5EF4-FFF2-40B4-BE49-F238E27FC236}">
              <a16:creationId xmlns:a16="http://schemas.microsoft.com/office/drawing/2014/main" id="{7281E38A-35C8-4118-83C0-92EDFE6E99A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4" name="Oval 112">
          <a:extLst>
            <a:ext uri="{FF2B5EF4-FFF2-40B4-BE49-F238E27FC236}">
              <a16:creationId xmlns:a16="http://schemas.microsoft.com/office/drawing/2014/main" id="{7C40317B-9753-40C8-AA74-47FCED58355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5" name="Oval 113">
          <a:extLst>
            <a:ext uri="{FF2B5EF4-FFF2-40B4-BE49-F238E27FC236}">
              <a16:creationId xmlns:a16="http://schemas.microsoft.com/office/drawing/2014/main" id="{772826C7-FAE6-4125-9358-F69C21FC716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6" name="Oval 112">
          <a:extLst>
            <a:ext uri="{FF2B5EF4-FFF2-40B4-BE49-F238E27FC236}">
              <a16:creationId xmlns:a16="http://schemas.microsoft.com/office/drawing/2014/main" id="{331BB016-1241-4F6B-A8E0-D63A96BB62A2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767" name="Oval 113">
          <a:extLst>
            <a:ext uri="{FF2B5EF4-FFF2-40B4-BE49-F238E27FC236}">
              <a16:creationId xmlns:a16="http://schemas.microsoft.com/office/drawing/2014/main" id="{D9107A29-70CD-4B9F-9894-6BCFDBC7458D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8" name="Oval 112">
          <a:extLst>
            <a:ext uri="{FF2B5EF4-FFF2-40B4-BE49-F238E27FC236}">
              <a16:creationId xmlns:a16="http://schemas.microsoft.com/office/drawing/2014/main" id="{659595AA-2AC3-4509-9A9F-3B900F6552B4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69" name="Oval 113">
          <a:extLst>
            <a:ext uri="{FF2B5EF4-FFF2-40B4-BE49-F238E27FC236}">
              <a16:creationId xmlns:a16="http://schemas.microsoft.com/office/drawing/2014/main" id="{EBCECD66-7A40-424D-9E29-8485670ED07D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0" name="Oval 112">
          <a:extLst>
            <a:ext uri="{FF2B5EF4-FFF2-40B4-BE49-F238E27FC236}">
              <a16:creationId xmlns:a16="http://schemas.microsoft.com/office/drawing/2014/main" id="{4DC64650-A836-499E-A063-3E4B96DC437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1" name="Oval 113">
          <a:extLst>
            <a:ext uri="{FF2B5EF4-FFF2-40B4-BE49-F238E27FC236}">
              <a16:creationId xmlns:a16="http://schemas.microsoft.com/office/drawing/2014/main" id="{B8A85B45-A314-4C60-AE62-5857039A9A9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2" name="Oval 112">
          <a:extLst>
            <a:ext uri="{FF2B5EF4-FFF2-40B4-BE49-F238E27FC236}">
              <a16:creationId xmlns:a16="http://schemas.microsoft.com/office/drawing/2014/main" id="{AE8EE70B-07F2-4E77-B763-DA80193269F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773" name="Oval 113">
          <a:extLst>
            <a:ext uri="{FF2B5EF4-FFF2-40B4-BE49-F238E27FC236}">
              <a16:creationId xmlns:a16="http://schemas.microsoft.com/office/drawing/2014/main" id="{04CC598E-6896-4AA6-BF15-BB0DEEB8C47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4" name="Oval 112">
          <a:extLst>
            <a:ext uri="{FF2B5EF4-FFF2-40B4-BE49-F238E27FC236}">
              <a16:creationId xmlns:a16="http://schemas.microsoft.com/office/drawing/2014/main" id="{C5BB5A22-B25A-48FC-B5BC-E60E0E2F7ECE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5" name="Oval 113">
          <a:extLst>
            <a:ext uri="{FF2B5EF4-FFF2-40B4-BE49-F238E27FC236}">
              <a16:creationId xmlns:a16="http://schemas.microsoft.com/office/drawing/2014/main" id="{2224BB59-D773-4636-BA03-5586E786D98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6" name="Oval 112">
          <a:extLst>
            <a:ext uri="{FF2B5EF4-FFF2-40B4-BE49-F238E27FC236}">
              <a16:creationId xmlns:a16="http://schemas.microsoft.com/office/drawing/2014/main" id="{BE08D501-D970-4FAE-8526-D2097F76E08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7" name="Oval 113">
          <a:extLst>
            <a:ext uri="{FF2B5EF4-FFF2-40B4-BE49-F238E27FC236}">
              <a16:creationId xmlns:a16="http://schemas.microsoft.com/office/drawing/2014/main" id="{7B4E1BC8-45CF-4DDF-B06C-77DE61578E1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8" name="Oval 112">
          <a:extLst>
            <a:ext uri="{FF2B5EF4-FFF2-40B4-BE49-F238E27FC236}">
              <a16:creationId xmlns:a16="http://schemas.microsoft.com/office/drawing/2014/main" id="{372D5464-5129-4F22-8F09-382CF1EA0F4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779" name="Oval 113">
          <a:extLst>
            <a:ext uri="{FF2B5EF4-FFF2-40B4-BE49-F238E27FC236}">
              <a16:creationId xmlns:a16="http://schemas.microsoft.com/office/drawing/2014/main" id="{6B2A4C6B-01E4-46CE-84AF-DA9B8AE0AAB9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0" name="Oval 112">
          <a:extLst>
            <a:ext uri="{FF2B5EF4-FFF2-40B4-BE49-F238E27FC236}">
              <a16:creationId xmlns:a16="http://schemas.microsoft.com/office/drawing/2014/main" id="{B5B89AAE-925B-4870-9F78-465195DA657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1" name="Oval 113">
          <a:extLst>
            <a:ext uri="{FF2B5EF4-FFF2-40B4-BE49-F238E27FC236}">
              <a16:creationId xmlns:a16="http://schemas.microsoft.com/office/drawing/2014/main" id="{3406B92A-7980-4A6E-B743-2336FC94062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2" name="Oval 112">
          <a:extLst>
            <a:ext uri="{FF2B5EF4-FFF2-40B4-BE49-F238E27FC236}">
              <a16:creationId xmlns:a16="http://schemas.microsoft.com/office/drawing/2014/main" id="{8F99321C-474F-4D3E-A9A7-F3FAA18459B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3" name="Oval 113">
          <a:extLst>
            <a:ext uri="{FF2B5EF4-FFF2-40B4-BE49-F238E27FC236}">
              <a16:creationId xmlns:a16="http://schemas.microsoft.com/office/drawing/2014/main" id="{9981C1C1-FFF2-4554-BCBB-B2AB6D9B08A6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4" name="Oval 112">
          <a:extLst>
            <a:ext uri="{FF2B5EF4-FFF2-40B4-BE49-F238E27FC236}">
              <a16:creationId xmlns:a16="http://schemas.microsoft.com/office/drawing/2014/main" id="{AE12384D-2424-43AC-8AC9-5D83F71C33F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785" name="Oval 113">
          <a:extLst>
            <a:ext uri="{FF2B5EF4-FFF2-40B4-BE49-F238E27FC236}">
              <a16:creationId xmlns:a16="http://schemas.microsoft.com/office/drawing/2014/main" id="{9F15A27E-2022-4F56-8BC1-D73B499274A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6" name="Oval 112">
          <a:extLst>
            <a:ext uri="{FF2B5EF4-FFF2-40B4-BE49-F238E27FC236}">
              <a16:creationId xmlns:a16="http://schemas.microsoft.com/office/drawing/2014/main" id="{CE0C7ED2-71CD-49EE-87B7-A806E543641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7" name="Oval 113">
          <a:extLst>
            <a:ext uri="{FF2B5EF4-FFF2-40B4-BE49-F238E27FC236}">
              <a16:creationId xmlns:a16="http://schemas.microsoft.com/office/drawing/2014/main" id="{6CCCD92F-3FD3-4D60-B1F5-7B6D44C9FF0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8" name="Oval 112">
          <a:extLst>
            <a:ext uri="{FF2B5EF4-FFF2-40B4-BE49-F238E27FC236}">
              <a16:creationId xmlns:a16="http://schemas.microsoft.com/office/drawing/2014/main" id="{78B4A913-2BEA-4876-BF71-41D269FCAFB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89" name="Oval 113">
          <a:extLst>
            <a:ext uri="{FF2B5EF4-FFF2-40B4-BE49-F238E27FC236}">
              <a16:creationId xmlns:a16="http://schemas.microsoft.com/office/drawing/2014/main" id="{A9E7EBE0-A307-4F3F-AD19-49E849DCBCD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0" name="Oval 112">
          <a:extLst>
            <a:ext uri="{FF2B5EF4-FFF2-40B4-BE49-F238E27FC236}">
              <a16:creationId xmlns:a16="http://schemas.microsoft.com/office/drawing/2014/main" id="{6159062A-6E86-4A6B-A45F-B1D9094AD12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791" name="Oval 113">
          <a:extLst>
            <a:ext uri="{FF2B5EF4-FFF2-40B4-BE49-F238E27FC236}">
              <a16:creationId xmlns:a16="http://schemas.microsoft.com/office/drawing/2014/main" id="{004256BF-E313-4587-8ECD-06ED4D036E82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2" name="Oval 112">
          <a:extLst>
            <a:ext uri="{FF2B5EF4-FFF2-40B4-BE49-F238E27FC236}">
              <a16:creationId xmlns:a16="http://schemas.microsoft.com/office/drawing/2014/main" id="{8E7F9205-285F-4559-8FB6-C345EDEA952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3" name="Oval 113">
          <a:extLst>
            <a:ext uri="{FF2B5EF4-FFF2-40B4-BE49-F238E27FC236}">
              <a16:creationId xmlns:a16="http://schemas.microsoft.com/office/drawing/2014/main" id="{038D1155-46E9-4D9F-8B94-41BB801377E7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4" name="Oval 112">
          <a:extLst>
            <a:ext uri="{FF2B5EF4-FFF2-40B4-BE49-F238E27FC236}">
              <a16:creationId xmlns:a16="http://schemas.microsoft.com/office/drawing/2014/main" id="{3E5EFBC3-1EBB-426D-BFE7-D62E7AC30AA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5" name="Oval 113">
          <a:extLst>
            <a:ext uri="{FF2B5EF4-FFF2-40B4-BE49-F238E27FC236}">
              <a16:creationId xmlns:a16="http://schemas.microsoft.com/office/drawing/2014/main" id="{5FE4B11A-4032-4751-B759-3034C742503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6" name="Oval 112">
          <a:extLst>
            <a:ext uri="{FF2B5EF4-FFF2-40B4-BE49-F238E27FC236}">
              <a16:creationId xmlns:a16="http://schemas.microsoft.com/office/drawing/2014/main" id="{922914F8-C257-4081-8641-447709DE54F4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797" name="Oval 113">
          <a:extLst>
            <a:ext uri="{FF2B5EF4-FFF2-40B4-BE49-F238E27FC236}">
              <a16:creationId xmlns:a16="http://schemas.microsoft.com/office/drawing/2014/main" id="{E5D79648-5728-415F-B8C0-351B990498D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8" name="Oval 112">
          <a:extLst>
            <a:ext uri="{FF2B5EF4-FFF2-40B4-BE49-F238E27FC236}">
              <a16:creationId xmlns:a16="http://schemas.microsoft.com/office/drawing/2014/main" id="{5646123B-9946-4DCE-A2F4-7207EC4ECA5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799" name="Oval 113">
          <a:extLst>
            <a:ext uri="{FF2B5EF4-FFF2-40B4-BE49-F238E27FC236}">
              <a16:creationId xmlns:a16="http://schemas.microsoft.com/office/drawing/2014/main" id="{5A3D03BB-E02E-4004-BE85-2F69D1F59BF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0" name="Oval 112">
          <a:extLst>
            <a:ext uri="{FF2B5EF4-FFF2-40B4-BE49-F238E27FC236}">
              <a16:creationId xmlns:a16="http://schemas.microsoft.com/office/drawing/2014/main" id="{45965FF8-6657-4FF2-A2FF-AD86EE45EA1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1" name="Oval 113">
          <a:extLst>
            <a:ext uri="{FF2B5EF4-FFF2-40B4-BE49-F238E27FC236}">
              <a16:creationId xmlns:a16="http://schemas.microsoft.com/office/drawing/2014/main" id="{79E13D42-84F5-45BE-A78D-2E7B5F9A77D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2" name="Oval 112">
          <a:extLst>
            <a:ext uri="{FF2B5EF4-FFF2-40B4-BE49-F238E27FC236}">
              <a16:creationId xmlns:a16="http://schemas.microsoft.com/office/drawing/2014/main" id="{C5A55C21-0EDD-47D9-BE71-58C5D8ACF25D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3" name="Oval 113">
          <a:extLst>
            <a:ext uri="{FF2B5EF4-FFF2-40B4-BE49-F238E27FC236}">
              <a16:creationId xmlns:a16="http://schemas.microsoft.com/office/drawing/2014/main" id="{C5493C86-D2FD-406E-A7EC-C32C8B60B98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4" name="Oval 112">
          <a:extLst>
            <a:ext uri="{FF2B5EF4-FFF2-40B4-BE49-F238E27FC236}">
              <a16:creationId xmlns:a16="http://schemas.microsoft.com/office/drawing/2014/main" id="{E98247F4-CF1E-4F51-8750-8D39922FACA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5" name="Oval 113">
          <a:extLst>
            <a:ext uri="{FF2B5EF4-FFF2-40B4-BE49-F238E27FC236}">
              <a16:creationId xmlns:a16="http://schemas.microsoft.com/office/drawing/2014/main" id="{1C1EA494-5C87-4F53-BBCE-C5863EA88CF4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6" name="Oval 112">
          <a:extLst>
            <a:ext uri="{FF2B5EF4-FFF2-40B4-BE49-F238E27FC236}">
              <a16:creationId xmlns:a16="http://schemas.microsoft.com/office/drawing/2014/main" id="{D41293EB-535D-4045-AE9C-3587C5BA9B5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7" name="Oval 113">
          <a:extLst>
            <a:ext uri="{FF2B5EF4-FFF2-40B4-BE49-F238E27FC236}">
              <a16:creationId xmlns:a16="http://schemas.microsoft.com/office/drawing/2014/main" id="{EAEA948C-E232-41DB-A710-94CCF02F3617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8" name="Oval 112">
          <a:extLst>
            <a:ext uri="{FF2B5EF4-FFF2-40B4-BE49-F238E27FC236}">
              <a16:creationId xmlns:a16="http://schemas.microsoft.com/office/drawing/2014/main" id="{3139DB5F-1118-47A5-AA8C-27A40922087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809" name="Oval 113">
          <a:extLst>
            <a:ext uri="{FF2B5EF4-FFF2-40B4-BE49-F238E27FC236}">
              <a16:creationId xmlns:a16="http://schemas.microsoft.com/office/drawing/2014/main" id="{2A224770-572D-47CC-B8D2-AA2AFA923A5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0" name="Oval 112">
          <a:extLst>
            <a:ext uri="{FF2B5EF4-FFF2-40B4-BE49-F238E27FC236}">
              <a16:creationId xmlns:a16="http://schemas.microsoft.com/office/drawing/2014/main" id="{7EBF0B19-C814-42E4-A900-4F354832E59B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1" name="Oval 113">
          <a:extLst>
            <a:ext uri="{FF2B5EF4-FFF2-40B4-BE49-F238E27FC236}">
              <a16:creationId xmlns:a16="http://schemas.microsoft.com/office/drawing/2014/main" id="{E2AE6867-BBBE-4BA3-94C4-7E7C8862A626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2" name="Oval 112">
          <a:extLst>
            <a:ext uri="{FF2B5EF4-FFF2-40B4-BE49-F238E27FC236}">
              <a16:creationId xmlns:a16="http://schemas.microsoft.com/office/drawing/2014/main" id="{603BE4AF-4000-4E16-8268-5E4DB1F3098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3" name="Oval 113">
          <a:extLst>
            <a:ext uri="{FF2B5EF4-FFF2-40B4-BE49-F238E27FC236}">
              <a16:creationId xmlns:a16="http://schemas.microsoft.com/office/drawing/2014/main" id="{A41E5890-2D54-4F06-A08B-84FD5D131C4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4" name="Oval 112">
          <a:extLst>
            <a:ext uri="{FF2B5EF4-FFF2-40B4-BE49-F238E27FC236}">
              <a16:creationId xmlns:a16="http://schemas.microsoft.com/office/drawing/2014/main" id="{AAA058CE-E109-41EA-9E58-6FFA90217CA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1815" name="Oval 113">
          <a:extLst>
            <a:ext uri="{FF2B5EF4-FFF2-40B4-BE49-F238E27FC236}">
              <a16:creationId xmlns:a16="http://schemas.microsoft.com/office/drawing/2014/main" id="{D7FE2C68-B752-443B-9122-3E060C53D8D7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6" name="Oval 112">
          <a:extLst>
            <a:ext uri="{FF2B5EF4-FFF2-40B4-BE49-F238E27FC236}">
              <a16:creationId xmlns:a16="http://schemas.microsoft.com/office/drawing/2014/main" id="{42C2F23B-3FEF-494C-A9FF-62787C68956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7" name="Oval 113">
          <a:extLst>
            <a:ext uri="{FF2B5EF4-FFF2-40B4-BE49-F238E27FC236}">
              <a16:creationId xmlns:a16="http://schemas.microsoft.com/office/drawing/2014/main" id="{0A617261-B143-469C-B879-5A29A3BEBBE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8" name="Oval 112">
          <a:extLst>
            <a:ext uri="{FF2B5EF4-FFF2-40B4-BE49-F238E27FC236}">
              <a16:creationId xmlns:a16="http://schemas.microsoft.com/office/drawing/2014/main" id="{80EF2D39-2CE7-4CAE-AFEC-2942AF1B09A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19" name="Oval 113">
          <a:extLst>
            <a:ext uri="{FF2B5EF4-FFF2-40B4-BE49-F238E27FC236}">
              <a16:creationId xmlns:a16="http://schemas.microsoft.com/office/drawing/2014/main" id="{E0D33FAC-136E-45AC-A653-2FEBBCA95F3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0" name="Oval 112">
          <a:extLst>
            <a:ext uri="{FF2B5EF4-FFF2-40B4-BE49-F238E27FC236}">
              <a16:creationId xmlns:a16="http://schemas.microsoft.com/office/drawing/2014/main" id="{BB3C446C-1C04-416B-81C3-8D43CAF9DCE4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1821" name="Oval 113">
          <a:extLst>
            <a:ext uri="{FF2B5EF4-FFF2-40B4-BE49-F238E27FC236}">
              <a16:creationId xmlns:a16="http://schemas.microsoft.com/office/drawing/2014/main" id="{95B6FC29-C572-4B07-BF16-C1B129D51BB9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2" name="Oval 112">
          <a:extLst>
            <a:ext uri="{FF2B5EF4-FFF2-40B4-BE49-F238E27FC236}">
              <a16:creationId xmlns:a16="http://schemas.microsoft.com/office/drawing/2014/main" id="{61EC0EB7-293F-4503-B2A6-ACDA4C83550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3" name="Oval 113">
          <a:extLst>
            <a:ext uri="{FF2B5EF4-FFF2-40B4-BE49-F238E27FC236}">
              <a16:creationId xmlns:a16="http://schemas.microsoft.com/office/drawing/2014/main" id="{02D6CBBC-D92C-4323-B254-3484530915C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4" name="Oval 112">
          <a:extLst>
            <a:ext uri="{FF2B5EF4-FFF2-40B4-BE49-F238E27FC236}">
              <a16:creationId xmlns:a16="http://schemas.microsoft.com/office/drawing/2014/main" id="{1A6EFB33-28D7-4952-B714-4C42AA6584A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5" name="Oval 113">
          <a:extLst>
            <a:ext uri="{FF2B5EF4-FFF2-40B4-BE49-F238E27FC236}">
              <a16:creationId xmlns:a16="http://schemas.microsoft.com/office/drawing/2014/main" id="{41033FD5-FEB3-4A16-AEF2-0D16BDB884D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6" name="Oval 112">
          <a:extLst>
            <a:ext uri="{FF2B5EF4-FFF2-40B4-BE49-F238E27FC236}">
              <a16:creationId xmlns:a16="http://schemas.microsoft.com/office/drawing/2014/main" id="{2AECB1D4-4861-47E0-85D9-F49B6531F28F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1827" name="Oval 113">
          <a:extLst>
            <a:ext uri="{FF2B5EF4-FFF2-40B4-BE49-F238E27FC236}">
              <a16:creationId xmlns:a16="http://schemas.microsoft.com/office/drawing/2014/main" id="{2FEE4DA2-8B66-4FE4-A94D-80C869F7DDFA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8" name="Oval 112">
          <a:extLst>
            <a:ext uri="{FF2B5EF4-FFF2-40B4-BE49-F238E27FC236}">
              <a16:creationId xmlns:a16="http://schemas.microsoft.com/office/drawing/2014/main" id="{E6E7AB92-D56C-40E8-B2D2-9958838143D7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29" name="Oval 113">
          <a:extLst>
            <a:ext uri="{FF2B5EF4-FFF2-40B4-BE49-F238E27FC236}">
              <a16:creationId xmlns:a16="http://schemas.microsoft.com/office/drawing/2014/main" id="{D73FAD95-8E7D-45BC-BDEE-D0ABC005BBE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0" name="Oval 112">
          <a:extLst>
            <a:ext uri="{FF2B5EF4-FFF2-40B4-BE49-F238E27FC236}">
              <a16:creationId xmlns:a16="http://schemas.microsoft.com/office/drawing/2014/main" id="{53AD1734-BD2C-42A0-A5ED-B74F5AA766F5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1" name="Oval 113">
          <a:extLst>
            <a:ext uri="{FF2B5EF4-FFF2-40B4-BE49-F238E27FC236}">
              <a16:creationId xmlns:a16="http://schemas.microsoft.com/office/drawing/2014/main" id="{F0837882-69F2-4577-B1D0-81734D7654F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2" name="Oval 112">
          <a:extLst>
            <a:ext uri="{FF2B5EF4-FFF2-40B4-BE49-F238E27FC236}">
              <a16:creationId xmlns:a16="http://schemas.microsoft.com/office/drawing/2014/main" id="{7FDD96B5-3649-4B80-A331-9D820B5F1992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1833" name="Oval 113">
          <a:extLst>
            <a:ext uri="{FF2B5EF4-FFF2-40B4-BE49-F238E27FC236}">
              <a16:creationId xmlns:a16="http://schemas.microsoft.com/office/drawing/2014/main" id="{20518DE0-EBF6-47B2-AD1A-D47E81AC21B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4" name="Oval 112">
          <a:extLst>
            <a:ext uri="{FF2B5EF4-FFF2-40B4-BE49-F238E27FC236}">
              <a16:creationId xmlns:a16="http://schemas.microsoft.com/office/drawing/2014/main" id="{ABA82E68-B3EA-48EC-BEDF-675DD42C901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5" name="Oval 113">
          <a:extLst>
            <a:ext uri="{FF2B5EF4-FFF2-40B4-BE49-F238E27FC236}">
              <a16:creationId xmlns:a16="http://schemas.microsoft.com/office/drawing/2014/main" id="{09F3A160-7FC5-4240-B05B-467A9C56350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6" name="Oval 112">
          <a:extLst>
            <a:ext uri="{FF2B5EF4-FFF2-40B4-BE49-F238E27FC236}">
              <a16:creationId xmlns:a16="http://schemas.microsoft.com/office/drawing/2014/main" id="{3EA08958-6DBB-47F6-BBF9-2218C46D2ECC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7" name="Oval 113">
          <a:extLst>
            <a:ext uri="{FF2B5EF4-FFF2-40B4-BE49-F238E27FC236}">
              <a16:creationId xmlns:a16="http://schemas.microsoft.com/office/drawing/2014/main" id="{EDF50A52-F84B-4F0C-938C-6DA24876619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8" name="Oval 112">
          <a:extLst>
            <a:ext uri="{FF2B5EF4-FFF2-40B4-BE49-F238E27FC236}">
              <a16:creationId xmlns:a16="http://schemas.microsoft.com/office/drawing/2014/main" id="{6CF0D954-EAE9-4044-A686-B0D91FEE9E8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1839" name="Oval 113">
          <a:extLst>
            <a:ext uri="{FF2B5EF4-FFF2-40B4-BE49-F238E27FC236}">
              <a16:creationId xmlns:a16="http://schemas.microsoft.com/office/drawing/2014/main" id="{7AAD0ABC-A941-4279-9665-B2946088C92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0" name="Oval 112">
          <a:extLst>
            <a:ext uri="{FF2B5EF4-FFF2-40B4-BE49-F238E27FC236}">
              <a16:creationId xmlns:a16="http://schemas.microsoft.com/office/drawing/2014/main" id="{0C1F8932-A5C6-4DE8-A100-CD4E03ECC8B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1" name="Oval 113">
          <a:extLst>
            <a:ext uri="{FF2B5EF4-FFF2-40B4-BE49-F238E27FC236}">
              <a16:creationId xmlns:a16="http://schemas.microsoft.com/office/drawing/2014/main" id="{D0ED3B4E-3B5C-43AE-A65E-68022FAD8B9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2" name="Oval 112">
          <a:extLst>
            <a:ext uri="{FF2B5EF4-FFF2-40B4-BE49-F238E27FC236}">
              <a16:creationId xmlns:a16="http://schemas.microsoft.com/office/drawing/2014/main" id="{F560A69C-7603-4BB6-9414-C208C1130E72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3" name="Oval 113">
          <a:extLst>
            <a:ext uri="{FF2B5EF4-FFF2-40B4-BE49-F238E27FC236}">
              <a16:creationId xmlns:a16="http://schemas.microsoft.com/office/drawing/2014/main" id="{96FCC5D6-1938-416C-84D3-03F7A88ED8E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4" name="Oval 112">
          <a:extLst>
            <a:ext uri="{FF2B5EF4-FFF2-40B4-BE49-F238E27FC236}">
              <a16:creationId xmlns:a16="http://schemas.microsoft.com/office/drawing/2014/main" id="{E05FB9A7-8932-4EB6-A644-1C3F0A83FA3E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1845" name="Oval 113">
          <a:extLst>
            <a:ext uri="{FF2B5EF4-FFF2-40B4-BE49-F238E27FC236}">
              <a16:creationId xmlns:a16="http://schemas.microsoft.com/office/drawing/2014/main" id="{CE426498-7DBC-4F7B-AA16-517DADDD930C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6" name="Oval 112">
          <a:extLst>
            <a:ext uri="{FF2B5EF4-FFF2-40B4-BE49-F238E27FC236}">
              <a16:creationId xmlns:a16="http://schemas.microsoft.com/office/drawing/2014/main" id="{E1AF0AA1-D992-41B4-BB26-517716D9775F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7" name="Oval 113">
          <a:extLst>
            <a:ext uri="{FF2B5EF4-FFF2-40B4-BE49-F238E27FC236}">
              <a16:creationId xmlns:a16="http://schemas.microsoft.com/office/drawing/2014/main" id="{E5B98E79-5F31-46E7-944B-E604E07BF5A9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8" name="Oval 112">
          <a:extLst>
            <a:ext uri="{FF2B5EF4-FFF2-40B4-BE49-F238E27FC236}">
              <a16:creationId xmlns:a16="http://schemas.microsoft.com/office/drawing/2014/main" id="{0DACF8C0-5BD6-4549-9C82-A7A13E5F57F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49" name="Oval 113">
          <a:extLst>
            <a:ext uri="{FF2B5EF4-FFF2-40B4-BE49-F238E27FC236}">
              <a16:creationId xmlns:a16="http://schemas.microsoft.com/office/drawing/2014/main" id="{A785A496-3AC6-4305-9A77-3247E221F24D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0" name="Oval 112">
          <a:extLst>
            <a:ext uri="{FF2B5EF4-FFF2-40B4-BE49-F238E27FC236}">
              <a16:creationId xmlns:a16="http://schemas.microsoft.com/office/drawing/2014/main" id="{E1B5C09F-411C-4E3F-A8E9-546EFF71D23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1851" name="Oval 113">
          <a:extLst>
            <a:ext uri="{FF2B5EF4-FFF2-40B4-BE49-F238E27FC236}">
              <a16:creationId xmlns:a16="http://schemas.microsoft.com/office/drawing/2014/main" id="{FF6546B1-15F3-4AC6-A7B9-4633E27539A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2" name="Oval 112">
          <a:extLst>
            <a:ext uri="{FF2B5EF4-FFF2-40B4-BE49-F238E27FC236}">
              <a16:creationId xmlns:a16="http://schemas.microsoft.com/office/drawing/2014/main" id="{4C28A718-401F-412F-ACD1-C472E315E76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3" name="Oval 113">
          <a:extLst>
            <a:ext uri="{FF2B5EF4-FFF2-40B4-BE49-F238E27FC236}">
              <a16:creationId xmlns:a16="http://schemas.microsoft.com/office/drawing/2014/main" id="{F60BA36D-72C9-484E-B7EE-E11C26CF82B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4" name="Oval 112">
          <a:extLst>
            <a:ext uri="{FF2B5EF4-FFF2-40B4-BE49-F238E27FC236}">
              <a16:creationId xmlns:a16="http://schemas.microsoft.com/office/drawing/2014/main" id="{CCB5997D-BB58-46D3-BAD2-EF1897EF302E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5" name="Oval 113">
          <a:extLst>
            <a:ext uri="{FF2B5EF4-FFF2-40B4-BE49-F238E27FC236}">
              <a16:creationId xmlns:a16="http://schemas.microsoft.com/office/drawing/2014/main" id="{08225E96-03D5-469F-9A52-F770DD08CF3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6" name="Oval 112">
          <a:extLst>
            <a:ext uri="{FF2B5EF4-FFF2-40B4-BE49-F238E27FC236}">
              <a16:creationId xmlns:a16="http://schemas.microsoft.com/office/drawing/2014/main" id="{E559ADF5-92B2-46C2-8F4D-D83CF842829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1857" name="Oval 113">
          <a:extLst>
            <a:ext uri="{FF2B5EF4-FFF2-40B4-BE49-F238E27FC236}">
              <a16:creationId xmlns:a16="http://schemas.microsoft.com/office/drawing/2014/main" id="{2FF17D56-6337-464D-9146-D18566AD75B5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8" name="Oval 112">
          <a:extLst>
            <a:ext uri="{FF2B5EF4-FFF2-40B4-BE49-F238E27FC236}">
              <a16:creationId xmlns:a16="http://schemas.microsoft.com/office/drawing/2014/main" id="{A1AE182C-7FF9-4B81-9F87-7EBBC3BFCADA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59" name="Oval 113">
          <a:extLst>
            <a:ext uri="{FF2B5EF4-FFF2-40B4-BE49-F238E27FC236}">
              <a16:creationId xmlns:a16="http://schemas.microsoft.com/office/drawing/2014/main" id="{3EC4CC08-FD6D-4862-A79E-D822511CFE30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0" name="Oval 112">
          <a:extLst>
            <a:ext uri="{FF2B5EF4-FFF2-40B4-BE49-F238E27FC236}">
              <a16:creationId xmlns:a16="http://schemas.microsoft.com/office/drawing/2014/main" id="{A0AE0614-C497-49EE-987F-D3CDF3C5CD7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1" name="Oval 113">
          <a:extLst>
            <a:ext uri="{FF2B5EF4-FFF2-40B4-BE49-F238E27FC236}">
              <a16:creationId xmlns:a16="http://schemas.microsoft.com/office/drawing/2014/main" id="{F58A3611-4288-47FA-A518-0FA5E3CAA68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2" name="Oval 112">
          <a:extLst>
            <a:ext uri="{FF2B5EF4-FFF2-40B4-BE49-F238E27FC236}">
              <a16:creationId xmlns:a16="http://schemas.microsoft.com/office/drawing/2014/main" id="{4BB645C5-4A9A-4545-B121-0F6C47D1C831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1863" name="Oval 113">
          <a:extLst>
            <a:ext uri="{FF2B5EF4-FFF2-40B4-BE49-F238E27FC236}">
              <a16:creationId xmlns:a16="http://schemas.microsoft.com/office/drawing/2014/main" id="{736FEBFA-0543-40FF-A3D2-2C3BA644358E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4" name="Oval 112">
          <a:extLst>
            <a:ext uri="{FF2B5EF4-FFF2-40B4-BE49-F238E27FC236}">
              <a16:creationId xmlns:a16="http://schemas.microsoft.com/office/drawing/2014/main" id="{9E806DC1-8C55-4964-A9D4-46129EBC2435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5" name="Oval 113">
          <a:extLst>
            <a:ext uri="{FF2B5EF4-FFF2-40B4-BE49-F238E27FC236}">
              <a16:creationId xmlns:a16="http://schemas.microsoft.com/office/drawing/2014/main" id="{484AC06A-3FFD-4E2E-A91C-DBBA6B94454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6" name="Oval 112">
          <a:extLst>
            <a:ext uri="{FF2B5EF4-FFF2-40B4-BE49-F238E27FC236}">
              <a16:creationId xmlns:a16="http://schemas.microsoft.com/office/drawing/2014/main" id="{118195C3-63E7-438D-84E3-B9280BF8DD1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7" name="Oval 113">
          <a:extLst>
            <a:ext uri="{FF2B5EF4-FFF2-40B4-BE49-F238E27FC236}">
              <a16:creationId xmlns:a16="http://schemas.microsoft.com/office/drawing/2014/main" id="{6CEAFDF9-AABB-4270-9C85-DA162D6E17F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8" name="Oval 112">
          <a:extLst>
            <a:ext uri="{FF2B5EF4-FFF2-40B4-BE49-F238E27FC236}">
              <a16:creationId xmlns:a16="http://schemas.microsoft.com/office/drawing/2014/main" id="{8DA1241C-A0B8-4F58-A851-3CC434D12B1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1869" name="Oval 113">
          <a:extLst>
            <a:ext uri="{FF2B5EF4-FFF2-40B4-BE49-F238E27FC236}">
              <a16:creationId xmlns:a16="http://schemas.microsoft.com/office/drawing/2014/main" id="{4EE9D9A7-EDB2-48A4-B184-B68C00D44F24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0" name="Oval 112">
          <a:extLst>
            <a:ext uri="{FF2B5EF4-FFF2-40B4-BE49-F238E27FC236}">
              <a16:creationId xmlns:a16="http://schemas.microsoft.com/office/drawing/2014/main" id="{60F1EC37-4C22-4471-8094-396444E4A710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1" name="Oval 113">
          <a:extLst>
            <a:ext uri="{FF2B5EF4-FFF2-40B4-BE49-F238E27FC236}">
              <a16:creationId xmlns:a16="http://schemas.microsoft.com/office/drawing/2014/main" id="{70C49E6C-CBFF-40C7-86F1-C4F2BBBABC0F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2" name="Oval 112">
          <a:extLst>
            <a:ext uri="{FF2B5EF4-FFF2-40B4-BE49-F238E27FC236}">
              <a16:creationId xmlns:a16="http://schemas.microsoft.com/office/drawing/2014/main" id="{629F122F-FB6B-42E6-B76B-494B2ACC313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3" name="Oval 113">
          <a:extLst>
            <a:ext uri="{FF2B5EF4-FFF2-40B4-BE49-F238E27FC236}">
              <a16:creationId xmlns:a16="http://schemas.microsoft.com/office/drawing/2014/main" id="{182947A2-A3D9-404C-B5CB-B3912E4A65D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4" name="Oval 112">
          <a:extLst>
            <a:ext uri="{FF2B5EF4-FFF2-40B4-BE49-F238E27FC236}">
              <a16:creationId xmlns:a16="http://schemas.microsoft.com/office/drawing/2014/main" id="{70210ED2-118B-464F-B57B-F254F8A571C2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1875" name="Oval 113">
          <a:extLst>
            <a:ext uri="{FF2B5EF4-FFF2-40B4-BE49-F238E27FC236}">
              <a16:creationId xmlns:a16="http://schemas.microsoft.com/office/drawing/2014/main" id="{61043D53-A47A-41DF-AE79-E8056170F464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6" name="Oval 112">
          <a:extLst>
            <a:ext uri="{FF2B5EF4-FFF2-40B4-BE49-F238E27FC236}">
              <a16:creationId xmlns:a16="http://schemas.microsoft.com/office/drawing/2014/main" id="{EA45C408-465B-454D-B15B-49DBAC4C8BD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7" name="Oval 113">
          <a:extLst>
            <a:ext uri="{FF2B5EF4-FFF2-40B4-BE49-F238E27FC236}">
              <a16:creationId xmlns:a16="http://schemas.microsoft.com/office/drawing/2014/main" id="{1CCA7242-F67C-4085-811C-A727309BE0E6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8" name="Oval 112">
          <a:extLst>
            <a:ext uri="{FF2B5EF4-FFF2-40B4-BE49-F238E27FC236}">
              <a16:creationId xmlns:a16="http://schemas.microsoft.com/office/drawing/2014/main" id="{B8659AF7-82A2-44B8-9289-0397298AA127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79" name="Oval 113">
          <a:extLst>
            <a:ext uri="{FF2B5EF4-FFF2-40B4-BE49-F238E27FC236}">
              <a16:creationId xmlns:a16="http://schemas.microsoft.com/office/drawing/2014/main" id="{C513DCE7-49EA-4FA1-8D3D-B174CF696C93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80" name="Oval 112">
          <a:extLst>
            <a:ext uri="{FF2B5EF4-FFF2-40B4-BE49-F238E27FC236}">
              <a16:creationId xmlns:a16="http://schemas.microsoft.com/office/drawing/2014/main" id="{19DE7D73-DD0D-4BA7-9340-E5A6BE9D374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1881" name="Oval 113">
          <a:extLst>
            <a:ext uri="{FF2B5EF4-FFF2-40B4-BE49-F238E27FC236}">
              <a16:creationId xmlns:a16="http://schemas.microsoft.com/office/drawing/2014/main" id="{3CEF3E95-5AD0-426A-A30C-9EECD7A70C1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2" name="Oval 112">
          <a:extLst>
            <a:ext uri="{FF2B5EF4-FFF2-40B4-BE49-F238E27FC236}">
              <a16:creationId xmlns:a16="http://schemas.microsoft.com/office/drawing/2014/main" id="{FD5952C1-938B-4C41-9BF3-02511D1688B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3" name="Oval 113">
          <a:extLst>
            <a:ext uri="{FF2B5EF4-FFF2-40B4-BE49-F238E27FC236}">
              <a16:creationId xmlns:a16="http://schemas.microsoft.com/office/drawing/2014/main" id="{0B73AA88-2A74-4F92-BD31-A50E333B3C4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4" name="Oval 112">
          <a:extLst>
            <a:ext uri="{FF2B5EF4-FFF2-40B4-BE49-F238E27FC236}">
              <a16:creationId xmlns:a16="http://schemas.microsoft.com/office/drawing/2014/main" id="{2DA5266C-8C99-4DB1-821D-9DE9E8AF773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5" name="Oval 113">
          <a:extLst>
            <a:ext uri="{FF2B5EF4-FFF2-40B4-BE49-F238E27FC236}">
              <a16:creationId xmlns:a16="http://schemas.microsoft.com/office/drawing/2014/main" id="{2E67A286-D9DA-4AB2-8800-0527E3EA8BB0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6" name="Oval 112">
          <a:extLst>
            <a:ext uri="{FF2B5EF4-FFF2-40B4-BE49-F238E27FC236}">
              <a16:creationId xmlns:a16="http://schemas.microsoft.com/office/drawing/2014/main" id="{8B6D411F-8CF4-4B56-83F3-5FBD7870A69A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1887" name="Oval 113">
          <a:extLst>
            <a:ext uri="{FF2B5EF4-FFF2-40B4-BE49-F238E27FC236}">
              <a16:creationId xmlns:a16="http://schemas.microsoft.com/office/drawing/2014/main" id="{40B2F19B-7CE7-4FE3-99C0-2D9F277ADE7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8" name="Oval 112">
          <a:extLst>
            <a:ext uri="{FF2B5EF4-FFF2-40B4-BE49-F238E27FC236}">
              <a16:creationId xmlns:a16="http://schemas.microsoft.com/office/drawing/2014/main" id="{8315C65B-5953-49B6-A683-E5A392313CE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89" name="Oval 113">
          <a:extLst>
            <a:ext uri="{FF2B5EF4-FFF2-40B4-BE49-F238E27FC236}">
              <a16:creationId xmlns:a16="http://schemas.microsoft.com/office/drawing/2014/main" id="{0148D345-B33E-4076-B79B-99277B6EC172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0" name="Oval 112">
          <a:extLst>
            <a:ext uri="{FF2B5EF4-FFF2-40B4-BE49-F238E27FC236}">
              <a16:creationId xmlns:a16="http://schemas.microsoft.com/office/drawing/2014/main" id="{E04D84A3-16E1-465B-A346-367B00B8229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1" name="Oval 113">
          <a:extLst>
            <a:ext uri="{FF2B5EF4-FFF2-40B4-BE49-F238E27FC236}">
              <a16:creationId xmlns:a16="http://schemas.microsoft.com/office/drawing/2014/main" id="{3D724005-92B0-4839-B131-C2C0251256B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2" name="Oval 112">
          <a:extLst>
            <a:ext uri="{FF2B5EF4-FFF2-40B4-BE49-F238E27FC236}">
              <a16:creationId xmlns:a16="http://schemas.microsoft.com/office/drawing/2014/main" id="{C92F686E-E5DF-4F6F-B282-5240237ACA3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1893" name="Oval 113">
          <a:extLst>
            <a:ext uri="{FF2B5EF4-FFF2-40B4-BE49-F238E27FC236}">
              <a16:creationId xmlns:a16="http://schemas.microsoft.com/office/drawing/2014/main" id="{3446687E-8A0F-470C-A305-698549A357E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4" name="Oval 112">
          <a:extLst>
            <a:ext uri="{FF2B5EF4-FFF2-40B4-BE49-F238E27FC236}">
              <a16:creationId xmlns:a16="http://schemas.microsoft.com/office/drawing/2014/main" id="{DA4F07AF-C503-47E3-AC87-9D56CEBDD66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5" name="Oval 113">
          <a:extLst>
            <a:ext uri="{FF2B5EF4-FFF2-40B4-BE49-F238E27FC236}">
              <a16:creationId xmlns:a16="http://schemas.microsoft.com/office/drawing/2014/main" id="{65B98B48-C031-4D2F-AAD5-15B21887A6E5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6" name="Oval 112">
          <a:extLst>
            <a:ext uri="{FF2B5EF4-FFF2-40B4-BE49-F238E27FC236}">
              <a16:creationId xmlns:a16="http://schemas.microsoft.com/office/drawing/2014/main" id="{B9849F5A-FAA4-48A8-8970-C99298676F1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7" name="Oval 113">
          <a:extLst>
            <a:ext uri="{FF2B5EF4-FFF2-40B4-BE49-F238E27FC236}">
              <a16:creationId xmlns:a16="http://schemas.microsoft.com/office/drawing/2014/main" id="{0CF2F185-1B0C-4DAC-9AA7-7FB1D995B48E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8" name="Oval 112">
          <a:extLst>
            <a:ext uri="{FF2B5EF4-FFF2-40B4-BE49-F238E27FC236}">
              <a16:creationId xmlns:a16="http://schemas.microsoft.com/office/drawing/2014/main" id="{8599FEA2-49DD-45C7-8FE9-A3C289424B6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1899" name="Oval 113">
          <a:extLst>
            <a:ext uri="{FF2B5EF4-FFF2-40B4-BE49-F238E27FC236}">
              <a16:creationId xmlns:a16="http://schemas.microsoft.com/office/drawing/2014/main" id="{C3AA04EC-8BF2-4C06-8E9B-43C24E888384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0" name="Oval 112">
          <a:extLst>
            <a:ext uri="{FF2B5EF4-FFF2-40B4-BE49-F238E27FC236}">
              <a16:creationId xmlns:a16="http://schemas.microsoft.com/office/drawing/2014/main" id="{E3F244F2-DE45-431A-9BCF-88C5651DE52F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1" name="Oval 113">
          <a:extLst>
            <a:ext uri="{FF2B5EF4-FFF2-40B4-BE49-F238E27FC236}">
              <a16:creationId xmlns:a16="http://schemas.microsoft.com/office/drawing/2014/main" id="{F0897E0E-B18A-4512-9B8F-9FFBE2E354C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2" name="Oval 112">
          <a:extLst>
            <a:ext uri="{FF2B5EF4-FFF2-40B4-BE49-F238E27FC236}">
              <a16:creationId xmlns:a16="http://schemas.microsoft.com/office/drawing/2014/main" id="{3284E64B-EEFA-4F36-AE9E-7C8DD3350EDB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3" name="Oval 113">
          <a:extLst>
            <a:ext uri="{FF2B5EF4-FFF2-40B4-BE49-F238E27FC236}">
              <a16:creationId xmlns:a16="http://schemas.microsoft.com/office/drawing/2014/main" id="{3E2BEB85-1046-47EF-9CE9-CA46AABEF6C0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4" name="Oval 112">
          <a:extLst>
            <a:ext uri="{FF2B5EF4-FFF2-40B4-BE49-F238E27FC236}">
              <a16:creationId xmlns:a16="http://schemas.microsoft.com/office/drawing/2014/main" id="{50096F89-F0A4-434E-9A8B-82A0E1C6D95A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5" name="Oval 113">
          <a:extLst>
            <a:ext uri="{FF2B5EF4-FFF2-40B4-BE49-F238E27FC236}">
              <a16:creationId xmlns:a16="http://schemas.microsoft.com/office/drawing/2014/main" id="{66550D8F-7F61-4AAF-8D07-88CEE11B719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6" name="Oval 112">
          <a:extLst>
            <a:ext uri="{FF2B5EF4-FFF2-40B4-BE49-F238E27FC236}">
              <a16:creationId xmlns:a16="http://schemas.microsoft.com/office/drawing/2014/main" id="{3C0BF8CC-F65C-4E45-8E3F-47CE672631F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7" name="Oval 113">
          <a:extLst>
            <a:ext uri="{FF2B5EF4-FFF2-40B4-BE49-F238E27FC236}">
              <a16:creationId xmlns:a16="http://schemas.microsoft.com/office/drawing/2014/main" id="{3EF7EABA-D1BF-4038-9D17-40EEB74A9CF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8" name="Oval 112">
          <a:extLst>
            <a:ext uri="{FF2B5EF4-FFF2-40B4-BE49-F238E27FC236}">
              <a16:creationId xmlns:a16="http://schemas.microsoft.com/office/drawing/2014/main" id="{BEA1A14B-CDF9-4A57-B411-89845AA27CC6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09" name="Oval 113">
          <a:extLst>
            <a:ext uri="{FF2B5EF4-FFF2-40B4-BE49-F238E27FC236}">
              <a16:creationId xmlns:a16="http://schemas.microsoft.com/office/drawing/2014/main" id="{8018224B-0CE0-4442-9DA6-7A26CF651113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0" name="Oval 112">
          <a:extLst>
            <a:ext uri="{FF2B5EF4-FFF2-40B4-BE49-F238E27FC236}">
              <a16:creationId xmlns:a16="http://schemas.microsoft.com/office/drawing/2014/main" id="{871A161B-EB53-41F1-B900-FD777569C909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</xdr:row>
      <xdr:rowOff>0</xdr:rowOff>
    </xdr:from>
    <xdr:to>
      <xdr:col>11</xdr:col>
      <xdr:colOff>0</xdr:colOff>
      <xdr:row>91</xdr:row>
      <xdr:rowOff>0</xdr:rowOff>
    </xdr:to>
    <xdr:sp macro="" textlink="">
      <xdr:nvSpPr>
        <xdr:cNvPr id="1911" name="Oval 113">
          <a:extLst>
            <a:ext uri="{FF2B5EF4-FFF2-40B4-BE49-F238E27FC236}">
              <a16:creationId xmlns:a16="http://schemas.microsoft.com/office/drawing/2014/main" id="{210163BB-5821-4AA6-9A64-956C667E46B2}"/>
            </a:ext>
          </a:extLst>
        </xdr:cNvPr>
        <xdr:cNvSpPr>
          <a:spLocks noChangeArrowheads="1"/>
        </xdr:cNvSpPr>
      </xdr:nvSpPr>
      <xdr:spPr bwMode="auto">
        <a:xfrm>
          <a:off x="5534025" y="251364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2" name="Oval 112">
          <a:extLst>
            <a:ext uri="{FF2B5EF4-FFF2-40B4-BE49-F238E27FC236}">
              <a16:creationId xmlns:a16="http://schemas.microsoft.com/office/drawing/2014/main" id="{5EFCBC3E-8022-4FB7-82A6-CCCD6C93633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3" name="Oval 113">
          <a:extLst>
            <a:ext uri="{FF2B5EF4-FFF2-40B4-BE49-F238E27FC236}">
              <a16:creationId xmlns:a16="http://schemas.microsoft.com/office/drawing/2014/main" id="{BC66EA41-F4A7-4926-8863-3E6C47EB60E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4" name="Oval 112">
          <a:extLst>
            <a:ext uri="{FF2B5EF4-FFF2-40B4-BE49-F238E27FC236}">
              <a16:creationId xmlns:a16="http://schemas.microsoft.com/office/drawing/2014/main" id="{4A018CD3-DEC9-4C48-868B-7130572D81E4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5" name="Oval 113">
          <a:extLst>
            <a:ext uri="{FF2B5EF4-FFF2-40B4-BE49-F238E27FC236}">
              <a16:creationId xmlns:a16="http://schemas.microsoft.com/office/drawing/2014/main" id="{A2C44C85-1433-4D51-93D3-2609BB028629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6" name="Oval 112">
          <a:extLst>
            <a:ext uri="{FF2B5EF4-FFF2-40B4-BE49-F238E27FC236}">
              <a16:creationId xmlns:a16="http://schemas.microsoft.com/office/drawing/2014/main" id="{73C85FD1-6469-4FE0-B409-3CFECFAC6055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7" name="Oval 113">
          <a:extLst>
            <a:ext uri="{FF2B5EF4-FFF2-40B4-BE49-F238E27FC236}">
              <a16:creationId xmlns:a16="http://schemas.microsoft.com/office/drawing/2014/main" id="{6DBAE389-9A58-4710-876F-38D7B2D120B7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8" name="Oval 112">
          <a:extLst>
            <a:ext uri="{FF2B5EF4-FFF2-40B4-BE49-F238E27FC236}">
              <a16:creationId xmlns:a16="http://schemas.microsoft.com/office/drawing/2014/main" id="{00D25FFB-D30A-48CA-A4A1-7F105EFEFF20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19" name="Oval 113">
          <a:extLst>
            <a:ext uri="{FF2B5EF4-FFF2-40B4-BE49-F238E27FC236}">
              <a16:creationId xmlns:a16="http://schemas.microsoft.com/office/drawing/2014/main" id="{453E9347-C221-4731-8FA7-62DC3824A43B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0" name="Oval 112">
          <a:extLst>
            <a:ext uri="{FF2B5EF4-FFF2-40B4-BE49-F238E27FC236}">
              <a16:creationId xmlns:a16="http://schemas.microsoft.com/office/drawing/2014/main" id="{B3938CCB-9398-4248-9D0E-DB158E7FD866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1" name="Oval 113">
          <a:extLst>
            <a:ext uri="{FF2B5EF4-FFF2-40B4-BE49-F238E27FC236}">
              <a16:creationId xmlns:a16="http://schemas.microsoft.com/office/drawing/2014/main" id="{A5149C45-33AC-4FA7-917F-A2204BDD824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2" name="Oval 112">
          <a:extLst>
            <a:ext uri="{FF2B5EF4-FFF2-40B4-BE49-F238E27FC236}">
              <a16:creationId xmlns:a16="http://schemas.microsoft.com/office/drawing/2014/main" id="{3739936D-3B56-4393-B33C-48A68910FEF3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137</xdr:row>
      <xdr:rowOff>0</xdr:rowOff>
    </xdr:from>
    <xdr:to>
      <xdr:col>11</xdr:col>
      <xdr:colOff>0</xdr:colOff>
      <xdr:row>137</xdr:row>
      <xdr:rowOff>0</xdr:rowOff>
    </xdr:to>
    <xdr:sp macro="" textlink="">
      <xdr:nvSpPr>
        <xdr:cNvPr id="1923" name="Oval 113">
          <a:extLst>
            <a:ext uri="{FF2B5EF4-FFF2-40B4-BE49-F238E27FC236}">
              <a16:creationId xmlns:a16="http://schemas.microsoft.com/office/drawing/2014/main" id="{B97699D8-F998-4F1C-8811-1E3327F9F58E}"/>
            </a:ext>
          </a:extLst>
        </xdr:cNvPr>
        <xdr:cNvSpPr>
          <a:spLocks noChangeArrowheads="1"/>
        </xdr:cNvSpPr>
      </xdr:nvSpPr>
      <xdr:spPr bwMode="auto">
        <a:xfrm>
          <a:off x="5534025" y="378428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4" name="Oval 112">
          <a:extLst>
            <a:ext uri="{FF2B5EF4-FFF2-40B4-BE49-F238E27FC236}">
              <a16:creationId xmlns:a16="http://schemas.microsoft.com/office/drawing/2014/main" id="{C6CF8E6C-3982-45DC-A0BF-51B04AB8FBE3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5" name="Oval 113">
          <a:extLst>
            <a:ext uri="{FF2B5EF4-FFF2-40B4-BE49-F238E27FC236}">
              <a16:creationId xmlns:a16="http://schemas.microsoft.com/office/drawing/2014/main" id="{EF0F595B-B54E-46E2-9B7F-44EF9D9D85A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6" name="Oval 112">
          <a:extLst>
            <a:ext uri="{FF2B5EF4-FFF2-40B4-BE49-F238E27FC236}">
              <a16:creationId xmlns:a16="http://schemas.microsoft.com/office/drawing/2014/main" id="{22DB897B-7A05-4DF3-9D76-DEBCFD9E21B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7" name="Oval 113">
          <a:extLst>
            <a:ext uri="{FF2B5EF4-FFF2-40B4-BE49-F238E27FC236}">
              <a16:creationId xmlns:a16="http://schemas.microsoft.com/office/drawing/2014/main" id="{4D2B335F-F651-4EB9-8E5A-3E8EF690D576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8" name="Oval 112">
          <a:extLst>
            <a:ext uri="{FF2B5EF4-FFF2-40B4-BE49-F238E27FC236}">
              <a16:creationId xmlns:a16="http://schemas.microsoft.com/office/drawing/2014/main" id="{E37DAB62-E8CE-4A8A-A2F6-C5876DA6646B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29" name="Oval 113">
          <a:extLst>
            <a:ext uri="{FF2B5EF4-FFF2-40B4-BE49-F238E27FC236}">
              <a16:creationId xmlns:a16="http://schemas.microsoft.com/office/drawing/2014/main" id="{F9C2C0A3-19D3-4464-B776-9CF5814CBA3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0" name="Oval 112">
          <a:extLst>
            <a:ext uri="{FF2B5EF4-FFF2-40B4-BE49-F238E27FC236}">
              <a16:creationId xmlns:a16="http://schemas.microsoft.com/office/drawing/2014/main" id="{B9A15A0E-31DB-4C61-A02D-40F2F28E80BA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1" name="Oval 113">
          <a:extLst>
            <a:ext uri="{FF2B5EF4-FFF2-40B4-BE49-F238E27FC236}">
              <a16:creationId xmlns:a16="http://schemas.microsoft.com/office/drawing/2014/main" id="{F9A9501E-DF26-4DDA-A7A7-DA2DFED81F65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2" name="Oval 112">
          <a:extLst>
            <a:ext uri="{FF2B5EF4-FFF2-40B4-BE49-F238E27FC236}">
              <a16:creationId xmlns:a16="http://schemas.microsoft.com/office/drawing/2014/main" id="{FF023667-6926-48D8-8361-CB1B9D624828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3" name="Oval 113">
          <a:extLst>
            <a:ext uri="{FF2B5EF4-FFF2-40B4-BE49-F238E27FC236}">
              <a16:creationId xmlns:a16="http://schemas.microsoft.com/office/drawing/2014/main" id="{3981F18C-D726-4CF4-8C97-B0BD998B97F7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4" name="Oval 112">
          <a:extLst>
            <a:ext uri="{FF2B5EF4-FFF2-40B4-BE49-F238E27FC236}">
              <a16:creationId xmlns:a16="http://schemas.microsoft.com/office/drawing/2014/main" id="{D29E9E95-C84F-4B28-8260-41936DF54B6C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183</xdr:row>
      <xdr:rowOff>0</xdr:rowOff>
    </xdr:from>
    <xdr:to>
      <xdr:col>11</xdr:col>
      <xdr:colOff>0</xdr:colOff>
      <xdr:row>183</xdr:row>
      <xdr:rowOff>0</xdr:rowOff>
    </xdr:to>
    <xdr:sp macro="" textlink="">
      <xdr:nvSpPr>
        <xdr:cNvPr id="1935" name="Oval 113">
          <a:extLst>
            <a:ext uri="{FF2B5EF4-FFF2-40B4-BE49-F238E27FC236}">
              <a16:creationId xmlns:a16="http://schemas.microsoft.com/office/drawing/2014/main" id="{42A8BD49-5F34-4010-BCDC-A43FC8777620}"/>
            </a:ext>
          </a:extLst>
        </xdr:cNvPr>
        <xdr:cNvSpPr>
          <a:spLocks noChangeArrowheads="1"/>
        </xdr:cNvSpPr>
      </xdr:nvSpPr>
      <xdr:spPr bwMode="auto">
        <a:xfrm>
          <a:off x="5534025" y="505491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6" name="Oval 112">
          <a:extLst>
            <a:ext uri="{FF2B5EF4-FFF2-40B4-BE49-F238E27FC236}">
              <a16:creationId xmlns:a16="http://schemas.microsoft.com/office/drawing/2014/main" id="{0D60235B-97EF-4862-9AB6-939DDBB0F57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7" name="Oval 113">
          <a:extLst>
            <a:ext uri="{FF2B5EF4-FFF2-40B4-BE49-F238E27FC236}">
              <a16:creationId xmlns:a16="http://schemas.microsoft.com/office/drawing/2014/main" id="{522ADB0F-C9CB-43E1-94DC-63A29B1D791A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8" name="Oval 112">
          <a:extLst>
            <a:ext uri="{FF2B5EF4-FFF2-40B4-BE49-F238E27FC236}">
              <a16:creationId xmlns:a16="http://schemas.microsoft.com/office/drawing/2014/main" id="{7FC63D4C-A7CD-45C1-9605-ADBD648F4053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39" name="Oval 113">
          <a:extLst>
            <a:ext uri="{FF2B5EF4-FFF2-40B4-BE49-F238E27FC236}">
              <a16:creationId xmlns:a16="http://schemas.microsoft.com/office/drawing/2014/main" id="{790F33C4-6B82-4C5C-B2CF-41E3CF970C3B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0" name="Oval 112">
          <a:extLst>
            <a:ext uri="{FF2B5EF4-FFF2-40B4-BE49-F238E27FC236}">
              <a16:creationId xmlns:a16="http://schemas.microsoft.com/office/drawing/2014/main" id="{1C808E8C-542B-4514-AB4D-CC89AC45B601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1" name="Oval 113">
          <a:extLst>
            <a:ext uri="{FF2B5EF4-FFF2-40B4-BE49-F238E27FC236}">
              <a16:creationId xmlns:a16="http://schemas.microsoft.com/office/drawing/2014/main" id="{1AA7E254-A63D-4FDE-AF8D-861FFA842D2D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2" name="Oval 112">
          <a:extLst>
            <a:ext uri="{FF2B5EF4-FFF2-40B4-BE49-F238E27FC236}">
              <a16:creationId xmlns:a16="http://schemas.microsoft.com/office/drawing/2014/main" id="{AD3B0957-878F-4B53-AD97-93AA54FFA056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3" name="Oval 113">
          <a:extLst>
            <a:ext uri="{FF2B5EF4-FFF2-40B4-BE49-F238E27FC236}">
              <a16:creationId xmlns:a16="http://schemas.microsoft.com/office/drawing/2014/main" id="{DA2A2A52-5E60-4D7F-8486-CFC369463020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4" name="Oval 112">
          <a:extLst>
            <a:ext uri="{FF2B5EF4-FFF2-40B4-BE49-F238E27FC236}">
              <a16:creationId xmlns:a16="http://schemas.microsoft.com/office/drawing/2014/main" id="{F20EAA8A-3764-497D-A532-6A1D6E175652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5" name="Oval 113">
          <a:extLst>
            <a:ext uri="{FF2B5EF4-FFF2-40B4-BE49-F238E27FC236}">
              <a16:creationId xmlns:a16="http://schemas.microsoft.com/office/drawing/2014/main" id="{48A1B9BA-E99E-4118-90EE-80F8A27079E4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6" name="Oval 112">
          <a:extLst>
            <a:ext uri="{FF2B5EF4-FFF2-40B4-BE49-F238E27FC236}">
              <a16:creationId xmlns:a16="http://schemas.microsoft.com/office/drawing/2014/main" id="{BF016313-645E-4BFA-AFFF-D42D5057141C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229</xdr:row>
      <xdr:rowOff>0</xdr:rowOff>
    </xdr:from>
    <xdr:to>
      <xdr:col>11</xdr:col>
      <xdr:colOff>0</xdr:colOff>
      <xdr:row>229</xdr:row>
      <xdr:rowOff>0</xdr:rowOff>
    </xdr:to>
    <xdr:sp macro="" textlink="">
      <xdr:nvSpPr>
        <xdr:cNvPr id="1947" name="Oval 113">
          <a:extLst>
            <a:ext uri="{FF2B5EF4-FFF2-40B4-BE49-F238E27FC236}">
              <a16:creationId xmlns:a16="http://schemas.microsoft.com/office/drawing/2014/main" id="{C93DB9E7-E303-4B10-9BDC-08ADD36183F7}"/>
            </a:ext>
          </a:extLst>
        </xdr:cNvPr>
        <xdr:cNvSpPr>
          <a:spLocks noChangeArrowheads="1"/>
        </xdr:cNvSpPr>
      </xdr:nvSpPr>
      <xdr:spPr bwMode="auto">
        <a:xfrm>
          <a:off x="5534025" y="6325552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8" name="Oval 112">
          <a:extLst>
            <a:ext uri="{FF2B5EF4-FFF2-40B4-BE49-F238E27FC236}">
              <a16:creationId xmlns:a16="http://schemas.microsoft.com/office/drawing/2014/main" id="{4D1430E4-1B0A-494E-BCB2-33440CD6486E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49" name="Oval 113">
          <a:extLst>
            <a:ext uri="{FF2B5EF4-FFF2-40B4-BE49-F238E27FC236}">
              <a16:creationId xmlns:a16="http://schemas.microsoft.com/office/drawing/2014/main" id="{8CDAAE49-5C33-40C1-AF3B-5E4AE150B842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0" name="Oval 112">
          <a:extLst>
            <a:ext uri="{FF2B5EF4-FFF2-40B4-BE49-F238E27FC236}">
              <a16:creationId xmlns:a16="http://schemas.microsoft.com/office/drawing/2014/main" id="{51318F00-416F-4548-B9D0-849864AED3ED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1" name="Oval 113">
          <a:extLst>
            <a:ext uri="{FF2B5EF4-FFF2-40B4-BE49-F238E27FC236}">
              <a16:creationId xmlns:a16="http://schemas.microsoft.com/office/drawing/2014/main" id="{3B369D48-5244-41DD-8A4D-478490320FCA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2" name="Oval 112">
          <a:extLst>
            <a:ext uri="{FF2B5EF4-FFF2-40B4-BE49-F238E27FC236}">
              <a16:creationId xmlns:a16="http://schemas.microsoft.com/office/drawing/2014/main" id="{EF606B76-BDE8-4317-A910-884E786DEAC4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3" name="Oval 113">
          <a:extLst>
            <a:ext uri="{FF2B5EF4-FFF2-40B4-BE49-F238E27FC236}">
              <a16:creationId xmlns:a16="http://schemas.microsoft.com/office/drawing/2014/main" id="{A8B17E8E-E658-4891-B6C8-5CA0D9335795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4" name="Oval 112">
          <a:extLst>
            <a:ext uri="{FF2B5EF4-FFF2-40B4-BE49-F238E27FC236}">
              <a16:creationId xmlns:a16="http://schemas.microsoft.com/office/drawing/2014/main" id="{9D77B317-94ED-47E7-8389-DDF75601DE21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5" name="Oval 113">
          <a:extLst>
            <a:ext uri="{FF2B5EF4-FFF2-40B4-BE49-F238E27FC236}">
              <a16:creationId xmlns:a16="http://schemas.microsoft.com/office/drawing/2014/main" id="{6C863D06-BFBF-402F-992D-60CB48D0BBD3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6" name="Oval 112">
          <a:extLst>
            <a:ext uri="{FF2B5EF4-FFF2-40B4-BE49-F238E27FC236}">
              <a16:creationId xmlns:a16="http://schemas.microsoft.com/office/drawing/2014/main" id="{7F48E5BC-7489-4158-A888-043A577B305F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7" name="Oval 113">
          <a:extLst>
            <a:ext uri="{FF2B5EF4-FFF2-40B4-BE49-F238E27FC236}">
              <a16:creationId xmlns:a16="http://schemas.microsoft.com/office/drawing/2014/main" id="{427A7649-270A-4C2E-AFB3-4105554326A8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8" name="Oval 112">
          <a:extLst>
            <a:ext uri="{FF2B5EF4-FFF2-40B4-BE49-F238E27FC236}">
              <a16:creationId xmlns:a16="http://schemas.microsoft.com/office/drawing/2014/main" id="{9C3F3431-2D5D-45AD-99A1-23615B1ED0B7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275</xdr:row>
      <xdr:rowOff>0</xdr:rowOff>
    </xdr:from>
    <xdr:to>
      <xdr:col>11</xdr:col>
      <xdr:colOff>0</xdr:colOff>
      <xdr:row>275</xdr:row>
      <xdr:rowOff>0</xdr:rowOff>
    </xdr:to>
    <xdr:sp macro="" textlink="">
      <xdr:nvSpPr>
        <xdr:cNvPr id="1959" name="Oval 113">
          <a:extLst>
            <a:ext uri="{FF2B5EF4-FFF2-40B4-BE49-F238E27FC236}">
              <a16:creationId xmlns:a16="http://schemas.microsoft.com/office/drawing/2014/main" id="{ADBBC95E-3A93-4B97-88AA-648BAD4A198B}"/>
            </a:ext>
          </a:extLst>
        </xdr:cNvPr>
        <xdr:cNvSpPr>
          <a:spLocks noChangeArrowheads="1"/>
        </xdr:cNvSpPr>
      </xdr:nvSpPr>
      <xdr:spPr bwMode="auto">
        <a:xfrm>
          <a:off x="5534025" y="759618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0" name="Oval 112">
          <a:extLst>
            <a:ext uri="{FF2B5EF4-FFF2-40B4-BE49-F238E27FC236}">
              <a16:creationId xmlns:a16="http://schemas.microsoft.com/office/drawing/2014/main" id="{0FBF6CEE-70DD-40D4-9016-F5CD0330B37C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1" name="Oval 113">
          <a:extLst>
            <a:ext uri="{FF2B5EF4-FFF2-40B4-BE49-F238E27FC236}">
              <a16:creationId xmlns:a16="http://schemas.microsoft.com/office/drawing/2014/main" id="{122A9F77-BAB9-4BC4-8B83-F87EB5B306C5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2" name="Oval 112">
          <a:extLst>
            <a:ext uri="{FF2B5EF4-FFF2-40B4-BE49-F238E27FC236}">
              <a16:creationId xmlns:a16="http://schemas.microsoft.com/office/drawing/2014/main" id="{907ABB1B-928C-4392-9A95-BD249663563D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3" name="Oval 113">
          <a:extLst>
            <a:ext uri="{FF2B5EF4-FFF2-40B4-BE49-F238E27FC236}">
              <a16:creationId xmlns:a16="http://schemas.microsoft.com/office/drawing/2014/main" id="{F249938D-5F39-4F9A-8C07-901101CBD5C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4" name="Oval 112">
          <a:extLst>
            <a:ext uri="{FF2B5EF4-FFF2-40B4-BE49-F238E27FC236}">
              <a16:creationId xmlns:a16="http://schemas.microsoft.com/office/drawing/2014/main" id="{89D38F4E-8DBA-4041-B67E-1D3E44385D06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5" name="Oval 113">
          <a:extLst>
            <a:ext uri="{FF2B5EF4-FFF2-40B4-BE49-F238E27FC236}">
              <a16:creationId xmlns:a16="http://schemas.microsoft.com/office/drawing/2014/main" id="{912D6E17-F179-4359-9836-ECBDB62B82A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6" name="Oval 112">
          <a:extLst>
            <a:ext uri="{FF2B5EF4-FFF2-40B4-BE49-F238E27FC236}">
              <a16:creationId xmlns:a16="http://schemas.microsoft.com/office/drawing/2014/main" id="{B01EB4E2-DD17-4C2A-AF55-984437FA0584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7" name="Oval 113">
          <a:extLst>
            <a:ext uri="{FF2B5EF4-FFF2-40B4-BE49-F238E27FC236}">
              <a16:creationId xmlns:a16="http://schemas.microsoft.com/office/drawing/2014/main" id="{F5A3682C-4744-4FFF-A821-4C2E0BEAC389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8" name="Oval 112">
          <a:extLst>
            <a:ext uri="{FF2B5EF4-FFF2-40B4-BE49-F238E27FC236}">
              <a16:creationId xmlns:a16="http://schemas.microsoft.com/office/drawing/2014/main" id="{C9594F12-4AC3-4BB8-9DC0-A00C1C4503AE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69" name="Oval 113">
          <a:extLst>
            <a:ext uri="{FF2B5EF4-FFF2-40B4-BE49-F238E27FC236}">
              <a16:creationId xmlns:a16="http://schemas.microsoft.com/office/drawing/2014/main" id="{10338FB8-042C-41D1-9016-0FA1C8C0CC1F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0" name="Oval 112">
          <a:extLst>
            <a:ext uri="{FF2B5EF4-FFF2-40B4-BE49-F238E27FC236}">
              <a16:creationId xmlns:a16="http://schemas.microsoft.com/office/drawing/2014/main" id="{400EF970-4A27-490C-869A-A0BCAAFC565A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321</xdr:row>
      <xdr:rowOff>0</xdr:rowOff>
    </xdr:from>
    <xdr:to>
      <xdr:col>11</xdr:col>
      <xdr:colOff>0</xdr:colOff>
      <xdr:row>321</xdr:row>
      <xdr:rowOff>0</xdr:rowOff>
    </xdr:to>
    <xdr:sp macro="" textlink="">
      <xdr:nvSpPr>
        <xdr:cNvPr id="1971" name="Oval 113">
          <a:extLst>
            <a:ext uri="{FF2B5EF4-FFF2-40B4-BE49-F238E27FC236}">
              <a16:creationId xmlns:a16="http://schemas.microsoft.com/office/drawing/2014/main" id="{49FA594D-D164-4217-B085-EE25FE9995E8}"/>
            </a:ext>
          </a:extLst>
        </xdr:cNvPr>
        <xdr:cNvSpPr>
          <a:spLocks noChangeArrowheads="1"/>
        </xdr:cNvSpPr>
      </xdr:nvSpPr>
      <xdr:spPr bwMode="auto">
        <a:xfrm>
          <a:off x="5534025" y="887158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2" name="Oval 112">
          <a:extLst>
            <a:ext uri="{FF2B5EF4-FFF2-40B4-BE49-F238E27FC236}">
              <a16:creationId xmlns:a16="http://schemas.microsoft.com/office/drawing/2014/main" id="{B440076E-2575-48A7-A360-3BF9E9B24145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3" name="Oval 113">
          <a:extLst>
            <a:ext uri="{FF2B5EF4-FFF2-40B4-BE49-F238E27FC236}">
              <a16:creationId xmlns:a16="http://schemas.microsoft.com/office/drawing/2014/main" id="{95AAD768-7009-4B8F-99B6-8F00A90E8F5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4" name="Oval 112">
          <a:extLst>
            <a:ext uri="{FF2B5EF4-FFF2-40B4-BE49-F238E27FC236}">
              <a16:creationId xmlns:a16="http://schemas.microsoft.com/office/drawing/2014/main" id="{D259FE5B-6326-4505-A084-BAB53C08FE38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5" name="Oval 113">
          <a:extLst>
            <a:ext uri="{FF2B5EF4-FFF2-40B4-BE49-F238E27FC236}">
              <a16:creationId xmlns:a16="http://schemas.microsoft.com/office/drawing/2014/main" id="{4D001FB2-E9BA-4E8D-98A7-2B85B5CF4A2F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6" name="Oval 112">
          <a:extLst>
            <a:ext uri="{FF2B5EF4-FFF2-40B4-BE49-F238E27FC236}">
              <a16:creationId xmlns:a16="http://schemas.microsoft.com/office/drawing/2014/main" id="{D75CFCEF-9E40-4927-B1F1-2FB12A9B3E9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7" name="Oval 113">
          <a:extLst>
            <a:ext uri="{FF2B5EF4-FFF2-40B4-BE49-F238E27FC236}">
              <a16:creationId xmlns:a16="http://schemas.microsoft.com/office/drawing/2014/main" id="{949F89C3-1AEC-4BC1-B6A8-84FA42F1C7FB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8" name="Oval 112">
          <a:extLst>
            <a:ext uri="{FF2B5EF4-FFF2-40B4-BE49-F238E27FC236}">
              <a16:creationId xmlns:a16="http://schemas.microsoft.com/office/drawing/2014/main" id="{5B9F8243-61DC-47AF-8134-7070B2E35C43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79" name="Oval 113">
          <a:extLst>
            <a:ext uri="{FF2B5EF4-FFF2-40B4-BE49-F238E27FC236}">
              <a16:creationId xmlns:a16="http://schemas.microsoft.com/office/drawing/2014/main" id="{E83528C1-5555-4D7F-A126-A17AD7647F56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0" name="Oval 112">
          <a:extLst>
            <a:ext uri="{FF2B5EF4-FFF2-40B4-BE49-F238E27FC236}">
              <a16:creationId xmlns:a16="http://schemas.microsoft.com/office/drawing/2014/main" id="{3673C618-FF8F-4BB3-B127-E669C0837FFA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1" name="Oval 113">
          <a:extLst>
            <a:ext uri="{FF2B5EF4-FFF2-40B4-BE49-F238E27FC236}">
              <a16:creationId xmlns:a16="http://schemas.microsoft.com/office/drawing/2014/main" id="{CAA4BF5A-87A5-49AD-8274-504DD2429D6D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2" name="Oval 112">
          <a:extLst>
            <a:ext uri="{FF2B5EF4-FFF2-40B4-BE49-F238E27FC236}">
              <a16:creationId xmlns:a16="http://schemas.microsoft.com/office/drawing/2014/main" id="{7AD45619-9ADD-452F-AFEA-F5F25170234E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367</xdr:row>
      <xdr:rowOff>0</xdr:rowOff>
    </xdr:from>
    <xdr:to>
      <xdr:col>11</xdr:col>
      <xdr:colOff>0</xdr:colOff>
      <xdr:row>367</xdr:row>
      <xdr:rowOff>0</xdr:rowOff>
    </xdr:to>
    <xdr:sp macro="" textlink="">
      <xdr:nvSpPr>
        <xdr:cNvPr id="1983" name="Oval 113">
          <a:extLst>
            <a:ext uri="{FF2B5EF4-FFF2-40B4-BE49-F238E27FC236}">
              <a16:creationId xmlns:a16="http://schemas.microsoft.com/office/drawing/2014/main" id="{B9AF4BF6-4341-41EE-92C4-978B5E722E69}"/>
            </a:ext>
          </a:extLst>
        </xdr:cNvPr>
        <xdr:cNvSpPr>
          <a:spLocks noChangeArrowheads="1"/>
        </xdr:cNvSpPr>
      </xdr:nvSpPr>
      <xdr:spPr bwMode="auto">
        <a:xfrm>
          <a:off x="5534025" y="1014222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4" name="Oval 112">
          <a:extLst>
            <a:ext uri="{FF2B5EF4-FFF2-40B4-BE49-F238E27FC236}">
              <a16:creationId xmlns:a16="http://schemas.microsoft.com/office/drawing/2014/main" id="{E5CD5D0E-D6C0-4B15-B5C8-99AEE798625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5" name="Oval 113">
          <a:extLst>
            <a:ext uri="{FF2B5EF4-FFF2-40B4-BE49-F238E27FC236}">
              <a16:creationId xmlns:a16="http://schemas.microsoft.com/office/drawing/2014/main" id="{61F2C981-7A83-439E-B7BF-9DF1BCE95F1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6" name="Oval 112">
          <a:extLst>
            <a:ext uri="{FF2B5EF4-FFF2-40B4-BE49-F238E27FC236}">
              <a16:creationId xmlns:a16="http://schemas.microsoft.com/office/drawing/2014/main" id="{9A72F476-F986-46E7-ACF3-0C62BC5E86D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7" name="Oval 113">
          <a:extLst>
            <a:ext uri="{FF2B5EF4-FFF2-40B4-BE49-F238E27FC236}">
              <a16:creationId xmlns:a16="http://schemas.microsoft.com/office/drawing/2014/main" id="{58F1F6BC-6D35-4C5D-80D8-7B921A6CB81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8" name="Oval 112">
          <a:extLst>
            <a:ext uri="{FF2B5EF4-FFF2-40B4-BE49-F238E27FC236}">
              <a16:creationId xmlns:a16="http://schemas.microsoft.com/office/drawing/2014/main" id="{560FF5AF-319A-4EB3-A3F5-CF9D9F0E26B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89" name="Oval 113">
          <a:extLst>
            <a:ext uri="{FF2B5EF4-FFF2-40B4-BE49-F238E27FC236}">
              <a16:creationId xmlns:a16="http://schemas.microsoft.com/office/drawing/2014/main" id="{15BF3693-B843-42FA-B9E8-030551FA3B01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0" name="Oval 112">
          <a:extLst>
            <a:ext uri="{FF2B5EF4-FFF2-40B4-BE49-F238E27FC236}">
              <a16:creationId xmlns:a16="http://schemas.microsoft.com/office/drawing/2014/main" id="{4CDA45FE-6EC5-4EA0-8E47-E95ECFD450C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1" name="Oval 113">
          <a:extLst>
            <a:ext uri="{FF2B5EF4-FFF2-40B4-BE49-F238E27FC236}">
              <a16:creationId xmlns:a16="http://schemas.microsoft.com/office/drawing/2014/main" id="{441085CC-F558-4BBD-8A83-81B15AB24DA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2" name="Oval 112">
          <a:extLst>
            <a:ext uri="{FF2B5EF4-FFF2-40B4-BE49-F238E27FC236}">
              <a16:creationId xmlns:a16="http://schemas.microsoft.com/office/drawing/2014/main" id="{4F7FBAD2-CC5C-41E1-9D30-ACDE0D77D60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3" name="Oval 113">
          <a:extLst>
            <a:ext uri="{FF2B5EF4-FFF2-40B4-BE49-F238E27FC236}">
              <a16:creationId xmlns:a16="http://schemas.microsoft.com/office/drawing/2014/main" id="{334CFBAD-7ABE-4357-B327-1B0B573D7629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4" name="Oval 112">
          <a:extLst>
            <a:ext uri="{FF2B5EF4-FFF2-40B4-BE49-F238E27FC236}">
              <a16:creationId xmlns:a16="http://schemas.microsoft.com/office/drawing/2014/main" id="{FE1CE59E-9C25-4DF3-9D06-A035238389E3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5" name="Oval 113">
          <a:extLst>
            <a:ext uri="{FF2B5EF4-FFF2-40B4-BE49-F238E27FC236}">
              <a16:creationId xmlns:a16="http://schemas.microsoft.com/office/drawing/2014/main" id="{0F9FA53E-ADB4-4391-A29D-755C06167F88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6" name="Oval 112">
          <a:extLst>
            <a:ext uri="{FF2B5EF4-FFF2-40B4-BE49-F238E27FC236}">
              <a16:creationId xmlns:a16="http://schemas.microsoft.com/office/drawing/2014/main" id="{123F6047-C6FC-4397-9743-903DAD42289A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7" name="Oval 113">
          <a:extLst>
            <a:ext uri="{FF2B5EF4-FFF2-40B4-BE49-F238E27FC236}">
              <a16:creationId xmlns:a16="http://schemas.microsoft.com/office/drawing/2014/main" id="{23DF13D9-F6E9-403D-B94B-36E4E30F96CC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8" name="Oval 112">
          <a:extLst>
            <a:ext uri="{FF2B5EF4-FFF2-40B4-BE49-F238E27FC236}">
              <a16:creationId xmlns:a16="http://schemas.microsoft.com/office/drawing/2014/main" id="{4DC8467C-6054-4F0B-921A-8FDEE7A758B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1999" name="Oval 113">
          <a:extLst>
            <a:ext uri="{FF2B5EF4-FFF2-40B4-BE49-F238E27FC236}">
              <a16:creationId xmlns:a16="http://schemas.microsoft.com/office/drawing/2014/main" id="{34C63C12-5351-40AA-BDFA-CDF37CBCDA75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0" name="Oval 112">
          <a:extLst>
            <a:ext uri="{FF2B5EF4-FFF2-40B4-BE49-F238E27FC236}">
              <a16:creationId xmlns:a16="http://schemas.microsoft.com/office/drawing/2014/main" id="{F93F89F1-6EC0-4370-9420-E6426FF47B90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1" name="Oval 113">
          <a:extLst>
            <a:ext uri="{FF2B5EF4-FFF2-40B4-BE49-F238E27FC236}">
              <a16:creationId xmlns:a16="http://schemas.microsoft.com/office/drawing/2014/main" id="{6E6666AE-26F8-4D73-A4CE-2669B281536F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2" name="Oval 112">
          <a:extLst>
            <a:ext uri="{FF2B5EF4-FFF2-40B4-BE49-F238E27FC236}">
              <a16:creationId xmlns:a16="http://schemas.microsoft.com/office/drawing/2014/main" id="{7FAC3F79-55D8-4E80-AF6D-69A565DC46A6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3" name="Oval 113">
          <a:extLst>
            <a:ext uri="{FF2B5EF4-FFF2-40B4-BE49-F238E27FC236}">
              <a16:creationId xmlns:a16="http://schemas.microsoft.com/office/drawing/2014/main" id="{99AA6C87-F69B-4ACE-9F58-DAAEA9E2411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4" name="Oval 112">
          <a:extLst>
            <a:ext uri="{FF2B5EF4-FFF2-40B4-BE49-F238E27FC236}">
              <a16:creationId xmlns:a16="http://schemas.microsoft.com/office/drawing/2014/main" id="{3F45FFCC-B731-4158-82F7-F14ACDFDF01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5" name="Oval 113">
          <a:extLst>
            <a:ext uri="{FF2B5EF4-FFF2-40B4-BE49-F238E27FC236}">
              <a16:creationId xmlns:a16="http://schemas.microsoft.com/office/drawing/2014/main" id="{6265243C-BA67-4055-9EBA-B2DBAA445F5B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6" name="Oval 112">
          <a:extLst>
            <a:ext uri="{FF2B5EF4-FFF2-40B4-BE49-F238E27FC236}">
              <a16:creationId xmlns:a16="http://schemas.microsoft.com/office/drawing/2014/main" id="{8BB6F6CF-903C-4357-B5B0-044E44B2BDF2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369</xdr:row>
      <xdr:rowOff>0</xdr:rowOff>
    </xdr:from>
    <xdr:to>
      <xdr:col>11</xdr:col>
      <xdr:colOff>0</xdr:colOff>
      <xdr:row>369</xdr:row>
      <xdr:rowOff>0</xdr:rowOff>
    </xdr:to>
    <xdr:sp macro="" textlink="">
      <xdr:nvSpPr>
        <xdr:cNvPr id="2007" name="Oval 113">
          <a:extLst>
            <a:ext uri="{FF2B5EF4-FFF2-40B4-BE49-F238E27FC236}">
              <a16:creationId xmlns:a16="http://schemas.microsoft.com/office/drawing/2014/main" id="{6D471AB1-1473-40F7-9708-8E157B91CBCE}"/>
            </a:ext>
          </a:extLst>
        </xdr:cNvPr>
        <xdr:cNvSpPr>
          <a:spLocks noChangeArrowheads="1"/>
        </xdr:cNvSpPr>
      </xdr:nvSpPr>
      <xdr:spPr bwMode="auto">
        <a:xfrm>
          <a:off x="5534025" y="101974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8" name="Oval 112">
          <a:extLst>
            <a:ext uri="{FF2B5EF4-FFF2-40B4-BE49-F238E27FC236}">
              <a16:creationId xmlns:a16="http://schemas.microsoft.com/office/drawing/2014/main" id="{0CADD777-C1B2-41FE-9048-EB4B1B2DC0B2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09" name="Oval 113">
          <a:extLst>
            <a:ext uri="{FF2B5EF4-FFF2-40B4-BE49-F238E27FC236}">
              <a16:creationId xmlns:a16="http://schemas.microsoft.com/office/drawing/2014/main" id="{81D0CD24-6623-4A69-8CBD-00187825D71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0" name="Oval 112">
          <a:extLst>
            <a:ext uri="{FF2B5EF4-FFF2-40B4-BE49-F238E27FC236}">
              <a16:creationId xmlns:a16="http://schemas.microsoft.com/office/drawing/2014/main" id="{73134A23-8C85-4680-962A-D48E9833D15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1" name="Oval 113">
          <a:extLst>
            <a:ext uri="{FF2B5EF4-FFF2-40B4-BE49-F238E27FC236}">
              <a16:creationId xmlns:a16="http://schemas.microsoft.com/office/drawing/2014/main" id="{63FCF6B3-F90C-4497-9817-488D40031D63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2" name="Oval 112">
          <a:extLst>
            <a:ext uri="{FF2B5EF4-FFF2-40B4-BE49-F238E27FC236}">
              <a16:creationId xmlns:a16="http://schemas.microsoft.com/office/drawing/2014/main" id="{0498930C-3279-413F-BD32-BF1F8DBD77B0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3" name="Oval 113">
          <a:extLst>
            <a:ext uri="{FF2B5EF4-FFF2-40B4-BE49-F238E27FC236}">
              <a16:creationId xmlns:a16="http://schemas.microsoft.com/office/drawing/2014/main" id="{F06EC2CD-EE90-4D4E-97AE-A1C8FE61BD8E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4" name="Oval 112">
          <a:extLst>
            <a:ext uri="{FF2B5EF4-FFF2-40B4-BE49-F238E27FC236}">
              <a16:creationId xmlns:a16="http://schemas.microsoft.com/office/drawing/2014/main" id="{D2629607-1DDE-486F-A9E3-C2DC5AC226AA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5" name="Oval 113">
          <a:extLst>
            <a:ext uri="{FF2B5EF4-FFF2-40B4-BE49-F238E27FC236}">
              <a16:creationId xmlns:a16="http://schemas.microsoft.com/office/drawing/2014/main" id="{5A8E00DC-490B-4EDB-9FB7-1DAF58DC5E6F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6" name="Oval 112">
          <a:extLst>
            <a:ext uri="{FF2B5EF4-FFF2-40B4-BE49-F238E27FC236}">
              <a16:creationId xmlns:a16="http://schemas.microsoft.com/office/drawing/2014/main" id="{DAB4253E-8306-41D3-9643-56FF1BBAE698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7" name="Oval 113">
          <a:extLst>
            <a:ext uri="{FF2B5EF4-FFF2-40B4-BE49-F238E27FC236}">
              <a16:creationId xmlns:a16="http://schemas.microsoft.com/office/drawing/2014/main" id="{8EEAA76F-19FB-41DA-A9F5-B6BA70FC452D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8" name="Oval 112">
          <a:extLst>
            <a:ext uri="{FF2B5EF4-FFF2-40B4-BE49-F238E27FC236}">
              <a16:creationId xmlns:a16="http://schemas.microsoft.com/office/drawing/2014/main" id="{64B66325-5CC0-44DD-8CD1-9E66442A9D0C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413</xdr:row>
      <xdr:rowOff>0</xdr:rowOff>
    </xdr:from>
    <xdr:to>
      <xdr:col>11</xdr:col>
      <xdr:colOff>0</xdr:colOff>
      <xdr:row>413</xdr:row>
      <xdr:rowOff>0</xdr:rowOff>
    </xdr:to>
    <xdr:sp macro="" textlink="">
      <xdr:nvSpPr>
        <xdr:cNvPr id="2019" name="Oval 113">
          <a:extLst>
            <a:ext uri="{FF2B5EF4-FFF2-40B4-BE49-F238E27FC236}">
              <a16:creationId xmlns:a16="http://schemas.microsoft.com/office/drawing/2014/main" id="{57853B60-A46B-4AE7-8235-D65DB29182F5}"/>
            </a:ext>
          </a:extLst>
        </xdr:cNvPr>
        <xdr:cNvSpPr>
          <a:spLocks noChangeArrowheads="1"/>
        </xdr:cNvSpPr>
      </xdr:nvSpPr>
      <xdr:spPr bwMode="auto">
        <a:xfrm>
          <a:off x="5534025" y="1141285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0" name="Oval 112">
          <a:extLst>
            <a:ext uri="{FF2B5EF4-FFF2-40B4-BE49-F238E27FC236}">
              <a16:creationId xmlns:a16="http://schemas.microsoft.com/office/drawing/2014/main" id="{A8843F9B-2F87-463B-8AC5-EA2805005EFE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1" name="Oval 113">
          <a:extLst>
            <a:ext uri="{FF2B5EF4-FFF2-40B4-BE49-F238E27FC236}">
              <a16:creationId xmlns:a16="http://schemas.microsoft.com/office/drawing/2014/main" id="{F792BE2A-E080-4FCB-9134-7B37904E9205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2" name="Oval 112">
          <a:extLst>
            <a:ext uri="{FF2B5EF4-FFF2-40B4-BE49-F238E27FC236}">
              <a16:creationId xmlns:a16="http://schemas.microsoft.com/office/drawing/2014/main" id="{ADBEA4E1-79C0-48C6-AE85-233D8279F08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3" name="Oval 113">
          <a:extLst>
            <a:ext uri="{FF2B5EF4-FFF2-40B4-BE49-F238E27FC236}">
              <a16:creationId xmlns:a16="http://schemas.microsoft.com/office/drawing/2014/main" id="{18F072C1-65A3-4FD8-98F7-FBAB8D51C942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4" name="Oval 112">
          <a:extLst>
            <a:ext uri="{FF2B5EF4-FFF2-40B4-BE49-F238E27FC236}">
              <a16:creationId xmlns:a16="http://schemas.microsoft.com/office/drawing/2014/main" id="{7143C690-A1D4-405B-A1A9-FFEB66210880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5" name="Oval 113">
          <a:extLst>
            <a:ext uri="{FF2B5EF4-FFF2-40B4-BE49-F238E27FC236}">
              <a16:creationId xmlns:a16="http://schemas.microsoft.com/office/drawing/2014/main" id="{F5CE0CE8-BA5F-4C76-B5B0-9B0867A7293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6" name="Oval 112">
          <a:extLst>
            <a:ext uri="{FF2B5EF4-FFF2-40B4-BE49-F238E27FC236}">
              <a16:creationId xmlns:a16="http://schemas.microsoft.com/office/drawing/2014/main" id="{3F2C6A5E-6373-45BA-93D0-181B04793ECC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7" name="Oval 113">
          <a:extLst>
            <a:ext uri="{FF2B5EF4-FFF2-40B4-BE49-F238E27FC236}">
              <a16:creationId xmlns:a16="http://schemas.microsoft.com/office/drawing/2014/main" id="{F6AF38B8-C927-499E-8CD4-6104FC9FE361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8" name="Oval 112">
          <a:extLst>
            <a:ext uri="{FF2B5EF4-FFF2-40B4-BE49-F238E27FC236}">
              <a16:creationId xmlns:a16="http://schemas.microsoft.com/office/drawing/2014/main" id="{F3D3A67A-94F1-40DE-AC27-0C87E990CA98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29" name="Oval 113">
          <a:extLst>
            <a:ext uri="{FF2B5EF4-FFF2-40B4-BE49-F238E27FC236}">
              <a16:creationId xmlns:a16="http://schemas.microsoft.com/office/drawing/2014/main" id="{593628DF-BAFC-42BF-BF3B-7E1D6F0F8473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0" name="Oval 112">
          <a:extLst>
            <a:ext uri="{FF2B5EF4-FFF2-40B4-BE49-F238E27FC236}">
              <a16:creationId xmlns:a16="http://schemas.microsoft.com/office/drawing/2014/main" id="{1B231CF5-8834-4279-945D-AA1F4C0B2A0A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459</xdr:row>
      <xdr:rowOff>0</xdr:rowOff>
    </xdr:from>
    <xdr:to>
      <xdr:col>11</xdr:col>
      <xdr:colOff>0</xdr:colOff>
      <xdr:row>459</xdr:row>
      <xdr:rowOff>0</xdr:rowOff>
    </xdr:to>
    <xdr:sp macro="" textlink="">
      <xdr:nvSpPr>
        <xdr:cNvPr id="2031" name="Oval 113">
          <a:extLst>
            <a:ext uri="{FF2B5EF4-FFF2-40B4-BE49-F238E27FC236}">
              <a16:creationId xmlns:a16="http://schemas.microsoft.com/office/drawing/2014/main" id="{AAB55349-B5CA-42C2-A8C6-505DA1F1AFA7}"/>
            </a:ext>
          </a:extLst>
        </xdr:cNvPr>
        <xdr:cNvSpPr>
          <a:spLocks noChangeArrowheads="1"/>
        </xdr:cNvSpPr>
      </xdr:nvSpPr>
      <xdr:spPr bwMode="auto">
        <a:xfrm>
          <a:off x="5534025" y="1268349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2" name="Oval 112">
          <a:extLst>
            <a:ext uri="{FF2B5EF4-FFF2-40B4-BE49-F238E27FC236}">
              <a16:creationId xmlns:a16="http://schemas.microsoft.com/office/drawing/2014/main" id="{3D8C6B86-ED7B-4E80-8505-F73637F7F44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3" name="Oval 113">
          <a:extLst>
            <a:ext uri="{FF2B5EF4-FFF2-40B4-BE49-F238E27FC236}">
              <a16:creationId xmlns:a16="http://schemas.microsoft.com/office/drawing/2014/main" id="{4F92F92C-74A9-4950-ADA6-6FCED603BD5E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4" name="Oval 112">
          <a:extLst>
            <a:ext uri="{FF2B5EF4-FFF2-40B4-BE49-F238E27FC236}">
              <a16:creationId xmlns:a16="http://schemas.microsoft.com/office/drawing/2014/main" id="{02061D7F-83CB-4A05-AD0C-C021BBB76B96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5" name="Oval 113">
          <a:extLst>
            <a:ext uri="{FF2B5EF4-FFF2-40B4-BE49-F238E27FC236}">
              <a16:creationId xmlns:a16="http://schemas.microsoft.com/office/drawing/2014/main" id="{2D8753DF-C0A7-4E51-90D4-CC732F393A21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6" name="Oval 112">
          <a:extLst>
            <a:ext uri="{FF2B5EF4-FFF2-40B4-BE49-F238E27FC236}">
              <a16:creationId xmlns:a16="http://schemas.microsoft.com/office/drawing/2014/main" id="{554A73BF-28C2-48A0-9CD8-51906EEABC9B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7" name="Oval 113">
          <a:extLst>
            <a:ext uri="{FF2B5EF4-FFF2-40B4-BE49-F238E27FC236}">
              <a16:creationId xmlns:a16="http://schemas.microsoft.com/office/drawing/2014/main" id="{866EE27A-6E1D-4E31-A5BB-CDC54E68C279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8" name="Oval 112">
          <a:extLst>
            <a:ext uri="{FF2B5EF4-FFF2-40B4-BE49-F238E27FC236}">
              <a16:creationId xmlns:a16="http://schemas.microsoft.com/office/drawing/2014/main" id="{0A3C7067-1D19-49AC-8ED5-B15E9F167E34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39" name="Oval 113">
          <a:extLst>
            <a:ext uri="{FF2B5EF4-FFF2-40B4-BE49-F238E27FC236}">
              <a16:creationId xmlns:a16="http://schemas.microsoft.com/office/drawing/2014/main" id="{69D938C0-0DA4-4077-908E-B110E2807CE8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0" name="Oval 112">
          <a:extLst>
            <a:ext uri="{FF2B5EF4-FFF2-40B4-BE49-F238E27FC236}">
              <a16:creationId xmlns:a16="http://schemas.microsoft.com/office/drawing/2014/main" id="{CECD0357-A66B-456D-8CF0-FC18F436AD50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1" name="Oval 113">
          <a:extLst>
            <a:ext uri="{FF2B5EF4-FFF2-40B4-BE49-F238E27FC236}">
              <a16:creationId xmlns:a16="http://schemas.microsoft.com/office/drawing/2014/main" id="{D96BBBE3-4267-420D-9769-42DB0F23520C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2" name="Oval 112">
          <a:extLst>
            <a:ext uri="{FF2B5EF4-FFF2-40B4-BE49-F238E27FC236}">
              <a16:creationId xmlns:a16="http://schemas.microsoft.com/office/drawing/2014/main" id="{CD1A1716-DE92-4AFA-92D8-D342BBECCABD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505</xdr:row>
      <xdr:rowOff>0</xdr:rowOff>
    </xdr:from>
    <xdr:to>
      <xdr:col>11</xdr:col>
      <xdr:colOff>0</xdr:colOff>
      <xdr:row>505</xdr:row>
      <xdr:rowOff>0</xdr:rowOff>
    </xdr:to>
    <xdr:sp macro="" textlink="">
      <xdr:nvSpPr>
        <xdr:cNvPr id="2043" name="Oval 113">
          <a:extLst>
            <a:ext uri="{FF2B5EF4-FFF2-40B4-BE49-F238E27FC236}">
              <a16:creationId xmlns:a16="http://schemas.microsoft.com/office/drawing/2014/main" id="{235EBDF6-E60F-4765-BC01-8A6021C4BFF2}"/>
            </a:ext>
          </a:extLst>
        </xdr:cNvPr>
        <xdr:cNvSpPr>
          <a:spLocks noChangeArrowheads="1"/>
        </xdr:cNvSpPr>
      </xdr:nvSpPr>
      <xdr:spPr bwMode="auto">
        <a:xfrm>
          <a:off x="5534025" y="1395412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4" name="Oval 112">
          <a:extLst>
            <a:ext uri="{FF2B5EF4-FFF2-40B4-BE49-F238E27FC236}">
              <a16:creationId xmlns:a16="http://schemas.microsoft.com/office/drawing/2014/main" id="{853856F9-996D-4A92-B3EC-9F283038EEE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5" name="Oval 113">
          <a:extLst>
            <a:ext uri="{FF2B5EF4-FFF2-40B4-BE49-F238E27FC236}">
              <a16:creationId xmlns:a16="http://schemas.microsoft.com/office/drawing/2014/main" id="{EC8B484D-C03F-4258-9345-70BD73D95C04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6" name="Oval 112">
          <a:extLst>
            <a:ext uri="{FF2B5EF4-FFF2-40B4-BE49-F238E27FC236}">
              <a16:creationId xmlns:a16="http://schemas.microsoft.com/office/drawing/2014/main" id="{966FBF6D-DE26-4F75-9DA2-00616F06D5B9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7" name="Oval 113">
          <a:extLst>
            <a:ext uri="{FF2B5EF4-FFF2-40B4-BE49-F238E27FC236}">
              <a16:creationId xmlns:a16="http://schemas.microsoft.com/office/drawing/2014/main" id="{689EE721-566E-4F3E-A09E-E14B48CDFB6F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8" name="Oval 112">
          <a:extLst>
            <a:ext uri="{FF2B5EF4-FFF2-40B4-BE49-F238E27FC236}">
              <a16:creationId xmlns:a16="http://schemas.microsoft.com/office/drawing/2014/main" id="{71952E56-63B6-43E6-AC11-15B71E7973CD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49" name="Oval 113">
          <a:extLst>
            <a:ext uri="{FF2B5EF4-FFF2-40B4-BE49-F238E27FC236}">
              <a16:creationId xmlns:a16="http://schemas.microsoft.com/office/drawing/2014/main" id="{CCF0C98F-A3A8-4F42-9D8B-FEB38E92F02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0" name="Oval 112">
          <a:extLst>
            <a:ext uri="{FF2B5EF4-FFF2-40B4-BE49-F238E27FC236}">
              <a16:creationId xmlns:a16="http://schemas.microsoft.com/office/drawing/2014/main" id="{4E1D7F35-4578-4464-AFA7-96F4FE69C35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1" name="Oval 113">
          <a:extLst>
            <a:ext uri="{FF2B5EF4-FFF2-40B4-BE49-F238E27FC236}">
              <a16:creationId xmlns:a16="http://schemas.microsoft.com/office/drawing/2014/main" id="{407A22B6-5857-4D7B-98CA-5F91E08B8F8A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2" name="Oval 112">
          <a:extLst>
            <a:ext uri="{FF2B5EF4-FFF2-40B4-BE49-F238E27FC236}">
              <a16:creationId xmlns:a16="http://schemas.microsoft.com/office/drawing/2014/main" id="{B4BFB503-DAEE-4807-BEFB-6AC0A559E090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3" name="Oval 113">
          <a:extLst>
            <a:ext uri="{FF2B5EF4-FFF2-40B4-BE49-F238E27FC236}">
              <a16:creationId xmlns:a16="http://schemas.microsoft.com/office/drawing/2014/main" id="{8DD2459F-8690-4850-93A5-57CD26B362F6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4" name="Oval 112">
          <a:extLst>
            <a:ext uri="{FF2B5EF4-FFF2-40B4-BE49-F238E27FC236}">
              <a16:creationId xmlns:a16="http://schemas.microsoft.com/office/drawing/2014/main" id="{0F43BF1E-0759-42B0-8435-383212342F81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597</xdr:row>
      <xdr:rowOff>0</xdr:rowOff>
    </xdr:from>
    <xdr:to>
      <xdr:col>11</xdr:col>
      <xdr:colOff>0</xdr:colOff>
      <xdr:row>597</xdr:row>
      <xdr:rowOff>0</xdr:rowOff>
    </xdr:to>
    <xdr:sp macro="" textlink="">
      <xdr:nvSpPr>
        <xdr:cNvPr id="2055" name="Oval 113">
          <a:extLst>
            <a:ext uri="{FF2B5EF4-FFF2-40B4-BE49-F238E27FC236}">
              <a16:creationId xmlns:a16="http://schemas.microsoft.com/office/drawing/2014/main" id="{9B3A232C-0F3C-4626-BA3F-6DDF911B7C88}"/>
            </a:ext>
          </a:extLst>
        </xdr:cNvPr>
        <xdr:cNvSpPr>
          <a:spLocks noChangeArrowheads="1"/>
        </xdr:cNvSpPr>
      </xdr:nvSpPr>
      <xdr:spPr bwMode="auto">
        <a:xfrm>
          <a:off x="5534025" y="1649539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6" name="Oval 112">
          <a:extLst>
            <a:ext uri="{FF2B5EF4-FFF2-40B4-BE49-F238E27FC236}">
              <a16:creationId xmlns:a16="http://schemas.microsoft.com/office/drawing/2014/main" id="{CC3AAF52-4486-42AC-A543-9C83A2CA219A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7" name="Oval 113">
          <a:extLst>
            <a:ext uri="{FF2B5EF4-FFF2-40B4-BE49-F238E27FC236}">
              <a16:creationId xmlns:a16="http://schemas.microsoft.com/office/drawing/2014/main" id="{BA7DCEB2-93D5-4B6E-8883-4ABEF1459C7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8" name="Oval 112">
          <a:extLst>
            <a:ext uri="{FF2B5EF4-FFF2-40B4-BE49-F238E27FC236}">
              <a16:creationId xmlns:a16="http://schemas.microsoft.com/office/drawing/2014/main" id="{C2C772E6-823F-4EDD-92DA-4F84E81624AB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59" name="Oval 113">
          <a:extLst>
            <a:ext uri="{FF2B5EF4-FFF2-40B4-BE49-F238E27FC236}">
              <a16:creationId xmlns:a16="http://schemas.microsoft.com/office/drawing/2014/main" id="{0E75E88E-951A-431D-A5F7-10A0A91148A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0" name="Oval 112">
          <a:extLst>
            <a:ext uri="{FF2B5EF4-FFF2-40B4-BE49-F238E27FC236}">
              <a16:creationId xmlns:a16="http://schemas.microsoft.com/office/drawing/2014/main" id="{EC2A1D86-8AB2-4AC0-9CAA-B491E941566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1" name="Oval 113">
          <a:extLst>
            <a:ext uri="{FF2B5EF4-FFF2-40B4-BE49-F238E27FC236}">
              <a16:creationId xmlns:a16="http://schemas.microsoft.com/office/drawing/2014/main" id="{4D6EC990-CCBD-4EBB-954C-E2E7C7A3760E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2" name="Oval 112">
          <a:extLst>
            <a:ext uri="{FF2B5EF4-FFF2-40B4-BE49-F238E27FC236}">
              <a16:creationId xmlns:a16="http://schemas.microsoft.com/office/drawing/2014/main" id="{41FBB71A-7906-4443-9526-597C0E79E313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3" name="Oval 113">
          <a:extLst>
            <a:ext uri="{FF2B5EF4-FFF2-40B4-BE49-F238E27FC236}">
              <a16:creationId xmlns:a16="http://schemas.microsoft.com/office/drawing/2014/main" id="{CCD07855-330D-4C3F-B915-A56B552AF3EF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4" name="Oval 112">
          <a:extLst>
            <a:ext uri="{FF2B5EF4-FFF2-40B4-BE49-F238E27FC236}">
              <a16:creationId xmlns:a16="http://schemas.microsoft.com/office/drawing/2014/main" id="{78E3DA27-B03D-4E69-8473-9016995DBAB0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5" name="Oval 113">
          <a:extLst>
            <a:ext uri="{FF2B5EF4-FFF2-40B4-BE49-F238E27FC236}">
              <a16:creationId xmlns:a16="http://schemas.microsoft.com/office/drawing/2014/main" id="{3D28C31A-CD25-4A52-A45F-56B8A135B4D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6" name="Oval 112">
          <a:extLst>
            <a:ext uri="{FF2B5EF4-FFF2-40B4-BE49-F238E27FC236}">
              <a16:creationId xmlns:a16="http://schemas.microsoft.com/office/drawing/2014/main" id="{F262F161-FDD5-472A-AF8A-CA514D201908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827</xdr:row>
      <xdr:rowOff>0</xdr:rowOff>
    </xdr:from>
    <xdr:to>
      <xdr:col>11</xdr:col>
      <xdr:colOff>0</xdr:colOff>
      <xdr:row>827</xdr:row>
      <xdr:rowOff>0</xdr:rowOff>
    </xdr:to>
    <xdr:sp macro="" textlink="">
      <xdr:nvSpPr>
        <xdr:cNvPr id="2067" name="Oval 113">
          <a:extLst>
            <a:ext uri="{FF2B5EF4-FFF2-40B4-BE49-F238E27FC236}">
              <a16:creationId xmlns:a16="http://schemas.microsoft.com/office/drawing/2014/main" id="{11B3DFC2-A999-4F4C-B2E3-03818E86FA59}"/>
            </a:ext>
          </a:extLst>
        </xdr:cNvPr>
        <xdr:cNvSpPr>
          <a:spLocks noChangeArrowheads="1"/>
        </xdr:cNvSpPr>
      </xdr:nvSpPr>
      <xdr:spPr bwMode="auto">
        <a:xfrm>
          <a:off x="5534025" y="2284857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68" name="Oval 112">
          <a:extLst>
            <a:ext uri="{FF2B5EF4-FFF2-40B4-BE49-F238E27FC236}">
              <a16:creationId xmlns:a16="http://schemas.microsoft.com/office/drawing/2014/main" id="{6B971CA7-B433-41B9-9910-92E59D846CE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69" name="Oval 113">
          <a:extLst>
            <a:ext uri="{FF2B5EF4-FFF2-40B4-BE49-F238E27FC236}">
              <a16:creationId xmlns:a16="http://schemas.microsoft.com/office/drawing/2014/main" id="{10AE11B4-66C5-4C5F-BBD8-46067D988ED5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0" name="Oval 112">
          <a:extLst>
            <a:ext uri="{FF2B5EF4-FFF2-40B4-BE49-F238E27FC236}">
              <a16:creationId xmlns:a16="http://schemas.microsoft.com/office/drawing/2014/main" id="{0D8F49E0-59AA-4C77-A695-C34B50E14743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1" name="Oval 113">
          <a:extLst>
            <a:ext uri="{FF2B5EF4-FFF2-40B4-BE49-F238E27FC236}">
              <a16:creationId xmlns:a16="http://schemas.microsoft.com/office/drawing/2014/main" id="{61B0B698-8A28-47C1-828C-4CB7079E06B0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2" name="Oval 112">
          <a:extLst>
            <a:ext uri="{FF2B5EF4-FFF2-40B4-BE49-F238E27FC236}">
              <a16:creationId xmlns:a16="http://schemas.microsoft.com/office/drawing/2014/main" id="{2FEFD83B-5D13-4CD9-B0D3-7C37F639094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3" name="Oval 113">
          <a:extLst>
            <a:ext uri="{FF2B5EF4-FFF2-40B4-BE49-F238E27FC236}">
              <a16:creationId xmlns:a16="http://schemas.microsoft.com/office/drawing/2014/main" id="{9280F193-D917-4D5D-9871-DCF7674C0ACB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4" name="Oval 112">
          <a:extLst>
            <a:ext uri="{FF2B5EF4-FFF2-40B4-BE49-F238E27FC236}">
              <a16:creationId xmlns:a16="http://schemas.microsoft.com/office/drawing/2014/main" id="{EF7252D7-D1A6-40DD-B325-8A241C151EBD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5" name="Oval 113">
          <a:extLst>
            <a:ext uri="{FF2B5EF4-FFF2-40B4-BE49-F238E27FC236}">
              <a16:creationId xmlns:a16="http://schemas.microsoft.com/office/drawing/2014/main" id="{D2071D01-8731-4744-8432-41BFEF1DCFD8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6" name="Oval 112">
          <a:extLst>
            <a:ext uri="{FF2B5EF4-FFF2-40B4-BE49-F238E27FC236}">
              <a16:creationId xmlns:a16="http://schemas.microsoft.com/office/drawing/2014/main" id="{0E803A79-E1A0-40F0-9A10-27A4A81D3A1A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7" name="Oval 113">
          <a:extLst>
            <a:ext uri="{FF2B5EF4-FFF2-40B4-BE49-F238E27FC236}">
              <a16:creationId xmlns:a16="http://schemas.microsoft.com/office/drawing/2014/main" id="{1E8D3007-BD13-4AD7-87AE-412342FC8A8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8" name="Oval 112">
          <a:extLst>
            <a:ext uri="{FF2B5EF4-FFF2-40B4-BE49-F238E27FC236}">
              <a16:creationId xmlns:a16="http://schemas.microsoft.com/office/drawing/2014/main" id="{5BA84C03-AFF8-47A8-8546-A8E8F9A611DF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873</xdr:row>
      <xdr:rowOff>0</xdr:rowOff>
    </xdr:from>
    <xdr:to>
      <xdr:col>11</xdr:col>
      <xdr:colOff>0</xdr:colOff>
      <xdr:row>873</xdr:row>
      <xdr:rowOff>0</xdr:rowOff>
    </xdr:to>
    <xdr:sp macro="" textlink="">
      <xdr:nvSpPr>
        <xdr:cNvPr id="2079" name="Oval 113">
          <a:extLst>
            <a:ext uri="{FF2B5EF4-FFF2-40B4-BE49-F238E27FC236}">
              <a16:creationId xmlns:a16="http://schemas.microsoft.com/office/drawing/2014/main" id="{86810ACD-D316-4288-9EE5-3DF05973FAE1}"/>
            </a:ext>
          </a:extLst>
        </xdr:cNvPr>
        <xdr:cNvSpPr>
          <a:spLocks noChangeArrowheads="1"/>
        </xdr:cNvSpPr>
      </xdr:nvSpPr>
      <xdr:spPr bwMode="auto">
        <a:xfrm>
          <a:off x="5534025" y="2411920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0" name="Oval 112">
          <a:extLst>
            <a:ext uri="{FF2B5EF4-FFF2-40B4-BE49-F238E27FC236}">
              <a16:creationId xmlns:a16="http://schemas.microsoft.com/office/drawing/2014/main" id="{6241FB2E-FB78-4FE3-AFD1-0B10E0785B6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1" name="Oval 113">
          <a:extLst>
            <a:ext uri="{FF2B5EF4-FFF2-40B4-BE49-F238E27FC236}">
              <a16:creationId xmlns:a16="http://schemas.microsoft.com/office/drawing/2014/main" id="{180047F6-48D9-4693-9744-9194D9780700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2" name="Oval 112">
          <a:extLst>
            <a:ext uri="{FF2B5EF4-FFF2-40B4-BE49-F238E27FC236}">
              <a16:creationId xmlns:a16="http://schemas.microsoft.com/office/drawing/2014/main" id="{AF244516-1CE7-4ABF-AABF-18FAC2241F7E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3" name="Oval 113">
          <a:extLst>
            <a:ext uri="{FF2B5EF4-FFF2-40B4-BE49-F238E27FC236}">
              <a16:creationId xmlns:a16="http://schemas.microsoft.com/office/drawing/2014/main" id="{D6E43EA0-7EC2-4E5A-82E3-94784797799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4" name="Oval 112">
          <a:extLst>
            <a:ext uri="{FF2B5EF4-FFF2-40B4-BE49-F238E27FC236}">
              <a16:creationId xmlns:a16="http://schemas.microsoft.com/office/drawing/2014/main" id="{7533A5CC-3EC0-4693-9D4B-92BF79D310F2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5" name="Oval 113">
          <a:extLst>
            <a:ext uri="{FF2B5EF4-FFF2-40B4-BE49-F238E27FC236}">
              <a16:creationId xmlns:a16="http://schemas.microsoft.com/office/drawing/2014/main" id="{41998120-16D8-431B-A3EF-26F72ED2F29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6" name="Oval 112">
          <a:extLst>
            <a:ext uri="{FF2B5EF4-FFF2-40B4-BE49-F238E27FC236}">
              <a16:creationId xmlns:a16="http://schemas.microsoft.com/office/drawing/2014/main" id="{45F5189C-9450-441B-8181-88000D950A75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7" name="Oval 113">
          <a:extLst>
            <a:ext uri="{FF2B5EF4-FFF2-40B4-BE49-F238E27FC236}">
              <a16:creationId xmlns:a16="http://schemas.microsoft.com/office/drawing/2014/main" id="{84F32AAC-B1CA-417B-82D3-8BC99C325D0B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8" name="Oval 112">
          <a:extLst>
            <a:ext uri="{FF2B5EF4-FFF2-40B4-BE49-F238E27FC236}">
              <a16:creationId xmlns:a16="http://schemas.microsoft.com/office/drawing/2014/main" id="{A5C8326C-A13D-46B3-A53D-3F0BC3A97177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89" name="Oval 113">
          <a:extLst>
            <a:ext uri="{FF2B5EF4-FFF2-40B4-BE49-F238E27FC236}">
              <a16:creationId xmlns:a16="http://schemas.microsoft.com/office/drawing/2014/main" id="{372D787C-5D38-497D-8327-C65557EF3BE8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90" name="Oval 112">
          <a:extLst>
            <a:ext uri="{FF2B5EF4-FFF2-40B4-BE49-F238E27FC236}">
              <a16:creationId xmlns:a16="http://schemas.microsoft.com/office/drawing/2014/main" id="{6B9A3E68-321C-4013-8391-A2BB212036D6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874</xdr:row>
      <xdr:rowOff>0</xdr:rowOff>
    </xdr:from>
    <xdr:to>
      <xdr:col>11</xdr:col>
      <xdr:colOff>0</xdr:colOff>
      <xdr:row>874</xdr:row>
      <xdr:rowOff>0</xdr:rowOff>
    </xdr:to>
    <xdr:sp macro="" textlink="">
      <xdr:nvSpPr>
        <xdr:cNvPr id="2091" name="Oval 113">
          <a:extLst>
            <a:ext uri="{FF2B5EF4-FFF2-40B4-BE49-F238E27FC236}">
              <a16:creationId xmlns:a16="http://schemas.microsoft.com/office/drawing/2014/main" id="{4220C778-A74B-45AE-BE87-D8B5ED34C2C3}"/>
            </a:ext>
          </a:extLst>
        </xdr:cNvPr>
        <xdr:cNvSpPr>
          <a:spLocks noChangeArrowheads="1"/>
        </xdr:cNvSpPr>
      </xdr:nvSpPr>
      <xdr:spPr bwMode="auto">
        <a:xfrm>
          <a:off x="5534025" y="2414682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2" name="Oval 112">
          <a:extLst>
            <a:ext uri="{FF2B5EF4-FFF2-40B4-BE49-F238E27FC236}">
              <a16:creationId xmlns:a16="http://schemas.microsoft.com/office/drawing/2014/main" id="{462D9503-DFF0-4CAA-A581-E1147EC4CB1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3" name="Oval 113">
          <a:extLst>
            <a:ext uri="{FF2B5EF4-FFF2-40B4-BE49-F238E27FC236}">
              <a16:creationId xmlns:a16="http://schemas.microsoft.com/office/drawing/2014/main" id="{2317F510-0A73-43C9-BE26-734903CA8D7F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4" name="Oval 112">
          <a:extLst>
            <a:ext uri="{FF2B5EF4-FFF2-40B4-BE49-F238E27FC236}">
              <a16:creationId xmlns:a16="http://schemas.microsoft.com/office/drawing/2014/main" id="{044878B6-0117-402C-8B67-8A27461AA59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5" name="Oval 113">
          <a:extLst>
            <a:ext uri="{FF2B5EF4-FFF2-40B4-BE49-F238E27FC236}">
              <a16:creationId xmlns:a16="http://schemas.microsoft.com/office/drawing/2014/main" id="{F8166F81-B30C-4945-AB9A-F33F6EEAFF97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6" name="Oval 112">
          <a:extLst>
            <a:ext uri="{FF2B5EF4-FFF2-40B4-BE49-F238E27FC236}">
              <a16:creationId xmlns:a16="http://schemas.microsoft.com/office/drawing/2014/main" id="{EA922609-AC4C-4596-9DC9-F3F4134D7BDC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7" name="Oval 113">
          <a:extLst>
            <a:ext uri="{FF2B5EF4-FFF2-40B4-BE49-F238E27FC236}">
              <a16:creationId xmlns:a16="http://schemas.microsoft.com/office/drawing/2014/main" id="{EFB45D5D-9181-4535-8DEF-74D8E7AA931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8" name="Oval 112">
          <a:extLst>
            <a:ext uri="{FF2B5EF4-FFF2-40B4-BE49-F238E27FC236}">
              <a16:creationId xmlns:a16="http://schemas.microsoft.com/office/drawing/2014/main" id="{9A5275AD-55E9-492B-9BA1-5E117FBF3913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099" name="Oval 113">
          <a:extLst>
            <a:ext uri="{FF2B5EF4-FFF2-40B4-BE49-F238E27FC236}">
              <a16:creationId xmlns:a16="http://schemas.microsoft.com/office/drawing/2014/main" id="{CFADFE7F-2BC1-4789-876A-0E3B4C7B2516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0" name="Oval 112">
          <a:extLst>
            <a:ext uri="{FF2B5EF4-FFF2-40B4-BE49-F238E27FC236}">
              <a16:creationId xmlns:a16="http://schemas.microsoft.com/office/drawing/2014/main" id="{92B879A3-D699-4E61-B6A7-FC9B6EE3880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1" name="Oval 113">
          <a:extLst>
            <a:ext uri="{FF2B5EF4-FFF2-40B4-BE49-F238E27FC236}">
              <a16:creationId xmlns:a16="http://schemas.microsoft.com/office/drawing/2014/main" id="{AC3C4BD2-3CDC-47D5-AD42-2BCDBF5B55AB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2" name="Oval 112">
          <a:extLst>
            <a:ext uri="{FF2B5EF4-FFF2-40B4-BE49-F238E27FC236}">
              <a16:creationId xmlns:a16="http://schemas.microsoft.com/office/drawing/2014/main" id="{69880084-ACD8-4988-876B-5209DD0F1908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919</xdr:row>
      <xdr:rowOff>0</xdr:rowOff>
    </xdr:from>
    <xdr:to>
      <xdr:col>11</xdr:col>
      <xdr:colOff>0</xdr:colOff>
      <xdr:row>919</xdr:row>
      <xdr:rowOff>0</xdr:rowOff>
    </xdr:to>
    <xdr:sp macro="" textlink="">
      <xdr:nvSpPr>
        <xdr:cNvPr id="2103" name="Oval 113">
          <a:extLst>
            <a:ext uri="{FF2B5EF4-FFF2-40B4-BE49-F238E27FC236}">
              <a16:creationId xmlns:a16="http://schemas.microsoft.com/office/drawing/2014/main" id="{BC6C81F8-B23E-4280-8F06-5ACBE2188B9D}"/>
            </a:ext>
          </a:extLst>
        </xdr:cNvPr>
        <xdr:cNvSpPr>
          <a:spLocks noChangeArrowheads="1"/>
        </xdr:cNvSpPr>
      </xdr:nvSpPr>
      <xdr:spPr bwMode="auto">
        <a:xfrm>
          <a:off x="5534025" y="2538984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4" name="Oval 112">
          <a:extLst>
            <a:ext uri="{FF2B5EF4-FFF2-40B4-BE49-F238E27FC236}">
              <a16:creationId xmlns:a16="http://schemas.microsoft.com/office/drawing/2014/main" id="{3D28FE7A-3D15-43F6-900F-60A55443BB96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5" name="Oval 113">
          <a:extLst>
            <a:ext uri="{FF2B5EF4-FFF2-40B4-BE49-F238E27FC236}">
              <a16:creationId xmlns:a16="http://schemas.microsoft.com/office/drawing/2014/main" id="{26D83C01-0272-4424-9FF9-0820DA47D9A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6" name="Oval 112">
          <a:extLst>
            <a:ext uri="{FF2B5EF4-FFF2-40B4-BE49-F238E27FC236}">
              <a16:creationId xmlns:a16="http://schemas.microsoft.com/office/drawing/2014/main" id="{4595B5CB-FA59-479D-B71C-53ACE49B696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7" name="Oval 113">
          <a:extLst>
            <a:ext uri="{FF2B5EF4-FFF2-40B4-BE49-F238E27FC236}">
              <a16:creationId xmlns:a16="http://schemas.microsoft.com/office/drawing/2014/main" id="{3B395DB7-48B1-487F-8082-3319B00DE0A5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8" name="Oval 112">
          <a:extLst>
            <a:ext uri="{FF2B5EF4-FFF2-40B4-BE49-F238E27FC236}">
              <a16:creationId xmlns:a16="http://schemas.microsoft.com/office/drawing/2014/main" id="{902596E1-DE8D-406B-A44C-6F16596AB0A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09" name="Oval 113">
          <a:extLst>
            <a:ext uri="{FF2B5EF4-FFF2-40B4-BE49-F238E27FC236}">
              <a16:creationId xmlns:a16="http://schemas.microsoft.com/office/drawing/2014/main" id="{EED4B18B-7AF7-48A0-942B-D3E70CF8D833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0" name="Oval 112">
          <a:extLst>
            <a:ext uri="{FF2B5EF4-FFF2-40B4-BE49-F238E27FC236}">
              <a16:creationId xmlns:a16="http://schemas.microsoft.com/office/drawing/2014/main" id="{48C3B31D-340D-44E2-9A86-3A7100C1CDC2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1" name="Oval 113">
          <a:extLst>
            <a:ext uri="{FF2B5EF4-FFF2-40B4-BE49-F238E27FC236}">
              <a16:creationId xmlns:a16="http://schemas.microsoft.com/office/drawing/2014/main" id="{97C9E808-DBAA-4386-B62E-EC25CCCCD977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2" name="Oval 112">
          <a:extLst>
            <a:ext uri="{FF2B5EF4-FFF2-40B4-BE49-F238E27FC236}">
              <a16:creationId xmlns:a16="http://schemas.microsoft.com/office/drawing/2014/main" id="{417E44D2-67FF-448A-A0B8-9FB9D7FE6F7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3" name="Oval 113">
          <a:extLst>
            <a:ext uri="{FF2B5EF4-FFF2-40B4-BE49-F238E27FC236}">
              <a16:creationId xmlns:a16="http://schemas.microsoft.com/office/drawing/2014/main" id="{58470D6E-3D56-4540-BC1D-819D253733CD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4" name="Oval 112">
          <a:extLst>
            <a:ext uri="{FF2B5EF4-FFF2-40B4-BE49-F238E27FC236}">
              <a16:creationId xmlns:a16="http://schemas.microsoft.com/office/drawing/2014/main" id="{77F5444D-E594-41E4-83BB-CB7E35C05B18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965</xdr:row>
      <xdr:rowOff>0</xdr:rowOff>
    </xdr:from>
    <xdr:to>
      <xdr:col>11</xdr:col>
      <xdr:colOff>0</xdr:colOff>
      <xdr:row>965</xdr:row>
      <xdr:rowOff>0</xdr:rowOff>
    </xdr:to>
    <xdr:sp macro="" textlink="">
      <xdr:nvSpPr>
        <xdr:cNvPr id="2115" name="Oval 113">
          <a:extLst>
            <a:ext uri="{FF2B5EF4-FFF2-40B4-BE49-F238E27FC236}">
              <a16:creationId xmlns:a16="http://schemas.microsoft.com/office/drawing/2014/main" id="{1372DA6B-0A4B-4A66-A7AD-092A31BF799C}"/>
            </a:ext>
          </a:extLst>
        </xdr:cNvPr>
        <xdr:cNvSpPr>
          <a:spLocks noChangeArrowheads="1"/>
        </xdr:cNvSpPr>
      </xdr:nvSpPr>
      <xdr:spPr bwMode="auto">
        <a:xfrm>
          <a:off x="5534025" y="2666047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6" name="Oval 112">
          <a:extLst>
            <a:ext uri="{FF2B5EF4-FFF2-40B4-BE49-F238E27FC236}">
              <a16:creationId xmlns:a16="http://schemas.microsoft.com/office/drawing/2014/main" id="{CCC3B9C2-EE44-49D8-BD20-CBA5FC6E1F9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7" name="Oval 113">
          <a:extLst>
            <a:ext uri="{FF2B5EF4-FFF2-40B4-BE49-F238E27FC236}">
              <a16:creationId xmlns:a16="http://schemas.microsoft.com/office/drawing/2014/main" id="{9665DE69-DF81-4B1D-AE77-D177FCB6BAE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8" name="Oval 112">
          <a:extLst>
            <a:ext uri="{FF2B5EF4-FFF2-40B4-BE49-F238E27FC236}">
              <a16:creationId xmlns:a16="http://schemas.microsoft.com/office/drawing/2014/main" id="{923427F4-3791-43E1-9B7C-808312F761C2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19" name="Oval 113">
          <a:extLst>
            <a:ext uri="{FF2B5EF4-FFF2-40B4-BE49-F238E27FC236}">
              <a16:creationId xmlns:a16="http://schemas.microsoft.com/office/drawing/2014/main" id="{3158EFBC-C0B2-450C-A5B1-1580C9FD38C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0" name="Oval 112">
          <a:extLst>
            <a:ext uri="{FF2B5EF4-FFF2-40B4-BE49-F238E27FC236}">
              <a16:creationId xmlns:a16="http://schemas.microsoft.com/office/drawing/2014/main" id="{49404413-8676-4475-9996-127654ADD59C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1" name="Oval 113">
          <a:extLst>
            <a:ext uri="{FF2B5EF4-FFF2-40B4-BE49-F238E27FC236}">
              <a16:creationId xmlns:a16="http://schemas.microsoft.com/office/drawing/2014/main" id="{456DA323-B235-4885-831C-CC9EAF3A0936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2" name="Oval 112">
          <a:extLst>
            <a:ext uri="{FF2B5EF4-FFF2-40B4-BE49-F238E27FC236}">
              <a16:creationId xmlns:a16="http://schemas.microsoft.com/office/drawing/2014/main" id="{08C547BB-C253-4299-90F4-BA3C92414A0F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3" name="Oval 113">
          <a:extLst>
            <a:ext uri="{FF2B5EF4-FFF2-40B4-BE49-F238E27FC236}">
              <a16:creationId xmlns:a16="http://schemas.microsoft.com/office/drawing/2014/main" id="{1A90A9E5-6622-4490-844D-57E450AAAF3A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4" name="Oval 112">
          <a:extLst>
            <a:ext uri="{FF2B5EF4-FFF2-40B4-BE49-F238E27FC236}">
              <a16:creationId xmlns:a16="http://schemas.microsoft.com/office/drawing/2014/main" id="{483D2D6B-D2AF-45E8-80C5-ED3D5A345DB9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5" name="Oval 113">
          <a:extLst>
            <a:ext uri="{FF2B5EF4-FFF2-40B4-BE49-F238E27FC236}">
              <a16:creationId xmlns:a16="http://schemas.microsoft.com/office/drawing/2014/main" id="{1FAB6039-A121-40C4-A099-DA702B693998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6" name="Oval 112">
          <a:extLst>
            <a:ext uri="{FF2B5EF4-FFF2-40B4-BE49-F238E27FC236}">
              <a16:creationId xmlns:a16="http://schemas.microsoft.com/office/drawing/2014/main" id="{F3194A96-650C-4140-84F4-BD276713ECA0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1011</xdr:row>
      <xdr:rowOff>0</xdr:rowOff>
    </xdr:from>
    <xdr:to>
      <xdr:col>11</xdr:col>
      <xdr:colOff>0</xdr:colOff>
      <xdr:row>1011</xdr:row>
      <xdr:rowOff>0</xdr:rowOff>
    </xdr:to>
    <xdr:sp macro="" textlink="">
      <xdr:nvSpPr>
        <xdr:cNvPr id="2127" name="Oval 113">
          <a:extLst>
            <a:ext uri="{FF2B5EF4-FFF2-40B4-BE49-F238E27FC236}">
              <a16:creationId xmlns:a16="http://schemas.microsoft.com/office/drawing/2014/main" id="{CC0D4829-39AA-476F-8364-8714F06E38E3}"/>
            </a:ext>
          </a:extLst>
        </xdr:cNvPr>
        <xdr:cNvSpPr>
          <a:spLocks noChangeArrowheads="1"/>
        </xdr:cNvSpPr>
      </xdr:nvSpPr>
      <xdr:spPr bwMode="auto">
        <a:xfrm>
          <a:off x="5534025" y="2793111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8" name="Oval 112">
          <a:extLst>
            <a:ext uri="{FF2B5EF4-FFF2-40B4-BE49-F238E27FC236}">
              <a16:creationId xmlns:a16="http://schemas.microsoft.com/office/drawing/2014/main" id="{ED9D51B6-A708-45B4-99ED-314DD9828AA1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29" name="Oval 113">
          <a:extLst>
            <a:ext uri="{FF2B5EF4-FFF2-40B4-BE49-F238E27FC236}">
              <a16:creationId xmlns:a16="http://schemas.microsoft.com/office/drawing/2014/main" id="{373A61AD-5CE9-4983-A584-004A174014CC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0" name="Oval 112">
          <a:extLst>
            <a:ext uri="{FF2B5EF4-FFF2-40B4-BE49-F238E27FC236}">
              <a16:creationId xmlns:a16="http://schemas.microsoft.com/office/drawing/2014/main" id="{72047B67-3ABF-4478-9966-442A72BA60D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1" name="Oval 113">
          <a:extLst>
            <a:ext uri="{FF2B5EF4-FFF2-40B4-BE49-F238E27FC236}">
              <a16:creationId xmlns:a16="http://schemas.microsoft.com/office/drawing/2014/main" id="{83B595CB-85CF-46DB-8516-837411026BD8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2" name="Oval 112">
          <a:extLst>
            <a:ext uri="{FF2B5EF4-FFF2-40B4-BE49-F238E27FC236}">
              <a16:creationId xmlns:a16="http://schemas.microsoft.com/office/drawing/2014/main" id="{49E43602-1418-4317-8885-1CE61B25C34D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3" name="Oval 113">
          <a:extLst>
            <a:ext uri="{FF2B5EF4-FFF2-40B4-BE49-F238E27FC236}">
              <a16:creationId xmlns:a16="http://schemas.microsoft.com/office/drawing/2014/main" id="{513F2DB5-8806-4937-A3AD-89145CF4D0AB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4" name="Oval 112">
          <a:extLst>
            <a:ext uri="{FF2B5EF4-FFF2-40B4-BE49-F238E27FC236}">
              <a16:creationId xmlns:a16="http://schemas.microsoft.com/office/drawing/2014/main" id="{0576CACB-D7E1-4218-9927-964B50785C5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5" name="Oval 113">
          <a:extLst>
            <a:ext uri="{FF2B5EF4-FFF2-40B4-BE49-F238E27FC236}">
              <a16:creationId xmlns:a16="http://schemas.microsoft.com/office/drawing/2014/main" id="{463AD14C-67D5-48C9-89FD-A219B33E8EC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6" name="Oval 112">
          <a:extLst>
            <a:ext uri="{FF2B5EF4-FFF2-40B4-BE49-F238E27FC236}">
              <a16:creationId xmlns:a16="http://schemas.microsoft.com/office/drawing/2014/main" id="{0247712C-5C31-4E19-8023-3462F4B6C2EE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7" name="Oval 113">
          <a:extLst>
            <a:ext uri="{FF2B5EF4-FFF2-40B4-BE49-F238E27FC236}">
              <a16:creationId xmlns:a16="http://schemas.microsoft.com/office/drawing/2014/main" id="{9FE75E23-3E0E-42AE-B5B7-41E5BAB0A643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8" name="Oval 112">
          <a:extLst>
            <a:ext uri="{FF2B5EF4-FFF2-40B4-BE49-F238E27FC236}">
              <a16:creationId xmlns:a16="http://schemas.microsoft.com/office/drawing/2014/main" id="{01778572-DE05-4033-B3CD-F2AA2F20A899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1057</xdr:row>
      <xdr:rowOff>0</xdr:rowOff>
    </xdr:from>
    <xdr:to>
      <xdr:col>11</xdr:col>
      <xdr:colOff>0</xdr:colOff>
      <xdr:row>1057</xdr:row>
      <xdr:rowOff>0</xdr:rowOff>
    </xdr:to>
    <xdr:sp macro="" textlink="">
      <xdr:nvSpPr>
        <xdr:cNvPr id="2139" name="Oval 113">
          <a:extLst>
            <a:ext uri="{FF2B5EF4-FFF2-40B4-BE49-F238E27FC236}">
              <a16:creationId xmlns:a16="http://schemas.microsoft.com/office/drawing/2014/main" id="{CF01D82C-DCE8-4AE6-B7F8-83AE0F2BC63A}"/>
            </a:ext>
          </a:extLst>
        </xdr:cNvPr>
        <xdr:cNvSpPr>
          <a:spLocks noChangeArrowheads="1"/>
        </xdr:cNvSpPr>
      </xdr:nvSpPr>
      <xdr:spPr bwMode="auto">
        <a:xfrm>
          <a:off x="5534025" y="2920174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0" name="Oval 112">
          <a:extLst>
            <a:ext uri="{FF2B5EF4-FFF2-40B4-BE49-F238E27FC236}">
              <a16:creationId xmlns:a16="http://schemas.microsoft.com/office/drawing/2014/main" id="{CB57FB4E-239F-456F-9FFE-F8CE26A0DC84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1" name="Oval 113">
          <a:extLst>
            <a:ext uri="{FF2B5EF4-FFF2-40B4-BE49-F238E27FC236}">
              <a16:creationId xmlns:a16="http://schemas.microsoft.com/office/drawing/2014/main" id="{B9402855-D8E0-4680-A623-F12E8AAC9A55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2" name="Oval 112">
          <a:extLst>
            <a:ext uri="{FF2B5EF4-FFF2-40B4-BE49-F238E27FC236}">
              <a16:creationId xmlns:a16="http://schemas.microsoft.com/office/drawing/2014/main" id="{2CA3B679-A437-4EF7-99B5-3BFB55C225D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3" name="Oval 113">
          <a:extLst>
            <a:ext uri="{FF2B5EF4-FFF2-40B4-BE49-F238E27FC236}">
              <a16:creationId xmlns:a16="http://schemas.microsoft.com/office/drawing/2014/main" id="{72902F25-214A-4022-913E-295FFC1844AC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4" name="Oval 112">
          <a:extLst>
            <a:ext uri="{FF2B5EF4-FFF2-40B4-BE49-F238E27FC236}">
              <a16:creationId xmlns:a16="http://schemas.microsoft.com/office/drawing/2014/main" id="{7195C435-E96E-4655-AC43-6A834E48C58A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5" name="Oval 113">
          <a:extLst>
            <a:ext uri="{FF2B5EF4-FFF2-40B4-BE49-F238E27FC236}">
              <a16:creationId xmlns:a16="http://schemas.microsoft.com/office/drawing/2014/main" id="{4674668F-292B-438D-8727-9C72C89F022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6" name="Oval 112">
          <a:extLst>
            <a:ext uri="{FF2B5EF4-FFF2-40B4-BE49-F238E27FC236}">
              <a16:creationId xmlns:a16="http://schemas.microsoft.com/office/drawing/2014/main" id="{831A18BC-BF8B-4295-8C1B-A4741DA29139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7" name="Oval 113">
          <a:extLst>
            <a:ext uri="{FF2B5EF4-FFF2-40B4-BE49-F238E27FC236}">
              <a16:creationId xmlns:a16="http://schemas.microsoft.com/office/drawing/2014/main" id="{06483EBC-EED2-47B2-AE1D-21B2F9AF0DE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8" name="Oval 112">
          <a:extLst>
            <a:ext uri="{FF2B5EF4-FFF2-40B4-BE49-F238E27FC236}">
              <a16:creationId xmlns:a16="http://schemas.microsoft.com/office/drawing/2014/main" id="{216699E9-17C0-4828-9013-DE84C5B0334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49" name="Oval 113">
          <a:extLst>
            <a:ext uri="{FF2B5EF4-FFF2-40B4-BE49-F238E27FC236}">
              <a16:creationId xmlns:a16="http://schemas.microsoft.com/office/drawing/2014/main" id="{141A2F0C-7E98-4B4F-A0C4-C2CCFBDCC14F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0" name="Oval 112">
          <a:extLst>
            <a:ext uri="{FF2B5EF4-FFF2-40B4-BE49-F238E27FC236}">
              <a16:creationId xmlns:a16="http://schemas.microsoft.com/office/drawing/2014/main" id="{51B1353C-3B2F-495D-8014-254B8C291EBD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1103</xdr:row>
      <xdr:rowOff>0</xdr:rowOff>
    </xdr:from>
    <xdr:to>
      <xdr:col>11</xdr:col>
      <xdr:colOff>0</xdr:colOff>
      <xdr:row>1103</xdr:row>
      <xdr:rowOff>0</xdr:rowOff>
    </xdr:to>
    <xdr:sp macro="" textlink="">
      <xdr:nvSpPr>
        <xdr:cNvPr id="2151" name="Oval 113">
          <a:extLst>
            <a:ext uri="{FF2B5EF4-FFF2-40B4-BE49-F238E27FC236}">
              <a16:creationId xmlns:a16="http://schemas.microsoft.com/office/drawing/2014/main" id="{5C12A780-951D-4D53-A08A-366FB44EA0E1}"/>
            </a:ext>
          </a:extLst>
        </xdr:cNvPr>
        <xdr:cNvSpPr>
          <a:spLocks noChangeArrowheads="1"/>
        </xdr:cNvSpPr>
      </xdr:nvSpPr>
      <xdr:spPr bwMode="auto">
        <a:xfrm>
          <a:off x="5534025" y="3047238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2" name="Oval 112">
          <a:extLst>
            <a:ext uri="{FF2B5EF4-FFF2-40B4-BE49-F238E27FC236}">
              <a16:creationId xmlns:a16="http://schemas.microsoft.com/office/drawing/2014/main" id="{5FEED1E0-0021-41E8-B64E-C5EEBF728C01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3" name="Oval 113">
          <a:extLst>
            <a:ext uri="{FF2B5EF4-FFF2-40B4-BE49-F238E27FC236}">
              <a16:creationId xmlns:a16="http://schemas.microsoft.com/office/drawing/2014/main" id="{13E6C4C7-67C3-4A02-8A04-1208DA13BCA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4" name="Oval 112">
          <a:extLst>
            <a:ext uri="{FF2B5EF4-FFF2-40B4-BE49-F238E27FC236}">
              <a16:creationId xmlns:a16="http://schemas.microsoft.com/office/drawing/2014/main" id="{F13E1617-7C5E-40B0-9C25-7A3F49FE5A53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5" name="Oval 113">
          <a:extLst>
            <a:ext uri="{FF2B5EF4-FFF2-40B4-BE49-F238E27FC236}">
              <a16:creationId xmlns:a16="http://schemas.microsoft.com/office/drawing/2014/main" id="{218030CC-7FE3-4F0B-97D8-8AC3CD7D3E1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6" name="Oval 112">
          <a:extLst>
            <a:ext uri="{FF2B5EF4-FFF2-40B4-BE49-F238E27FC236}">
              <a16:creationId xmlns:a16="http://schemas.microsoft.com/office/drawing/2014/main" id="{F38EFF47-302C-474A-9646-E6DD3F3648CD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7" name="Oval 113">
          <a:extLst>
            <a:ext uri="{FF2B5EF4-FFF2-40B4-BE49-F238E27FC236}">
              <a16:creationId xmlns:a16="http://schemas.microsoft.com/office/drawing/2014/main" id="{AC38834E-553A-4E50-A6FF-E592291E5C7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8" name="Oval 112">
          <a:extLst>
            <a:ext uri="{FF2B5EF4-FFF2-40B4-BE49-F238E27FC236}">
              <a16:creationId xmlns:a16="http://schemas.microsoft.com/office/drawing/2014/main" id="{A424D179-B643-4F78-BBBA-0C495327839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59" name="Oval 113">
          <a:extLst>
            <a:ext uri="{FF2B5EF4-FFF2-40B4-BE49-F238E27FC236}">
              <a16:creationId xmlns:a16="http://schemas.microsoft.com/office/drawing/2014/main" id="{30D5315D-AF22-4665-B5EF-3852A25C6C45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0" name="Oval 112">
          <a:extLst>
            <a:ext uri="{FF2B5EF4-FFF2-40B4-BE49-F238E27FC236}">
              <a16:creationId xmlns:a16="http://schemas.microsoft.com/office/drawing/2014/main" id="{8813829C-2990-492B-AEAB-A29B548AE15E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1" name="Oval 113">
          <a:extLst>
            <a:ext uri="{FF2B5EF4-FFF2-40B4-BE49-F238E27FC236}">
              <a16:creationId xmlns:a16="http://schemas.microsoft.com/office/drawing/2014/main" id="{DE3D919F-2C05-4381-B17C-3C647FA4953F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2" name="Oval 112">
          <a:extLst>
            <a:ext uri="{FF2B5EF4-FFF2-40B4-BE49-F238E27FC236}">
              <a16:creationId xmlns:a16="http://schemas.microsoft.com/office/drawing/2014/main" id="{799EDEE7-85B0-4032-883F-3C15AF0DCD68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1149</xdr:row>
      <xdr:rowOff>0</xdr:rowOff>
    </xdr:from>
    <xdr:to>
      <xdr:col>11</xdr:col>
      <xdr:colOff>0</xdr:colOff>
      <xdr:row>1149</xdr:row>
      <xdr:rowOff>0</xdr:rowOff>
    </xdr:to>
    <xdr:sp macro="" textlink="">
      <xdr:nvSpPr>
        <xdr:cNvPr id="2163" name="Oval 113">
          <a:extLst>
            <a:ext uri="{FF2B5EF4-FFF2-40B4-BE49-F238E27FC236}">
              <a16:creationId xmlns:a16="http://schemas.microsoft.com/office/drawing/2014/main" id="{B7AAB5D8-7DC7-4466-A0D7-63D72994E45C}"/>
            </a:ext>
          </a:extLst>
        </xdr:cNvPr>
        <xdr:cNvSpPr>
          <a:spLocks noChangeArrowheads="1"/>
        </xdr:cNvSpPr>
      </xdr:nvSpPr>
      <xdr:spPr bwMode="auto">
        <a:xfrm>
          <a:off x="5534025" y="3174301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4" name="Oval 112">
          <a:extLst>
            <a:ext uri="{FF2B5EF4-FFF2-40B4-BE49-F238E27FC236}">
              <a16:creationId xmlns:a16="http://schemas.microsoft.com/office/drawing/2014/main" id="{17E77FEE-56E8-4351-A5D8-F0ACD14867E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5" name="Oval 113">
          <a:extLst>
            <a:ext uri="{FF2B5EF4-FFF2-40B4-BE49-F238E27FC236}">
              <a16:creationId xmlns:a16="http://schemas.microsoft.com/office/drawing/2014/main" id="{122AC7B0-26F5-4966-9F6A-DFDA3C1E4F3B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6" name="Oval 112">
          <a:extLst>
            <a:ext uri="{FF2B5EF4-FFF2-40B4-BE49-F238E27FC236}">
              <a16:creationId xmlns:a16="http://schemas.microsoft.com/office/drawing/2014/main" id="{A8E6CB10-D926-4425-93B9-A34D12325C1F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7" name="Oval 113">
          <a:extLst>
            <a:ext uri="{FF2B5EF4-FFF2-40B4-BE49-F238E27FC236}">
              <a16:creationId xmlns:a16="http://schemas.microsoft.com/office/drawing/2014/main" id="{51991843-C287-4AB6-B78F-8A76DACE550D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8" name="Oval 112">
          <a:extLst>
            <a:ext uri="{FF2B5EF4-FFF2-40B4-BE49-F238E27FC236}">
              <a16:creationId xmlns:a16="http://schemas.microsoft.com/office/drawing/2014/main" id="{AE23AB37-0A82-45F8-B284-ECC84DE19AD5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69" name="Oval 113">
          <a:extLst>
            <a:ext uri="{FF2B5EF4-FFF2-40B4-BE49-F238E27FC236}">
              <a16:creationId xmlns:a16="http://schemas.microsoft.com/office/drawing/2014/main" id="{2C483C92-486B-444B-9FE0-CF6622B455C7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0" name="Oval 112">
          <a:extLst>
            <a:ext uri="{FF2B5EF4-FFF2-40B4-BE49-F238E27FC236}">
              <a16:creationId xmlns:a16="http://schemas.microsoft.com/office/drawing/2014/main" id="{1E865389-5E5E-4B6A-A151-B1F13B5A2C66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1" name="Oval 113">
          <a:extLst>
            <a:ext uri="{FF2B5EF4-FFF2-40B4-BE49-F238E27FC236}">
              <a16:creationId xmlns:a16="http://schemas.microsoft.com/office/drawing/2014/main" id="{1779D1BD-971E-422E-B946-80115E49F5D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2" name="Oval 112">
          <a:extLst>
            <a:ext uri="{FF2B5EF4-FFF2-40B4-BE49-F238E27FC236}">
              <a16:creationId xmlns:a16="http://schemas.microsoft.com/office/drawing/2014/main" id="{1CD43D47-074F-4AEC-94A7-594F34D8A8FC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3" name="Oval 113">
          <a:extLst>
            <a:ext uri="{FF2B5EF4-FFF2-40B4-BE49-F238E27FC236}">
              <a16:creationId xmlns:a16="http://schemas.microsoft.com/office/drawing/2014/main" id="{2DFC44C8-4B33-4BA3-818A-1AE12518C8E4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4" name="Oval 112">
          <a:extLst>
            <a:ext uri="{FF2B5EF4-FFF2-40B4-BE49-F238E27FC236}">
              <a16:creationId xmlns:a16="http://schemas.microsoft.com/office/drawing/2014/main" id="{F87E67CB-46BA-4743-A9BF-D673A584322E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1195</xdr:row>
      <xdr:rowOff>0</xdr:rowOff>
    </xdr:from>
    <xdr:to>
      <xdr:col>11</xdr:col>
      <xdr:colOff>0</xdr:colOff>
      <xdr:row>1195</xdr:row>
      <xdr:rowOff>0</xdr:rowOff>
    </xdr:to>
    <xdr:sp macro="" textlink="">
      <xdr:nvSpPr>
        <xdr:cNvPr id="2175" name="Oval 113">
          <a:extLst>
            <a:ext uri="{FF2B5EF4-FFF2-40B4-BE49-F238E27FC236}">
              <a16:creationId xmlns:a16="http://schemas.microsoft.com/office/drawing/2014/main" id="{97D6AEFC-C0BF-4973-A5C8-56A36C9F4F91}"/>
            </a:ext>
          </a:extLst>
        </xdr:cNvPr>
        <xdr:cNvSpPr>
          <a:spLocks noChangeArrowheads="1"/>
        </xdr:cNvSpPr>
      </xdr:nvSpPr>
      <xdr:spPr bwMode="auto">
        <a:xfrm>
          <a:off x="5534025" y="3301365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6" name="Oval 112">
          <a:extLst>
            <a:ext uri="{FF2B5EF4-FFF2-40B4-BE49-F238E27FC236}">
              <a16:creationId xmlns:a16="http://schemas.microsoft.com/office/drawing/2014/main" id="{33E8A743-0EFC-4A83-8207-4106856B9488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7" name="Oval 113">
          <a:extLst>
            <a:ext uri="{FF2B5EF4-FFF2-40B4-BE49-F238E27FC236}">
              <a16:creationId xmlns:a16="http://schemas.microsoft.com/office/drawing/2014/main" id="{D3392523-3F21-4D50-B2D3-D059C012BBB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8" name="Oval 112">
          <a:extLst>
            <a:ext uri="{FF2B5EF4-FFF2-40B4-BE49-F238E27FC236}">
              <a16:creationId xmlns:a16="http://schemas.microsoft.com/office/drawing/2014/main" id="{AA2C54B8-8082-4301-9CFC-4DADF838878C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79" name="Oval 113">
          <a:extLst>
            <a:ext uri="{FF2B5EF4-FFF2-40B4-BE49-F238E27FC236}">
              <a16:creationId xmlns:a16="http://schemas.microsoft.com/office/drawing/2014/main" id="{C1D67D57-0015-4E80-AB00-55090226E55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0" name="Oval 112">
          <a:extLst>
            <a:ext uri="{FF2B5EF4-FFF2-40B4-BE49-F238E27FC236}">
              <a16:creationId xmlns:a16="http://schemas.microsoft.com/office/drawing/2014/main" id="{A42E00A6-9441-4B78-AA11-D7360159BFC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1" name="Oval 113">
          <a:extLst>
            <a:ext uri="{FF2B5EF4-FFF2-40B4-BE49-F238E27FC236}">
              <a16:creationId xmlns:a16="http://schemas.microsoft.com/office/drawing/2014/main" id="{EA3042C3-890B-4A80-ABEB-CB09B77D2B0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2" name="Oval 112">
          <a:extLst>
            <a:ext uri="{FF2B5EF4-FFF2-40B4-BE49-F238E27FC236}">
              <a16:creationId xmlns:a16="http://schemas.microsoft.com/office/drawing/2014/main" id="{2291C701-CFA3-4B30-BB98-BF292920BE8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3" name="Oval 113">
          <a:extLst>
            <a:ext uri="{FF2B5EF4-FFF2-40B4-BE49-F238E27FC236}">
              <a16:creationId xmlns:a16="http://schemas.microsoft.com/office/drawing/2014/main" id="{FB263767-5124-4890-A17A-988922566359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4" name="Oval 112">
          <a:extLst>
            <a:ext uri="{FF2B5EF4-FFF2-40B4-BE49-F238E27FC236}">
              <a16:creationId xmlns:a16="http://schemas.microsoft.com/office/drawing/2014/main" id="{E4598F47-2A7D-48C6-BE9A-B22205D76137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5" name="Oval 113">
          <a:extLst>
            <a:ext uri="{FF2B5EF4-FFF2-40B4-BE49-F238E27FC236}">
              <a16:creationId xmlns:a16="http://schemas.microsoft.com/office/drawing/2014/main" id="{A0CAADC5-A11B-477B-9F02-69618F89D7B1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6" name="Oval 112">
          <a:extLst>
            <a:ext uri="{FF2B5EF4-FFF2-40B4-BE49-F238E27FC236}">
              <a16:creationId xmlns:a16="http://schemas.microsoft.com/office/drawing/2014/main" id="{2DF5109D-004C-4BE0-BFA8-B9D2D3FC781D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1242</xdr:row>
      <xdr:rowOff>0</xdr:rowOff>
    </xdr:from>
    <xdr:to>
      <xdr:col>11</xdr:col>
      <xdr:colOff>0</xdr:colOff>
      <xdr:row>1242</xdr:row>
      <xdr:rowOff>0</xdr:rowOff>
    </xdr:to>
    <xdr:sp macro="" textlink="">
      <xdr:nvSpPr>
        <xdr:cNvPr id="2187" name="Oval 113">
          <a:extLst>
            <a:ext uri="{FF2B5EF4-FFF2-40B4-BE49-F238E27FC236}">
              <a16:creationId xmlns:a16="http://schemas.microsoft.com/office/drawing/2014/main" id="{AD54C9BF-51DD-4BEB-8731-4A4FA30D450B}"/>
            </a:ext>
          </a:extLst>
        </xdr:cNvPr>
        <xdr:cNvSpPr>
          <a:spLocks noChangeArrowheads="1"/>
        </xdr:cNvSpPr>
      </xdr:nvSpPr>
      <xdr:spPr bwMode="auto">
        <a:xfrm>
          <a:off x="5534025" y="343119075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8" name="Oval 112">
          <a:extLst>
            <a:ext uri="{FF2B5EF4-FFF2-40B4-BE49-F238E27FC236}">
              <a16:creationId xmlns:a16="http://schemas.microsoft.com/office/drawing/2014/main" id="{37C306A5-08CE-4FF3-8A4E-A830478C5F4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89" name="Oval 113">
          <a:extLst>
            <a:ext uri="{FF2B5EF4-FFF2-40B4-BE49-F238E27FC236}">
              <a16:creationId xmlns:a16="http://schemas.microsoft.com/office/drawing/2014/main" id="{E35BA126-091B-477D-857F-D2AB996B210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0" name="Oval 112">
          <a:extLst>
            <a:ext uri="{FF2B5EF4-FFF2-40B4-BE49-F238E27FC236}">
              <a16:creationId xmlns:a16="http://schemas.microsoft.com/office/drawing/2014/main" id="{3C250B37-5993-4D25-B66F-69C9DF85EF5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1" name="Oval 113">
          <a:extLst>
            <a:ext uri="{FF2B5EF4-FFF2-40B4-BE49-F238E27FC236}">
              <a16:creationId xmlns:a16="http://schemas.microsoft.com/office/drawing/2014/main" id="{F45F1CF1-E7BB-4B7E-8D1E-92FBF540A05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2" name="Oval 112">
          <a:extLst>
            <a:ext uri="{FF2B5EF4-FFF2-40B4-BE49-F238E27FC236}">
              <a16:creationId xmlns:a16="http://schemas.microsoft.com/office/drawing/2014/main" id="{0DDF2DFB-977A-4310-AA8F-3F57C650202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3" name="Oval 113">
          <a:extLst>
            <a:ext uri="{FF2B5EF4-FFF2-40B4-BE49-F238E27FC236}">
              <a16:creationId xmlns:a16="http://schemas.microsoft.com/office/drawing/2014/main" id="{9BF16EEB-EEFF-443E-B9E6-5436667F486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4" name="Oval 112">
          <a:extLst>
            <a:ext uri="{FF2B5EF4-FFF2-40B4-BE49-F238E27FC236}">
              <a16:creationId xmlns:a16="http://schemas.microsoft.com/office/drawing/2014/main" id="{D5999DAD-5FCA-4BAD-A356-C423B7C3F15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5" name="Oval 113">
          <a:extLst>
            <a:ext uri="{FF2B5EF4-FFF2-40B4-BE49-F238E27FC236}">
              <a16:creationId xmlns:a16="http://schemas.microsoft.com/office/drawing/2014/main" id="{6C1C3165-0F32-4DCB-9626-F80573F58CF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6" name="Oval 112">
          <a:extLst>
            <a:ext uri="{FF2B5EF4-FFF2-40B4-BE49-F238E27FC236}">
              <a16:creationId xmlns:a16="http://schemas.microsoft.com/office/drawing/2014/main" id="{28204CD9-4B04-4461-B2A0-0A962A16F09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7" name="Oval 113">
          <a:extLst>
            <a:ext uri="{FF2B5EF4-FFF2-40B4-BE49-F238E27FC236}">
              <a16:creationId xmlns:a16="http://schemas.microsoft.com/office/drawing/2014/main" id="{C62D66CD-BE15-4F74-876D-D4266A91678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8" name="Oval 112">
          <a:extLst>
            <a:ext uri="{FF2B5EF4-FFF2-40B4-BE49-F238E27FC236}">
              <a16:creationId xmlns:a16="http://schemas.microsoft.com/office/drawing/2014/main" id="{E062DEE7-8A7F-41AD-A357-50F10ECDFA4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199" name="Oval 113">
          <a:extLst>
            <a:ext uri="{FF2B5EF4-FFF2-40B4-BE49-F238E27FC236}">
              <a16:creationId xmlns:a16="http://schemas.microsoft.com/office/drawing/2014/main" id="{BB41AFCA-EB7F-4137-8A60-1939FA67B46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0" name="Oval 112">
          <a:extLst>
            <a:ext uri="{FF2B5EF4-FFF2-40B4-BE49-F238E27FC236}">
              <a16:creationId xmlns:a16="http://schemas.microsoft.com/office/drawing/2014/main" id="{20081C17-978F-485B-8094-D33A2F52A38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1" name="Oval 113">
          <a:extLst>
            <a:ext uri="{FF2B5EF4-FFF2-40B4-BE49-F238E27FC236}">
              <a16:creationId xmlns:a16="http://schemas.microsoft.com/office/drawing/2014/main" id="{85DEC1A7-D014-41BE-B4EF-290FBF69732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2" name="Oval 112">
          <a:extLst>
            <a:ext uri="{FF2B5EF4-FFF2-40B4-BE49-F238E27FC236}">
              <a16:creationId xmlns:a16="http://schemas.microsoft.com/office/drawing/2014/main" id="{B6022455-26E2-45B9-8D7E-157551B7112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3" name="Oval 113">
          <a:extLst>
            <a:ext uri="{FF2B5EF4-FFF2-40B4-BE49-F238E27FC236}">
              <a16:creationId xmlns:a16="http://schemas.microsoft.com/office/drawing/2014/main" id="{8EC520A4-5395-42F8-91B1-F2E7D7D6A28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4" name="Oval 112">
          <a:extLst>
            <a:ext uri="{FF2B5EF4-FFF2-40B4-BE49-F238E27FC236}">
              <a16:creationId xmlns:a16="http://schemas.microsoft.com/office/drawing/2014/main" id="{138AEC39-6605-4D62-B01E-416AA5100FD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5" name="Oval 113">
          <a:extLst>
            <a:ext uri="{FF2B5EF4-FFF2-40B4-BE49-F238E27FC236}">
              <a16:creationId xmlns:a16="http://schemas.microsoft.com/office/drawing/2014/main" id="{0D9E1D67-0BF1-4CCB-ABCE-1918443830C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6" name="Oval 112">
          <a:extLst>
            <a:ext uri="{FF2B5EF4-FFF2-40B4-BE49-F238E27FC236}">
              <a16:creationId xmlns:a16="http://schemas.microsoft.com/office/drawing/2014/main" id="{D47CF597-813E-4038-83B0-FBBC40022C7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7" name="Oval 113">
          <a:extLst>
            <a:ext uri="{FF2B5EF4-FFF2-40B4-BE49-F238E27FC236}">
              <a16:creationId xmlns:a16="http://schemas.microsoft.com/office/drawing/2014/main" id="{253DB893-0691-441E-853E-A870551C0BD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8" name="Oval 112">
          <a:extLst>
            <a:ext uri="{FF2B5EF4-FFF2-40B4-BE49-F238E27FC236}">
              <a16:creationId xmlns:a16="http://schemas.microsoft.com/office/drawing/2014/main" id="{991AF067-6372-4601-A9D2-47F3E3E03603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09" name="Oval 113">
          <a:extLst>
            <a:ext uri="{FF2B5EF4-FFF2-40B4-BE49-F238E27FC236}">
              <a16:creationId xmlns:a16="http://schemas.microsoft.com/office/drawing/2014/main" id="{93A69B6A-BDA4-478E-9732-769AC7FCB1C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0" name="Oval 112">
          <a:extLst>
            <a:ext uri="{FF2B5EF4-FFF2-40B4-BE49-F238E27FC236}">
              <a16:creationId xmlns:a16="http://schemas.microsoft.com/office/drawing/2014/main" id="{E16B99AD-764C-43F7-BC9B-2900DDA5913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1" name="Oval 113">
          <a:extLst>
            <a:ext uri="{FF2B5EF4-FFF2-40B4-BE49-F238E27FC236}">
              <a16:creationId xmlns:a16="http://schemas.microsoft.com/office/drawing/2014/main" id="{E54383F8-CA96-4E0C-8528-CC11CA33215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2" name="Oval 112">
          <a:extLst>
            <a:ext uri="{FF2B5EF4-FFF2-40B4-BE49-F238E27FC236}">
              <a16:creationId xmlns:a16="http://schemas.microsoft.com/office/drawing/2014/main" id="{EBCDD760-EBD8-4E66-98AB-CBC59E2161D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3" name="Oval 113">
          <a:extLst>
            <a:ext uri="{FF2B5EF4-FFF2-40B4-BE49-F238E27FC236}">
              <a16:creationId xmlns:a16="http://schemas.microsoft.com/office/drawing/2014/main" id="{053B4976-DFB2-429E-9DAF-C275465ADCD7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4" name="Oval 112">
          <a:extLst>
            <a:ext uri="{FF2B5EF4-FFF2-40B4-BE49-F238E27FC236}">
              <a16:creationId xmlns:a16="http://schemas.microsoft.com/office/drawing/2014/main" id="{C97EA3D9-8239-439B-A56B-1FBC41F0E6D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5" name="Oval 113">
          <a:extLst>
            <a:ext uri="{FF2B5EF4-FFF2-40B4-BE49-F238E27FC236}">
              <a16:creationId xmlns:a16="http://schemas.microsoft.com/office/drawing/2014/main" id="{3D64FCEE-AD8D-480B-9239-DFFDDA76186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6" name="Oval 112">
          <a:extLst>
            <a:ext uri="{FF2B5EF4-FFF2-40B4-BE49-F238E27FC236}">
              <a16:creationId xmlns:a16="http://schemas.microsoft.com/office/drawing/2014/main" id="{BE95A1C7-4273-4F92-ADE8-ED3262FDA27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7" name="Oval 113">
          <a:extLst>
            <a:ext uri="{FF2B5EF4-FFF2-40B4-BE49-F238E27FC236}">
              <a16:creationId xmlns:a16="http://schemas.microsoft.com/office/drawing/2014/main" id="{F44C0D07-E4EE-41E1-A64C-8B6D0A0529C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8" name="Oval 112">
          <a:extLst>
            <a:ext uri="{FF2B5EF4-FFF2-40B4-BE49-F238E27FC236}">
              <a16:creationId xmlns:a16="http://schemas.microsoft.com/office/drawing/2014/main" id="{345D578A-F930-4FFA-A393-460A3BB1969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19" name="Oval 113">
          <a:extLst>
            <a:ext uri="{FF2B5EF4-FFF2-40B4-BE49-F238E27FC236}">
              <a16:creationId xmlns:a16="http://schemas.microsoft.com/office/drawing/2014/main" id="{1247132E-CCF7-4389-88BD-4C8F8D0BA55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0" name="Oval 112">
          <a:extLst>
            <a:ext uri="{FF2B5EF4-FFF2-40B4-BE49-F238E27FC236}">
              <a16:creationId xmlns:a16="http://schemas.microsoft.com/office/drawing/2014/main" id="{D15A0528-C016-4066-BE3E-A2080C95E63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1" name="Oval 113">
          <a:extLst>
            <a:ext uri="{FF2B5EF4-FFF2-40B4-BE49-F238E27FC236}">
              <a16:creationId xmlns:a16="http://schemas.microsoft.com/office/drawing/2014/main" id="{B222E8E3-261E-4F84-8DD4-005133D035B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2" name="Oval 112">
          <a:extLst>
            <a:ext uri="{FF2B5EF4-FFF2-40B4-BE49-F238E27FC236}">
              <a16:creationId xmlns:a16="http://schemas.microsoft.com/office/drawing/2014/main" id="{34FE9BCE-5274-43E4-A1F4-6A799214236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3" name="Oval 113">
          <a:extLst>
            <a:ext uri="{FF2B5EF4-FFF2-40B4-BE49-F238E27FC236}">
              <a16:creationId xmlns:a16="http://schemas.microsoft.com/office/drawing/2014/main" id="{9945DD19-49B8-4481-8B4C-3C4B4A7C38E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4" name="Oval 112">
          <a:extLst>
            <a:ext uri="{FF2B5EF4-FFF2-40B4-BE49-F238E27FC236}">
              <a16:creationId xmlns:a16="http://schemas.microsoft.com/office/drawing/2014/main" id="{B650ABD0-4016-4822-A87D-6A3DC92D4FA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5" name="Oval 113">
          <a:extLst>
            <a:ext uri="{FF2B5EF4-FFF2-40B4-BE49-F238E27FC236}">
              <a16:creationId xmlns:a16="http://schemas.microsoft.com/office/drawing/2014/main" id="{3F395E79-C44C-4E84-8519-158A30D5BE1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6" name="Oval 112">
          <a:extLst>
            <a:ext uri="{FF2B5EF4-FFF2-40B4-BE49-F238E27FC236}">
              <a16:creationId xmlns:a16="http://schemas.microsoft.com/office/drawing/2014/main" id="{52AD1D41-67DA-4B65-AEB4-D9A201D32DE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7" name="Oval 113">
          <a:extLst>
            <a:ext uri="{FF2B5EF4-FFF2-40B4-BE49-F238E27FC236}">
              <a16:creationId xmlns:a16="http://schemas.microsoft.com/office/drawing/2014/main" id="{A2A51C01-2067-412B-B268-15D109FFB97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8" name="Oval 112">
          <a:extLst>
            <a:ext uri="{FF2B5EF4-FFF2-40B4-BE49-F238E27FC236}">
              <a16:creationId xmlns:a16="http://schemas.microsoft.com/office/drawing/2014/main" id="{303E93A4-C908-4140-AABB-38A9B8D1E4A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29" name="Oval 113">
          <a:extLst>
            <a:ext uri="{FF2B5EF4-FFF2-40B4-BE49-F238E27FC236}">
              <a16:creationId xmlns:a16="http://schemas.microsoft.com/office/drawing/2014/main" id="{AA60AA57-F550-4FA2-A3A8-145C1D6D303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0" name="Oval 112">
          <a:extLst>
            <a:ext uri="{FF2B5EF4-FFF2-40B4-BE49-F238E27FC236}">
              <a16:creationId xmlns:a16="http://schemas.microsoft.com/office/drawing/2014/main" id="{338DC995-7BBE-45C2-9B4E-079879F5E80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1" name="Oval 113">
          <a:extLst>
            <a:ext uri="{FF2B5EF4-FFF2-40B4-BE49-F238E27FC236}">
              <a16:creationId xmlns:a16="http://schemas.microsoft.com/office/drawing/2014/main" id="{A602BC4B-1052-4F1C-A72E-6003B350364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2" name="Oval 112">
          <a:extLst>
            <a:ext uri="{FF2B5EF4-FFF2-40B4-BE49-F238E27FC236}">
              <a16:creationId xmlns:a16="http://schemas.microsoft.com/office/drawing/2014/main" id="{C1BB1E1B-BCB1-4BF7-A051-BF84092B336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3" name="Oval 113">
          <a:extLst>
            <a:ext uri="{FF2B5EF4-FFF2-40B4-BE49-F238E27FC236}">
              <a16:creationId xmlns:a16="http://schemas.microsoft.com/office/drawing/2014/main" id="{1F6E3CDB-6B78-445B-B039-996597DEF04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4" name="Oval 112">
          <a:extLst>
            <a:ext uri="{FF2B5EF4-FFF2-40B4-BE49-F238E27FC236}">
              <a16:creationId xmlns:a16="http://schemas.microsoft.com/office/drawing/2014/main" id="{840DF0DB-F2DA-4A63-8C9D-C3046932BC1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5" name="Oval 113">
          <a:extLst>
            <a:ext uri="{FF2B5EF4-FFF2-40B4-BE49-F238E27FC236}">
              <a16:creationId xmlns:a16="http://schemas.microsoft.com/office/drawing/2014/main" id="{C4E56E6C-DD1C-42EC-9AA9-C1210CC39C6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6" name="Oval 112">
          <a:extLst>
            <a:ext uri="{FF2B5EF4-FFF2-40B4-BE49-F238E27FC236}">
              <a16:creationId xmlns:a16="http://schemas.microsoft.com/office/drawing/2014/main" id="{27281ABE-9352-4EDA-99BE-884BABB5D2E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7" name="Oval 113">
          <a:extLst>
            <a:ext uri="{FF2B5EF4-FFF2-40B4-BE49-F238E27FC236}">
              <a16:creationId xmlns:a16="http://schemas.microsoft.com/office/drawing/2014/main" id="{ECA10795-7929-4372-86AC-5546748321F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8" name="Oval 112">
          <a:extLst>
            <a:ext uri="{FF2B5EF4-FFF2-40B4-BE49-F238E27FC236}">
              <a16:creationId xmlns:a16="http://schemas.microsoft.com/office/drawing/2014/main" id="{7194D60B-5719-4324-9695-0A07FBF4DA3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39" name="Oval 113">
          <a:extLst>
            <a:ext uri="{FF2B5EF4-FFF2-40B4-BE49-F238E27FC236}">
              <a16:creationId xmlns:a16="http://schemas.microsoft.com/office/drawing/2014/main" id="{9DE4A087-8554-40A8-AE8D-94481A3F4EB1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0" name="Oval 112">
          <a:extLst>
            <a:ext uri="{FF2B5EF4-FFF2-40B4-BE49-F238E27FC236}">
              <a16:creationId xmlns:a16="http://schemas.microsoft.com/office/drawing/2014/main" id="{D712B3FF-236E-47A8-87CF-60F025D4344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1" name="Oval 113">
          <a:extLst>
            <a:ext uri="{FF2B5EF4-FFF2-40B4-BE49-F238E27FC236}">
              <a16:creationId xmlns:a16="http://schemas.microsoft.com/office/drawing/2014/main" id="{C8C3A93D-9468-481C-AE3E-B890A370A1AB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2" name="Oval 112">
          <a:extLst>
            <a:ext uri="{FF2B5EF4-FFF2-40B4-BE49-F238E27FC236}">
              <a16:creationId xmlns:a16="http://schemas.microsoft.com/office/drawing/2014/main" id="{EF9EE318-4414-4662-AF50-1F6CBF83397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3" name="Oval 113">
          <a:extLst>
            <a:ext uri="{FF2B5EF4-FFF2-40B4-BE49-F238E27FC236}">
              <a16:creationId xmlns:a16="http://schemas.microsoft.com/office/drawing/2014/main" id="{C27D883E-6915-4A6D-B1FD-95F3BE5481D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4" name="Oval 112">
          <a:extLst>
            <a:ext uri="{FF2B5EF4-FFF2-40B4-BE49-F238E27FC236}">
              <a16:creationId xmlns:a16="http://schemas.microsoft.com/office/drawing/2014/main" id="{3692E39C-272A-4738-845B-DF60F3CBF5E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5" name="Oval 113">
          <a:extLst>
            <a:ext uri="{FF2B5EF4-FFF2-40B4-BE49-F238E27FC236}">
              <a16:creationId xmlns:a16="http://schemas.microsoft.com/office/drawing/2014/main" id="{295548A7-57A7-42F5-A5D9-167FD1346C4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6" name="Oval 112">
          <a:extLst>
            <a:ext uri="{FF2B5EF4-FFF2-40B4-BE49-F238E27FC236}">
              <a16:creationId xmlns:a16="http://schemas.microsoft.com/office/drawing/2014/main" id="{401E615F-36D8-4350-9721-F5724DBC7C7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7" name="Oval 113">
          <a:extLst>
            <a:ext uri="{FF2B5EF4-FFF2-40B4-BE49-F238E27FC236}">
              <a16:creationId xmlns:a16="http://schemas.microsoft.com/office/drawing/2014/main" id="{23A723E0-FCA1-4F6E-978F-3CB6FEBEFE9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8" name="Oval 112">
          <a:extLst>
            <a:ext uri="{FF2B5EF4-FFF2-40B4-BE49-F238E27FC236}">
              <a16:creationId xmlns:a16="http://schemas.microsoft.com/office/drawing/2014/main" id="{D6174123-029E-42DD-8EEF-B99B0542A5B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49" name="Oval 113">
          <a:extLst>
            <a:ext uri="{FF2B5EF4-FFF2-40B4-BE49-F238E27FC236}">
              <a16:creationId xmlns:a16="http://schemas.microsoft.com/office/drawing/2014/main" id="{F29F07CB-BD0C-45BB-9F93-87DD94EA42F5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0" name="Oval 112">
          <a:extLst>
            <a:ext uri="{FF2B5EF4-FFF2-40B4-BE49-F238E27FC236}">
              <a16:creationId xmlns:a16="http://schemas.microsoft.com/office/drawing/2014/main" id="{0075B0A8-26BD-40C6-99A2-565339BD2AD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1" name="Oval 113">
          <a:extLst>
            <a:ext uri="{FF2B5EF4-FFF2-40B4-BE49-F238E27FC236}">
              <a16:creationId xmlns:a16="http://schemas.microsoft.com/office/drawing/2014/main" id="{DA8D84E5-AA35-46CE-8F86-79E9B912969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2" name="Oval 112">
          <a:extLst>
            <a:ext uri="{FF2B5EF4-FFF2-40B4-BE49-F238E27FC236}">
              <a16:creationId xmlns:a16="http://schemas.microsoft.com/office/drawing/2014/main" id="{58F242AB-9AD4-425D-9AD7-19E1AC9288E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3" name="Oval 113">
          <a:extLst>
            <a:ext uri="{FF2B5EF4-FFF2-40B4-BE49-F238E27FC236}">
              <a16:creationId xmlns:a16="http://schemas.microsoft.com/office/drawing/2014/main" id="{77494A2B-382D-41BA-A5F7-0CBB95508E6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4" name="Oval 112">
          <a:extLst>
            <a:ext uri="{FF2B5EF4-FFF2-40B4-BE49-F238E27FC236}">
              <a16:creationId xmlns:a16="http://schemas.microsoft.com/office/drawing/2014/main" id="{7E094A8E-1F7F-4595-8BCA-6421FC98619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5" name="Oval 113">
          <a:extLst>
            <a:ext uri="{FF2B5EF4-FFF2-40B4-BE49-F238E27FC236}">
              <a16:creationId xmlns:a16="http://schemas.microsoft.com/office/drawing/2014/main" id="{8E3C7111-CE1F-4903-A449-EA2B60CE102C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6" name="Oval 112">
          <a:extLst>
            <a:ext uri="{FF2B5EF4-FFF2-40B4-BE49-F238E27FC236}">
              <a16:creationId xmlns:a16="http://schemas.microsoft.com/office/drawing/2014/main" id="{E9EB72E0-A8B3-4C9B-915C-CCDC5AB52A5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7" name="Oval 113">
          <a:extLst>
            <a:ext uri="{FF2B5EF4-FFF2-40B4-BE49-F238E27FC236}">
              <a16:creationId xmlns:a16="http://schemas.microsoft.com/office/drawing/2014/main" id="{A85840AF-07D6-41E9-8BEA-778A30E528E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8" name="Oval 112">
          <a:extLst>
            <a:ext uri="{FF2B5EF4-FFF2-40B4-BE49-F238E27FC236}">
              <a16:creationId xmlns:a16="http://schemas.microsoft.com/office/drawing/2014/main" id="{7074347C-863E-4051-A702-89B004F9B6B6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59" name="Oval 113">
          <a:extLst>
            <a:ext uri="{FF2B5EF4-FFF2-40B4-BE49-F238E27FC236}">
              <a16:creationId xmlns:a16="http://schemas.microsoft.com/office/drawing/2014/main" id="{7A6F0C88-9D44-4CAA-A821-AB894CF42659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0" name="Oval 112">
          <a:extLst>
            <a:ext uri="{FF2B5EF4-FFF2-40B4-BE49-F238E27FC236}">
              <a16:creationId xmlns:a16="http://schemas.microsoft.com/office/drawing/2014/main" id="{ADDAC6B8-36AD-4B92-833A-235BAF0855EE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1" name="Oval 113">
          <a:extLst>
            <a:ext uri="{FF2B5EF4-FFF2-40B4-BE49-F238E27FC236}">
              <a16:creationId xmlns:a16="http://schemas.microsoft.com/office/drawing/2014/main" id="{B43232A9-9C29-4B03-B71C-34CC7E5288F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2" name="Oval 112">
          <a:extLst>
            <a:ext uri="{FF2B5EF4-FFF2-40B4-BE49-F238E27FC236}">
              <a16:creationId xmlns:a16="http://schemas.microsoft.com/office/drawing/2014/main" id="{CC5F4184-6F95-4CEA-875D-698C54C31AAF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3" name="Oval 113">
          <a:extLst>
            <a:ext uri="{FF2B5EF4-FFF2-40B4-BE49-F238E27FC236}">
              <a16:creationId xmlns:a16="http://schemas.microsoft.com/office/drawing/2014/main" id="{CCF9F73C-D1F6-4699-9A44-94D7C3FBA69D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4" name="Oval 112">
          <a:extLst>
            <a:ext uri="{FF2B5EF4-FFF2-40B4-BE49-F238E27FC236}">
              <a16:creationId xmlns:a16="http://schemas.microsoft.com/office/drawing/2014/main" id="{E218A0E7-4381-455F-A302-6C12FD049E7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5" name="Oval 113">
          <a:extLst>
            <a:ext uri="{FF2B5EF4-FFF2-40B4-BE49-F238E27FC236}">
              <a16:creationId xmlns:a16="http://schemas.microsoft.com/office/drawing/2014/main" id="{A661019B-4AA4-4819-A6EF-4D88651F16C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6" name="Oval 112">
          <a:extLst>
            <a:ext uri="{FF2B5EF4-FFF2-40B4-BE49-F238E27FC236}">
              <a16:creationId xmlns:a16="http://schemas.microsoft.com/office/drawing/2014/main" id="{2C87343D-9312-40BA-9E25-4D86764261A4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7" name="Oval 113">
          <a:extLst>
            <a:ext uri="{FF2B5EF4-FFF2-40B4-BE49-F238E27FC236}">
              <a16:creationId xmlns:a16="http://schemas.microsoft.com/office/drawing/2014/main" id="{1D48452F-C3C4-4176-9B9F-A426AA5048C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8" name="Oval 112">
          <a:extLst>
            <a:ext uri="{FF2B5EF4-FFF2-40B4-BE49-F238E27FC236}">
              <a16:creationId xmlns:a16="http://schemas.microsoft.com/office/drawing/2014/main" id="{CE53A3C4-F967-43CD-9E80-D12C84276918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69" name="Oval 113">
          <a:extLst>
            <a:ext uri="{FF2B5EF4-FFF2-40B4-BE49-F238E27FC236}">
              <a16:creationId xmlns:a16="http://schemas.microsoft.com/office/drawing/2014/main" id="{B6F1EC82-58A1-4175-8BDB-0E2118A84FC0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0" name="Oval 112">
          <a:extLst>
            <a:ext uri="{FF2B5EF4-FFF2-40B4-BE49-F238E27FC236}">
              <a16:creationId xmlns:a16="http://schemas.microsoft.com/office/drawing/2014/main" id="{D01DF0C7-DD27-4CD4-8536-A4E6E373F262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551</xdr:row>
      <xdr:rowOff>0</xdr:rowOff>
    </xdr:from>
    <xdr:to>
      <xdr:col>11</xdr:col>
      <xdr:colOff>0</xdr:colOff>
      <xdr:row>551</xdr:row>
      <xdr:rowOff>0</xdr:rowOff>
    </xdr:to>
    <xdr:sp macro="" textlink="">
      <xdr:nvSpPr>
        <xdr:cNvPr id="2271" name="Oval 113">
          <a:extLst>
            <a:ext uri="{FF2B5EF4-FFF2-40B4-BE49-F238E27FC236}">
              <a16:creationId xmlns:a16="http://schemas.microsoft.com/office/drawing/2014/main" id="{1FF86BD6-F9A4-4570-BB74-DB60197BAAAA}"/>
            </a:ext>
          </a:extLst>
        </xdr:cNvPr>
        <xdr:cNvSpPr>
          <a:spLocks noChangeArrowheads="1"/>
        </xdr:cNvSpPr>
      </xdr:nvSpPr>
      <xdr:spPr bwMode="auto">
        <a:xfrm>
          <a:off x="5534025" y="1522476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2" name="Oval 112">
          <a:extLst>
            <a:ext uri="{FF2B5EF4-FFF2-40B4-BE49-F238E27FC236}">
              <a16:creationId xmlns:a16="http://schemas.microsoft.com/office/drawing/2014/main" id="{1E95F374-168A-44FE-9AA6-C7E0396F2230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3" name="Oval 113">
          <a:extLst>
            <a:ext uri="{FF2B5EF4-FFF2-40B4-BE49-F238E27FC236}">
              <a16:creationId xmlns:a16="http://schemas.microsoft.com/office/drawing/2014/main" id="{3E13C3E2-1C34-4E3C-BFBA-5AD92EB5A0CA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4" name="Oval 112">
          <a:extLst>
            <a:ext uri="{FF2B5EF4-FFF2-40B4-BE49-F238E27FC236}">
              <a16:creationId xmlns:a16="http://schemas.microsoft.com/office/drawing/2014/main" id="{CCDCE5E2-6B88-4BB6-A338-5B0E52D650F2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5" name="Oval 113">
          <a:extLst>
            <a:ext uri="{FF2B5EF4-FFF2-40B4-BE49-F238E27FC236}">
              <a16:creationId xmlns:a16="http://schemas.microsoft.com/office/drawing/2014/main" id="{2810B276-EDFE-4F6C-A52A-46EF7A4157B5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6" name="Oval 112">
          <a:extLst>
            <a:ext uri="{FF2B5EF4-FFF2-40B4-BE49-F238E27FC236}">
              <a16:creationId xmlns:a16="http://schemas.microsoft.com/office/drawing/2014/main" id="{BD040CAA-4F64-4BED-88B6-07B55BAD5A53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7" name="Oval 113">
          <a:extLst>
            <a:ext uri="{FF2B5EF4-FFF2-40B4-BE49-F238E27FC236}">
              <a16:creationId xmlns:a16="http://schemas.microsoft.com/office/drawing/2014/main" id="{7E7FC474-7B27-4EF0-8E18-0F97C000157F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8" name="Oval 112">
          <a:extLst>
            <a:ext uri="{FF2B5EF4-FFF2-40B4-BE49-F238E27FC236}">
              <a16:creationId xmlns:a16="http://schemas.microsoft.com/office/drawing/2014/main" id="{BEB7F809-B4A3-4C91-9F3E-1D10AA9F7DF9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79" name="Oval 113">
          <a:extLst>
            <a:ext uri="{FF2B5EF4-FFF2-40B4-BE49-F238E27FC236}">
              <a16:creationId xmlns:a16="http://schemas.microsoft.com/office/drawing/2014/main" id="{AF431F1F-9BB4-4F34-98E8-4CACB5D0FA6D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0" name="Oval 112">
          <a:extLst>
            <a:ext uri="{FF2B5EF4-FFF2-40B4-BE49-F238E27FC236}">
              <a16:creationId xmlns:a16="http://schemas.microsoft.com/office/drawing/2014/main" id="{98572E2F-896B-4BE3-ADCE-D6B4BC0B18D6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1" name="Oval 113">
          <a:extLst>
            <a:ext uri="{FF2B5EF4-FFF2-40B4-BE49-F238E27FC236}">
              <a16:creationId xmlns:a16="http://schemas.microsoft.com/office/drawing/2014/main" id="{60CCA068-1EBA-48F0-AA30-DAC6783764C6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2" name="Oval 112">
          <a:extLst>
            <a:ext uri="{FF2B5EF4-FFF2-40B4-BE49-F238E27FC236}">
              <a16:creationId xmlns:a16="http://schemas.microsoft.com/office/drawing/2014/main" id="{ED798431-952D-4F25-B1CC-4A05511B732C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3" name="Oval 113">
          <a:extLst>
            <a:ext uri="{FF2B5EF4-FFF2-40B4-BE49-F238E27FC236}">
              <a16:creationId xmlns:a16="http://schemas.microsoft.com/office/drawing/2014/main" id="{74105BE6-D990-4BFE-A5DC-58C75C4B8AF1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4" name="Oval 112">
          <a:extLst>
            <a:ext uri="{FF2B5EF4-FFF2-40B4-BE49-F238E27FC236}">
              <a16:creationId xmlns:a16="http://schemas.microsoft.com/office/drawing/2014/main" id="{5F76B092-6621-4AC3-A912-679A6D02E02A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5" name="Oval 113">
          <a:extLst>
            <a:ext uri="{FF2B5EF4-FFF2-40B4-BE49-F238E27FC236}">
              <a16:creationId xmlns:a16="http://schemas.microsoft.com/office/drawing/2014/main" id="{14B79C57-8CA9-4ED4-8257-206104E8936A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6" name="Oval 112">
          <a:extLst>
            <a:ext uri="{FF2B5EF4-FFF2-40B4-BE49-F238E27FC236}">
              <a16:creationId xmlns:a16="http://schemas.microsoft.com/office/drawing/2014/main" id="{8FD12B13-DC31-4172-9196-741D1319158C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7" name="Oval 113">
          <a:extLst>
            <a:ext uri="{FF2B5EF4-FFF2-40B4-BE49-F238E27FC236}">
              <a16:creationId xmlns:a16="http://schemas.microsoft.com/office/drawing/2014/main" id="{48FED828-5275-4355-8663-707CAAF698CB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8" name="Oval 112">
          <a:extLst>
            <a:ext uri="{FF2B5EF4-FFF2-40B4-BE49-F238E27FC236}">
              <a16:creationId xmlns:a16="http://schemas.microsoft.com/office/drawing/2014/main" id="{7EC5DF72-F6DC-4FA2-979A-DECEDA8BCE89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46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2289" name="Oval 113">
          <a:extLst>
            <a:ext uri="{FF2B5EF4-FFF2-40B4-BE49-F238E27FC236}">
              <a16:creationId xmlns:a16="http://schemas.microsoft.com/office/drawing/2014/main" id="{1621EA81-51C0-4641-A65B-81DFF902FCC8}"/>
            </a:ext>
          </a:extLst>
        </xdr:cNvPr>
        <xdr:cNvSpPr>
          <a:spLocks noChangeArrowheads="1"/>
        </xdr:cNvSpPr>
      </xdr:nvSpPr>
      <xdr:spPr bwMode="auto">
        <a:xfrm>
          <a:off x="5534025" y="12706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0" name="Oval 112">
          <a:extLst>
            <a:ext uri="{FF2B5EF4-FFF2-40B4-BE49-F238E27FC236}">
              <a16:creationId xmlns:a16="http://schemas.microsoft.com/office/drawing/2014/main" id="{CD1F4A75-C3D2-4612-AF5A-C18CAD21B50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1" name="Oval 113">
          <a:extLst>
            <a:ext uri="{FF2B5EF4-FFF2-40B4-BE49-F238E27FC236}">
              <a16:creationId xmlns:a16="http://schemas.microsoft.com/office/drawing/2014/main" id="{08DD5C6B-875B-434C-95BE-12AAC96E342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2" name="Oval 112">
          <a:extLst>
            <a:ext uri="{FF2B5EF4-FFF2-40B4-BE49-F238E27FC236}">
              <a16:creationId xmlns:a16="http://schemas.microsoft.com/office/drawing/2014/main" id="{F987065F-72B4-4CF1-BB68-A5042A4B18C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3" name="Oval 113">
          <a:extLst>
            <a:ext uri="{FF2B5EF4-FFF2-40B4-BE49-F238E27FC236}">
              <a16:creationId xmlns:a16="http://schemas.microsoft.com/office/drawing/2014/main" id="{CD8E92D7-581C-45DD-9054-ECFCC74567E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4" name="Oval 112">
          <a:extLst>
            <a:ext uri="{FF2B5EF4-FFF2-40B4-BE49-F238E27FC236}">
              <a16:creationId xmlns:a16="http://schemas.microsoft.com/office/drawing/2014/main" id="{7925AF5C-833B-457F-BF9F-366EC9EADCE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5" name="Oval 113">
          <a:extLst>
            <a:ext uri="{FF2B5EF4-FFF2-40B4-BE49-F238E27FC236}">
              <a16:creationId xmlns:a16="http://schemas.microsoft.com/office/drawing/2014/main" id="{E18F5E50-CA24-4B1A-9028-EEF44E61A8D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6" name="Oval 112">
          <a:extLst>
            <a:ext uri="{FF2B5EF4-FFF2-40B4-BE49-F238E27FC236}">
              <a16:creationId xmlns:a16="http://schemas.microsoft.com/office/drawing/2014/main" id="{B1C1FE61-B8B9-45BF-B25D-C48FF0A607B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7" name="Oval 113">
          <a:extLst>
            <a:ext uri="{FF2B5EF4-FFF2-40B4-BE49-F238E27FC236}">
              <a16:creationId xmlns:a16="http://schemas.microsoft.com/office/drawing/2014/main" id="{491BBBEB-CF70-45CC-BB6F-309D666BE84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8" name="Oval 112">
          <a:extLst>
            <a:ext uri="{FF2B5EF4-FFF2-40B4-BE49-F238E27FC236}">
              <a16:creationId xmlns:a16="http://schemas.microsoft.com/office/drawing/2014/main" id="{73E5E504-83F6-45AE-8BB0-A85E8B6A330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299" name="Oval 113">
          <a:extLst>
            <a:ext uri="{FF2B5EF4-FFF2-40B4-BE49-F238E27FC236}">
              <a16:creationId xmlns:a16="http://schemas.microsoft.com/office/drawing/2014/main" id="{4B0A65C5-EDAF-47BC-8551-A49DC4E4AA5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0" name="Oval 112">
          <a:extLst>
            <a:ext uri="{FF2B5EF4-FFF2-40B4-BE49-F238E27FC236}">
              <a16:creationId xmlns:a16="http://schemas.microsoft.com/office/drawing/2014/main" id="{8CBEDB0C-B730-43D4-A88F-01FF53319F3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1" name="Oval 113">
          <a:extLst>
            <a:ext uri="{FF2B5EF4-FFF2-40B4-BE49-F238E27FC236}">
              <a16:creationId xmlns:a16="http://schemas.microsoft.com/office/drawing/2014/main" id="{FE3F6F55-60A7-4E88-AFC0-D80924545BE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2" name="Oval 112">
          <a:extLst>
            <a:ext uri="{FF2B5EF4-FFF2-40B4-BE49-F238E27FC236}">
              <a16:creationId xmlns:a16="http://schemas.microsoft.com/office/drawing/2014/main" id="{CA8A9C65-2B64-4B74-9349-D13754BA4E3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3" name="Oval 113">
          <a:extLst>
            <a:ext uri="{FF2B5EF4-FFF2-40B4-BE49-F238E27FC236}">
              <a16:creationId xmlns:a16="http://schemas.microsoft.com/office/drawing/2014/main" id="{F5536CA1-826A-49A2-B53F-3431FEC36A1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4" name="Oval 112">
          <a:extLst>
            <a:ext uri="{FF2B5EF4-FFF2-40B4-BE49-F238E27FC236}">
              <a16:creationId xmlns:a16="http://schemas.microsoft.com/office/drawing/2014/main" id="{D4647834-BECC-417A-94DF-81859DCA125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5" name="Oval 113">
          <a:extLst>
            <a:ext uri="{FF2B5EF4-FFF2-40B4-BE49-F238E27FC236}">
              <a16:creationId xmlns:a16="http://schemas.microsoft.com/office/drawing/2014/main" id="{CC5AA364-8E49-4B3B-AEFF-056C4526512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6" name="Oval 112">
          <a:extLst>
            <a:ext uri="{FF2B5EF4-FFF2-40B4-BE49-F238E27FC236}">
              <a16:creationId xmlns:a16="http://schemas.microsoft.com/office/drawing/2014/main" id="{0AC39A2E-C38E-42E3-9C36-4C0E1A8B60B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7" name="Oval 113">
          <a:extLst>
            <a:ext uri="{FF2B5EF4-FFF2-40B4-BE49-F238E27FC236}">
              <a16:creationId xmlns:a16="http://schemas.microsoft.com/office/drawing/2014/main" id="{E1E4007D-2503-4164-A9AE-FD33EE21C24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8" name="Oval 112">
          <a:extLst>
            <a:ext uri="{FF2B5EF4-FFF2-40B4-BE49-F238E27FC236}">
              <a16:creationId xmlns:a16="http://schemas.microsoft.com/office/drawing/2014/main" id="{E222E7E6-D0D4-49CB-BD31-1FE8DCA89E7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09" name="Oval 113">
          <a:extLst>
            <a:ext uri="{FF2B5EF4-FFF2-40B4-BE49-F238E27FC236}">
              <a16:creationId xmlns:a16="http://schemas.microsoft.com/office/drawing/2014/main" id="{9687C4BF-26EA-40A0-B3D6-91680956762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0" name="Oval 112">
          <a:extLst>
            <a:ext uri="{FF2B5EF4-FFF2-40B4-BE49-F238E27FC236}">
              <a16:creationId xmlns:a16="http://schemas.microsoft.com/office/drawing/2014/main" id="{991E191A-B202-4A9A-A133-94EB7185CC0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1" name="Oval 113">
          <a:extLst>
            <a:ext uri="{FF2B5EF4-FFF2-40B4-BE49-F238E27FC236}">
              <a16:creationId xmlns:a16="http://schemas.microsoft.com/office/drawing/2014/main" id="{18FE4C7A-482E-4E24-96F0-DDC78FF1149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2" name="Oval 112">
          <a:extLst>
            <a:ext uri="{FF2B5EF4-FFF2-40B4-BE49-F238E27FC236}">
              <a16:creationId xmlns:a16="http://schemas.microsoft.com/office/drawing/2014/main" id="{178424B7-F80C-44BA-9C92-E9C2C3A941E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3" name="Oval 113">
          <a:extLst>
            <a:ext uri="{FF2B5EF4-FFF2-40B4-BE49-F238E27FC236}">
              <a16:creationId xmlns:a16="http://schemas.microsoft.com/office/drawing/2014/main" id="{5ECCC47B-A59D-4072-B59E-C2F64FF23C0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4" name="Oval 112">
          <a:extLst>
            <a:ext uri="{FF2B5EF4-FFF2-40B4-BE49-F238E27FC236}">
              <a16:creationId xmlns:a16="http://schemas.microsoft.com/office/drawing/2014/main" id="{CF7D9E62-74A5-4824-85B8-765E3D7AE15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5" name="Oval 113">
          <a:extLst>
            <a:ext uri="{FF2B5EF4-FFF2-40B4-BE49-F238E27FC236}">
              <a16:creationId xmlns:a16="http://schemas.microsoft.com/office/drawing/2014/main" id="{62B67ADB-EA27-436E-B5FE-0043C0E7C9B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6" name="Oval 112">
          <a:extLst>
            <a:ext uri="{FF2B5EF4-FFF2-40B4-BE49-F238E27FC236}">
              <a16:creationId xmlns:a16="http://schemas.microsoft.com/office/drawing/2014/main" id="{19756243-77DA-489F-BF03-9532E31A2DC5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7" name="Oval 113">
          <a:extLst>
            <a:ext uri="{FF2B5EF4-FFF2-40B4-BE49-F238E27FC236}">
              <a16:creationId xmlns:a16="http://schemas.microsoft.com/office/drawing/2014/main" id="{DC522036-AA96-48D1-8599-E376C265ECF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8" name="Oval 112">
          <a:extLst>
            <a:ext uri="{FF2B5EF4-FFF2-40B4-BE49-F238E27FC236}">
              <a16:creationId xmlns:a16="http://schemas.microsoft.com/office/drawing/2014/main" id="{651D1286-C695-4C53-8F73-A59C841463A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19" name="Oval 113">
          <a:extLst>
            <a:ext uri="{FF2B5EF4-FFF2-40B4-BE49-F238E27FC236}">
              <a16:creationId xmlns:a16="http://schemas.microsoft.com/office/drawing/2014/main" id="{90F7DC3D-19F0-4D6B-BFCB-81C1E2536DC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0" name="Oval 112">
          <a:extLst>
            <a:ext uri="{FF2B5EF4-FFF2-40B4-BE49-F238E27FC236}">
              <a16:creationId xmlns:a16="http://schemas.microsoft.com/office/drawing/2014/main" id="{1873B0E1-E55B-4D4A-A172-81905898090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1" name="Oval 113">
          <a:extLst>
            <a:ext uri="{FF2B5EF4-FFF2-40B4-BE49-F238E27FC236}">
              <a16:creationId xmlns:a16="http://schemas.microsoft.com/office/drawing/2014/main" id="{52380FFD-9EC4-473E-A0A0-3C1DACEFB1F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2" name="Oval 112">
          <a:extLst>
            <a:ext uri="{FF2B5EF4-FFF2-40B4-BE49-F238E27FC236}">
              <a16:creationId xmlns:a16="http://schemas.microsoft.com/office/drawing/2014/main" id="{B2C5A976-C20D-4C63-8EDC-E1787568FF5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3" name="Oval 113">
          <a:extLst>
            <a:ext uri="{FF2B5EF4-FFF2-40B4-BE49-F238E27FC236}">
              <a16:creationId xmlns:a16="http://schemas.microsoft.com/office/drawing/2014/main" id="{AE5B9203-C6F7-46EC-A880-202868C5C88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4" name="Oval 112">
          <a:extLst>
            <a:ext uri="{FF2B5EF4-FFF2-40B4-BE49-F238E27FC236}">
              <a16:creationId xmlns:a16="http://schemas.microsoft.com/office/drawing/2014/main" id="{FFECA6D5-D581-4260-ACBE-7AA58F2F864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5" name="Oval 113">
          <a:extLst>
            <a:ext uri="{FF2B5EF4-FFF2-40B4-BE49-F238E27FC236}">
              <a16:creationId xmlns:a16="http://schemas.microsoft.com/office/drawing/2014/main" id="{71AA6774-98DB-4DBF-A5F0-CCFEF80C11F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6" name="Oval 112">
          <a:extLst>
            <a:ext uri="{FF2B5EF4-FFF2-40B4-BE49-F238E27FC236}">
              <a16:creationId xmlns:a16="http://schemas.microsoft.com/office/drawing/2014/main" id="{5E882187-69B1-470F-BCF5-571168ECB4C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7" name="Oval 113">
          <a:extLst>
            <a:ext uri="{FF2B5EF4-FFF2-40B4-BE49-F238E27FC236}">
              <a16:creationId xmlns:a16="http://schemas.microsoft.com/office/drawing/2014/main" id="{330267C7-AAE4-4A66-9A87-E38725728AC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8" name="Oval 112">
          <a:extLst>
            <a:ext uri="{FF2B5EF4-FFF2-40B4-BE49-F238E27FC236}">
              <a16:creationId xmlns:a16="http://schemas.microsoft.com/office/drawing/2014/main" id="{3473B3AE-22F2-4B51-B4DF-627EB3446D1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29" name="Oval 113">
          <a:extLst>
            <a:ext uri="{FF2B5EF4-FFF2-40B4-BE49-F238E27FC236}">
              <a16:creationId xmlns:a16="http://schemas.microsoft.com/office/drawing/2014/main" id="{794FAD57-8FC1-46E7-BB5E-6B0801A5BC9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0" name="Oval 112">
          <a:extLst>
            <a:ext uri="{FF2B5EF4-FFF2-40B4-BE49-F238E27FC236}">
              <a16:creationId xmlns:a16="http://schemas.microsoft.com/office/drawing/2014/main" id="{BB9EEA22-3ABC-4EAF-BD1E-003D9DAE6D7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1" name="Oval 113">
          <a:extLst>
            <a:ext uri="{FF2B5EF4-FFF2-40B4-BE49-F238E27FC236}">
              <a16:creationId xmlns:a16="http://schemas.microsoft.com/office/drawing/2014/main" id="{AFCFE264-2ECC-4697-BF81-D7E23905BDD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2" name="Oval 112">
          <a:extLst>
            <a:ext uri="{FF2B5EF4-FFF2-40B4-BE49-F238E27FC236}">
              <a16:creationId xmlns:a16="http://schemas.microsoft.com/office/drawing/2014/main" id="{6C9E84C0-3D81-4A12-94E2-AF5BC497A71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3" name="Oval 113">
          <a:extLst>
            <a:ext uri="{FF2B5EF4-FFF2-40B4-BE49-F238E27FC236}">
              <a16:creationId xmlns:a16="http://schemas.microsoft.com/office/drawing/2014/main" id="{78B24EEB-49A4-4264-8B47-6193C95F3D9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4" name="Oval 112">
          <a:extLst>
            <a:ext uri="{FF2B5EF4-FFF2-40B4-BE49-F238E27FC236}">
              <a16:creationId xmlns:a16="http://schemas.microsoft.com/office/drawing/2014/main" id="{2636DC40-6233-4DC3-ABD0-911F528A3F1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5" name="Oval 113">
          <a:extLst>
            <a:ext uri="{FF2B5EF4-FFF2-40B4-BE49-F238E27FC236}">
              <a16:creationId xmlns:a16="http://schemas.microsoft.com/office/drawing/2014/main" id="{BA5116BA-4006-421A-9270-1E5461389EB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6" name="Oval 112">
          <a:extLst>
            <a:ext uri="{FF2B5EF4-FFF2-40B4-BE49-F238E27FC236}">
              <a16:creationId xmlns:a16="http://schemas.microsoft.com/office/drawing/2014/main" id="{A5EF8C63-E8EF-4AC8-9FB9-1ADBCA76868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7" name="Oval 113">
          <a:extLst>
            <a:ext uri="{FF2B5EF4-FFF2-40B4-BE49-F238E27FC236}">
              <a16:creationId xmlns:a16="http://schemas.microsoft.com/office/drawing/2014/main" id="{F99ACF12-6A06-4058-85D1-2ACEAE3FB86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8" name="Oval 112">
          <a:extLst>
            <a:ext uri="{FF2B5EF4-FFF2-40B4-BE49-F238E27FC236}">
              <a16:creationId xmlns:a16="http://schemas.microsoft.com/office/drawing/2014/main" id="{B061594B-B531-4B08-AECA-25DBB710894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39" name="Oval 113">
          <a:extLst>
            <a:ext uri="{FF2B5EF4-FFF2-40B4-BE49-F238E27FC236}">
              <a16:creationId xmlns:a16="http://schemas.microsoft.com/office/drawing/2014/main" id="{590462A9-3752-48E0-9E6A-5E9110DB5A5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0" name="Oval 112">
          <a:extLst>
            <a:ext uri="{FF2B5EF4-FFF2-40B4-BE49-F238E27FC236}">
              <a16:creationId xmlns:a16="http://schemas.microsoft.com/office/drawing/2014/main" id="{FB1C4209-6EF6-408B-8713-C3E531CA728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1" name="Oval 113">
          <a:extLst>
            <a:ext uri="{FF2B5EF4-FFF2-40B4-BE49-F238E27FC236}">
              <a16:creationId xmlns:a16="http://schemas.microsoft.com/office/drawing/2014/main" id="{6E27C01B-8738-423C-865E-4B50498D3E9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2" name="Oval 112">
          <a:extLst>
            <a:ext uri="{FF2B5EF4-FFF2-40B4-BE49-F238E27FC236}">
              <a16:creationId xmlns:a16="http://schemas.microsoft.com/office/drawing/2014/main" id="{7BFF06D4-277A-4E6B-823A-7B92DFE0CE0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3" name="Oval 113">
          <a:extLst>
            <a:ext uri="{FF2B5EF4-FFF2-40B4-BE49-F238E27FC236}">
              <a16:creationId xmlns:a16="http://schemas.microsoft.com/office/drawing/2014/main" id="{977B42DC-FE37-4495-A00E-7234A43B325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4" name="Oval 112">
          <a:extLst>
            <a:ext uri="{FF2B5EF4-FFF2-40B4-BE49-F238E27FC236}">
              <a16:creationId xmlns:a16="http://schemas.microsoft.com/office/drawing/2014/main" id="{423CBD51-371D-43FB-A215-80A5B597AF3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5" name="Oval 113">
          <a:extLst>
            <a:ext uri="{FF2B5EF4-FFF2-40B4-BE49-F238E27FC236}">
              <a16:creationId xmlns:a16="http://schemas.microsoft.com/office/drawing/2014/main" id="{E07B26B3-18E8-4CF6-B14F-16A074C3061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6" name="Oval 112">
          <a:extLst>
            <a:ext uri="{FF2B5EF4-FFF2-40B4-BE49-F238E27FC236}">
              <a16:creationId xmlns:a16="http://schemas.microsoft.com/office/drawing/2014/main" id="{6927000B-252A-40A5-B1BC-9775D92F216D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7" name="Oval 113">
          <a:extLst>
            <a:ext uri="{FF2B5EF4-FFF2-40B4-BE49-F238E27FC236}">
              <a16:creationId xmlns:a16="http://schemas.microsoft.com/office/drawing/2014/main" id="{C2791F20-EC21-43AD-A78C-3B4DA11A264E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8" name="Oval 112">
          <a:extLst>
            <a:ext uri="{FF2B5EF4-FFF2-40B4-BE49-F238E27FC236}">
              <a16:creationId xmlns:a16="http://schemas.microsoft.com/office/drawing/2014/main" id="{D9931A32-C771-484A-8A92-C029CE68AFA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49" name="Oval 113">
          <a:extLst>
            <a:ext uri="{FF2B5EF4-FFF2-40B4-BE49-F238E27FC236}">
              <a16:creationId xmlns:a16="http://schemas.microsoft.com/office/drawing/2014/main" id="{3272FBAE-10AB-4B9A-9008-1DB7217C3E2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0" name="Oval 112">
          <a:extLst>
            <a:ext uri="{FF2B5EF4-FFF2-40B4-BE49-F238E27FC236}">
              <a16:creationId xmlns:a16="http://schemas.microsoft.com/office/drawing/2014/main" id="{22877CB9-7ED2-41C4-9E96-D2FF2E352EA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1" name="Oval 113">
          <a:extLst>
            <a:ext uri="{FF2B5EF4-FFF2-40B4-BE49-F238E27FC236}">
              <a16:creationId xmlns:a16="http://schemas.microsoft.com/office/drawing/2014/main" id="{287E85CC-C79B-499F-929A-ECD6E249F8A1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2" name="Oval 112">
          <a:extLst>
            <a:ext uri="{FF2B5EF4-FFF2-40B4-BE49-F238E27FC236}">
              <a16:creationId xmlns:a16="http://schemas.microsoft.com/office/drawing/2014/main" id="{33E9BE7B-4E43-4903-8FEC-CC1974E027E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3" name="Oval 113">
          <a:extLst>
            <a:ext uri="{FF2B5EF4-FFF2-40B4-BE49-F238E27FC236}">
              <a16:creationId xmlns:a16="http://schemas.microsoft.com/office/drawing/2014/main" id="{264FD53F-FDDE-4988-ABC5-DAF56294B32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4" name="Oval 112">
          <a:extLst>
            <a:ext uri="{FF2B5EF4-FFF2-40B4-BE49-F238E27FC236}">
              <a16:creationId xmlns:a16="http://schemas.microsoft.com/office/drawing/2014/main" id="{C7E2149B-14A3-4EB0-8B6E-18A60F48F8F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5" name="Oval 113">
          <a:extLst>
            <a:ext uri="{FF2B5EF4-FFF2-40B4-BE49-F238E27FC236}">
              <a16:creationId xmlns:a16="http://schemas.microsoft.com/office/drawing/2014/main" id="{3A65A221-68CA-4057-897B-3465CD1888F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6" name="Oval 112">
          <a:extLst>
            <a:ext uri="{FF2B5EF4-FFF2-40B4-BE49-F238E27FC236}">
              <a16:creationId xmlns:a16="http://schemas.microsoft.com/office/drawing/2014/main" id="{1110A4FB-FCA9-47F9-8883-C305A0E6FF2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7" name="Oval 113">
          <a:extLst>
            <a:ext uri="{FF2B5EF4-FFF2-40B4-BE49-F238E27FC236}">
              <a16:creationId xmlns:a16="http://schemas.microsoft.com/office/drawing/2014/main" id="{E0D8E7C5-801E-40DD-84BE-A73685A8C18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8" name="Oval 112">
          <a:extLst>
            <a:ext uri="{FF2B5EF4-FFF2-40B4-BE49-F238E27FC236}">
              <a16:creationId xmlns:a16="http://schemas.microsoft.com/office/drawing/2014/main" id="{58ECB1F5-1180-473C-AFEE-019CA59C12C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59" name="Oval 113">
          <a:extLst>
            <a:ext uri="{FF2B5EF4-FFF2-40B4-BE49-F238E27FC236}">
              <a16:creationId xmlns:a16="http://schemas.microsoft.com/office/drawing/2014/main" id="{4FEB36ED-0F4F-40F3-A077-744027B01160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0" name="Oval 112">
          <a:extLst>
            <a:ext uri="{FF2B5EF4-FFF2-40B4-BE49-F238E27FC236}">
              <a16:creationId xmlns:a16="http://schemas.microsoft.com/office/drawing/2014/main" id="{9E5AF22A-C92D-405B-A695-9A0A34749952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1" name="Oval 113">
          <a:extLst>
            <a:ext uri="{FF2B5EF4-FFF2-40B4-BE49-F238E27FC236}">
              <a16:creationId xmlns:a16="http://schemas.microsoft.com/office/drawing/2014/main" id="{90388761-9B05-4267-930B-EB2F57F7ABD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2" name="Oval 112">
          <a:extLst>
            <a:ext uri="{FF2B5EF4-FFF2-40B4-BE49-F238E27FC236}">
              <a16:creationId xmlns:a16="http://schemas.microsoft.com/office/drawing/2014/main" id="{F9ABE404-9166-4F03-A5B0-4F61F9C8EC8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3" name="Oval 113">
          <a:extLst>
            <a:ext uri="{FF2B5EF4-FFF2-40B4-BE49-F238E27FC236}">
              <a16:creationId xmlns:a16="http://schemas.microsoft.com/office/drawing/2014/main" id="{57F35144-BA50-4977-9B9F-80349C231D4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4" name="Oval 112">
          <a:extLst>
            <a:ext uri="{FF2B5EF4-FFF2-40B4-BE49-F238E27FC236}">
              <a16:creationId xmlns:a16="http://schemas.microsoft.com/office/drawing/2014/main" id="{32859592-7632-4313-9236-B5AEA7D98B66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5" name="Oval 113">
          <a:extLst>
            <a:ext uri="{FF2B5EF4-FFF2-40B4-BE49-F238E27FC236}">
              <a16:creationId xmlns:a16="http://schemas.microsoft.com/office/drawing/2014/main" id="{B23C1F3C-7DB5-4839-9C75-739F6F9024E8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6" name="Oval 112">
          <a:extLst>
            <a:ext uri="{FF2B5EF4-FFF2-40B4-BE49-F238E27FC236}">
              <a16:creationId xmlns:a16="http://schemas.microsoft.com/office/drawing/2014/main" id="{5279FE45-A850-40F0-A1E7-A947AB6D9C59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7" name="Oval 113">
          <a:extLst>
            <a:ext uri="{FF2B5EF4-FFF2-40B4-BE49-F238E27FC236}">
              <a16:creationId xmlns:a16="http://schemas.microsoft.com/office/drawing/2014/main" id="{1D1935C0-821E-4D44-B449-A82084683963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8" name="Oval 112">
          <a:extLst>
            <a:ext uri="{FF2B5EF4-FFF2-40B4-BE49-F238E27FC236}">
              <a16:creationId xmlns:a16="http://schemas.microsoft.com/office/drawing/2014/main" id="{50AE509D-2E67-4445-B34E-87CFB9514F4A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69" name="Oval 113">
          <a:extLst>
            <a:ext uri="{FF2B5EF4-FFF2-40B4-BE49-F238E27FC236}">
              <a16:creationId xmlns:a16="http://schemas.microsoft.com/office/drawing/2014/main" id="{6C745CB4-464A-49C1-9620-8B5C1064897F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0" name="Oval 112">
          <a:extLst>
            <a:ext uri="{FF2B5EF4-FFF2-40B4-BE49-F238E27FC236}">
              <a16:creationId xmlns:a16="http://schemas.microsoft.com/office/drawing/2014/main" id="{4027CF2C-6A61-4B0B-803C-D39D873F06A4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1" name="Oval 113">
          <a:extLst>
            <a:ext uri="{FF2B5EF4-FFF2-40B4-BE49-F238E27FC236}">
              <a16:creationId xmlns:a16="http://schemas.microsoft.com/office/drawing/2014/main" id="{A17998AB-3EF7-4C95-803C-12734D78F55C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2" name="Oval 112">
          <a:extLst>
            <a:ext uri="{FF2B5EF4-FFF2-40B4-BE49-F238E27FC236}">
              <a16:creationId xmlns:a16="http://schemas.microsoft.com/office/drawing/2014/main" id="{2AC0A57C-43B7-4BAB-92E4-43E720AA9E27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643</xdr:row>
      <xdr:rowOff>0</xdr:rowOff>
    </xdr:from>
    <xdr:to>
      <xdr:col>11</xdr:col>
      <xdr:colOff>0</xdr:colOff>
      <xdr:row>643</xdr:row>
      <xdr:rowOff>0</xdr:rowOff>
    </xdr:to>
    <xdr:sp macro="" textlink="">
      <xdr:nvSpPr>
        <xdr:cNvPr id="2373" name="Oval 113">
          <a:extLst>
            <a:ext uri="{FF2B5EF4-FFF2-40B4-BE49-F238E27FC236}">
              <a16:creationId xmlns:a16="http://schemas.microsoft.com/office/drawing/2014/main" id="{A7041FE8-0EAC-44D6-B725-D268170D136B}"/>
            </a:ext>
          </a:extLst>
        </xdr:cNvPr>
        <xdr:cNvSpPr>
          <a:spLocks noChangeArrowheads="1"/>
        </xdr:cNvSpPr>
      </xdr:nvSpPr>
      <xdr:spPr bwMode="auto">
        <a:xfrm>
          <a:off x="5534025" y="1776603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4" name="Oval 112">
          <a:extLst>
            <a:ext uri="{FF2B5EF4-FFF2-40B4-BE49-F238E27FC236}">
              <a16:creationId xmlns:a16="http://schemas.microsoft.com/office/drawing/2014/main" id="{403B8891-0C45-459D-A49B-222D51914D8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5" name="Oval 113">
          <a:extLst>
            <a:ext uri="{FF2B5EF4-FFF2-40B4-BE49-F238E27FC236}">
              <a16:creationId xmlns:a16="http://schemas.microsoft.com/office/drawing/2014/main" id="{80D507B8-4E8E-465D-9624-74FEB5953F3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6" name="Oval 112">
          <a:extLst>
            <a:ext uri="{FF2B5EF4-FFF2-40B4-BE49-F238E27FC236}">
              <a16:creationId xmlns:a16="http://schemas.microsoft.com/office/drawing/2014/main" id="{D23EF9B4-3EDF-4F4F-A741-49FC4E396A3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7" name="Oval 113">
          <a:extLst>
            <a:ext uri="{FF2B5EF4-FFF2-40B4-BE49-F238E27FC236}">
              <a16:creationId xmlns:a16="http://schemas.microsoft.com/office/drawing/2014/main" id="{1F892441-2E45-4E97-843C-C69C335A463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8" name="Oval 112">
          <a:extLst>
            <a:ext uri="{FF2B5EF4-FFF2-40B4-BE49-F238E27FC236}">
              <a16:creationId xmlns:a16="http://schemas.microsoft.com/office/drawing/2014/main" id="{1C09B64C-C89E-4B20-878F-22860BC6E87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79" name="Oval 113">
          <a:extLst>
            <a:ext uri="{FF2B5EF4-FFF2-40B4-BE49-F238E27FC236}">
              <a16:creationId xmlns:a16="http://schemas.microsoft.com/office/drawing/2014/main" id="{FF28CD9F-5CB3-49F4-8BEE-52B27AFD454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0" name="Oval 112">
          <a:extLst>
            <a:ext uri="{FF2B5EF4-FFF2-40B4-BE49-F238E27FC236}">
              <a16:creationId xmlns:a16="http://schemas.microsoft.com/office/drawing/2014/main" id="{46FF1FEE-5B75-4C52-B351-A7FB0837A01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1" name="Oval 113">
          <a:extLst>
            <a:ext uri="{FF2B5EF4-FFF2-40B4-BE49-F238E27FC236}">
              <a16:creationId xmlns:a16="http://schemas.microsoft.com/office/drawing/2014/main" id="{9182C509-9A8C-4371-BAB2-194AF415A65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2" name="Oval 112">
          <a:extLst>
            <a:ext uri="{FF2B5EF4-FFF2-40B4-BE49-F238E27FC236}">
              <a16:creationId xmlns:a16="http://schemas.microsoft.com/office/drawing/2014/main" id="{554D8E49-1CF3-482D-AB4D-FF36CCF128B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3" name="Oval 113">
          <a:extLst>
            <a:ext uri="{FF2B5EF4-FFF2-40B4-BE49-F238E27FC236}">
              <a16:creationId xmlns:a16="http://schemas.microsoft.com/office/drawing/2014/main" id="{E23B3B1E-4E8D-4933-B8FD-6C4BB32ADAD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4" name="Oval 112">
          <a:extLst>
            <a:ext uri="{FF2B5EF4-FFF2-40B4-BE49-F238E27FC236}">
              <a16:creationId xmlns:a16="http://schemas.microsoft.com/office/drawing/2014/main" id="{8E71B247-FA20-418E-8DA1-E7A969B628A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5" name="Oval 113">
          <a:extLst>
            <a:ext uri="{FF2B5EF4-FFF2-40B4-BE49-F238E27FC236}">
              <a16:creationId xmlns:a16="http://schemas.microsoft.com/office/drawing/2014/main" id="{8D7C8AD4-6E89-465D-80C6-6D3E2A2E700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6" name="Oval 112">
          <a:extLst>
            <a:ext uri="{FF2B5EF4-FFF2-40B4-BE49-F238E27FC236}">
              <a16:creationId xmlns:a16="http://schemas.microsoft.com/office/drawing/2014/main" id="{04EF1414-130F-423B-B773-1F272898938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7" name="Oval 113">
          <a:extLst>
            <a:ext uri="{FF2B5EF4-FFF2-40B4-BE49-F238E27FC236}">
              <a16:creationId xmlns:a16="http://schemas.microsoft.com/office/drawing/2014/main" id="{2140CBFE-1744-438F-9235-5882E926DD1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8" name="Oval 112">
          <a:extLst>
            <a:ext uri="{FF2B5EF4-FFF2-40B4-BE49-F238E27FC236}">
              <a16:creationId xmlns:a16="http://schemas.microsoft.com/office/drawing/2014/main" id="{66C0FB46-1302-4F0D-AAEF-251742ECC93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89" name="Oval 113">
          <a:extLst>
            <a:ext uri="{FF2B5EF4-FFF2-40B4-BE49-F238E27FC236}">
              <a16:creationId xmlns:a16="http://schemas.microsoft.com/office/drawing/2014/main" id="{C903F46B-3816-487C-B1EA-B5A8BC40902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0" name="Oval 112">
          <a:extLst>
            <a:ext uri="{FF2B5EF4-FFF2-40B4-BE49-F238E27FC236}">
              <a16:creationId xmlns:a16="http://schemas.microsoft.com/office/drawing/2014/main" id="{F425BD60-7055-459A-8904-35012B48B2E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1" name="Oval 113">
          <a:extLst>
            <a:ext uri="{FF2B5EF4-FFF2-40B4-BE49-F238E27FC236}">
              <a16:creationId xmlns:a16="http://schemas.microsoft.com/office/drawing/2014/main" id="{B0EA73FD-9B85-42A0-A59E-E6D742697C8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2" name="Oval 112">
          <a:extLst>
            <a:ext uri="{FF2B5EF4-FFF2-40B4-BE49-F238E27FC236}">
              <a16:creationId xmlns:a16="http://schemas.microsoft.com/office/drawing/2014/main" id="{1C145A92-B3D0-4BB3-B7A1-3FCCCF9E8C9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3" name="Oval 113">
          <a:extLst>
            <a:ext uri="{FF2B5EF4-FFF2-40B4-BE49-F238E27FC236}">
              <a16:creationId xmlns:a16="http://schemas.microsoft.com/office/drawing/2014/main" id="{183341D6-300F-4E82-BA72-0F9775F2899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4" name="Oval 112">
          <a:extLst>
            <a:ext uri="{FF2B5EF4-FFF2-40B4-BE49-F238E27FC236}">
              <a16:creationId xmlns:a16="http://schemas.microsoft.com/office/drawing/2014/main" id="{A15A35FD-B0A3-48F5-9296-C2E9ACF9DE0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5" name="Oval 113">
          <a:extLst>
            <a:ext uri="{FF2B5EF4-FFF2-40B4-BE49-F238E27FC236}">
              <a16:creationId xmlns:a16="http://schemas.microsoft.com/office/drawing/2014/main" id="{22BBDC20-B4F8-48A3-803E-8ABD85DFCA8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6" name="Oval 112">
          <a:extLst>
            <a:ext uri="{FF2B5EF4-FFF2-40B4-BE49-F238E27FC236}">
              <a16:creationId xmlns:a16="http://schemas.microsoft.com/office/drawing/2014/main" id="{9BFBCFA4-2CDC-4918-AACD-EBCE980ECDA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7" name="Oval 113">
          <a:extLst>
            <a:ext uri="{FF2B5EF4-FFF2-40B4-BE49-F238E27FC236}">
              <a16:creationId xmlns:a16="http://schemas.microsoft.com/office/drawing/2014/main" id="{E60E438A-D42A-460E-98CF-C5B5FD3DF74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8" name="Oval 112">
          <a:extLst>
            <a:ext uri="{FF2B5EF4-FFF2-40B4-BE49-F238E27FC236}">
              <a16:creationId xmlns:a16="http://schemas.microsoft.com/office/drawing/2014/main" id="{9241B3B1-5389-4395-A805-7D6FCCE2C96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399" name="Oval 113">
          <a:extLst>
            <a:ext uri="{FF2B5EF4-FFF2-40B4-BE49-F238E27FC236}">
              <a16:creationId xmlns:a16="http://schemas.microsoft.com/office/drawing/2014/main" id="{7AC9AA3D-7EDB-4D41-9732-9CE49C9A014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0" name="Oval 112">
          <a:extLst>
            <a:ext uri="{FF2B5EF4-FFF2-40B4-BE49-F238E27FC236}">
              <a16:creationId xmlns:a16="http://schemas.microsoft.com/office/drawing/2014/main" id="{D5E6F768-3911-4DB1-B898-0C3C1F1BD0F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1" name="Oval 113">
          <a:extLst>
            <a:ext uri="{FF2B5EF4-FFF2-40B4-BE49-F238E27FC236}">
              <a16:creationId xmlns:a16="http://schemas.microsoft.com/office/drawing/2014/main" id="{E7EC5214-8495-43A1-BF2B-BE89C87C6F5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2" name="Oval 112">
          <a:extLst>
            <a:ext uri="{FF2B5EF4-FFF2-40B4-BE49-F238E27FC236}">
              <a16:creationId xmlns:a16="http://schemas.microsoft.com/office/drawing/2014/main" id="{9759CB9A-FB61-48CE-A4D8-DAEA0A6D95F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3" name="Oval 113">
          <a:extLst>
            <a:ext uri="{FF2B5EF4-FFF2-40B4-BE49-F238E27FC236}">
              <a16:creationId xmlns:a16="http://schemas.microsoft.com/office/drawing/2014/main" id="{2EEB39E6-E291-4E74-B6D1-41A1AEACDE5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4" name="Oval 112">
          <a:extLst>
            <a:ext uri="{FF2B5EF4-FFF2-40B4-BE49-F238E27FC236}">
              <a16:creationId xmlns:a16="http://schemas.microsoft.com/office/drawing/2014/main" id="{2ED0E4D8-048F-4958-8B65-3F7AF65AEC7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5" name="Oval 113">
          <a:extLst>
            <a:ext uri="{FF2B5EF4-FFF2-40B4-BE49-F238E27FC236}">
              <a16:creationId xmlns:a16="http://schemas.microsoft.com/office/drawing/2014/main" id="{7E0C6E3E-CECA-472B-A8D9-515483049A1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6" name="Oval 112">
          <a:extLst>
            <a:ext uri="{FF2B5EF4-FFF2-40B4-BE49-F238E27FC236}">
              <a16:creationId xmlns:a16="http://schemas.microsoft.com/office/drawing/2014/main" id="{A007B44A-6AA7-4504-AC2E-F1B32C0FD87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7" name="Oval 113">
          <a:extLst>
            <a:ext uri="{FF2B5EF4-FFF2-40B4-BE49-F238E27FC236}">
              <a16:creationId xmlns:a16="http://schemas.microsoft.com/office/drawing/2014/main" id="{0D9D33E2-F3CC-4613-B04A-4A919CC6A7A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8" name="Oval 112">
          <a:extLst>
            <a:ext uri="{FF2B5EF4-FFF2-40B4-BE49-F238E27FC236}">
              <a16:creationId xmlns:a16="http://schemas.microsoft.com/office/drawing/2014/main" id="{22DBEF4C-7B93-42A1-957C-50937A6AC4E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09" name="Oval 113">
          <a:extLst>
            <a:ext uri="{FF2B5EF4-FFF2-40B4-BE49-F238E27FC236}">
              <a16:creationId xmlns:a16="http://schemas.microsoft.com/office/drawing/2014/main" id="{D281A852-C1C8-402A-915D-C5577877DC4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0" name="Oval 112">
          <a:extLst>
            <a:ext uri="{FF2B5EF4-FFF2-40B4-BE49-F238E27FC236}">
              <a16:creationId xmlns:a16="http://schemas.microsoft.com/office/drawing/2014/main" id="{D266A0A0-BB4F-4E3F-99C5-CB4E5921EC9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1" name="Oval 113">
          <a:extLst>
            <a:ext uri="{FF2B5EF4-FFF2-40B4-BE49-F238E27FC236}">
              <a16:creationId xmlns:a16="http://schemas.microsoft.com/office/drawing/2014/main" id="{64ADD3E7-E486-4A30-A009-E821EDA6F25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2" name="Oval 112">
          <a:extLst>
            <a:ext uri="{FF2B5EF4-FFF2-40B4-BE49-F238E27FC236}">
              <a16:creationId xmlns:a16="http://schemas.microsoft.com/office/drawing/2014/main" id="{B350F29E-C1DB-4AD2-812E-C745E22BED7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3" name="Oval 113">
          <a:extLst>
            <a:ext uri="{FF2B5EF4-FFF2-40B4-BE49-F238E27FC236}">
              <a16:creationId xmlns:a16="http://schemas.microsoft.com/office/drawing/2014/main" id="{F46D6332-542A-4AB6-9232-99478C8617C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4" name="Oval 112">
          <a:extLst>
            <a:ext uri="{FF2B5EF4-FFF2-40B4-BE49-F238E27FC236}">
              <a16:creationId xmlns:a16="http://schemas.microsoft.com/office/drawing/2014/main" id="{4C5696B1-0C72-4780-9ABD-F552D8E5D28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5" name="Oval 113">
          <a:extLst>
            <a:ext uri="{FF2B5EF4-FFF2-40B4-BE49-F238E27FC236}">
              <a16:creationId xmlns:a16="http://schemas.microsoft.com/office/drawing/2014/main" id="{C7BF39E7-018E-4DFA-BFD3-5660D1F7649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6" name="Oval 112">
          <a:extLst>
            <a:ext uri="{FF2B5EF4-FFF2-40B4-BE49-F238E27FC236}">
              <a16:creationId xmlns:a16="http://schemas.microsoft.com/office/drawing/2014/main" id="{533D2664-121E-454E-B18D-C27B79725D9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7" name="Oval 113">
          <a:extLst>
            <a:ext uri="{FF2B5EF4-FFF2-40B4-BE49-F238E27FC236}">
              <a16:creationId xmlns:a16="http://schemas.microsoft.com/office/drawing/2014/main" id="{AE1C8F45-3C29-45C1-99C3-07B74A57716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8" name="Oval 112">
          <a:extLst>
            <a:ext uri="{FF2B5EF4-FFF2-40B4-BE49-F238E27FC236}">
              <a16:creationId xmlns:a16="http://schemas.microsoft.com/office/drawing/2014/main" id="{C4A56ED0-2BDA-4134-B44E-03EEB93FFA4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19" name="Oval 113">
          <a:extLst>
            <a:ext uri="{FF2B5EF4-FFF2-40B4-BE49-F238E27FC236}">
              <a16:creationId xmlns:a16="http://schemas.microsoft.com/office/drawing/2014/main" id="{86D30D7D-22B8-46DC-87FE-567B1C1CC4C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0" name="Oval 112">
          <a:extLst>
            <a:ext uri="{FF2B5EF4-FFF2-40B4-BE49-F238E27FC236}">
              <a16:creationId xmlns:a16="http://schemas.microsoft.com/office/drawing/2014/main" id="{058EC372-9927-41FF-AE72-F55038AEEE9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1" name="Oval 113">
          <a:extLst>
            <a:ext uri="{FF2B5EF4-FFF2-40B4-BE49-F238E27FC236}">
              <a16:creationId xmlns:a16="http://schemas.microsoft.com/office/drawing/2014/main" id="{EF191581-21A5-4C50-BF67-F75C83DFA73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2" name="Oval 112">
          <a:extLst>
            <a:ext uri="{FF2B5EF4-FFF2-40B4-BE49-F238E27FC236}">
              <a16:creationId xmlns:a16="http://schemas.microsoft.com/office/drawing/2014/main" id="{D8398669-3EB0-4132-AA24-05318D21C4F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3" name="Oval 113">
          <a:extLst>
            <a:ext uri="{FF2B5EF4-FFF2-40B4-BE49-F238E27FC236}">
              <a16:creationId xmlns:a16="http://schemas.microsoft.com/office/drawing/2014/main" id="{C5BFB372-AE08-4B91-AC28-97611AE4A34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4" name="Oval 112">
          <a:extLst>
            <a:ext uri="{FF2B5EF4-FFF2-40B4-BE49-F238E27FC236}">
              <a16:creationId xmlns:a16="http://schemas.microsoft.com/office/drawing/2014/main" id="{9F7B80F3-2A1F-4456-8375-A54B6FE182A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5" name="Oval 113">
          <a:extLst>
            <a:ext uri="{FF2B5EF4-FFF2-40B4-BE49-F238E27FC236}">
              <a16:creationId xmlns:a16="http://schemas.microsoft.com/office/drawing/2014/main" id="{39A277B3-A2F9-4B6D-8B1A-A2CAE84C6CF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6" name="Oval 112">
          <a:extLst>
            <a:ext uri="{FF2B5EF4-FFF2-40B4-BE49-F238E27FC236}">
              <a16:creationId xmlns:a16="http://schemas.microsoft.com/office/drawing/2014/main" id="{A44F49EE-3A88-4D1F-B38A-B48D66B7BF4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7" name="Oval 113">
          <a:extLst>
            <a:ext uri="{FF2B5EF4-FFF2-40B4-BE49-F238E27FC236}">
              <a16:creationId xmlns:a16="http://schemas.microsoft.com/office/drawing/2014/main" id="{0790476F-415E-4763-BE71-07577B5173C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8" name="Oval 112">
          <a:extLst>
            <a:ext uri="{FF2B5EF4-FFF2-40B4-BE49-F238E27FC236}">
              <a16:creationId xmlns:a16="http://schemas.microsoft.com/office/drawing/2014/main" id="{B3FDEC38-4229-471F-B6F1-AE982109AF8D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29" name="Oval 113">
          <a:extLst>
            <a:ext uri="{FF2B5EF4-FFF2-40B4-BE49-F238E27FC236}">
              <a16:creationId xmlns:a16="http://schemas.microsoft.com/office/drawing/2014/main" id="{21B61C1D-39FA-44E5-A064-F601ED8BD48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0" name="Oval 112">
          <a:extLst>
            <a:ext uri="{FF2B5EF4-FFF2-40B4-BE49-F238E27FC236}">
              <a16:creationId xmlns:a16="http://schemas.microsoft.com/office/drawing/2014/main" id="{95877064-E643-450F-A362-66795AAC922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1" name="Oval 113">
          <a:extLst>
            <a:ext uri="{FF2B5EF4-FFF2-40B4-BE49-F238E27FC236}">
              <a16:creationId xmlns:a16="http://schemas.microsoft.com/office/drawing/2014/main" id="{F98E40B2-72EF-4F9C-A043-7CA6AD231A8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2" name="Oval 112">
          <a:extLst>
            <a:ext uri="{FF2B5EF4-FFF2-40B4-BE49-F238E27FC236}">
              <a16:creationId xmlns:a16="http://schemas.microsoft.com/office/drawing/2014/main" id="{5863BBA5-5F18-4174-9958-22B704753EB6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3" name="Oval 113">
          <a:extLst>
            <a:ext uri="{FF2B5EF4-FFF2-40B4-BE49-F238E27FC236}">
              <a16:creationId xmlns:a16="http://schemas.microsoft.com/office/drawing/2014/main" id="{651E2B60-25E9-4B8E-B36A-601E6607CD4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4" name="Oval 112">
          <a:extLst>
            <a:ext uri="{FF2B5EF4-FFF2-40B4-BE49-F238E27FC236}">
              <a16:creationId xmlns:a16="http://schemas.microsoft.com/office/drawing/2014/main" id="{9971D501-E695-4617-808A-D494B0360C5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5" name="Oval 113">
          <a:extLst>
            <a:ext uri="{FF2B5EF4-FFF2-40B4-BE49-F238E27FC236}">
              <a16:creationId xmlns:a16="http://schemas.microsoft.com/office/drawing/2014/main" id="{057B802D-1BCF-4D3C-937A-A8769CD4F15E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6" name="Oval 112">
          <a:extLst>
            <a:ext uri="{FF2B5EF4-FFF2-40B4-BE49-F238E27FC236}">
              <a16:creationId xmlns:a16="http://schemas.microsoft.com/office/drawing/2014/main" id="{44B1B2B6-6B1F-47A3-9D48-B66A7CBBFC8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7" name="Oval 113">
          <a:extLst>
            <a:ext uri="{FF2B5EF4-FFF2-40B4-BE49-F238E27FC236}">
              <a16:creationId xmlns:a16="http://schemas.microsoft.com/office/drawing/2014/main" id="{9477F5BE-AB10-4621-9E9B-FDD1BE423B4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8" name="Oval 112">
          <a:extLst>
            <a:ext uri="{FF2B5EF4-FFF2-40B4-BE49-F238E27FC236}">
              <a16:creationId xmlns:a16="http://schemas.microsoft.com/office/drawing/2014/main" id="{0F1A8112-AD8A-4208-9420-5028BF18911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39" name="Oval 113">
          <a:extLst>
            <a:ext uri="{FF2B5EF4-FFF2-40B4-BE49-F238E27FC236}">
              <a16:creationId xmlns:a16="http://schemas.microsoft.com/office/drawing/2014/main" id="{68067044-D120-42D4-B5EE-DB8D3ED75171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0" name="Oval 112">
          <a:extLst>
            <a:ext uri="{FF2B5EF4-FFF2-40B4-BE49-F238E27FC236}">
              <a16:creationId xmlns:a16="http://schemas.microsoft.com/office/drawing/2014/main" id="{8380CA59-DD27-41C2-846D-8DFC8FF77DAC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1" name="Oval 113">
          <a:extLst>
            <a:ext uri="{FF2B5EF4-FFF2-40B4-BE49-F238E27FC236}">
              <a16:creationId xmlns:a16="http://schemas.microsoft.com/office/drawing/2014/main" id="{F359CA51-456B-4468-B057-104A01DB2329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2" name="Oval 112">
          <a:extLst>
            <a:ext uri="{FF2B5EF4-FFF2-40B4-BE49-F238E27FC236}">
              <a16:creationId xmlns:a16="http://schemas.microsoft.com/office/drawing/2014/main" id="{55BBF7B8-7A84-4993-BA73-7E9E7B538E0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3" name="Oval 113">
          <a:extLst>
            <a:ext uri="{FF2B5EF4-FFF2-40B4-BE49-F238E27FC236}">
              <a16:creationId xmlns:a16="http://schemas.microsoft.com/office/drawing/2014/main" id="{978BBE11-0262-4064-B576-EB654D417E9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4" name="Oval 112">
          <a:extLst>
            <a:ext uri="{FF2B5EF4-FFF2-40B4-BE49-F238E27FC236}">
              <a16:creationId xmlns:a16="http://schemas.microsoft.com/office/drawing/2014/main" id="{42146B74-D5EC-44AE-A4AE-B97085EBD20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5" name="Oval 113">
          <a:extLst>
            <a:ext uri="{FF2B5EF4-FFF2-40B4-BE49-F238E27FC236}">
              <a16:creationId xmlns:a16="http://schemas.microsoft.com/office/drawing/2014/main" id="{D320FF99-8963-4B1B-994C-01D0FF56A5F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6" name="Oval 112">
          <a:extLst>
            <a:ext uri="{FF2B5EF4-FFF2-40B4-BE49-F238E27FC236}">
              <a16:creationId xmlns:a16="http://schemas.microsoft.com/office/drawing/2014/main" id="{00A83830-8B43-49AF-8C86-33652C1C9A5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7" name="Oval 113">
          <a:extLst>
            <a:ext uri="{FF2B5EF4-FFF2-40B4-BE49-F238E27FC236}">
              <a16:creationId xmlns:a16="http://schemas.microsoft.com/office/drawing/2014/main" id="{2B0844B6-EFB3-4F0A-8A01-1BE6BE173038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8" name="Oval 112">
          <a:extLst>
            <a:ext uri="{FF2B5EF4-FFF2-40B4-BE49-F238E27FC236}">
              <a16:creationId xmlns:a16="http://schemas.microsoft.com/office/drawing/2014/main" id="{B4497A76-9276-4A20-9B4B-2B876F20C7F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49" name="Oval 113">
          <a:extLst>
            <a:ext uri="{FF2B5EF4-FFF2-40B4-BE49-F238E27FC236}">
              <a16:creationId xmlns:a16="http://schemas.microsoft.com/office/drawing/2014/main" id="{63277F88-E37A-4AC4-972D-B907B5F16F87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0" name="Oval 112">
          <a:extLst>
            <a:ext uri="{FF2B5EF4-FFF2-40B4-BE49-F238E27FC236}">
              <a16:creationId xmlns:a16="http://schemas.microsoft.com/office/drawing/2014/main" id="{7F846BC3-5860-49C6-8242-411418B30C20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1" name="Oval 113">
          <a:extLst>
            <a:ext uri="{FF2B5EF4-FFF2-40B4-BE49-F238E27FC236}">
              <a16:creationId xmlns:a16="http://schemas.microsoft.com/office/drawing/2014/main" id="{99AFD35D-8765-46E2-86FA-ECBFDAA8F105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2" name="Oval 112">
          <a:extLst>
            <a:ext uri="{FF2B5EF4-FFF2-40B4-BE49-F238E27FC236}">
              <a16:creationId xmlns:a16="http://schemas.microsoft.com/office/drawing/2014/main" id="{1723B756-3228-4B87-83AA-17448C0144AF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3" name="Oval 113">
          <a:extLst>
            <a:ext uri="{FF2B5EF4-FFF2-40B4-BE49-F238E27FC236}">
              <a16:creationId xmlns:a16="http://schemas.microsoft.com/office/drawing/2014/main" id="{E109C097-232D-4FE4-955E-2231B03BBD84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4" name="Oval 112">
          <a:extLst>
            <a:ext uri="{FF2B5EF4-FFF2-40B4-BE49-F238E27FC236}">
              <a16:creationId xmlns:a16="http://schemas.microsoft.com/office/drawing/2014/main" id="{08696337-A66B-45CE-BCAD-9F8CD4CA7B93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5" name="Oval 113">
          <a:extLst>
            <a:ext uri="{FF2B5EF4-FFF2-40B4-BE49-F238E27FC236}">
              <a16:creationId xmlns:a16="http://schemas.microsoft.com/office/drawing/2014/main" id="{797C2FD2-D550-40BC-8A2E-F0A6AC60BD9B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6" name="Oval 112">
          <a:extLst>
            <a:ext uri="{FF2B5EF4-FFF2-40B4-BE49-F238E27FC236}">
              <a16:creationId xmlns:a16="http://schemas.microsoft.com/office/drawing/2014/main" id="{D678C71D-271B-48C4-A81B-B6C726B3F052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689</xdr:row>
      <xdr:rowOff>0</xdr:rowOff>
    </xdr:from>
    <xdr:to>
      <xdr:col>11</xdr:col>
      <xdr:colOff>0</xdr:colOff>
      <xdr:row>689</xdr:row>
      <xdr:rowOff>0</xdr:rowOff>
    </xdr:to>
    <xdr:sp macro="" textlink="">
      <xdr:nvSpPr>
        <xdr:cNvPr id="2457" name="Oval 113">
          <a:extLst>
            <a:ext uri="{FF2B5EF4-FFF2-40B4-BE49-F238E27FC236}">
              <a16:creationId xmlns:a16="http://schemas.microsoft.com/office/drawing/2014/main" id="{32612CB6-3E9E-4EDC-B268-5237C28116BA}"/>
            </a:ext>
          </a:extLst>
        </xdr:cNvPr>
        <xdr:cNvSpPr>
          <a:spLocks noChangeArrowheads="1"/>
        </xdr:cNvSpPr>
      </xdr:nvSpPr>
      <xdr:spPr bwMode="auto">
        <a:xfrm>
          <a:off x="5534025" y="1903666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8" name="Oval 112">
          <a:extLst>
            <a:ext uri="{FF2B5EF4-FFF2-40B4-BE49-F238E27FC236}">
              <a16:creationId xmlns:a16="http://schemas.microsoft.com/office/drawing/2014/main" id="{5843221A-9FD2-4A36-B2E9-35A18767FA8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59" name="Oval 113">
          <a:extLst>
            <a:ext uri="{FF2B5EF4-FFF2-40B4-BE49-F238E27FC236}">
              <a16:creationId xmlns:a16="http://schemas.microsoft.com/office/drawing/2014/main" id="{46CB0DBB-6FE6-497E-906F-14872921458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0" name="Oval 112">
          <a:extLst>
            <a:ext uri="{FF2B5EF4-FFF2-40B4-BE49-F238E27FC236}">
              <a16:creationId xmlns:a16="http://schemas.microsoft.com/office/drawing/2014/main" id="{D89E7FB6-25F3-4467-84BB-109EE3A2642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1" name="Oval 113">
          <a:extLst>
            <a:ext uri="{FF2B5EF4-FFF2-40B4-BE49-F238E27FC236}">
              <a16:creationId xmlns:a16="http://schemas.microsoft.com/office/drawing/2014/main" id="{B9D2BDFB-C771-4B3D-8B97-C10720853DB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2" name="Oval 112">
          <a:extLst>
            <a:ext uri="{FF2B5EF4-FFF2-40B4-BE49-F238E27FC236}">
              <a16:creationId xmlns:a16="http://schemas.microsoft.com/office/drawing/2014/main" id="{480A570C-EB9E-4A26-8396-E2F0C4EDEFE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3" name="Oval 113">
          <a:extLst>
            <a:ext uri="{FF2B5EF4-FFF2-40B4-BE49-F238E27FC236}">
              <a16:creationId xmlns:a16="http://schemas.microsoft.com/office/drawing/2014/main" id="{DBF933E6-F5B7-4855-85DB-DDA90A90262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4" name="Oval 112">
          <a:extLst>
            <a:ext uri="{FF2B5EF4-FFF2-40B4-BE49-F238E27FC236}">
              <a16:creationId xmlns:a16="http://schemas.microsoft.com/office/drawing/2014/main" id="{98ACED7F-428F-4B81-AE82-E712CEDE187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5" name="Oval 113">
          <a:extLst>
            <a:ext uri="{FF2B5EF4-FFF2-40B4-BE49-F238E27FC236}">
              <a16:creationId xmlns:a16="http://schemas.microsoft.com/office/drawing/2014/main" id="{28B2FBDA-3FB0-4010-A22C-CF87C3FC910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6" name="Oval 112">
          <a:extLst>
            <a:ext uri="{FF2B5EF4-FFF2-40B4-BE49-F238E27FC236}">
              <a16:creationId xmlns:a16="http://schemas.microsoft.com/office/drawing/2014/main" id="{D875ED7E-2709-4AFE-A5CD-5B0601A85E4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7" name="Oval 113">
          <a:extLst>
            <a:ext uri="{FF2B5EF4-FFF2-40B4-BE49-F238E27FC236}">
              <a16:creationId xmlns:a16="http://schemas.microsoft.com/office/drawing/2014/main" id="{69C9157F-8B27-4A57-9E07-A806E2BC028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8" name="Oval 112">
          <a:extLst>
            <a:ext uri="{FF2B5EF4-FFF2-40B4-BE49-F238E27FC236}">
              <a16:creationId xmlns:a16="http://schemas.microsoft.com/office/drawing/2014/main" id="{E9A6D50E-D25B-4B2C-9099-ADF1C1E733C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69" name="Oval 113">
          <a:extLst>
            <a:ext uri="{FF2B5EF4-FFF2-40B4-BE49-F238E27FC236}">
              <a16:creationId xmlns:a16="http://schemas.microsoft.com/office/drawing/2014/main" id="{B2B6DA19-1196-48C5-B97B-8076DAD89AA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0" name="Oval 112">
          <a:extLst>
            <a:ext uri="{FF2B5EF4-FFF2-40B4-BE49-F238E27FC236}">
              <a16:creationId xmlns:a16="http://schemas.microsoft.com/office/drawing/2014/main" id="{33813FDF-A6A9-4EDE-8B09-9645FE57139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1" name="Oval 113">
          <a:extLst>
            <a:ext uri="{FF2B5EF4-FFF2-40B4-BE49-F238E27FC236}">
              <a16:creationId xmlns:a16="http://schemas.microsoft.com/office/drawing/2014/main" id="{2415718F-B93E-4336-8A85-16EA2913698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2" name="Oval 112">
          <a:extLst>
            <a:ext uri="{FF2B5EF4-FFF2-40B4-BE49-F238E27FC236}">
              <a16:creationId xmlns:a16="http://schemas.microsoft.com/office/drawing/2014/main" id="{D3651D74-9682-411B-BF4A-6E23D66341A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3" name="Oval 113">
          <a:extLst>
            <a:ext uri="{FF2B5EF4-FFF2-40B4-BE49-F238E27FC236}">
              <a16:creationId xmlns:a16="http://schemas.microsoft.com/office/drawing/2014/main" id="{F7ECBBC9-21B7-426D-A6E1-0E3221AD0FF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4" name="Oval 112">
          <a:extLst>
            <a:ext uri="{FF2B5EF4-FFF2-40B4-BE49-F238E27FC236}">
              <a16:creationId xmlns:a16="http://schemas.microsoft.com/office/drawing/2014/main" id="{AE878DA3-C23C-4C90-A53B-BF3FEBCC8E2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5" name="Oval 113">
          <a:extLst>
            <a:ext uri="{FF2B5EF4-FFF2-40B4-BE49-F238E27FC236}">
              <a16:creationId xmlns:a16="http://schemas.microsoft.com/office/drawing/2014/main" id="{4D3F8C87-BE4C-4D7D-AE2D-D4341D715D4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6" name="Oval 112">
          <a:extLst>
            <a:ext uri="{FF2B5EF4-FFF2-40B4-BE49-F238E27FC236}">
              <a16:creationId xmlns:a16="http://schemas.microsoft.com/office/drawing/2014/main" id="{0A11F5D5-D323-43DE-9081-735FEDC1881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7" name="Oval 113">
          <a:extLst>
            <a:ext uri="{FF2B5EF4-FFF2-40B4-BE49-F238E27FC236}">
              <a16:creationId xmlns:a16="http://schemas.microsoft.com/office/drawing/2014/main" id="{095D623F-7892-4675-9CC5-A642E7BE891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8" name="Oval 112">
          <a:extLst>
            <a:ext uri="{FF2B5EF4-FFF2-40B4-BE49-F238E27FC236}">
              <a16:creationId xmlns:a16="http://schemas.microsoft.com/office/drawing/2014/main" id="{D121C210-35C6-41F8-A5DD-EF50346E43C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79" name="Oval 113">
          <a:extLst>
            <a:ext uri="{FF2B5EF4-FFF2-40B4-BE49-F238E27FC236}">
              <a16:creationId xmlns:a16="http://schemas.microsoft.com/office/drawing/2014/main" id="{E60B857C-5D62-4AB1-9FA2-B436C33D095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0" name="Oval 112">
          <a:extLst>
            <a:ext uri="{FF2B5EF4-FFF2-40B4-BE49-F238E27FC236}">
              <a16:creationId xmlns:a16="http://schemas.microsoft.com/office/drawing/2014/main" id="{1A5689ED-2484-4CB9-A548-5B66814904A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1" name="Oval 113">
          <a:extLst>
            <a:ext uri="{FF2B5EF4-FFF2-40B4-BE49-F238E27FC236}">
              <a16:creationId xmlns:a16="http://schemas.microsoft.com/office/drawing/2014/main" id="{3F640573-C23F-4FC9-A3B7-41E78E53645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2" name="Oval 112">
          <a:extLst>
            <a:ext uri="{FF2B5EF4-FFF2-40B4-BE49-F238E27FC236}">
              <a16:creationId xmlns:a16="http://schemas.microsoft.com/office/drawing/2014/main" id="{91F9BA1D-8580-44F4-8749-72A4E0E708F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3" name="Oval 113">
          <a:extLst>
            <a:ext uri="{FF2B5EF4-FFF2-40B4-BE49-F238E27FC236}">
              <a16:creationId xmlns:a16="http://schemas.microsoft.com/office/drawing/2014/main" id="{C3E0CADC-0474-48BF-969C-2FFECB8DCB0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4" name="Oval 112">
          <a:extLst>
            <a:ext uri="{FF2B5EF4-FFF2-40B4-BE49-F238E27FC236}">
              <a16:creationId xmlns:a16="http://schemas.microsoft.com/office/drawing/2014/main" id="{5A7E8258-CB5A-4DD7-8709-D8FBFBF9B12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5" name="Oval 113">
          <a:extLst>
            <a:ext uri="{FF2B5EF4-FFF2-40B4-BE49-F238E27FC236}">
              <a16:creationId xmlns:a16="http://schemas.microsoft.com/office/drawing/2014/main" id="{BD1A9DE2-91D8-4BB2-A1B7-E89A167A326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6" name="Oval 112">
          <a:extLst>
            <a:ext uri="{FF2B5EF4-FFF2-40B4-BE49-F238E27FC236}">
              <a16:creationId xmlns:a16="http://schemas.microsoft.com/office/drawing/2014/main" id="{D344613C-5339-414F-B4AD-4864E6CDFC3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7" name="Oval 113">
          <a:extLst>
            <a:ext uri="{FF2B5EF4-FFF2-40B4-BE49-F238E27FC236}">
              <a16:creationId xmlns:a16="http://schemas.microsoft.com/office/drawing/2014/main" id="{B2117314-8B8D-45B9-A050-0CB0B17BEC7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8" name="Oval 112">
          <a:extLst>
            <a:ext uri="{FF2B5EF4-FFF2-40B4-BE49-F238E27FC236}">
              <a16:creationId xmlns:a16="http://schemas.microsoft.com/office/drawing/2014/main" id="{1EB9B352-1C5A-4F23-AAE1-92CB9BC6D45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89" name="Oval 113">
          <a:extLst>
            <a:ext uri="{FF2B5EF4-FFF2-40B4-BE49-F238E27FC236}">
              <a16:creationId xmlns:a16="http://schemas.microsoft.com/office/drawing/2014/main" id="{0C98D0BF-C43F-472B-8EA6-495C403610A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0" name="Oval 112">
          <a:extLst>
            <a:ext uri="{FF2B5EF4-FFF2-40B4-BE49-F238E27FC236}">
              <a16:creationId xmlns:a16="http://schemas.microsoft.com/office/drawing/2014/main" id="{D61A6571-E709-4D43-8B7F-866685B7785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1" name="Oval 113">
          <a:extLst>
            <a:ext uri="{FF2B5EF4-FFF2-40B4-BE49-F238E27FC236}">
              <a16:creationId xmlns:a16="http://schemas.microsoft.com/office/drawing/2014/main" id="{8BECF8C7-7737-492B-969A-33F2028C936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2" name="Oval 112">
          <a:extLst>
            <a:ext uri="{FF2B5EF4-FFF2-40B4-BE49-F238E27FC236}">
              <a16:creationId xmlns:a16="http://schemas.microsoft.com/office/drawing/2014/main" id="{CDE0CE55-4FC5-408B-8C8B-C65125C499A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3" name="Oval 113">
          <a:extLst>
            <a:ext uri="{FF2B5EF4-FFF2-40B4-BE49-F238E27FC236}">
              <a16:creationId xmlns:a16="http://schemas.microsoft.com/office/drawing/2014/main" id="{EF3C2993-9F00-4EFA-BA35-EEEE21A1FF0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4" name="Oval 112">
          <a:extLst>
            <a:ext uri="{FF2B5EF4-FFF2-40B4-BE49-F238E27FC236}">
              <a16:creationId xmlns:a16="http://schemas.microsoft.com/office/drawing/2014/main" id="{3027C038-00E2-488D-8ACF-AC2FA2A5ABE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5" name="Oval 113">
          <a:extLst>
            <a:ext uri="{FF2B5EF4-FFF2-40B4-BE49-F238E27FC236}">
              <a16:creationId xmlns:a16="http://schemas.microsoft.com/office/drawing/2014/main" id="{D5634923-6A8E-4DD5-B6F9-837E9E58687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6" name="Oval 112">
          <a:extLst>
            <a:ext uri="{FF2B5EF4-FFF2-40B4-BE49-F238E27FC236}">
              <a16:creationId xmlns:a16="http://schemas.microsoft.com/office/drawing/2014/main" id="{317FA650-F9B8-4A01-8561-7D30B28CE866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7" name="Oval 113">
          <a:extLst>
            <a:ext uri="{FF2B5EF4-FFF2-40B4-BE49-F238E27FC236}">
              <a16:creationId xmlns:a16="http://schemas.microsoft.com/office/drawing/2014/main" id="{71633AF3-4CD0-40D8-B358-FA5E6F73ECA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8" name="Oval 112">
          <a:extLst>
            <a:ext uri="{FF2B5EF4-FFF2-40B4-BE49-F238E27FC236}">
              <a16:creationId xmlns:a16="http://schemas.microsoft.com/office/drawing/2014/main" id="{D285920C-0E38-47B6-8B20-C7773155F51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499" name="Oval 113">
          <a:extLst>
            <a:ext uri="{FF2B5EF4-FFF2-40B4-BE49-F238E27FC236}">
              <a16:creationId xmlns:a16="http://schemas.microsoft.com/office/drawing/2014/main" id="{8F2AF209-2D1C-4FB3-B993-19CBCB30DA7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0" name="Oval 112">
          <a:extLst>
            <a:ext uri="{FF2B5EF4-FFF2-40B4-BE49-F238E27FC236}">
              <a16:creationId xmlns:a16="http://schemas.microsoft.com/office/drawing/2014/main" id="{F0A361FD-3194-42F8-B713-5CEADC5D1A2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1" name="Oval 113">
          <a:extLst>
            <a:ext uri="{FF2B5EF4-FFF2-40B4-BE49-F238E27FC236}">
              <a16:creationId xmlns:a16="http://schemas.microsoft.com/office/drawing/2014/main" id="{95C6B76B-1C85-4FB4-AA88-AC03B08E251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2" name="Oval 112">
          <a:extLst>
            <a:ext uri="{FF2B5EF4-FFF2-40B4-BE49-F238E27FC236}">
              <a16:creationId xmlns:a16="http://schemas.microsoft.com/office/drawing/2014/main" id="{263FD963-D96E-4B1A-BA12-F7AA894829A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3" name="Oval 113">
          <a:extLst>
            <a:ext uri="{FF2B5EF4-FFF2-40B4-BE49-F238E27FC236}">
              <a16:creationId xmlns:a16="http://schemas.microsoft.com/office/drawing/2014/main" id="{196A9EB6-818D-437D-9261-18145C4B4C0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4" name="Oval 112">
          <a:extLst>
            <a:ext uri="{FF2B5EF4-FFF2-40B4-BE49-F238E27FC236}">
              <a16:creationId xmlns:a16="http://schemas.microsoft.com/office/drawing/2014/main" id="{99854152-A251-42EB-A518-711F253EF9F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5" name="Oval 113">
          <a:extLst>
            <a:ext uri="{FF2B5EF4-FFF2-40B4-BE49-F238E27FC236}">
              <a16:creationId xmlns:a16="http://schemas.microsoft.com/office/drawing/2014/main" id="{9300993B-098F-40DB-9F6C-F10AFBE7E10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6" name="Oval 112">
          <a:extLst>
            <a:ext uri="{FF2B5EF4-FFF2-40B4-BE49-F238E27FC236}">
              <a16:creationId xmlns:a16="http://schemas.microsoft.com/office/drawing/2014/main" id="{8CBF60B8-95A9-4109-A5E1-03B4557F597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7" name="Oval 113">
          <a:extLst>
            <a:ext uri="{FF2B5EF4-FFF2-40B4-BE49-F238E27FC236}">
              <a16:creationId xmlns:a16="http://schemas.microsoft.com/office/drawing/2014/main" id="{B84BCE02-EC7A-4079-94DF-B5AC1FA9352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8" name="Oval 112">
          <a:extLst>
            <a:ext uri="{FF2B5EF4-FFF2-40B4-BE49-F238E27FC236}">
              <a16:creationId xmlns:a16="http://schemas.microsoft.com/office/drawing/2014/main" id="{609DFDD0-D876-4D67-AC0C-AC48D42AC552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09" name="Oval 113">
          <a:extLst>
            <a:ext uri="{FF2B5EF4-FFF2-40B4-BE49-F238E27FC236}">
              <a16:creationId xmlns:a16="http://schemas.microsoft.com/office/drawing/2014/main" id="{100F9E38-E000-46DA-9A39-C1872EFE85C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0" name="Oval 112">
          <a:extLst>
            <a:ext uri="{FF2B5EF4-FFF2-40B4-BE49-F238E27FC236}">
              <a16:creationId xmlns:a16="http://schemas.microsoft.com/office/drawing/2014/main" id="{31E1650B-E09F-4D08-94C7-B101F396660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1" name="Oval 113">
          <a:extLst>
            <a:ext uri="{FF2B5EF4-FFF2-40B4-BE49-F238E27FC236}">
              <a16:creationId xmlns:a16="http://schemas.microsoft.com/office/drawing/2014/main" id="{1D4ED286-81D4-4807-9485-A9CAE600799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2" name="Oval 112">
          <a:extLst>
            <a:ext uri="{FF2B5EF4-FFF2-40B4-BE49-F238E27FC236}">
              <a16:creationId xmlns:a16="http://schemas.microsoft.com/office/drawing/2014/main" id="{67893592-7016-4AE1-AEE4-B292CA3397C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3" name="Oval 113">
          <a:extLst>
            <a:ext uri="{FF2B5EF4-FFF2-40B4-BE49-F238E27FC236}">
              <a16:creationId xmlns:a16="http://schemas.microsoft.com/office/drawing/2014/main" id="{71EF1283-B4CE-4E41-8927-FBFC91C1C0BD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4" name="Oval 112">
          <a:extLst>
            <a:ext uri="{FF2B5EF4-FFF2-40B4-BE49-F238E27FC236}">
              <a16:creationId xmlns:a16="http://schemas.microsoft.com/office/drawing/2014/main" id="{9E419F39-C7E4-4342-991B-95DCEAB0D3C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5" name="Oval 113">
          <a:extLst>
            <a:ext uri="{FF2B5EF4-FFF2-40B4-BE49-F238E27FC236}">
              <a16:creationId xmlns:a16="http://schemas.microsoft.com/office/drawing/2014/main" id="{B1B98E76-B029-4415-A246-4A89458DFE4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6" name="Oval 112">
          <a:extLst>
            <a:ext uri="{FF2B5EF4-FFF2-40B4-BE49-F238E27FC236}">
              <a16:creationId xmlns:a16="http://schemas.microsoft.com/office/drawing/2014/main" id="{979D013D-5157-46F9-97BF-82364B893E2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7" name="Oval 113">
          <a:extLst>
            <a:ext uri="{FF2B5EF4-FFF2-40B4-BE49-F238E27FC236}">
              <a16:creationId xmlns:a16="http://schemas.microsoft.com/office/drawing/2014/main" id="{1B1B0F4A-4076-4CD6-AB1F-165EB9C9CEC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8" name="Oval 112">
          <a:extLst>
            <a:ext uri="{FF2B5EF4-FFF2-40B4-BE49-F238E27FC236}">
              <a16:creationId xmlns:a16="http://schemas.microsoft.com/office/drawing/2014/main" id="{0B35A43A-5EE5-4CCE-83C5-EA79FCA74133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19" name="Oval 113">
          <a:extLst>
            <a:ext uri="{FF2B5EF4-FFF2-40B4-BE49-F238E27FC236}">
              <a16:creationId xmlns:a16="http://schemas.microsoft.com/office/drawing/2014/main" id="{298B85BA-4A55-42DE-B49A-4C7DDA46D0C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0" name="Oval 112">
          <a:extLst>
            <a:ext uri="{FF2B5EF4-FFF2-40B4-BE49-F238E27FC236}">
              <a16:creationId xmlns:a16="http://schemas.microsoft.com/office/drawing/2014/main" id="{FD2EA824-4B24-41C1-AB97-EF93567077F9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1" name="Oval 113">
          <a:extLst>
            <a:ext uri="{FF2B5EF4-FFF2-40B4-BE49-F238E27FC236}">
              <a16:creationId xmlns:a16="http://schemas.microsoft.com/office/drawing/2014/main" id="{573CDEC5-18AC-4137-AA55-9F2AF443BA6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2" name="Oval 112">
          <a:extLst>
            <a:ext uri="{FF2B5EF4-FFF2-40B4-BE49-F238E27FC236}">
              <a16:creationId xmlns:a16="http://schemas.microsoft.com/office/drawing/2014/main" id="{55B95A8B-46BC-4FFD-B33E-82D6C52851F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3" name="Oval 113">
          <a:extLst>
            <a:ext uri="{FF2B5EF4-FFF2-40B4-BE49-F238E27FC236}">
              <a16:creationId xmlns:a16="http://schemas.microsoft.com/office/drawing/2014/main" id="{A7A6F50E-8F41-4794-A00E-4566E1041EF4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4" name="Oval 112">
          <a:extLst>
            <a:ext uri="{FF2B5EF4-FFF2-40B4-BE49-F238E27FC236}">
              <a16:creationId xmlns:a16="http://schemas.microsoft.com/office/drawing/2014/main" id="{A9515271-0F4E-499A-A73A-33BD5A8E3A7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5" name="Oval 113">
          <a:extLst>
            <a:ext uri="{FF2B5EF4-FFF2-40B4-BE49-F238E27FC236}">
              <a16:creationId xmlns:a16="http://schemas.microsoft.com/office/drawing/2014/main" id="{54ED9311-4BCC-447C-B984-8DF037A5D10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6" name="Oval 112">
          <a:extLst>
            <a:ext uri="{FF2B5EF4-FFF2-40B4-BE49-F238E27FC236}">
              <a16:creationId xmlns:a16="http://schemas.microsoft.com/office/drawing/2014/main" id="{B965AEA6-DB3B-40D6-A84C-C570BF4CCBF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7" name="Oval 113">
          <a:extLst>
            <a:ext uri="{FF2B5EF4-FFF2-40B4-BE49-F238E27FC236}">
              <a16:creationId xmlns:a16="http://schemas.microsoft.com/office/drawing/2014/main" id="{BFF68C49-3F69-4904-B7FB-AF584A8A3D6C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8" name="Oval 112">
          <a:extLst>
            <a:ext uri="{FF2B5EF4-FFF2-40B4-BE49-F238E27FC236}">
              <a16:creationId xmlns:a16="http://schemas.microsoft.com/office/drawing/2014/main" id="{7A435B0A-E059-41BB-ABD7-9D7FAA271EE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29" name="Oval 113">
          <a:extLst>
            <a:ext uri="{FF2B5EF4-FFF2-40B4-BE49-F238E27FC236}">
              <a16:creationId xmlns:a16="http://schemas.microsoft.com/office/drawing/2014/main" id="{C327D348-6831-4690-9734-A46A1F2F781A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0" name="Oval 112">
          <a:extLst>
            <a:ext uri="{FF2B5EF4-FFF2-40B4-BE49-F238E27FC236}">
              <a16:creationId xmlns:a16="http://schemas.microsoft.com/office/drawing/2014/main" id="{64E9A29E-BE47-49B5-96FA-C758473C1DF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1" name="Oval 113">
          <a:extLst>
            <a:ext uri="{FF2B5EF4-FFF2-40B4-BE49-F238E27FC236}">
              <a16:creationId xmlns:a16="http://schemas.microsoft.com/office/drawing/2014/main" id="{D151E076-1563-4967-A026-F249008BAF5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2" name="Oval 112">
          <a:extLst>
            <a:ext uri="{FF2B5EF4-FFF2-40B4-BE49-F238E27FC236}">
              <a16:creationId xmlns:a16="http://schemas.microsoft.com/office/drawing/2014/main" id="{65BFAC01-B487-4607-BA07-30D7CCAD878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3" name="Oval 113">
          <a:extLst>
            <a:ext uri="{FF2B5EF4-FFF2-40B4-BE49-F238E27FC236}">
              <a16:creationId xmlns:a16="http://schemas.microsoft.com/office/drawing/2014/main" id="{A3D4B7A8-EB0D-4B1C-A549-C8477C66C087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4" name="Oval 112">
          <a:extLst>
            <a:ext uri="{FF2B5EF4-FFF2-40B4-BE49-F238E27FC236}">
              <a16:creationId xmlns:a16="http://schemas.microsoft.com/office/drawing/2014/main" id="{4A228654-3E59-45A8-A0D7-1EA856E3D68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5" name="Oval 113">
          <a:extLst>
            <a:ext uri="{FF2B5EF4-FFF2-40B4-BE49-F238E27FC236}">
              <a16:creationId xmlns:a16="http://schemas.microsoft.com/office/drawing/2014/main" id="{DA709838-6DA7-41DB-85DE-5B7923BB4B30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6" name="Oval 112">
          <a:extLst>
            <a:ext uri="{FF2B5EF4-FFF2-40B4-BE49-F238E27FC236}">
              <a16:creationId xmlns:a16="http://schemas.microsoft.com/office/drawing/2014/main" id="{43C57042-AA6A-4F73-B75E-D236E98A9558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7" name="Oval 113">
          <a:extLst>
            <a:ext uri="{FF2B5EF4-FFF2-40B4-BE49-F238E27FC236}">
              <a16:creationId xmlns:a16="http://schemas.microsoft.com/office/drawing/2014/main" id="{9B792ED7-0EE0-4DC4-9018-AFE474846E7B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8" name="Oval 112">
          <a:extLst>
            <a:ext uri="{FF2B5EF4-FFF2-40B4-BE49-F238E27FC236}">
              <a16:creationId xmlns:a16="http://schemas.microsoft.com/office/drawing/2014/main" id="{557B4286-1608-40A9-B0F2-E10FBD7A28BE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39" name="Oval 113">
          <a:extLst>
            <a:ext uri="{FF2B5EF4-FFF2-40B4-BE49-F238E27FC236}">
              <a16:creationId xmlns:a16="http://schemas.microsoft.com/office/drawing/2014/main" id="{8AC1EFF7-F4F7-4C8F-9B78-B844AF6D3F35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0" name="Oval 112">
          <a:extLst>
            <a:ext uri="{FF2B5EF4-FFF2-40B4-BE49-F238E27FC236}">
              <a16:creationId xmlns:a16="http://schemas.microsoft.com/office/drawing/2014/main" id="{66F4C648-110D-4A58-93AA-CF98473C4ABF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735</xdr:row>
      <xdr:rowOff>0</xdr:rowOff>
    </xdr:from>
    <xdr:to>
      <xdr:col>11</xdr:col>
      <xdr:colOff>0</xdr:colOff>
      <xdr:row>735</xdr:row>
      <xdr:rowOff>0</xdr:rowOff>
    </xdr:to>
    <xdr:sp macro="" textlink="">
      <xdr:nvSpPr>
        <xdr:cNvPr id="2541" name="Oval 113">
          <a:extLst>
            <a:ext uri="{FF2B5EF4-FFF2-40B4-BE49-F238E27FC236}">
              <a16:creationId xmlns:a16="http://schemas.microsoft.com/office/drawing/2014/main" id="{8F6321F7-8D42-4A4F-943E-CB51053DFAF1}"/>
            </a:ext>
          </a:extLst>
        </xdr:cNvPr>
        <xdr:cNvSpPr>
          <a:spLocks noChangeArrowheads="1"/>
        </xdr:cNvSpPr>
      </xdr:nvSpPr>
      <xdr:spPr bwMode="auto">
        <a:xfrm>
          <a:off x="5534025" y="20307300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2" name="Oval 112">
          <a:extLst>
            <a:ext uri="{FF2B5EF4-FFF2-40B4-BE49-F238E27FC236}">
              <a16:creationId xmlns:a16="http://schemas.microsoft.com/office/drawing/2014/main" id="{8E13B53A-8D33-4C11-8FCD-EC85E27C424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3" name="Oval 113">
          <a:extLst>
            <a:ext uri="{FF2B5EF4-FFF2-40B4-BE49-F238E27FC236}">
              <a16:creationId xmlns:a16="http://schemas.microsoft.com/office/drawing/2014/main" id="{1E7C4688-A6B3-4F47-B99B-CE648662AF9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4" name="Oval 112">
          <a:extLst>
            <a:ext uri="{FF2B5EF4-FFF2-40B4-BE49-F238E27FC236}">
              <a16:creationId xmlns:a16="http://schemas.microsoft.com/office/drawing/2014/main" id="{D7BD8C29-44D4-4F4B-90A3-97A10CA14A2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5" name="Oval 113">
          <a:extLst>
            <a:ext uri="{FF2B5EF4-FFF2-40B4-BE49-F238E27FC236}">
              <a16:creationId xmlns:a16="http://schemas.microsoft.com/office/drawing/2014/main" id="{BB76BBF7-4FB6-426D-BC0D-E4E245B0797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6" name="Oval 112">
          <a:extLst>
            <a:ext uri="{FF2B5EF4-FFF2-40B4-BE49-F238E27FC236}">
              <a16:creationId xmlns:a16="http://schemas.microsoft.com/office/drawing/2014/main" id="{EB3FDD02-084A-46DB-B387-4AF3F394999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7" name="Oval 113">
          <a:extLst>
            <a:ext uri="{FF2B5EF4-FFF2-40B4-BE49-F238E27FC236}">
              <a16:creationId xmlns:a16="http://schemas.microsoft.com/office/drawing/2014/main" id="{7847F846-8491-48D0-A62D-506BBEC985D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8" name="Oval 112">
          <a:extLst>
            <a:ext uri="{FF2B5EF4-FFF2-40B4-BE49-F238E27FC236}">
              <a16:creationId xmlns:a16="http://schemas.microsoft.com/office/drawing/2014/main" id="{3341AFD5-FB08-4604-BA51-A70C0E23282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49" name="Oval 113">
          <a:extLst>
            <a:ext uri="{FF2B5EF4-FFF2-40B4-BE49-F238E27FC236}">
              <a16:creationId xmlns:a16="http://schemas.microsoft.com/office/drawing/2014/main" id="{C888C6AA-3772-4F30-811E-42AA7E6CBDA8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0" name="Oval 112">
          <a:extLst>
            <a:ext uri="{FF2B5EF4-FFF2-40B4-BE49-F238E27FC236}">
              <a16:creationId xmlns:a16="http://schemas.microsoft.com/office/drawing/2014/main" id="{96CA523D-510D-4AD9-BF74-15D9C0A5F57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1" name="Oval 113">
          <a:extLst>
            <a:ext uri="{FF2B5EF4-FFF2-40B4-BE49-F238E27FC236}">
              <a16:creationId xmlns:a16="http://schemas.microsoft.com/office/drawing/2014/main" id="{2D3291E2-F0C1-4FC0-8539-B436AC371BA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2" name="Oval 112">
          <a:extLst>
            <a:ext uri="{FF2B5EF4-FFF2-40B4-BE49-F238E27FC236}">
              <a16:creationId xmlns:a16="http://schemas.microsoft.com/office/drawing/2014/main" id="{08E39AF6-E9E4-4E45-B81D-593BEB371A8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3" name="Oval 113">
          <a:extLst>
            <a:ext uri="{FF2B5EF4-FFF2-40B4-BE49-F238E27FC236}">
              <a16:creationId xmlns:a16="http://schemas.microsoft.com/office/drawing/2014/main" id="{AED0E661-0140-4275-848B-3149264C559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4" name="Oval 112">
          <a:extLst>
            <a:ext uri="{FF2B5EF4-FFF2-40B4-BE49-F238E27FC236}">
              <a16:creationId xmlns:a16="http://schemas.microsoft.com/office/drawing/2014/main" id="{58467B1B-18C9-415C-82EF-24684F44690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5" name="Oval 113">
          <a:extLst>
            <a:ext uri="{FF2B5EF4-FFF2-40B4-BE49-F238E27FC236}">
              <a16:creationId xmlns:a16="http://schemas.microsoft.com/office/drawing/2014/main" id="{4E65029A-412E-409B-AB05-C3E513522F2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6" name="Oval 112">
          <a:extLst>
            <a:ext uri="{FF2B5EF4-FFF2-40B4-BE49-F238E27FC236}">
              <a16:creationId xmlns:a16="http://schemas.microsoft.com/office/drawing/2014/main" id="{989DC614-E34A-40E8-BF40-BF8309E2692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7" name="Oval 113">
          <a:extLst>
            <a:ext uri="{FF2B5EF4-FFF2-40B4-BE49-F238E27FC236}">
              <a16:creationId xmlns:a16="http://schemas.microsoft.com/office/drawing/2014/main" id="{7DDC6423-1E88-47E8-AB21-A61043AC96A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8" name="Oval 112">
          <a:extLst>
            <a:ext uri="{FF2B5EF4-FFF2-40B4-BE49-F238E27FC236}">
              <a16:creationId xmlns:a16="http://schemas.microsoft.com/office/drawing/2014/main" id="{7937E3D6-DE4F-4719-9B3D-E1A46AD7E6D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59" name="Oval 113">
          <a:extLst>
            <a:ext uri="{FF2B5EF4-FFF2-40B4-BE49-F238E27FC236}">
              <a16:creationId xmlns:a16="http://schemas.microsoft.com/office/drawing/2014/main" id="{1A0A9C6B-6E0E-42FD-9D8F-C96F3DD8C6D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0" name="Oval 112">
          <a:extLst>
            <a:ext uri="{FF2B5EF4-FFF2-40B4-BE49-F238E27FC236}">
              <a16:creationId xmlns:a16="http://schemas.microsoft.com/office/drawing/2014/main" id="{941AF504-8C72-4A33-963A-000BFDCF602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1" name="Oval 113">
          <a:extLst>
            <a:ext uri="{FF2B5EF4-FFF2-40B4-BE49-F238E27FC236}">
              <a16:creationId xmlns:a16="http://schemas.microsoft.com/office/drawing/2014/main" id="{1EE76EDC-844D-4727-98A3-CDB0EEC2D81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2" name="Oval 112">
          <a:extLst>
            <a:ext uri="{FF2B5EF4-FFF2-40B4-BE49-F238E27FC236}">
              <a16:creationId xmlns:a16="http://schemas.microsoft.com/office/drawing/2014/main" id="{9ED6BFB7-ECE9-4A51-A226-7ECB4819A3A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3" name="Oval 113">
          <a:extLst>
            <a:ext uri="{FF2B5EF4-FFF2-40B4-BE49-F238E27FC236}">
              <a16:creationId xmlns:a16="http://schemas.microsoft.com/office/drawing/2014/main" id="{961DB1C9-A690-4713-8A31-65B20D5BB97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4" name="Oval 112">
          <a:extLst>
            <a:ext uri="{FF2B5EF4-FFF2-40B4-BE49-F238E27FC236}">
              <a16:creationId xmlns:a16="http://schemas.microsoft.com/office/drawing/2014/main" id="{F0935453-74BE-430E-AE9C-E3EB9B61302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5" name="Oval 113">
          <a:extLst>
            <a:ext uri="{FF2B5EF4-FFF2-40B4-BE49-F238E27FC236}">
              <a16:creationId xmlns:a16="http://schemas.microsoft.com/office/drawing/2014/main" id="{BDE1CDA4-31AC-47F0-AA66-5EB532257FC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6" name="Oval 112">
          <a:extLst>
            <a:ext uri="{FF2B5EF4-FFF2-40B4-BE49-F238E27FC236}">
              <a16:creationId xmlns:a16="http://schemas.microsoft.com/office/drawing/2014/main" id="{EDD98966-1030-4154-AEA7-3A5EE4CDF63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7" name="Oval 113">
          <a:extLst>
            <a:ext uri="{FF2B5EF4-FFF2-40B4-BE49-F238E27FC236}">
              <a16:creationId xmlns:a16="http://schemas.microsoft.com/office/drawing/2014/main" id="{5046BE44-A9A0-49E9-ABB9-0A1161050A9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8" name="Oval 112">
          <a:extLst>
            <a:ext uri="{FF2B5EF4-FFF2-40B4-BE49-F238E27FC236}">
              <a16:creationId xmlns:a16="http://schemas.microsoft.com/office/drawing/2014/main" id="{DEFCF6DE-BCCA-45B1-A602-DDC1004DE88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69" name="Oval 113">
          <a:extLst>
            <a:ext uri="{FF2B5EF4-FFF2-40B4-BE49-F238E27FC236}">
              <a16:creationId xmlns:a16="http://schemas.microsoft.com/office/drawing/2014/main" id="{46245435-CA46-4F5B-974F-696572AA1A4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0" name="Oval 112">
          <a:extLst>
            <a:ext uri="{FF2B5EF4-FFF2-40B4-BE49-F238E27FC236}">
              <a16:creationId xmlns:a16="http://schemas.microsoft.com/office/drawing/2014/main" id="{E1FB688A-34C0-442B-8CE8-DD9DEAFEE58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1" name="Oval 113">
          <a:extLst>
            <a:ext uri="{FF2B5EF4-FFF2-40B4-BE49-F238E27FC236}">
              <a16:creationId xmlns:a16="http://schemas.microsoft.com/office/drawing/2014/main" id="{B6A014B0-0C1A-41AB-851F-674276FF3BD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2" name="Oval 112">
          <a:extLst>
            <a:ext uri="{FF2B5EF4-FFF2-40B4-BE49-F238E27FC236}">
              <a16:creationId xmlns:a16="http://schemas.microsoft.com/office/drawing/2014/main" id="{78174D2E-E658-4CFE-8031-6D70EC8DAD9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3" name="Oval 113">
          <a:extLst>
            <a:ext uri="{FF2B5EF4-FFF2-40B4-BE49-F238E27FC236}">
              <a16:creationId xmlns:a16="http://schemas.microsoft.com/office/drawing/2014/main" id="{516C6378-A435-445A-AD3A-FAAE6B00257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4" name="Oval 112">
          <a:extLst>
            <a:ext uri="{FF2B5EF4-FFF2-40B4-BE49-F238E27FC236}">
              <a16:creationId xmlns:a16="http://schemas.microsoft.com/office/drawing/2014/main" id="{3CCE789F-1200-4779-B8C9-0D78FAC00C4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5" name="Oval 113">
          <a:extLst>
            <a:ext uri="{FF2B5EF4-FFF2-40B4-BE49-F238E27FC236}">
              <a16:creationId xmlns:a16="http://schemas.microsoft.com/office/drawing/2014/main" id="{E175FA9F-F4E6-4FF8-AABB-878F24BAE69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6" name="Oval 112">
          <a:extLst>
            <a:ext uri="{FF2B5EF4-FFF2-40B4-BE49-F238E27FC236}">
              <a16:creationId xmlns:a16="http://schemas.microsoft.com/office/drawing/2014/main" id="{05320895-60A2-433C-8FEC-8AAD940B4CD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7" name="Oval 113">
          <a:extLst>
            <a:ext uri="{FF2B5EF4-FFF2-40B4-BE49-F238E27FC236}">
              <a16:creationId xmlns:a16="http://schemas.microsoft.com/office/drawing/2014/main" id="{F688B463-E8BE-427F-B06C-A63290F1D64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8" name="Oval 112">
          <a:extLst>
            <a:ext uri="{FF2B5EF4-FFF2-40B4-BE49-F238E27FC236}">
              <a16:creationId xmlns:a16="http://schemas.microsoft.com/office/drawing/2014/main" id="{C1242C7B-CD77-4550-8B04-F872B462E38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79" name="Oval 113">
          <a:extLst>
            <a:ext uri="{FF2B5EF4-FFF2-40B4-BE49-F238E27FC236}">
              <a16:creationId xmlns:a16="http://schemas.microsoft.com/office/drawing/2014/main" id="{9C33D66B-4083-4327-941A-1B8948C8AE6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0" name="Oval 112">
          <a:extLst>
            <a:ext uri="{FF2B5EF4-FFF2-40B4-BE49-F238E27FC236}">
              <a16:creationId xmlns:a16="http://schemas.microsoft.com/office/drawing/2014/main" id="{7E562BCF-779A-41A8-A373-084051C9C94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1" name="Oval 113">
          <a:extLst>
            <a:ext uri="{FF2B5EF4-FFF2-40B4-BE49-F238E27FC236}">
              <a16:creationId xmlns:a16="http://schemas.microsoft.com/office/drawing/2014/main" id="{F8CE5408-1EFA-4436-AB50-A3A5F525E61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2" name="Oval 112">
          <a:extLst>
            <a:ext uri="{FF2B5EF4-FFF2-40B4-BE49-F238E27FC236}">
              <a16:creationId xmlns:a16="http://schemas.microsoft.com/office/drawing/2014/main" id="{EE46E44F-7590-4D61-BD45-F9434D61E16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3" name="Oval 113">
          <a:extLst>
            <a:ext uri="{FF2B5EF4-FFF2-40B4-BE49-F238E27FC236}">
              <a16:creationId xmlns:a16="http://schemas.microsoft.com/office/drawing/2014/main" id="{9562E9E7-DC20-41FC-A00B-2F0D3E7972E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4" name="Oval 112">
          <a:extLst>
            <a:ext uri="{FF2B5EF4-FFF2-40B4-BE49-F238E27FC236}">
              <a16:creationId xmlns:a16="http://schemas.microsoft.com/office/drawing/2014/main" id="{A8B4D4DD-1E64-4D2D-8656-1C322ADE103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5" name="Oval 113">
          <a:extLst>
            <a:ext uri="{FF2B5EF4-FFF2-40B4-BE49-F238E27FC236}">
              <a16:creationId xmlns:a16="http://schemas.microsoft.com/office/drawing/2014/main" id="{D0FBF2A3-2882-4180-8F74-85980A7462F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6" name="Oval 112">
          <a:extLst>
            <a:ext uri="{FF2B5EF4-FFF2-40B4-BE49-F238E27FC236}">
              <a16:creationId xmlns:a16="http://schemas.microsoft.com/office/drawing/2014/main" id="{952A2770-F0D6-48BA-B808-CF1A1CFB14C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7" name="Oval 113">
          <a:extLst>
            <a:ext uri="{FF2B5EF4-FFF2-40B4-BE49-F238E27FC236}">
              <a16:creationId xmlns:a16="http://schemas.microsoft.com/office/drawing/2014/main" id="{173542BB-8FDF-470D-A99F-B7FA9054F78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8" name="Oval 112">
          <a:extLst>
            <a:ext uri="{FF2B5EF4-FFF2-40B4-BE49-F238E27FC236}">
              <a16:creationId xmlns:a16="http://schemas.microsoft.com/office/drawing/2014/main" id="{75A1DA96-435B-4782-9182-73FD707F110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89" name="Oval 113">
          <a:extLst>
            <a:ext uri="{FF2B5EF4-FFF2-40B4-BE49-F238E27FC236}">
              <a16:creationId xmlns:a16="http://schemas.microsoft.com/office/drawing/2014/main" id="{A0084F1F-1351-475F-BB51-5D1A573342D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0" name="Oval 112">
          <a:extLst>
            <a:ext uri="{FF2B5EF4-FFF2-40B4-BE49-F238E27FC236}">
              <a16:creationId xmlns:a16="http://schemas.microsoft.com/office/drawing/2014/main" id="{DA9A0A0E-D888-4818-BF9E-E563B50C891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1" name="Oval 113">
          <a:extLst>
            <a:ext uri="{FF2B5EF4-FFF2-40B4-BE49-F238E27FC236}">
              <a16:creationId xmlns:a16="http://schemas.microsoft.com/office/drawing/2014/main" id="{5AF7FAC9-3E9A-4BC0-82FE-87C6D25E6B2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2" name="Oval 112">
          <a:extLst>
            <a:ext uri="{FF2B5EF4-FFF2-40B4-BE49-F238E27FC236}">
              <a16:creationId xmlns:a16="http://schemas.microsoft.com/office/drawing/2014/main" id="{E2199A02-3617-4FE8-ADBA-7264632E150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3" name="Oval 113">
          <a:extLst>
            <a:ext uri="{FF2B5EF4-FFF2-40B4-BE49-F238E27FC236}">
              <a16:creationId xmlns:a16="http://schemas.microsoft.com/office/drawing/2014/main" id="{7AE340AB-683B-404A-8FAC-3241A688FC0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4" name="Oval 112">
          <a:extLst>
            <a:ext uri="{FF2B5EF4-FFF2-40B4-BE49-F238E27FC236}">
              <a16:creationId xmlns:a16="http://schemas.microsoft.com/office/drawing/2014/main" id="{C0DEDEDA-CD8A-4F2B-95DC-1285CBF8167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5" name="Oval 113">
          <a:extLst>
            <a:ext uri="{FF2B5EF4-FFF2-40B4-BE49-F238E27FC236}">
              <a16:creationId xmlns:a16="http://schemas.microsoft.com/office/drawing/2014/main" id="{214D1BBA-9FDB-461F-B219-31376A5D8E2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6" name="Oval 112">
          <a:extLst>
            <a:ext uri="{FF2B5EF4-FFF2-40B4-BE49-F238E27FC236}">
              <a16:creationId xmlns:a16="http://schemas.microsoft.com/office/drawing/2014/main" id="{060C1881-30A4-4381-8E1A-2283289EBBE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7" name="Oval 113">
          <a:extLst>
            <a:ext uri="{FF2B5EF4-FFF2-40B4-BE49-F238E27FC236}">
              <a16:creationId xmlns:a16="http://schemas.microsoft.com/office/drawing/2014/main" id="{1A1CC7A4-479E-4F9C-8A05-DD16795E05F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8" name="Oval 112">
          <a:extLst>
            <a:ext uri="{FF2B5EF4-FFF2-40B4-BE49-F238E27FC236}">
              <a16:creationId xmlns:a16="http://schemas.microsoft.com/office/drawing/2014/main" id="{DB4CA365-BB13-4A12-9DDE-BA31AEAC0E9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599" name="Oval 113">
          <a:extLst>
            <a:ext uri="{FF2B5EF4-FFF2-40B4-BE49-F238E27FC236}">
              <a16:creationId xmlns:a16="http://schemas.microsoft.com/office/drawing/2014/main" id="{7D6A199D-8A75-4C0C-8CFB-1418BE49F25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0" name="Oval 112">
          <a:extLst>
            <a:ext uri="{FF2B5EF4-FFF2-40B4-BE49-F238E27FC236}">
              <a16:creationId xmlns:a16="http://schemas.microsoft.com/office/drawing/2014/main" id="{1ED300A9-596C-4B5D-8B3A-5CD9F75BEAC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1" name="Oval 113">
          <a:extLst>
            <a:ext uri="{FF2B5EF4-FFF2-40B4-BE49-F238E27FC236}">
              <a16:creationId xmlns:a16="http://schemas.microsoft.com/office/drawing/2014/main" id="{BB8A91A7-D04D-4A73-B5BC-2183E75B80FB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2" name="Oval 112">
          <a:extLst>
            <a:ext uri="{FF2B5EF4-FFF2-40B4-BE49-F238E27FC236}">
              <a16:creationId xmlns:a16="http://schemas.microsoft.com/office/drawing/2014/main" id="{6EBD92D0-7C9A-45F1-A241-683BCE48F96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3" name="Oval 113">
          <a:extLst>
            <a:ext uri="{FF2B5EF4-FFF2-40B4-BE49-F238E27FC236}">
              <a16:creationId xmlns:a16="http://schemas.microsoft.com/office/drawing/2014/main" id="{8C3D17C6-FD33-4A18-B04B-67F149332B3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4" name="Oval 112">
          <a:extLst>
            <a:ext uri="{FF2B5EF4-FFF2-40B4-BE49-F238E27FC236}">
              <a16:creationId xmlns:a16="http://schemas.microsoft.com/office/drawing/2014/main" id="{EC16D61B-8B7B-4CDE-A418-BBD339FA187D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5" name="Oval 113">
          <a:extLst>
            <a:ext uri="{FF2B5EF4-FFF2-40B4-BE49-F238E27FC236}">
              <a16:creationId xmlns:a16="http://schemas.microsoft.com/office/drawing/2014/main" id="{4165D51A-2993-49F7-A473-83376264AD3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6" name="Oval 112">
          <a:extLst>
            <a:ext uri="{FF2B5EF4-FFF2-40B4-BE49-F238E27FC236}">
              <a16:creationId xmlns:a16="http://schemas.microsoft.com/office/drawing/2014/main" id="{72FDA52C-9551-4109-873E-25DB0512682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7" name="Oval 113">
          <a:extLst>
            <a:ext uri="{FF2B5EF4-FFF2-40B4-BE49-F238E27FC236}">
              <a16:creationId xmlns:a16="http://schemas.microsoft.com/office/drawing/2014/main" id="{84DF8CEA-AD14-4CA8-ADF3-136A26DF4BF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8" name="Oval 112">
          <a:extLst>
            <a:ext uri="{FF2B5EF4-FFF2-40B4-BE49-F238E27FC236}">
              <a16:creationId xmlns:a16="http://schemas.microsoft.com/office/drawing/2014/main" id="{43533300-2305-4346-B855-0C522F03D0BA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09" name="Oval 113">
          <a:extLst>
            <a:ext uri="{FF2B5EF4-FFF2-40B4-BE49-F238E27FC236}">
              <a16:creationId xmlns:a16="http://schemas.microsoft.com/office/drawing/2014/main" id="{81E1DFB9-A2E2-432B-B9C2-73F7D6B767D1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0" name="Oval 112">
          <a:extLst>
            <a:ext uri="{FF2B5EF4-FFF2-40B4-BE49-F238E27FC236}">
              <a16:creationId xmlns:a16="http://schemas.microsoft.com/office/drawing/2014/main" id="{12EF5319-7361-4C9A-9371-61C8DF0A0854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1" name="Oval 113">
          <a:extLst>
            <a:ext uri="{FF2B5EF4-FFF2-40B4-BE49-F238E27FC236}">
              <a16:creationId xmlns:a16="http://schemas.microsoft.com/office/drawing/2014/main" id="{F2746564-9358-49C3-81A9-8F488FF344D5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2" name="Oval 112">
          <a:extLst>
            <a:ext uri="{FF2B5EF4-FFF2-40B4-BE49-F238E27FC236}">
              <a16:creationId xmlns:a16="http://schemas.microsoft.com/office/drawing/2014/main" id="{761D4D60-46E1-4928-A6D9-EAF921BB0F3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3" name="Oval 113">
          <a:extLst>
            <a:ext uri="{FF2B5EF4-FFF2-40B4-BE49-F238E27FC236}">
              <a16:creationId xmlns:a16="http://schemas.microsoft.com/office/drawing/2014/main" id="{9F48B34B-549C-41E9-A8DF-D769C926F097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4" name="Oval 112">
          <a:extLst>
            <a:ext uri="{FF2B5EF4-FFF2-40B4-BE49-F238E27FC236}">
              <a16:creationId xmlns:a16="http://schemas.microsoft.com/office/drawing/2014/main" id="{664ECE5C-984C-4259-B36A-66124FA54B7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5" name="Oval 113">
          <a:extLst>
            <a:ext uri="{FF2B5EF4-FFF2-40B4-BE49-F238E27FC236}">
              <a16:creationId xmlns:a16="http://schemas.microsoft.com/office/drawing/2014/main" id="{BAA9354F-CB73-4857-BD44-EB52FD322610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6" name="Oval 112">
          <a:extLst>
            <a:ext uri="{FF2B5EF4-FFF2-40B4-BE49-F238E27FC236}">
              <a16:creationId xmlns:a16="http://schemas.microsoft.com/office/drawing/2014/main" id="{B637887E-2458-41BD-8594-26361149CC86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7" name="Oval 113">
          <a:extLst>
            <a:ext uri="{FF2B5EF4-FFF2-40B4-BE49-F238E27FC236}">
              <a16:creationId xmlns:a16="http://schemas.microsoft.com/office/drawing/2014/main" id="{887CC595-5320-4278-9080-E4FA3DF920B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8" name="Oval 112">
          <a:extLst>
            <a:ext uri="{FF2B5EF4-FFF2-40B4-BE49-F238E27FC236}">
              <a16:creationId xmlns:a16="http://schemas.microsoft.com/office/drawing/2014/main" id="{05E5F8F0-62FD-43FC-B111-9D7B0F221403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19" name="Oval 113">
          <a:extLst>
            <a:ext uri="{FF2B5EF4-FFF2-40B4-BE49-F238E27FC236}">
              <a16:creationId xmlns:a16="http://schemas.microsoft.com/office/drawing/2014/main" id="{A5A70A82-E363-4462-A4DB-5B9367CE9DCF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0" name="Oval 112">
          <a:extLst>
            <a:ext uri="{FF2B5EF4-FFF2-40B4-BE49-F238E27FC236}">
              <a16:creationId xmlns:a16="http://schemas.microsoft.com/office/drawing/2014/main" id="{D04D4192-91D7-45DD-8FC0-91381202658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1" name="Oval 113">
          <a:extLst>
            <a:ext uri="{FF2B5EF4-FFF2-40B4-BE49-F238E27FC236}">
              <a16:creationId xmlns:a16="http://schemas.microsoft.com/office/drawing/2014/main" id="{B5123E1D-73EA-4E50-9D32-BE6E00463A52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2" name="Oval 112">
          <a:extLst>
            <a:ext uri="{FF2B5EF4-FFF2-40B4-BE49-F238E27FC236}">
              <a16:creationId xmlns:a16="http://schemas.microsoft.com/office/drawing/2014/main" id="{DBA16CBA-8883-4C17-9CA1-C2613B6E9129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3" name="Oval 113">
          <a:extLst>
            <a:ext uri="{FF2B5EF4-FFF2-40B4-BE49-F238E27FC236}">
              <a16:creationId xmlns:a16="http://schemas.microsoft.com/office/drawing/2014/main" id="{FFD21070-CA6F-4F94-A3BD-897F6D0D0B3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4" name="Oval 112">
          <a:extLst>
            <a:ext uri="{FF2B5EF4-FFF2-40B4-BE49-F238E27FC236}">
              <a16:creationId xmlns:a16="http://schemas.microsoft.com/office/drawing/2014/main" id="{C20D9244-0C40-4E9B-B467-F2446194DB3E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11</xdr:col>
      <xdr:colOff>0</xdr:colOff>
      <xdr:row>781</xdr:row>
      <xdr:rowOff>0</xdr:rowOff>
    </xdr:from>
    <xdr:to>
      <xdr:col>11</xdr:col>
      <xdr:colOff>0</xdr:colOff>
      <xdr:row>781</xdr:row>
      <xdr:rowOff>0</xdr:rowOff>
    </xdr:to>
    <xdr:sp macro="" textlink="">
      <xdr:nvSpPr>
        <xdr:cNvPr id="2625" name="Oval 113">
          <a:extLst>
            <a:ext uri="{FF2B5EF4-FFF2-40B4-BE49-F238E27FC236}">
              <a16:creationId xmlns:a16="http://schemas.microsoft.com/office/drawing/2014/main" id="{3D655CCA-B27F-4757-8554-9B28CA7F1EAC}"/>
            </a:ext>
          </a:extLst>
        </xdr:cNvPr>
        <xdr:cNvSpPr>
          <a:spLocks noChangeArrowheads="1"/>
        </xdr:cNvSpPr>
      </xdr:nvSpPr>
      <xdr:spPr bwMode="auto">
        <a:xfrm>
          <a:off x="5534025" y="215779350"/>
          <a:ext cx="0" cy="0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44</xdr:row>
      <xdr:rowOff>104775</xdr:rowOff>
    </xdr:from>
    <xdr:ext cx="65" cy="170239"/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0275794" y="11725275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  <xdr:oneCellAnchor>
    <xdr:from>
      <xdr:col>14</xdr:col>
      <xdr:colOff>0</xdr:colOff>
      <xdr:row>45</xdr:row>
      <xdr:rowOff>0</xdr:rowOff>
    </xdr:from>
    <xdr:ext cx="65" cy="170239"/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E0F5C713-DBB7-4ADF-BD08-B2D8787C7E08}"/>
            </a:ext>
          </a:extLst>
        </xdr:cNvPr>
        <xdr:cNvSpPr txBox="1"/>
      </xdr:nvSpPr>
      <xdr:spPr>
        <a:xfrm>
          <a:off x="10275794" y="12039040"/>
          <a:ext cx="65" cy="170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th-TH" sz="1100"/>
        </a:p>
      </xdr:txBody>
    </xdr:sp>
    <xdr:clientData/>
  </xdr:oneCellAnchor>
</xdr:wsDr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88321-3367-49F0-B477-DA4C5BD38837}">
  <dimension ref="A1:AJ1243"/>
  <sheetViews>
    <sheetView view="pageBreakPreview" topLeftCell="A47" zoomScaleNormal="115" zoomScaleSheetLayoutView="100" workbookViewId="0">
      <selection activeCell="A86" sqref="A86:G86"/>
    </sheetView>
  </sheetViews>
  <sheetFormatPr defaultColWidth="9.109375" defaultRowHeight="18" x14ac:dyDescent="0.6"/>
  <cols>
    <col min="1" max="1" width="3.33203125" style="8" customWidth="1"/>
    <col min="2" max="2" width="5" style="8" customWidth="1"/>
    <col min="3" max="3" width="3.6640625" style="8" customWidth="1"/>
    <col min="4" max="4" width="11.5546875" style="8" customWidth="1"/>
    <col min="5" max="5" width="6.5546875" style="8" customWidth="1"/>
    <col min="6" max="6" width="3.44140625" style="8" customWidth="1"/>
    <col min="7" max="7" width="11.88671875" style="8" customWidth="1"/>
    <col min="8" max="8" width="10.44140625" style="8" customWidth="1"/>
    <col min="9" max="9" width="16.109375" style="190" customWidth="1"/>
    <col min="10" max="10" width="4.44140625" style="8" customWidth="1"/>
    <col min="11" max="11" width="6.5546875" style="8" customWidth="1"/>
    <col min="12" max="13" width="6.6640625" style="8" customWidth="1"/>
    <col min="14" max="14" width="8.6640625" style="8" customWidth="1"/>
    <col min="15" max="15" width="9.5546875" style="8" customWidth="1"/>
    <col min="16" max="17" width="6.6640625" style="8" customWidth="1"/>
    <col min="18" max="18" width="8.6640625" style="8" customWidth="1"/>
    <col min="19" max="19" width="9.6640625" style="8" customWidth="1"/>
    <col min="20" max="20" width="8.6640625" style="8" customWidth="1"/>
    <col min="21" max="21" width="3" style="8" customWidth="1"/>
    <col min="22" max="22" width="8.6640625" style="8" customWidth="1"/>
    <col min="23" max="23" width="3" style="8" customWidth="1"/>
    <col min="24" max="24" width="8.6640625" style="8" customWidth="1"/>
    <col min="25" max="25" width="3" style="8" customWidth="1"/>
    <col min="26" max="26" width="8.6640625" style="8" customWidth="1"/>
    <col min="27" max="27" width="3" style="8" customWidth="1"/>
    <col min="28" max="16384" width="9.109375" style="8"/>
  </cols>
  <sheetData>
    <row r="1" spans="1:36" ht="22.2" customHeight="1" x14ac:dyDescent="0.6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Y1"/>
      <c r="Z1" s="59"/>
      <c r="AA1" s="59"/>
    </row>
    <row r="2" spans="1:36" ht="22.2" customHeight="1" x14ac:dyDescent="0.6">
      <c r="A2" s="254" t="s">
        <v>319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Y2" s="202"/>
      <c r="Z2" s="257" t="s">
        <v>141</v>
      </c>
      <c r="AA2" s="258"/>
      <c r="AB2" s="257" t="s">
        <v>146</v>
      </c>
      <c r="AC2" s="259"/>
      <c r="AD2" s="259"/>
      <c r="AE2" s="257" t="s">
        <v>147</v>
      </c>
      <c r="AF2" s="259"/>
      <c r="AG2" s="258"/>
      <c r="AH2" s="260" t="s">
        <v>148</v>
      </c>
      <c r="AI2" s="260"/>
      <c r="AJ2" s="260"/>
    </row>
    <row r="3" spans="1:36" ht="22.2" customHeight="1" x14ac:dyDescent="0.6">
      <c r="A3" s="253" t="s">
        <v>78</v>
      </c>
      <c r="B3" s="253"/>
      <c r="C3" s="253"/>
      <c r="D3" s="177">
        <v>27</v>
      </c>
      <c r="E3" s="177" t="s">
        <v>77</v>
      </c>
      <c r="F3" s="254" t="s">
        <v>337</v>
      </c>
      <c r="G3" s="254"/>
      <c r="H3" s="177" t="s">
        <v>317</v>
      </c>
      <c r="I3" s="177" t="s">
        <v>79</v>
      </c>
      <c r="J3" s="177">
        <v>1</v>
      </c>
      <c r="K3" s="177" t="s">
        <v>76</v>
      </c>
      <c r="L3" s="254" t="s">
        <v>345</v>
      </c>
      <c r="M3" s="254"/>
      <c r="N3" s="254" t="s">
        <v>317</v>
      </c>
      <c r="O3" s="254"/>
      <c r="P3" s="254"/>
      <c r="Q3" s="254"/>
      <c r="R3" s="177"/>
      <c r="Y3" s="202"/>
      <c r="Z3" s="255">
        <v>1</v>
      </c>
      <c r="AA3" s="256"/>
      <c r="AB3" s="239" t="s">
        <v>97</v>
      </c>
      <c r="AC3" s="240" t="s">
        <v>97</v>
      </c>
      <c r="AD3" s="241" t="s">
        <v>97</v>
      </c>
      <c r="AE3" s="242">
        <f>H36</f>
        <v>12</v>
      </c>
      <c r="AF3" s="243"/>
      <c r="AG3" s="244"/>
      <c r="AH3" s="245">
        <f>P36</f>
        <v>3240</v>
      </c>
      <c r="AI3" s="243"/>
      <c r="AJ3" s="244"/>
    </row>
    <row r="4" spans="1:36" ht="22.2" customHeight="1" x14ac:dyDescent="0.6">
      <c r="G4" s="58" t="s">
        <v>103</v>
      </c>
      <c r="H4" s="198" t="s">
        <v>44</v>
      </c>
      <c r="I4" s="190" t="s">
        <v>57</v>
      </c>
      <c r="J4" s="261" t="s">
        <v>331</v>
      </c>
      <c r="K4" s="261"/>
      <c r="L4" s="261"/>
      <c r="M4" s="261"/>
      <c r="N4" s="261"/>
      <c r="Y4" s="202"/>
      <c r="Z4" s="246">
        <v>2</v>
      </c>
      <c r="AA4" s="247"/>
      <c r="AB4" s="240"/>
      <c r="AC4" s="240"/>
      <c r="AD4" s="240"/>
      <c r="AE4" s="248">
        <f>H82</f>
        <v>0</v>
      </c>
      <c r="AF4" s="249"/>
      <c r="AG4" s="250"/>
      <c r="AH4" s="251">
        <f>P82</f>
        <v>0</v>
      </c>
      <c r="AI4" s="252"/>
      <c r="AJ4" s="252"/>
    </row>
    <row r="5" spans="1:36" ht="22.2" customHeight="1" x14ac:dyDescent="0.6">
      <c r="A5" s="28" t="s">
        <v>1</v>
      </c>
      <c r="B5" s="270" t="s">
        <v>2</v>
      </c>
      <c r="C5" s="271"/>
      <c r="D5" s="272"/>
      <c r="E5" s="16" t="s">
        <v>3</v>
      </c>
      <c r="F5" s="273" t="s">
        <v>65</v>
      </c>
      <c r="G5" s="274"/>
      <c r="H5" s="275" t="s">
        <v>4</v>
      </c>
      <c r="I5" s="175" t="s">
        <v>116</v>
      </c>
      <c r="J5" s="242" t="s">
        <v>5</v>
      </c>
      <c r="K5" s="244"/>
      <c r="L5" s="273" t="s">
        <v>66</v>
      </c>
      <c r="M5" s="279"/>
      <c r="N5" s="169" t="s">
        <v>68</v>
      </c>
      <c r="O5" s="175" t="s">
        <v>58</v>
      </c>
      <c r="P5" s="280" t="s">
        <v>67</v>
      </c>
      <c r="Q5" s="281"/>
      <c r="R5" s="169" t="s">
        <v>68</v>
      </c>
      <c r="S5" s="175" t="s">
        <v>58</v>
      </c>
      <c r="V5" s="240"/>
      <c r="W5" s="240"/>
      <c r="X5" s="240"/>
      <c r="Y5" s="202"/>
      <c r="Z5" s="246">
        <v>3</v>
      </c>
      <c r="AA5" s="247"/>
      <c r="AB5" s="240"/>
      <c r="AC5" s="240"/>
      <c r="AD5" s="240"/>
      <c r="AE5" s="248">
        <f>H128</f>
        <v>0</v>
      </c>
      <c r="AF5" s="249"/>
      <c r="AG5" s="250"/>
      <c r="AH5" s="251">
        <f>P128</f>
        <v>0</v>
      </c>
      <c r="AI5" s="252"/>
      <c r="AJ5" s="252"/>
    </row>
    <row r="6" spans="1:36" ht="22.2" customHeight="1" x14ac:dyDescent="0.6">
      <c r="A6" s="60"/>
      <c r="B6" s="9"/>
      <c r="C6" s="10"/>
      <c r="D6" s="14"/>
      <c r="E6" s="11"/>
      <c r="F6" s="199" t="s">
        <v>6</v>
      </c>
      <c r="G6" s="199" t="s">
        <v>7</v>
      </c>
      <c r="H6" s="276"/>
      <c r="I6" s="199"/>
      <c r="J6" s="277"/>
      <c r="K6" s="278"/>
      <c r="L6" s="199" t="s">
        <v>56</v>
      </c>
      <c r="M6" s="199" t="s">
        <v>60</v>
      </c>
      <c r="N6" s="199" t="s">
        <v>69</v>
      </c>
      <c r="O6" s="199" t="s">
        <v>59</v>
      </c>
      <c r="P6" s="60" t="s">
        <v>56</v>
      </c>
      <c r="Q6" s="60" t="s">
        <v>60</v>
      </c>
      <c r="R6" s="199" t="s">
        <v>69</v>
      </c>
      <c r="S6" s="199" t="s">
        <v>59</v>
      </c>
      <c r="Y6" s="202"/>
      <c r="Z6" s="246">
        <v>4</v>
      </c>
      <c r="AA6" s="247"/>
      <c r="AB6" s="240"/>
      <c r="AC6" s="240" t="s">
        <v>94</v>
      </c>
      <c r="AD6" s="241" t="s">
        <v>94</v>
      </c>
      <c r="AE6" s="248">
        <f>H174</f>
        <v>0</v>
      </c>
      <c r="AF6" s="249"/>
      <c r="AG6" s="250"/>
      <c r="AH6" s="267">
        <f>P174</f>
        <v>0</v>
      </c>
      <c r="AI6" s="268"/>
      <c r="AJ6" s="269"/>
    </row>
    <row r="7" spans="1:36" ht="22.2" customHeight="1" x14ac:dyDescent="0.6">
      <c r="A7" s="175">
        <v>1</v>
      </c>
      <c r="B7" s="262" t="str">
        <f>AB3</f>
        <v>นายอาทิตย์  แก้วแดง</v>
      </c>
      <c r="C7" s="263"/>
      <c r="D7" s="264"/>
      <c r="E7" s="175" t="s">
        <v>44</v>
      </c>
      <c r="F7" s="6">
        <v>7</v>
      </c>
      <c r="G7" s="188" t="s">
        <v>8</v>
      </c>
      <c r="H7" s="174" t="s">
        <v>333</v>
      </c>
      <c r="I7" s="183" t="s">
        <v>324</v>
      </c>
      <c r="J7" s="265" t="s">
        <v>54</v>
      </c>
      <c r="K7" s="266"/>
      <c r="L7" s="197"/>
      <c r="M7" s="174"/>
      <c r="N7" s="174"/>
      <c r="O7" s="169">
        <f>M7*N7</f>
        <v>0</v>
      </c>
      <c r="P7" s="174"/>
      <c r="Q7" s="197">
        <v>4</v>
      </c>
      <c r="R7" s="174">
        <v>270</v>
      </c>
      <c r="S7" s="169">
        <f>Q7*R7</f>
        <v>1080</v>
      </c>
      <c r="Y7" s="3"/>
      <c r="Z7" s="246">
        <v>5</v>
      </c>
      <c r="AA7" s="247"/>
      <c r="AB7" s="240"/>
      <c r="AC7" s="240" t="s">
        <v>95</v>
      </c>
      <c r="AD7" s="241" t="s">
        <v>95</v>
      </c>
      <c r="AE7" s="248">
        <f>H220</f>
        <v>0</v>
      </c>
      <c r="AF7" s="249"/>
      <c r="AG7" s="250"/>
      <c r="AH7" s="251">
        <f>P220</f>
        <v>0</v>
      </c>
      <c r="AI7" s="252"/>
      <c r="AJ7" s="252"/>
    </row>
    <row r="8" spans="1:36" ht="22.2" customHeight="1" x14ac:dyDescent="0.6">
      <c r="A8" s="4"/>
      <c r="B8" s="289"/>
      <c r="C8" s="290"/>
      <c r="D8" s="291"/>
      <c r="E8" s="168"/>
      <c r="F8" s="190"/>
      <c r="G8" s="74" t="s">
        <v>346</v>
      </c>
      <c r="H8" s="183" t="s">
        <v>334</v>
      </c>
      <c r="I8" s="183" t="s">
        <v>325</v>
      </c>
      <c r="J8" s="285" t="s">
        <v>196</v>
      </c>
      <c r="K8" s="286"/>
      <c r="L8" s="168"/>
      <c r="M8" s="168"/>
      <c r="N8" s="168"/>
      <c r="O8" s="169">
        <f t="shared" ref="O8:O31" si="0">M8*N8</f>
        <v>0</v>
      </c>
      <c r="P8" s="168">
        <v>5</v>
      </c>
      <c r="Q8" s="168"/>
      <c r="R8" s="168"/>
      <c r="S8" s="169">
        <f t="shared" ref="S8:S31" si="1">Q8*R8</f>
        <v>0</v>
      </c>
      <c r="Z8" s="246">
        <v>6</v>
      </c>
      <c r="AA8" s="247"/>
      <c r="AB8" s="239"/>
      <c r="AC8" s="240" t="s">
        <v>96</v>
      </c>
      <c r="AD8" s="241" t="s">
        <v>96</v>
      </c>
      <c r="AE8" s="248">
        <f>H266</f>
        <v>0</v>
      </c>
      <c r="AF8" s="249"/>
      <c r="AG8" s="250"/>
      <c r="AH8" s="251">
        <f>P266</f>
        <v>0</v>
      </c>
      <c r="AI8" s="252"/>
      <c r="AJ8" s="252"/>
    </row>
    <row r="9" spans="1:36" ht="22.2" customHeight="1" x14ac:dyDescent="0.6">
      <c r="A9" s="4"/>
      <c r="B9" s="5"/>
      <c r="D9" s="3"/>
      <c r="E9" s="3"/>
      <c r="F9" s="190"/>
      <c r="G9" s="189"/>
      <c r="H9" s="183"/>
      <c r="I9" s="183"/>
      <c r="J9" s="285"/>
      <c r="K9" s="286"/>
      <c r="L9" s="168"/>
      <c r="M9" s="168"/>
      <c r="N9" s="168"/>
      <c r="O9" s="169">
        <f t="shared" si="0"/>
        <v>0</v>
      </c>
      <c r="P9" s="168"/>
      <c r="Q9" s="168"/>
      <c r="R9" s="168"/>
      <c r="S9" s="169">
        <f t="shared" si="1"/>
        <v>0</v>
      </c>
      <c r="T9" s="287" t="s">
        <v>117</v>
      </c>
      <c r="U9" s="288"/>
      <c r="V9" s="288"/>
      <c r="W9" s="288"/>
      <c r="X9" s="288"/>
      <c r="Y9" s="71"/>
      <c r="Z9" s="246">
        <v>7</v>
      </c>
      <c r="AA9" s="247"/>
      <c r="AB9" s="239"/>
      <c r="AC9" s="240" t="s">
        <v>97</v>
      </c>
      <c r="AD9" s="241" t="s">
        <v>97</v>
      </c>
      <c r="AE9" s="248">
        <f>H312</f>
        <v>0</v>
      </c>
      <c r="AF9" s="249"/>
      <c r="AG9" s="250"/>
      <c r="AH9" s="251">
        <f>P312</f>
        <v>0</v>
      </c>
      <c r="AI9" s="252"/>
      <c r="AJ9" s="252"/>
    </row>
    <row r="10" spans="1:36" ht="22.2" customHeight="1" x14ac:dyDescent="0.6">
      <c r="A10" s="4"/>
      <c r="B10" s="5"/>
      <c r="E10" s="4"/>
      <c r="F10" s="190"/>
      <c r="G10" s="189"/>
      <c r="H10" s="168"/>
      <c r="I10" s="168"/>
      <c r="J10" s="248"/>
      <c r="K10" s="250"/>
      <c r="L10" s="168"/>
      <c r="M10" s="168"/>
      <c r="N10" s="168"/>
      <c r="O10" s="169">
        <f t="shared" si="0"/>
        <v>0</v>
      </c>
      <c r="P10" s="168"/>
      <c r="Q10" s="168"/>
      <c r="R10" s="168"/>
      <c r="S10" s="169">
        <f t="shared" si="1"/>
        <v>0</v>
      </c>
      <c r="T10" s="24"/>
      <c r="U10" s="24" t="s">
        <v>244</v>
      </c>
      <c r="V10" s="65"/>
      <c r="W10" s="24"/>
      <c r="X10" s="24"/>
      <c r="Y10" s="72"/>
      <c r="Z10" s="246">
        <v>8</v>
      </c>
      <c r="AA10" s="247"/>
      <c r="AB10" s="239"/>
      <c r="AC10" s="240"/>
      <c r="AD10" s="241"/>
      <c r="AE10" s="248">
        <f>H358</f>
        <v>0</v>
      </c>
      <c r="AF10" s="249"/>
      <c r="AG10" s="250"/>
      <c r="AH10" s="267">
        <f>P358</f>
        <v>0</v>
      </c>
      <c r="AI10" s="268"/>
      <c r="AJ10" s="269"/>
    </row>
    <row r="11" spans="1:36" ht="22.2" customHeight="1" x14ac:dyDescent="0.6">
      <c r="A11" s="4"/>
      <c r="D11" s="70"/>
      <c r="E11" s="4"/>
      <c r="G11" s="187"/>
      <c r="H11" s="199"/>
      <c r="I11" s="199"/>
      <c r="J11" s="277"/>
      <c r="K11" s="278"/>
      <c r="L11" s="168"/>
      <c r="M11" s="168"/>
      <c r="N11" s="168"/>
      <c r="O11" s="169">
        <f t="shared" si="0"/>
        <v>0</v>
      </c>
      <c r="P11" s="168"/>
      <c r="Q11" s="168"/>
      <c r="R11" s="168"/>
      <c r="S11" s="169">
        <f t="shared" si="1"/>
        <v>0</v>
      </c>
      <c r="W11" s="72"/>
      <c r="X11" s="72"/>
      <c r="Y11" s="198"/>
      <c r="Z11" s="246">
        <v>9</v>
      </c>
      <c r="AA11" s="247"/>
      <c r="AB11" s="282"/>
      <c r="AC11" s="283"/>
      <c r="AD11" s="284"/>
      <c r="AE11" s="248">
        <f>H404</f>
        <v>0</v>
      </c>
      <c r="AF11" s="249"/>
      <c r="AG11" s="250"/>
      <c r="AH11" s="267">
        <f>P404</f>
        <v>0</v>
      </c>
      <c r="AI11" s="268"/>
      <c r="AJ11" s="269"/>
    </row>
    <row r="12" spans="1:36" ht="22.2" customHeight="1" x14ac:dyDescent="0.6">
      <c r="A12" s="4"/>
      <c r="E12" s="4"/>
      <c r="G12" s="62" t="s">
        <v>9</v>
      </c>
      <c r="H12" s="183"/>
      <c r="I12" s="183"/>
      <c r="J12" s="265"/>
      <c r="K12" s="266"/>
      <c r="L12" s="197"/>
      <c r="M12" s="174"/>
      <c r="N12" s="174"/>
      <c r="O12" s="169">
        <f t="shared" si="0"/>
        <v>0</v>
      </c>
      <c r="P12" s="174"/>
      <c r="Q12" s="197"/>
      <c r="R12" s="174"/>
      <c r="S12" s="169">
        <f t="shared" si="1"/>
        <v>0</v>
      </c>
      <c r="W12" s="71"/>
      <c r="X12" s="71"/>
      <c r="Y12" s="71"/>
      <c r="Z12" s="246">
        <v>10</v>
      </c>
      <c r="AA12" s="247"/>
      <c r="AB12" s="239"/>
      <c r="AC12" s="240"/>
      <c r="AD12" s="241"/>
      <c r="AE12" s="267">
        <f>H450</f>
        <v>0</v>
      </c>
      <c r="AF12" s="268"/>
      <c r="AG12" s="269"/>
      <c r="AH12" s="251">
        <f>P450</f>
        <v>0</v>
      </c>
      <c r="AI12" s="252"/>
      <c r="AJ12" s="252"/>
    </row>
    <row r="13" spans="1:36" ht="22.2" customHeight="1" x14ac:dyDescent="0.6">
      <c r="A13" s="4"/>
      <c r="E13" s="4"/>
      <c r="G13" s="74" t="s">
        <v>347</v>
      </c>
      <c r="H13" s="183"/>
      <c r="I13" s="183"/>
      <c r="J13" s="248"/>
      <c r="K13" s="250"/>
      <c r="L13" s="168"/>
      <c r="M13" s="168"/>
      <c r="N13" s="168"/>
      <c r="O13" s="169">
        <f t="shared" si="0"/>
        <v>0</v>
      </c>
      <c r="P13" s="168"/>
      <c r="Q13" s="168"/>
      <c r="R13" s="168"/>
      <c r="S13" s="169">
        <f t="shared" si="1"/>
        <v>0</v>
      </c>
      <c r="W13" s="71"/>
      <c r="X13" s="71"/>
      <c r="Y13" s="71"/>
      <c r="Z13" s="246">
        <v>11</v>
      </c>
      <c r="AA13" s="247"/>
      <c r="AB13" s="240"/>
      <c r="AC13" s="240"/>
      <c r="AD13" s="240"/>
      <c r="AE13" s="267">
        <f>H496</f>
        <v>0</v>
      </c>
      <c r="AF13" s="268"/>
      <c r="AG13" s="269"/>
      <c r="AH13" s="267">
        <f>P496</f>
        <v>0</v>
      </c>
      <c r="AI13" s="268"/>
      <c r="AJ13" s="269"/>
    </row>
    <row r="14" spans="1:36" ht="22.2" customHeight="1" x14ac:dyDescent="0.6">
      <c r="A14" s="4"/>
      <c r="B14" s="5"/>
      <c r="D14" s="3"/>
      <c r="E14" s="3"/>
      <c r="G14" s="168"/>
      <c r="H14" s="168"/>
      <c r="I14" s="183"/>
      <c r="J14" s="248"/>
      <c r="K14" s="250"/>
      <c r="L14" s="168"/>
      <c r="M14" s="168"/>
      <c r="N14" s="168"/>
      <c r="O14" s="169">
        <f t="shared" si="0"/>
        <v>0</v>
      </c>
      <c r="P14" s="168"/>
      <c r="Q14" s="168"/>
      <c r="R14" s="168"/>
      <c r="S14" s="169">
        <f t="shared" si="1"/>
        <v>0</v>
      </c>
      <c r="T14"/>
      <c r="U14"/>
      <c r="V14"/>
      <c r="W14"/>
      <c r="X14"/>
      <c r="Y14" s="71"/>
      <c r="Z14" s="246">
        <v>12</v>
      </c>
      <c r="AA14" s="247"/>
      <c r="AB14" s="240"/>
      <c r="AC14" s="240"/>
      <c r="AD14" s="240"/>
      <c r="AE14" s="267">
        <f>H542</f>
        <v>0</v>
      </c>
      <c r="AF14" s="268"/>
      <c r="AG14" s="269"/>
      <c r="AH14" s="251">
        <f>P542</f>
        <v>0</v>
      </c>
      <c r="AI14" s="252"/>
      <c r="AJ14" s="252"/>
    </row>
    <row r="15" spans="1:36" ht="22.2" customHeight="1" x14ac:dyDescent="0.6">
      <c r="A15" s="4"/>
      <c r="E15" s="4"/>
      <c r="G15" s="62"/>
      <c r="H15" s="190"/>
      <c r="I15" s="168"/>
      <c r="J15" s="248"/>
      <c r="K15" s="250"/>
      <c r="L15" s="168"/>
      <c r="M15" s="168"/>
      <c r="N15" s="168"/>
      <c r="O15" s="169">
        <f t="shared" si="0"/>
        <v>0</v>
      </c>
      <c r="P15" s="168"/>
      <c r="Q15" s="168"/>
      <c r="R15" s="168"/>
      <c r="S15" s="169">
        <f t="shared" si="1"/>
        <v>0</v>
      </c>
      <c r="W15" s="71"/>
      <c r="X15" s="71"/>
      <c r="Y15" s="71"/>
      <c r="Z15" s="246">
        <v>13</v>
      </c>
      <c r="AA15" s="247"/>
      <c r="AB15" s="292"/>
      <c r="AC15" s="293"/>
      <c r="AD15" s="294"/>
      <c r="AE15" s="267">
        <f>H588</f>
        <v>0</v>
      </c>
      <c r="AF15" s="268"/>
      <c r="AG15" s="269"/>
      <c r="AH15" s="267">
        <f>P588</f>
        <v>0</v>
      </c>
      <c r="AI15" s="268"/>
      <c r="AJ15" s="269"/>
    </row>
    <row r="16" spans="1:36" ht="22.2" customHeight="1" x14ac:dyDescent="0.6">
      <c r="A16" s="4"/>
      <c r="D16" s="8" t="s">
        <v>51</v>
      </c>
      <c r="E16" s="4"/>
      <c r="G16" s="63"/>
      <c r="H16" s="199"/>
      <c r="I16" s="199"/>
      <c r="J16" s="277"/>
      <c r="K16" s="278"/>
      <c r="L16" s="168"/>
      <c r="M16" s="168"/>
      <c r="N16" s="168"/>
      <c r="O16" s="169">
        <f t="shared" si="0"/>
        <v>0</v>
      </c>
      <c r="P16" s="168"/>
      <c r="Q16" s="168"/>
      <c r="R16" s="168"/>
      <c r="S16" s="169">
        <f t="shared" si="1"/>
        <v>0</v>
      </c>
      <c r="Y16" s="71"/>
      <c r="Z16" s="246">
        <v>14</v>
      </c>
      <c r="AA16" s="247"/>
      <c r="AB16" s="292"/>
      <c r="AC16" s="293"/>
      <c r="AD16" s="294"/>
      <c r="AE16" s="267">
        <f>H634</f>
        <v>0</v>
      </c>
      <c r="AF16" s="268"/>
      <c r="AG16" s="269"/>
      <c r="AH16" s="267">
        <f>P634</f>
        <v>0</v>
      </c>
      <c r="AI16" s="268"/>
      <c r="AJ16" s="269"/>
    </row>
    <row r="17" spans="1:36" ht="22.2" customHeight="1" x14ac:dyDescent="0.6">
      <c r="A17" s="4"/>
      <c r="E17" s="4"/>
      <c r="G17" s="167" t="s">
        <v>10</v>
      </c>
      <c r="H17" s="183" t="s">
        <v>335</v>
      </c>
      <c r="I17" s="183" t="s">
        <v>326</v>
      </c>
      <c r="J17" s="265" t="s">
        <v>54</v>
      </c>
      <c r="K17" s="266"/>
      <c r="L17" s="197"/>
      <c r="M17" s="174"/>
      <c r="N17" s="174"/>
      <c r="O17" s="169">
        <f t="shared" si="0"/>
        <v>0</v>
      </c>
      <c r="P17" s="174"/>
      <c r="Q17" s="197">
        <v>4</v>
      </c>
      <c r="R17" s="174">
        <v>270</v>
      </c>
      <c r="S17" s="169">
        <f t="shared" si="1"/>
        <v>1080</v>
      </c>
      <c r="Y17" s="71"/>
      <c r="Z17" s="246">
        <v>15</v>
      </c>
      <c r="AA17" s="247"/>
      <c r="AB17" s="239"/>
      <c r="AC17" s="240"/>
      <c r="AD17" s="241"/>
      <c r="AE17" s="267">
        <f>H680</f>
        <v>0</v>
      </c>
      <c r="AF17" s="268"/>
      <c r="AG17" s="269"/>
      <c r="AH17" s="267">
        <f>P680</f>
        <v>0</v>
      </c>
      <c r="AI17" s="268"/>
      <c r="AJ17" s="269"/>
    </row>
    <row r="18" spans="1:36" ht="22.2" customHeight="1" x14ac:dyDescent="0.6">
      <c r="A18" s="4"/>
      <c r="B18" s="189"/>
      <c r="C18" s="190"/>
      <c r="D18" s="190"/>
      <c r="E18" s="168"/>
      <c r="G18" s="74" t="s">
        <v>348</v>
      </c>
      <c r="H18" s="183" t="s">
        <v>335</v>
      </c>
      <c r="I18" s="183" t="s">
        <v>326</v>
      </c>
      <c r="J18" s="248" t="s">
        <v>152</v>
      </c>
      <c r="K18" s="250"/>
      <c r="L18" s="168"/>
      <c r="M18" s="168"/>
      <c r="N18" s="168"/>
      <c r="O18" s="169">
        <f t="shared" si="0"/>
        <v>0</v>
      </c>
      <c r="P18" s="168">
        <v>1</v>
      </c>
      <c r="Q18" s="168"/>
      <c r="R18" s="168"/>
      <c r="S18" s="169">
        <f t="shared" si="1"/>
        <v>0</v>
      </c>
      <c r="W18" s="71"/>
      <c r="X18" s="71"/>
      <c r="Z18" s="246">
        <v>16</v>
      </c>
      <c r="AA18" s="247"/>
      <c r="AB18" s="239"/>
      <c r="AC18" s="240"/>
      <c r="AD18" s="241"/>
      <c r="AE18" s="267">
        <f>H726</f>
        <v>0</v>
      </c>
      <c r="AF18" s="268"/>
      <c r="AG18" s="269"/>
      <c r="AH18" s="267">
        <f>P726</f>
        <v>0</v>
      </c>
      <c r="AI18" s="268"/>
      <c r="AJ18" s="269"/>
    </row>
    <row r="19" spans="1:36" ht="22.2" customHeight="1" x14ac:dyDescent="0.6">
      <c r="A19" s="4"/>
      <c r="B19" s="5"/>
      <c r="D19" s="3"/>
      <c r="E19" s="3"/>
      <c r="G19" s="168"/>
      <c r="H19" s="183" t="s">
        <v>335</v>
      </c>
      <c r="I19" s="183" t="s">
        <v>325</v>
      </c>
      <c r="J19" s="285" t="s">
        <v>196</v>
      </c>
      <c r="K19" s="286"/>
      <c r="L19" s="168"/>
      <c r="M19" s="168"/>
      <c r="N19" s="168"/>
      <c r="O19" s="169">
        <f t="shared" si="0"/>
        <v>0</v>
      </c>
      <c r="P19" s="168">
        <v>5</v>
      </c>
      <c r="Q19" s="168"/>
      <c r="R19" s="168"/>
      <c r="S19" s="169">
        <f t="shared" si="1"/>
        <v>0</v>
      </c>
      <c r="T19" s="287" t="s">
        <v>117</v>
      </c>
      <c r="U19" s="288"/>
      <c r="V19" s="288"/>
      <c r="W19" s="288"/>
      <c r="X19" s="288"/>
      <c r="Z19" s="246">
        <v>17</v>
      </c>
      <c r="AA19" s="247"/>
      <c r="AB19" s="282"/>
      <c r="AC19" s="283"/>
      <c r="AD19" s="284"/>
      <c r="AE19" s="267">
        <f>H772</f>
        <v>0</v>
      </c>
      <c r="AF19" s="268"/>
      <c r="AG19" s="269"/>
      <c r="AH19" s="267">
        <f>P772</f>
        <v>0</v>
      </c>
      <c r="AI19" s="268"/>
      <c r="AJ19" s="269"/>
    </row>
    <row r="20" spans="1:36" ht="22.2" customHeight="1" x14ac:dyDescent="0.6">
      <c r="A20" s="4"/>
      <c r="E20" s="4"/>
      <c r="G20" s="189"/>
      <c r="H20" s="168"/>
      <c r="I20" s="183"/>
      <c r="J20" s="248"/>
      <c r="K20" s="250"/>
      <c r="L20" s="168"/>
      <c r="M20" s="168"/>
      <c r="N20" s="168"/>
      <c r="O20" s="169">
        <f t="shared" si="0"/>
        <v>0</v>
      </c>
      <c r="P20" s="168"/>
      <c r="Q20" s="168"/>
      <c r="R20" s="168"/>
      <c r="S20" s="169">
        <f t="shared" si="1"/>
        <v>0</v>
      </c>
      <c r="T20" s="24"/>
      <c r="U20" s="24" t="s">
        <v>244</v>
      </c>
      <c r="V20" s="65"/>
      <c r="W20" s="24"/>
      <c r="X20" s="24"/>
      <c r="Y20" s="190"/>
      <c r="Z20" s="246">
        <v>18</v>
      </c>
      <c r="AA20" s="247"/>
      <c r="AB20" s="282"/>
      <c r="AC20" s="283"/>
      <c r="AD20" s="284"/>
      <c r="AE20" s="267">
        <f>H818</f>
        <v>0</v>
      </c>
      <c r="AF20" s="268"/>
      <c r="AG20" s="269"/>
      <c r="AH20" s="267">
        <f>P818</f>
        <v>0</v>
      </c>
      <c r="AI20" s="268"/>
      <c r="AJ20" s="269"/>
    </row>
    <row r="21" spans="1:36" ht="22.2" customHeight="1" x14ac:dyDescent="0.6">
      <c r="A21" s="4"/>
      <c r="E21" s="4"/>
      <c r="G21" s="195"/>
      <c r="H21" s="195"/>
      <c r="I21" s="199"/>
      <c r="J21" s="277"/>
      <c r="K21" s="278"/>
      <c r="L21" s="199"/>
      <c r="M21" s="199"/>
      <c r="N21" s="199"/>
      <c r="O21" s="169">
        <f t="shared" si="0"/>
        <v>0</v>
      </c>
      <c r="P21" s="199"/>
      <c r="Q21" s="199"/>
      <c r="R21" s="199"/>
      <c r="S21" s="169">
        <f t="shared" si="1"/>
        <v>0</v>
      </c>
      <c r="Y21" s="190"/>
      <c r="Z21" s="246">
        <v>19</v>
      </c>
      <c r="AA21" s="247"/>
      <c r="AB21" s="239"/>
      <c r="AC21" s="240"/>
      <c r="AD21" s="241"/>
      <c r="AE21" s="267">
        <f>H864</f>
        <v>0</v>
      </c>
      <c r="AF21" s="268"/>
      <c r="AG21" s="269"/>
      <c r="AH21" s="267">
        <f>P864</f>
        <v>0</v>
      </c>
      <c r="AI21" s="268"/>
      <c r="AJ21" s="269"/>
    </row>
    <row r="22" spans="1:36" ht="22.2" customHeight="1" x14ac:dyDescent="0.6">
      <c r="A22" s="4"/>
      <c r="E22" s="4"/>
      <c r="G22" s="62" t="s">
        <v>11</v>
      </c>
      <c r="H22" s="183" t="s">
        <v>333</v>
      </c>
      <c r="I22" s="183" t="s">
        <v>323</v>
      </c>
      <c r="J22" s="265" t="s">
        <v>54</v>
      </c>
      <c r="K22" s="266"/>
      <c r="L22" s="168"/>
      <c r="M22" s="168"/>
      <c r="N22" s="168"/>
      <c r="O22" s="169">
        <f t="shared" si="0"/>
        <v>0</v>
      </c>
      <c r="P22" s="168"/>
      <c r="Q22" s="175">
        <v>4</v>
      </c>
      <c r="R22" s="175">
        <v>270</v>
      </c>
      <c r="S22" s="169">
        <f t="shared" si="1"/>
        <v>1080</v>
      </c>
      <c r="Y22" s="190"/>
      <c r="Z22" s="246">
        <v>20</v>
      </c>
      <c r="AA22" s="247"/>
      <c r="AB22" s="239"/>
      <c r="AC22" s="240"/>
      <c r="AD22" s="241"/>
      <c r="AE22" s="267">
        <f>H910</f>
        <v>0</v>
      </c>
      <c r="AF22" s="268"/>
      <c r="AG22" s="269"/>
      <c r="AH22" s="267">
        <f>P910</f>
        <v>0</v>
      </c>
      <c r="AI22" s="268"/>
      <c r="AJ22" s="269"/>
    </row>
    <row r="23" spans="1:36" ht="22.2" customHeight="1" x14ac:dyDescent="0.6">
      <c r="A23" s="4"/>
      <c r="E23" s="4"/>
      <c r="G23" s="74" t="s">
        <v>349</v>
      </c>
      <c r="H23" s="183" t="s">
        <v>288</v>
      </c>
      <c r="I23" s="183" t="s">
        <v>336</v>
      </c>
      <c r="J23" s="248" t="s">
        <v>127</v>
      </c>
      <c r="K23" s="250"/>
      <c r="L23" s="168"/>
      <c r="M23" s="168"/>
      <c r="N23" s="168"/>
      <c r="O23" s="169">
        <f t="shared" si="0"/>
        <v>0</v>
      </c>
      <c r="P23" s="168">
        <v>2</v>
      </c>
      <c r="Q23" s="168"/>
      <c r="R23" s="168"/>
      <c r="S23" s="169">
        <f t="shared" si="1"/>
        <v>0</v>
      </c>
      <c r="U23" s="190"/>
      <c r="V23" s="190"/>
      <c r="W23" s="190"/>
      <c r="X23" s="190"/>
      <c r="Y23" s="190"/>
      <c r="Z23" s="246">
        <v>21</v>
      </c>
      <c r="AA23" s="247"/>
      <c r="AB23" s="239"/>
      <c r="AC23" s="240"/>
      <c r="AD23" s="241"/>
      <c r="AE23" s="267">
        <f>H956</f>
        <v>0</v>
      </c>
      <c r="AF23" s="268"/>
      <c r="AG23" s="269"/>
      <c r="AH23" s="267">
        <f>P956</f>
        <v>0</v>
      </c>
      <c r="AI23" s="268"/>
      <c r="AJ23" s="269"/>
    </row>
    <row r="24" spans="1:36" ht="22.2" customHeight="1" x14ac:dyDescent="0.6">
      <c r="A24" s="4"/>
      <c r="B24" s="5"/>
      <c r="E24" s="4"/>
      <c r="G24" s="168"/>
      <c r="H24" s="183"/>
      <c r="I24" s="183"/>
      <c r="J24" s="248"/>
      <c r="K24" s="250"/>
      <c r="L24" s="183"/>
      <c r="M24" s="183"/>
      <c r="N24" s="183"/>
      <c r="O24" s="169">
        <f t="shared" si="0"/>
        <v>0</v>
      </c>
      <c r="P24" s="183"/>
      <c r="Q24" s="183"/>
      <c r="R24" s="183"/>
      <c r="S24" s="169">
        <f t="shared" si="1"/>
        <v>0</v>
      </c>
      <c r="T24" s="25"/>
      <c r="U24" s="26" t="s">
        <v>123</v>
      </c>
      <c r="V24" s="64"/>
      <c r="W24" s="27"/>
      <c r="X24" s="27"/>
      <c r="Y24" s="190"/>
      <c r="Z24" s="246">
        <v>22</v>
      </c>
      <c r="AA24" s="247"/>
      <c r="AB24" s="239"/>
      <c r="AC24" s="240"/>
      <c r="AD24" s="241"/>
      <c r="AE24" s="267">
        <f>H1002</f>
        <v>0</v>
      </c>
      <c r="AF24" s="268"/>
      <c r="AG24" s="269"/>
      <c r="AH24" s="267">
        <f>P1002</f>
        <v>0</v>
      </c>
      <c r="AI24" s="268"/>
      <c r="AJ24" s="269"/>
    </row>
    <row r="25" spans="1:36" ht="22.2" customHeight="1" x14ac:dyDescent="0.6">
      <c r="A25" s="4"/>
      <c r="E25" s="4"/>
      <c r="G25" s="168"/>
      <c r="H25" s="168"/>
      <c r="I25" s="168"/>
      <c r="J25" s="248"/>
      <c r="K25" s="250"/>
      <c r="L25" s="168"/>
      <c r="M25" s="168"/>
      <c r="N25" s="168"/>
      <c r="O25" s="169">
        <f t="shared" si="0"/>
        <v>0</v>
      </c>
      <c r="P25" s="168"/>
      <c r="Q25" s="168"/>
      <c r="R25" s="168"/>
      <c r="S25" s="169">
        <f t="shared" si="1"/>
        <v>0</v>
      </c>
      <c r="T25" s="27" t="s">
        <v>51</v>
      </c>
      <c r="U25" s="26" t="s">
        <v>90</v>
      </c>
      <c r="V25" s="64"/>
      <c r="W25" s="27"/>
      <c r="X25" s="27"/>
      <c r="Y25" s="190"/>
      <c r="Z25" s="246">
        <v>23</v>
      </c>
      <c r="AA25" s="247"/>
      <c r="AB25" s="239"/>
      <c r="AC25" s="240"/>
      <c r="AD25" s="241"/>
      <c r="AE25" s="267">
        <f>H1048</f>
        <v>0</v>
      </c>
      <c r="AF25" s="268"/>
      <c r="AG25" s="269"/>
      <c r="AH25" s="267">
        <f>P1048</f>
        <v>0</v>
      </c>
      <c r="AI25" s="268"/>
      <c r="AJ25" s="269"/>
    </row>
    <row r="26" spans="1:36" ht="22.2" customHeight="1" x14ac:dyDescent="0.6">
      <c r="A26" s="4"/>
      <c r="E26" s="4"/>
      <c r="G26" s="199"/>
      <c r="H26" s="194"/>
      <c r="I26" s="199"/>
      <c r="J26" s="277"/>
      <c r="K26" s="278"/>
      <c r="L26" s="199"/>
      <c r="M26" s="199"/>
      <c r="N26" s="199"/>
      <c r="O26" s="169">
        <f t="shared" si="0"/>
        <v>0</v>
      </c>
      <c r="P26" s="199"/>
      <c r="Q26" s="199"/>
      <c r="R26" s="199"/>
      <c r="S26" s="169">
        <f t="shared" si="1"/>
        <v>0</v>
      </c>
      <c r="T26" s="190"/>
      <c r="U26" s="190"/>
      <c r="V26" s="190"/>
      <c r="W26" s="190"/>
      <c r="X26" s="190"/>
      <c r="Y26" s="190"/>
      <c r="Z26" s="246">
        <v>24</v>
      </c>
      <c r="AA26" s="247"/>
      <c r="AB26" s="295"/>
      <c r="AC26" s="296"/>
      <c r="AD26" s="297"/>
      <c r="AE26" s="267">
        <f>H1094</f>
        <v>0</v>
      </c>
      <c r="AF26" s="268"/>
      <c r="AG26" s="269"/>
      <c r="AH26" s="267">
        <f>P1094</f>
        <v>0</v>
      </c>
      <c r="AI26" s="268"/>
      <c r="AJ26" s="269"/>
    </row>
    <row r="27" spans="1:36" ht="22.2" customHeight="1" x14ac:dyDescent="0.6">
      <c r="A27" s="4"/>
      <c r="E27" s="4"/>
      <c r="G27" s="62" t="s">
        <v>12</v>
      </c>
      <c r="H27" s="183" t="s">
        <v>334</v>
      </c>
      <c r="I27" s="183" t="s">
        <v>326</v>
      </c>
      <c r="J27" s="265" t="s">
        <v>54</v>
      </c>
      <c r="K27" s="266"/>
      <c r="L27" s="197"/>
      <c r="M27" s="168"/>
      <c r="N27" s="168"/>
      <c r="O27" s="169">
        <f t="shared" si="0"/>
        <v>0</v>
      </c>
      <c r="P27" s="174">
        <v>4</v>
      </c>
      <c r="Q27" s="197"/>
      <c r="R27" s="174"/>
      <c r="S27" s="169">
        <f t="shared" si="1"/>
        <v>0</v>
      </c>
      <c r="W27" s="190"/>
      <c r="X27" s="190"/>
      <c r="Y27" s="190"/>
      <c r="Z27" s="248">
        <v>25</v>
      </c>
      <c r="AA27" s="250"/>
      <c r="AB27" s="295"/>
      <c r="AC27" s="296"/>
      <c r="AD27" s="297"/>
      <c r="AE27" s="251">
        <f>H1140</f>
        <v>0</v>
      </c>
      <c r="AF27" s="252"/>
      <c r="AG27" s="252"/>
      <c r="AH27" s="251">
        <f>P1140</f>
        <v>0</v>
      </c>
      <c r="AI27" s="252"/>
      <c r="AJ27" s="252"/>
    </row>
    <row r="28" spans="1:36" ht="22.2" customHeight="1" x14ac:dyDescent="0.6">
      <c r="A28" s="4"/>
      <c r="E28" s="4"/>
      <c r="G28" s="74" t="s">
        <v>350</v>
      </c>
      <c r="H28" s="183" t="s">
        <v>334</v>
      </c>
      <c r="I28" s="183" t="s">
        <v>326</v>
      </c>
      <c r="J28" s="248" t="s">
        <v>152</v>
      </c>
      <c r="K28" s="250"/>
      <c r="L28" s="168"/>
      <c r="M28" s="168"/>
      <c r="N28" s="168"/>
      <c r="O28" s="169">
        <f t="shared" si="0"/>
        <v>0</v>
      </c>
      <c r="P28" s="168">
        <v>1</v>
      </c>
      <c r="Q28" s="168"/>
      <c r="R28" s="168"/>
      <c r="S28" s="169">
        <f t="shared" si="1"/>
        <v>0</v>
      </c>
      <c r="T28" s="190"/>
      <c r="U28" s="190"/>
      <c r="V28" s="190"/>
      <c r="W28" s="190"/>
      <c r="X28" s="190"/>
      <c r="Y28" s="191"/>
      <c r="Z28" s="248">
        <v>26</v>
      </c>
      <c r="AA28" s="250"/>
      <c r="AB28" s="239"/>
      <c r="AC28" s="240" t="s">
        <v>102</v>
      </c>
      <c r="AD28" s="241" t="s">
        <v>102</v>
      </c>
      <c r="AE28" s="251">
        <f>H1186</f>
        <v>0</v>
      </c>
      <c r="AF28" s="252"/>
      <c r="AG28" s="252"/>
      <c r="AH28" s="251">
        <f>P1186</f>
        <v>0</v>
      </c>
      <c r="AI28" s="252"/>
      <c r="AJ28" s="252"/>
    </row>
    <row r="29" spans="1:36" ht="22.2" customHeight="1" x14ac:dyDescent="0.6">
      <c r="A29" s="4"/>
      <c r="E29" s="4"/>
      <c r="G29" s="168"/>
      <c r="H29" s="168"/>
      <c r="I29" s="168"/>
      <c r="J29" s="248"/>
      <c r="K29" s="250"/>
      <c r="L29" s="168"/>
      <c r="M29" s="168"/>
      <c r="N29" s="168"/>
      <c r="O29" s="169">
        <f t="shared" si="0"/>
        <v>0</v>
      </c>
      <c r="P29" s="168"/>
      <c r="Q29" s="168"/>
      <c r="R29" s="168"/>
      <c r="S29" s="169">
        <f t="shared" si="1"/>
        <v>0</v>
      </c>
      <c r="T29" s="7"/>
      <c r="U29" s="23" t="s">
        <v>118</v>
      </c>
      <c r="V29" s="66"/>
      <c r="W29" s="22"/>
      <c r="X29" s="22"/>
      <c r="Y29" s="3"/>
      <c r="Z29" s="277">
        <v>27</v>
      </c>
      <c r="AA29" s="278"/>
      <c r="AB29" s="239"/>
      <c r="AC29" s="240" t="s">
        <v>102</v>
      </c>
      <c r="AD29" s="241" t="s">
        <v>102</v>
      </c>
      <c r="AE29" s="251">
        <f>H1232</f>
        <v>0</v>
      </c>
      <c r="AF29" s="252"/>
      <c r="AG29" s="252"/>
      <c r="AH29" s="251">
        <f>P1232</f>
        <v>0</v>
      </c>
      <c r="AI29" s="252"/>
      <c r="AJ29" s="252"/>
    </row>
    <row r="30" spans="1:36" ht="22.2" customHeight="1" x14ac:dyDescent="0.6">
      <c r="A30" s="4"/>
      <c r="E30" s="4"/>
      <c r="G30" s="168"/>
      <c r="H30" s="168"/>
      <c r="I30" s="168"/>
      <c r="J30" s="248"/>
      <c r="K30" s="250"/>
      <c r="L30" s="168"/>
      <c r="M30" s="168"/>
      <c r="N30" s="168"/>
      <c r="O30" s="169">
        <f t="shared" si="0"/>
        <v>0</v>
      </c>
      <c r="P30" s="168"/>
      <c r="Q30" s="168"/>
      <c r="R30" s="168"/>
      <c r="S30" s="169">
        <f t="shared" si="1"/>
        <v>0</v>
      </c>
      <c r="T30" s="22" t="s">
        <v>51</v>
      </c>
      <c r="U30" s="23" t="s">
        <v>121</v>
      </c>
      <c r="V30" s="66"/>
      <c r="W30" s="22"/>
      <c r="X30" s="22"/>
      <c r="AA30" s="205"/>
      <c r="AB30" s="205"/>
      <c r="AC30" s="205"/>
      <c r="AD30" s="205"/>
      <c r="AE30" s="205"/>
      <c r="AF30" s="206"/>
      <c r="AG30" s="206"/>
      <c r="AH30" s="206"/>
      <c r="AI30" s="206"/>
      <c r="AJ30" s="206"/>
    </row>
    <row r="31" spans="1:36" ht="22.2" customHeight="1" x14ac:dyDescent="0.6">
      <c r="A31" s="4"/>
      <c r="E31" s="4"/>
      <c r="F31" s="4"/>
      <c r="G31" s="196"/>
      <c r="H31" s="168"/>
      <c r="I31" s="168"/>
      <c r="J31" s="277"/>
      <c r="K31" s="278"/>
      <c r="L31" s="199"/>
      <c r="M31" s="199"/>
      <c r="N31" s="199"/>
      <c r="O31" s="169">
        <f t="shared" si="0"/>
        <v>0</v>
      </c>
      <c r="P31" s="199"/>
      <c r="Q31" s="199"/>
      <c r="R31" s="199"/>
      <c r="S31" s="169">
        <f t="shared" si="1"/>
        <v>0</v>
      </c>
      <c r="Z31"/>
      <c r="AA31"/>
      <c r="AB31"/>
      <c r="AC31"/>
      <c r="AD31"/>
      <c r="AE31"/>
      <c r="AF31"/>
      <c r="AG31"/>
      <c r="AH31"/>
      <c r="AI31"/>
      <c r="AJ31"/>
    </row>
    <row r="32" spans="1:36" ht="22.2" customHeight="1" x14ac:dyDescent="0.6">
      <c r="A32" s="4"/>
      <c r="E32" s="4"/>
      <c r="F32" s="4"/>
      <c r="G32" s="273" t="s">
        <v>61</v>
      </c>
      <c r="H32" s="298"/>
      <c r="I32" s="298"/>
      <c r="J32" s="298"/>
      <c r="K32" s="279"/>
      <c r="L32" s="17">
        <f>SUM(L7:L31)</f>
        <v>0</v>
      </c>
      <c r="M32" s="17">
        <f>SUM(M7:M31)</f>
        <v>0</v>
      </c>
      <c r="N32" s="17"/>
      <c r="O32" s="17"/>
      <c r="P32" s="17">
        <f>SUM(P7:P31)</f>
        <v>18</v>
      </c>
      <c r="Q32" s="17">
        <f>SUM(Q7:Q31)</f>
        <v>12</v>
      </c>
      <c r="R32" s="192"/>
      <c r="S32" s="17"/>
      <c r="Z32"/>
      <c r="AA32"/>
      <c r="AB32"/>
      <c r="AC32"/>
      <c r="AD32"/>
      <c r="AE32"/>
      <c r="AF32"/>
      <c r="AG32"/>
      <c r="AH32"/>
      <c r="AI32"/>
      <c r="AJ32"/>
    </row>
    <row r="33" spans="1:36" ht="22.2" customHeight="1" x14ac:dyDescent="0.6">
      <c r="A33" s="4"/>
      <c r="E33" s="4"/>
      <c r="F33" s="4"/>
      <c r="G33" s="273" t="s">
        <v>62</v>
      </c>
      <c r="H33" s="298"/>
      <c r="I33" s="298"/>
      <c r="J33" s="298"/>
      <c r="K33" s="279"/>
      <c r="L33" s="273">
        <f>L32+M32</f>
        <v>0</v>
      </c>
      <c r="M33" s="279"/>
      <c r="N33" s="17"/>
      <c r="O33" s="193"/>
      <c r="P33" s="273">
        <f>P32+Q32</f>
        <v>30</v>
      </c>
      <c r="Q33" s="279"/>
      <c r="R33" s="196"/>
      <c r="S33" s="199"/>
      <c r="Z33"/>
      <c r="AA33"/>
      <c r="AB33"/>
      <c r="AC33"/>
      <c r="AD33"/>
      <c r="AE33"/>
      <c r="AF33"/>
      <c r="AG33"/>
      <c r="AH33"/>
      <c r="AI33"/>
      <c r="AJ33"/>
    </row>
    <row r="34" spans="1:36" ht="22.2" customHeight="1" x14ac:dyDescent="0.6">
      <c r="A34" s="4"/>
      <c r="E34" s="4"/>
      <c r="F34" s="4"/>
      <c r="G34" s="273" t="s">
        <v>63</v>
      </c>
      <c r="H34" s="298"/>
      <c r="I34" s="298"/>
      <c r="J34" s="298"/>
      <c r="K34" s="279"/>
      <c r="L34" s="306" t="s">
        <v>256</v>
      </c>
      <c r="M34" s="307"/>
      <c r="N34" s="153"/>
      <c r="O34" s="152"/>
      <c r="P34" s="306" t="s">
        <v>320</v>
      </c>
      <c r="Q34" s="307"/>
      <c r="R34" s="190"/>
      <c r="S34" s="168"/>
      <c r="Z34"/>
      <c r="AA34"/>
      <c r="AB34"/>
      <c r="AC34"/>
      <c r="AD34"/>
      <c r="AE34"/>
      <c r="AF34"/>
      <c r="AG34"/>
      <c r="AH34"/>
      <c r="AI34"/>
      <c r="AJ34"/>
    </row>
    <row r="35" spans="1:36" ht="22.2" customHeight="1" thickBot="1" x14ac:dyDescent="0.65">
      <c r="A35" s="4"/>
      <c r="E35" s="4"/>
      <c r="F35" s="15"/>
      <c r="G35" s="273" t="s">
        <v>64</v>
      </c>
      <c r="H35" s="298"/>
      <c r="I35" s="298"/>
      <c r="J35" s="298"/>
      <c r="K35" s="279"/>
      <c r="L35" s="18">
        <v>0</v>
      </c>
      <c r="M35" s="18">
        <f>SUM(M7:M31)</f>
        <v>0</v>
      </c>
      <c r="N35" s="18"/>
      <c r="O35" s="18">
        <f>SUM(O7:O31)</f>
        <v>0</v>
      </c>
      <c r="P35" s="18">
        <v>0</v>
      </c>
      <c r="Q35" s="18">
        <f>SUM(Q7:Q31)</f>
        <v>12</v>
      </c>
      <c r="R35" s="19"/>
      <c r="S35" s="18">
        <f>SUM(S7:S31)</f>
        <v>3240</v>
      </c>
      <c r="AA35"/>
      <c r="AB35"/>
      <c r="AC35"/>
      <c r="AD35"/>
      <c r="AE35"/>
      <c r="AF35"/>
      <c r="AG35"/>
      <c r="AH35"/>
      <c r="AI35"/>
      <c r="AJ35"/>
    </row>
    <row r="36" spans="1:36" ht="22.2" customHeight="1" thickTop="1" x14ac:dyDescent="0.6">
      <c r="A36" s="299" t="s">
        <v>88</v>
      </c>
      <c r="B36" s="300"/>
      <c r="C36" s="300"/>
      <c r="D36" s="300"/>
      <c r="E36" s="300"/>
      <c r="F36" s="300"/>
      <c r="G36" s="300"/>
      <c r="H36" s="193">
        <f>M35+Q35</f>
        <v>12</v>
      </c>
      <c r="I36" s="193" t="s">
        <v>89</v>
      </c>
      <c r="J36" s="193"/>
      <c r="K36" s="301" t="s">
        <v>193</v>
      </c>
      <c r="L36" s="301"/>
      <c r="M36" s="301"/>
      <c r="N36" s="194"/>
      <c r="O36" s="194"/>
      <c r="P36" s="302">
        <f>S35+O35</f>
        <v>3240</v>
      </c>
      <c r="Q36" s="302"/>
      <c r="R36" s="21"/>
      <c r="S36" s="20" t="s">
        <v>53</v>
      </c>
      <c r="AA36"/>
      <c r="AB36"/>
      <c r="AC36"/>
      <c r="AD36"/>
      <c r="AE36"/>
      <c r="AF36"/>
      <c r="AG36"/>
      <c r="AH36"/>
      <c r="AI36"/>
      <c r="AJ36"/>
    </row>
    <row r="37" spans="1:36" ht="22.2" customHeight="1" x14ac:dyDescent="0.6">
      <c r="A37" s="303" t="s">
        <v>14</v>
      </c>
      <c r="B37" s="304"/>
      <c r="C37" s="304"/>
      <c r="D37" s="304"/>
      <c r="E37" s="304"/>
      <c r="F37" s="304"/>
      <c r="G37" s="305"/>
      <c r="H37" s="303" t="s">
        <v>15</v>
      </c>
      <c r="I37" s="304"/>
      <c r="J37" s="304"/>
      <c r="K37" s="304"/>
      <c r="L37" s="305"/>
      <c r="M37" s="303" t="s">
        <v>70</v>
      </c>
      <c r="N37" s="304"/>
      <c r="O37" s="304"/>
      <c r="P37" s="304"/>
      <c r="Q37" s="304"/>
      <c r="R37" s="304"/>
      <c r="S37" s="305"/>
      <c r="AA37"/>
      <c r="AB37"/>
      <c r="AC37"/>
      <c r="AD37"/>
      <c r="AE37"/>
      <c r="AF37"/>
      <c r="AG37"/>
      <c r="AH37"/>
      <c r="AI37"/>
      <c r="AJ37"/>
    </row>
    <row r="38" spans="1:36" ht="22.2" customHeight="1" x14ac:dyDescent="0.6">
      <c r="A38" s="248" t="s">
        <v>16</v>
      </c>
      <c r="B38" s="249"/>
      <c r="C38" s="249"/>
      <c r="D38" s="249"/>
      <c r="E38" s="249"/>
      <c r="F38" s="249"/>
      <c r="G38" s="250"/>
      <c r="H38" s="248" t="s">
        <v>16</v>
      </c>
      <c r="I38" s="249"/>
      <c r="J38" s="249"/>
      <c r="K38" s="249"/>
      <c r="L38" s="250"/>
      <c r="M38" s="248" t="s">
        <v>16</v>
      </c>
      <c r="N38" s="249"/>
      <c r="O38" s="249"/>
      <c r="P38" s="249"/>
      <c r="Q38" s="249"/>
      <c r="R38" s="249"/>
      <c r="S38" s="250"/>
      <c r="AA38"/>
      <c r="AB38"/>
      <c r="AC38"/>
      <c r="AD38"/>
      <c r="AE38"/>
      <c r="AF38"/>
      <c r="AG38"/>
      <c r="AH38"/>
      <c r="AI38"/>
      <c r="AJ38"/>
    </row>
    <row r="39" spans="1:36" ht="22.2" customHeight="1" x14ac:dyDescent="0.6">
      <c r="A39" s="12" t="s">
        <v>42</v>
      </c>
      <c r="B39" s="309" t="str">
        <f>B7</f>
        <v>นายอาทิตย์  แก้วแดง</v>
      </c>
      <c r="C39" s="309"/>
      <c r="D39" s="309"/>
      <c r="E39" s="309"/>
      <c r="F39" s="309"/>
      <c r="G39" s="186" t="s">
        <v>43</v>
      </c>
      <c r="H39" s="185" t="s">
        <v>42</v>
      </c>
      <c r="I39" s="314" t="s">
        <v>321</v>
      </c>
      <c r="J39" s="314"/>
      <c r="K39" s="314"/>
      <c r="L39" s="13" t="s">
        <v>43</v>
      </c>
      <c r="M39" s="61" t="s">
        <v>42</v>
      </c>
      <c r="N39" s="61"/>
      <c r="O39" s="309" t="s">
        <v>332</v>
      </c>
      <c r="P39" s="309"/>
      <c r="Q39" s="309"/>
      <c r="R39" s="29"/>
      <c r="S39" s="186" t="s">
        <v>43</v>
      </c>
      <c r="AA39"/>
      <c r="AB39"/>
      <c r="AC39"/>
      <c r="AD39"/>
      <c r="AE39"/>
      <c r="AF39"/>
      <c r="AG39"/>
      <c r="AH39"/>
      <c r="AI39"/>
      <c r="AJ39"/>
    </row>
    <row r="40" spans="1:36" ht="22.2" customHeight="1" x14ac:dyDescent="0.6">
      <c r="A40" s="308" t="s">
        <v>46</v>
      </c>
      <c r="B40" s="309"/>
      <c r="C40" s="309"/>
      <c r="D40" s="309"/>
      <c r="E40" s="309"/>
      <c r="F40" s="309"/>
      <c r="G40" s="310"/>
      <c r="H40" s="308" t="s">
        <v>55</v>
      </c>
      <c r="I40" s="309"/>
      <c r="J40" s="309"/>
      <c r="K40" s="309"/>
      <c r="L40" s="310"/>
      <c r="M40" s="308" t="s">
        <v>72</v>
      </c>
      <c r="N40" s="309"/>
      <c r="O40" s="309"/>
      <c r="P40" s="309"/>
      <c r="Q40" s="309"/>
      <c r="R40" s="309"/>
      <c r="S40" s="310"/>
      <c r="AA40"/>
      <c r="AB40"/>
      <c r="AC40"/>
      <c r="AD40"/>
      <c r="AE40"/>
      <c r="AF40"/>
      <c r="AG40"/>
      <c r="AH40"/>
      <c r="AI40"/>
      <c r="AJ40"/>
    </row>
    <row r="41" spans="1:36" ht="22.2" customHeight="1" x14ac:dyDescent="0.6">
      <c r="A41" s="311" t="s">
        <v>351</v>
      </c>
      <c r="B41" s="312"/>
      <c r="C41" s="312"/>
      <c r="D41" s="312"/>
      <c r="E41" s="312"/>
      <c r="F41" s="312"/>
      <c r="G41" s="313"/>
      <c r="H41" s="308" t="str">
        <f>A41</f>
        <v>วันที่ 4  เดือน ธันวาคม  พ.ศ.2566</v>
      </c>
      <c r="I41" s="309"/>
      <c r="J41" s="309"/>
      <c r="K41" s="309"/>
      <c r="L41" s="310"/>
      <c r="M41" s="311" t="str">
        <f>A41</f>
        <v>วันที่ 4  เดือน ธันวาคม  พ.ศ.2566</v>
      </c>
      <c r="N41" s="312"/>
      <c r="O41" s="312"/>
      <c r="P41" s="312"/>
      <c r="Q41" s="312"/>
      <c r="R41" s="312"/>
      <c r="S41" s="313"/>
      <c r="AA41"/>
      <c r="AB41"/>
      <c r="AC41"/>
      <c r="AD41"/>
      <c r="AE41"/>
      <c r="AF41"/>
      <c r="AG41"/>
      <c r="AH41"/>
      <c r="AI41"/>
      <c r="AJ41"/>
    </row>
    <row r="42" spans="1:36" ht="22.2" customHeight="1" x14ac:dyDescent="0.6">
      <c r="A42" s="303" t="s">
        <v>70</v>
      </c>
      <c r="B42" s="304"/>
      <c r="C42" s="304"/>
      <c r="D42" s="304"/>
      <c r="E42" s="304"/>
      <c r="F42" s="304"/>
      <c r="G42" s="304"/>
      <c r="H42" s="304"/>
      <c r="I42" s="305"/>
      <c r="J42" s="303" t="s">
        <v>71</v>
      </c>
      <c r="K42" s="304"/>
      <c r="L42" s="304"/>
      <c r="M42" s="304"/>
      <c r="N42" s="304"/>
      <c r="O42" s="304"/>
      <c r="P42" s="304"/>
      <c r="Q42" s="304"/>
      <c r="R42" s="304"/>
      <c r="S42" s="305"/>
      <c r="AA42"/>
      <c r="AB42"/>
      <c r="AC42"/>
      <c r="AD42"/>
      <c r="AE42"/>
      <c r="AF42"/>
      <c r="AG42"/>
      <c r="AH42"/>
      <c r="AI42"/>
      <c r="AJ42"/>
    </row>
    <row r="43" spans="1:36" ht="22.2" customHeight="1" x14ac:dyDescent="0.6">
      <c r="A43" s="248" t="s">
        <v>16</v>
      </c>
      <c r="B43" s="249"/>
      <c r="C43" s="249"/>
      <c r="D43" s="249"/>
      <c r="E43" s="249"/>
      <c r="F43" s="249"/>
      <c r="G43" s="249"/>
      <c r="H43" s="249"/>
      <c r="I43" s="250"/>
      <c r="J43" s="248" t="s">
        <v>16</v>
      </c>
      <c r="K43" s="249"/>
      <c r="L43" s="249"/>
      <c r="M43" s="249"/>
      <c r="N43" s="249"/>
      <c r="O43" s="249"/>
      <c r="P43" s="249"/>
      <c r="Q43" s="249"/>
      <c r="R43" s="249"/>
      <c r="S43" s="250"/>
      <c r="AA43"/>
      <c r="AB43"/>
      <c r="AC43"/>
      <c r="AD43"/>
      <c r="AE43"/>
      <c r="AF43"/>
      <c r="AG43"/>
      <c r="AH43"/>
      <c r="AI43"/>
      <c r="AJ43"/>
    </row>
    <row r="44" spans="1:36" ht="22.2" customHeight="1" x14ac:dyDescent="0.6">
      <c r="A44" s="12"/>
      <c r="B44" s="309" t="s">
        <v>339</v>
      </c>
      <c r="C44" s="309"/>
      <c r="D44" s="309"/>
      <c r="E44" s="309"/>
      <c r="F44" s="309"/>
      <c r="G44" s="309"/>
      <c r="H44" s="309"/>
      <c r="I44" s="186"/>
      <c r="J44" s="29"/>
      <c r="K44" s="29"/>
      <c r="L44" s="309" t="s">
        <v>328</v>
      </c>
      <c r="M44" s="309"/>
      <c r="N44" s="309"/>
      <c r="O44" s="309"/>
      <c r="P44" s="309"/>
      <c r="Q44" s="309"/>
      <c r="R44" s="29"/>
      <c r="S44" s="13"/>
      <c r="AA44"/>
      <c r="AB44"/>
      <c r="AC44"/>
      <c r="AD44"/>
      <c r="AE44"/>
      <c r="AF44"/>
      <c r="AG44"/>
      <c r="AH44"/>
      <c r="AI44"/>
      <c r="AJ44"/>
    </row>
    <row r="45" spans="1:36" ht="22.2" customHeight="1" x14ac:dyDescent="0.6">
      <c r="A45" s="308" t="s">
        <v>73</v>
      </c>
      <c r="B45" s="309"/>
      <c r="C45" s="309"/>
      <c r="D45" s="309"/>
      <c r="E45" s="309"/>
      <c r="F45" s="309"/>
      <c r="G45" s="309"/>
      <c r="H45" s="309"/>
      <c r="I45" s="310"/>
      <c r="J45" s="308" t="s">
        <v>74</v>
      </c>
      <c r="K45" s="309"/>
      <c r="L45" s="309"/>
      <c r="M45" s="309"/>
      <c r="N45" s="309"/>
      <c r="O45" s="309"/>
      <c r="P45" s="309"/>
      <c r="Q45" s="309"/>
      <c r="R45" s="309"/>
      <c r="S45" s="310"/>
      <c r="AB45"/>
      <c r="AC45"/>
      <c r="AD45"/>
      <c r="AE45"/>
      <c r="AF45"/>
      <c r="AG45"/>
      <c r="AH45"/>
      <c r="AI45"/>
      <c r="AJ45"/>
    </row>
    <row r="46" spans="1:36" ht="22.2" customHeight="1" x14ac:dyDescent="0.6">
      <c r="A46" s="277" t="s">
        <v>111</v>
      </c>
      <c r="B46" s="301"/>
      <c r="C46" s="301"/>
      <c r="D46" s="301"/>
      <c r="E46" s="301"/>
      <c r="F46" s="301"/>
      <c r="G46" s="301"/>
      <c r="H46" s="301"/>
      <c r="I46" s="278"/>
      <c r="J46" s="277" t="s">
        <v>111</v>
      </c>
      <c r="K46" s="301"/>
      <c r="L46" s="301"/>
      <c r="M46" s="301"/>
      <c r="N46" s="301"/>
      <c r="O46" s="301"/>
      <c r="P46" s="301"/>
      <c r="Q46" s="301"/>
      <c r="R46" s="301"/>
      <c r="S46" s="278"/>
      <c r="AB46"/>
      <c r="AC46"/>
      <c r="AD46"/>
      <c r="AE46"/>
      <c r="AF46"/>
      <c r="AG46"/>
      <c r="AH46"/>
      <c r="AI46"/>
      <c r="AJ46"/>
    </row>
    <row r="47" spans="1:36" ht="22.2" customHeight="1" x14ac:dyDescent="0.6">
      <c r="A47" s="254" t="s">
        <v>0</v>
      </c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AB47" s="203"/>
      <c r="AC47" s="203"/>
      <c r="AD47" s="203"/>
    </row>
    <row r="48" spans="1:36" ht="22.2" customHeight="1" x14ac:dyDescent="0.6">
      <c r="A48" s="254" t="str">
        <f>A2</f>
        <v>แผนกวิชายานยนต์ไฟฟ้า</v>
      </c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AB48" s="296"/>
      <c r="AC48" s="296"/>
      <c r="AD48" s="296"/>
    </row>
    <row r="49" spans="1:30" ht="22.2" customHeight="1" x14ac:dyDescent="0.6">
      <c r="A49" s="253" t="s">
        <v>78</v>
      </c>
      <c r="B49" s="253"/>
      <c r="C49" s="253"/>
      <c r="D49" s="177">
        <f>D3</f>
        <v>27</v>
      </c>
      <c r="E49" s="177" t="s">
        <v>77</v>
      </c>
      <c r="F49" s="254" t="str">
        <f>F3</f>
        <v>พฤศจิกายน</v>
      </c>
      <c r="G49" s="254"/>
      <c r="H49" s="177" t="str">
        <f>H3</f>
        <v>พ.ศ. 2566</v>
      </c>
      <c r="I49" s="177" t="s">
        <v>79</v>
      </c>
      <c r="J49" s="177">
        <f>J3</f>
        <v>1</v>
      </c>
      <c r="K49" s="177" t="s">
        <v>76</v>
      </c>
      <c r="L49" s="254" t="str">
        <f>L3</f>
        <v>ธันวาคม</v>
      </c>
      <c r="M49" s="254"/>
      <c r="N49" s="254" t="str">
        <f>N3</f>
        <v>พ.ศ. 2566</v>
      </c>
      <c r="O49" s="254"/>
      <c r="P49" s="254"/>
      <c r="Q49" s="254"/>
      <c r="R49" s="177"/>
      <c r="AB49" s="296"/>
      <c r="AC49" s="296"/>
      <c r="AD49" s="296"/>
    </row>
    <row r="50" spans="1:30" ht="22.2" customHeight="1" x14ac:dyDescent="0.3">
      <c r="G50" s="58" t="s">
        <v>103</v>
      </c>
      <c r="H50" s="194" t="s">
        <v>115</v>
      </c>
      <c r="I50" s="190" t="s">
        <v>57</v>
      </c>
      <c r="AB50" s="293"/>
      <c r="AC50" s="293"/>
      <c r="AD50" s="293"/>
    </row>
    <row r="51" spans="1:30" ht="22.2" customHeight="1" x14ac:dyDescent="0.6">
      <c r="A51" s="28" t="s">
        <v>1</v>
      </c>
      <c r="B51" s="270" t="s">
        <v>2</v>
      </c>
      <c r="C51" s="271"/>
      <c r="D51" s="272"/>
      <c r="E51" s="16" t="s">
        <v>3</v>
      </c>
      <c r="F51" s="273" t="s">
        <v>65</v>
      </c>
      <c r="G51" s="274"/>
      <c r="H51" s="275" t="s">
        <v>4</v>
      </c>
      <c r="I51" s="175" t="s">
        <v>116</v>
      </c>
      <c r="J51" s="242" t="s">
        <v>5</v>
      </c>
      <c r="K51" s="244"/>
      <c r="L51" s="273" t="s">
        <v>66</v>
      </c>
      <c r="M51" s="279"/>
      <c r="N51" s="175" t="s">
        <v>68</v>
      </c>
      <c r="O51" s="175" t="s">
        <v>58</v>
      </c>
      <c r="P51" s="280" t="s">
        <v>67</v>
      </c>
      <c r="Q51" s="281"/>
      <c r="R51" s="169" t="s">
        <v>68</v>
      </c>
      <c r="S51" s="175" t="s">
        <v>58</v>
      </c>
      <c r="AB51" s="296"/>
      <c r="AC51" s="296"/>
      <c r="AD51" s="296"/>
    </row>
    <row r="52" spans="1:30" ht="22.2" customHeight="1" x14ac:dyDescent="0.6">
      <c r="A52" s="60"/>
      <c r="B52" s="9"/>
      <c r="C52" s="10"/>
      <c r="D52" s="14"/>
      <c r="E52" s="11"/>
      <c r="F52" s="199" t="s">
        <v>6</v>
      </c>
      <c r="G52" s="199" t="s">
        <v>7</v>
      </c>
      <c r="H52" s="276"/>
      <c r="I52" s="199"/>
      <c r="J52" s="277"/>
      <c r="K52" s="278"/>
      <c r="L52" s="199" t="s">
        <v>56</v>
      </c>
      <c r="M52" s="199" t="s">
        <v>60</v>
      </c>
      <c r="N52" s="199" t="s">
        <v>69</v>
      </c>
      <c r="O52" s="199" t="s">
        <v>59</v>
      </c>
      <c r="P52" s="60" t="s">
        <v>56</v>
      </c>
      <c r="Q52" s="60" t="s">
        <v>60</v>
      </c>
      <c r="R52" s="199" t="s">
        <v>69</v>
      </c>
      <c r="S52" s="199" t="s">
        <v>59</v>
      </c>
    </row>
    <row r="53" spans="1:30" ht="22.2" customHeight="1" x14ac:dyDescent="0.6">
      <c r="A53" s="175">
        <v>2</v>
      </c>
      <c r="B53" s="262" t="s">
        <v>340</v>
      </c>
      <c r="C53" s="263"/>
      <c r="D53" s="264"/>
      <c r="E53" s="175" t="s">
        <v>169</v>
      </c>
      <c r="F53" s="6">
        <f>F7</f>
        <v>7</v>
      </c>
      <c r="G53" s="188" t="s">
        <v>8</v>
      </c>
      <c r="H53" s="174"/>
      <c r="I53" s="183"/>
      <c r="J53" s="332"/>
      <c r="K53" s="332"/>
      <c r="L53" s="197"/>
      <c r="M53" s="174"/>
      <c r="N53" s="174"/>
      <c r="O53" s="169">
        <f>M53*N53</f>
        <v>0</v>
      </c>
      <c r="P53" s="174"/>
      <c r="Q53" s="197"/>
      <c r="R53" s="174"/>
      <c r="S53" s="169">
        <f>Q53*R53</f>
        <v>0</v>
      </c>
    </row>
    <row r="54" spans="1:30" ht="22.2" customHeight="1" x14ac:dyDescent="0.6">
      <c r="A54" s="4"/>
      <c r="B54" s="289"/>
      <c r="C54" s="290"/>
      <c r="D54" s="291"/>
      <c r="E54" s="168" t="s">
        <v>119</v>
      </c>
      <c r="F54" s="190"/>
      <c r="G54" s="167" t="str">
        <f>G8</f>
        <v>27 พ.ย.66</v>
      </c>
      <c r="H54" s="183"/>
      <c r="I54" s="183"/>
      <c r="J54" s="248"/>
      <c r="K54" s="250"/>
      <c r="L54" s="168"/>
      <c r="M54" s="168"/>
      <c r="N54" s="168"/>
      <c r="O54" s="169">
        <f t="shared" ref="O54:O77" si="2">M54*N54</f>
        <v>0</v>
      </c>
      <c r="P54" s="168"/>
      <c r="Q54" s="168"/>
      <c r="R54" s="183"/>
      <c r="S54" s="169">
        <f t="shared" ref="S54:S77" si="3">Q54*R54</f>
        <v>0</v>
      </c>
    </row>
    <row r="55" spans="1:30" ht="22.2" customHeight="1" x14ac:dyDescent="0.6">
      <c r="A55" s="4"/>
      <c r="B55" s="5"/>
      <c r="D55" s="3"/>
      <c r="E55" s="3"/>
      <c r="F55" s="190"/>
      <c r="G55" s="189"/>
      <c r="H55" s="168"/>
      <c r="I55" s="183"/>
      <c r="J55" s="285"/>
      <c r="K55" s="286"/>
      <c r="L55" s="168"/>
      <c r="M55" s="168"/>
      <c r="N55" s="168"/>
      <c r="O55" s="169">
        <f t="shared" si="2"/>
        <v>0</v>
      </c>
      <c r="P55" s="168"/>
      <c r="Q55" s="168"/>
      <c r="R55" s="168"/>
      <c r="S55" s="169">
        <f t="shared" si="3"/>
        <v>0</v>
      </c>
    </row>
    <row r="56" spans="1:30" ht="22.2" customHeight="1" x14ac:dyDescent="0.6">
      <c r="A56" s="4"/>
      <c r="B56" s="5"/>
      <c r="E56" s="4"/>
      <c r="F56" s="190"/>
      <c r="G56" s="189"/>
      <c r="H56" s="1"/>
      <c r="I56" s="1"/>
      <c r="J56" s="248"/>
      <c r="K56" s="250"/>
      <c r="L56" s="168"/>
      <c r="M56" s="168"/>
      <c r="N56" s="168"/>
      <c r="O56" s="169">
        <f t="shared" si="2"/>
        <v>0</v>
      </c>
      <c r="P56" s="168"/>
      <c r="Q56" s="168"/>
      <c r="R56" s="168"/>
      <c r="S56" s="169">
        <f t="shared" si="3"/>
        <v>0</v>
      </c>
      <c r="Y56" s="71"/>
      <c r="Z56" s="71"/>
      <c r="AA56" s="71"/>
      <c r="AB56" s="71"/>
    </row>
    <row r="57" spans="1:30" ht="22.2" customHeight="1" x14ac:dyDescent="0.6">
      <c r="A57" s="4"/>
      <c r="E57" s="4"/>
      <c r="G57" s="187"/>
      <c r="H57" s="199"/>
      <c r="I57" s="199"/>
      <c r="J57" s="277"/>
      <c r="K57" s="278"/>
      <c r="L57" s="168"/>
      <c r="M57" s="168"/>
      <c r="N57" s="168"/>
      <c r="O57" s="169">
        <f t="shared" si="2"/>
        <v>0</v>
      </c>
      <c r="P57" s="168"/>
      <c r="Q57" s="168"/>
      <c r="R57" s="168"/>
      <c r="S57" s="169">
        <f t="shared" si="3"/>
        <v>0</v>
      </c>
      <c r="Y57" s="72"/>
      <c r="Z57" s="72"/>
      <c r="AA57" s="72"/>
      <c r="AB57" s="72"/>
    </row>
    <row r="58" spans="1:30" ht="22.2" customHeight="1" x14ac:dyDescent="0.6">
      <c r="A58" s="4"/>
      <c r="E58" s="4"/>
      <c r="G58" s="62" t="s">
        <v>9</v>
      </c>
      <c r="H58" s="174"/>
      <c r="I58" s="183"/>
      <c r="J58" s="332"/>
      <c r="K58" s="332"/>
      <c r="L58" s="197"/>
      <c r="M58" s="174"/>
      <c r="N58" s="174"/>
      <c r="O58" s="169">
        <f t="shared" si="2"/>
        <v>0</v>
      </c>
      <c r="P58" s="174"/>
      <c r="Q58" s="197"/>
      <c r="R58" s="174"/>
      <c r="S58" s="169">
        <f t="shared" si="3"/>
        <v>0</v>
      </c>
      <c r="W58" s="72"/>
      <c r="X58" s="72"/>
      <c r="Y58" s="198"/>
      <c r="Z58" s="72"/>
      <c r="AA58" s="198"/>
      <c r="AB58" s="72"/>
    </row>
    <row r="59" spans="1:30" ht="22.2" customHeight="1" x14ac:dyDescent="0.6">
      <c r="A59" s="4"/>
      <c r="E59" s="4"/>
      <c r="G59" s="167" t="str">
        <f>G13</f>
        <v>28 พ.ย.66</v>
      </c>
      <c r="H59" s="183"/>
      <c r="I59" s="183"/>
      <c r="J59" s="248"/>
      <c r="K59" s="250"/>
      <c r="L59" s="168"/>
      <c r="M59" s="168"/>
      <c r="N59" s="168"/>
      <c r="O59" s="169">
        <f t="shared" si="2"/>
        <v>0</v>
      </c>
      <c r="P59" s="168"/>
      <c r="Q59" s="168"/>
      <c r="R59" s="183"/>
      <c r="S59" s="169">
        <f t="shared" si="3"/>
        <v>0</v>
      </c>
      <c r="W59" s="71"/>
      <c r="X59" s="71"/>
      <c r="Y59" s="71"/>
      <c r="Z59" s="72"/>
      <c r="AA59" s="73"/>
      <c r="AB59" s="72"/>
    </row>
    <row r="60" spans="1:30" ht="22.2" customHeight="1" x14ac:dyDescent="0.6">
      <c r="A60" s="4"/>
      <c r="B60" s="5"/>
      <c r="D60" s="3"/>
      <c r="E60" s="3"/>
      <c r="G60" s="168"/>
      <c r="H60" s="183"/>
      <c r="I60" s="183"/>
      <c r="J60" s="248"/>
      <c r="K60" s="250"/>
      <c r="L60" s="168"/>
      <c r="M60" s="168"/>
      <c r="N60" s="168"/>
      <c r="O60" s="169">
        <f t="shared" si="2"/>
        <v>0</v>
      </c>
      <c r="P60" s="168"/>
      <c r="Q60" s="168"/>
      <c r="R60" s="168"/>
      <c r="S60" s="169">
        <f t="shared" si="3"/>
        <v>0</v>
      </c>
      <c r="W60" s="71"/>
      <c r="X60" s="71"/>
      <c r="Y60" s="71"/>
      <c r="Z60" s="72"/>
      <c r="AA60" s="73"/>
      <c r="AB60" s="72"/>
    </row>
    <row r="61" spans="1:30" ht="22.2" customHeight="1" x14ac:dyDescent="0.6">
      <c r="A61" s="4"/>
      <c r="E61" s="4"/>
      <c r="G61" s="62"/>
      <c r="H61" s="190"/>
      <c r="I61" s="168"/>
      <c r="J61" s="248"/>
      <c r="K61" s="250"/>
      <c r="L61" s="168"/>
      <c r="M61" s="168"/>
      <c r="N61" s="168"/>
      <c r="O61" s="169">
        <f t="shared" si="2"/>
        <v>0</v>
      </c>
      <c r="P61" s="168"/>
      <c r="Q61" s="168"/>
      <c r="R61" s="168"/>
      <c r="S61" s="169">
        <f t="shared" si="3"/>
        <v>0</v>
      </c>
      <c r="T61" s="7"/>
      <c r="U61" s="23" t="s">
        <v>118</v>
      </c>
      <c r="V61" s="66"/>
      <c r="W61" s="22"/>
      <c r="X61" s="22"/>
      <c r="Y61" s="71"/>
      <c r="Z61" s="72"/>
      <c r="AA61" s="73"/>
      <c r="AB61" s="72"/>
    </row>
    <row r="62" spans="1:30" ht="22.2" customHeight="1" x14ac:dyDescent="0.6">
      <c r="A62" s="4"/>
      <c r="D62" s="8" t="s">
        <v>51</v>
      </c>
      <c r="E62" s="4"/>
      <c r="G62" s="63"/>
      <c r="H62" s="195"/>
      <c r="I62" s="199"/>
      <c r="J62" s="277"/>
      <c r="K62" s="278"/>
      <c r="L62" s="168"/>
      <c r="M62" s="168"/>
      <c r="N62" s="168"/>
      <c r="O62" s="169">
        <f t="shared" si="2"/>
        <v>0</v>
      </c>
      <c r="P62" s="168"/>
      <c r="Q62" s="168"/>
      <c r="R62" s="168"/>
      <c r="S62" s="169">
        <f t="shared" si="3"/>
        <v>0</v>
      </c>
      <c r="T62" s="22" t="s">
        <v>51</v>
      </c>
      <c r="U62" s="23" t="s">
        <v>121</v>
      </c>
      <c r="V62" s="66"/>
      <c r="W62" s="22"/>
      <c r="X62" s="22"/>
      <c r="Y62" s="71"/>
      <c r="Z62" s="71"/>
      <c r="AA62" s="71"/>
      <c r="AB62" s="71"/>
    </row>
    <row r="63" spans="1:30" ht="22.2" customHeight="1" x14ac:dyDescent="0.6">
      <c r="A63" s="4"/>
      <c r="B63"/>
      <c r="C63"/>
      <c r="D63" s="202"/>
      <c r="E63" s="56"/>
      <c r="F63"/>
      <c r="G63" s="207" t="s">
        <v>10</v>
      </c>
      <c r="H63" s="201"/>
      <c r="I63" s="183"/>
      <c r="J63" s="332"/>
      <c r="K63" s="332"/>
      <c r="L63" s="174"/>
      <c r="M63" s="174"/>
      <c r="N63" s="174"/>
      <c r="O63" s="169">
        <f>M63*N63</f>
        <v>0</v>
      </c>
      <c r="P63" s="174"/>
      <c r="Q63" s="174"/>
      <c r="R63" s="174"/>
      <c r="S63" s="169">
        <f t="shared" si="3"/>
        <v>0</v>
      </c>
      <c r="Y63" s="71"/>
      <c r="Z63" s="71"/>
      <c r="AA63" s="71"/>
      <c r="AB63" s="71"/>
    </row>
    <row r="64" spans="1:30" ht="22.2" customHeight="1" x14ac:dyDescent="0.6">
      <c r="A64" s="4"/>
      <c r="B64" s="189"/>
      <c r="C64" s="190"/>
      <c r="D64" s="190"/>
      <c r="E64" s="168"/>
      <c r="G64" s="62" t="str">
        <f>G18</f>
        <v>29 พ.ย.66</v>
      </c>
      <c r="H64" s="201"/>
      <c r="I64" s="183"/>
      <c r="J64" s="248"/>
      <c r="K64" s="250"/>
      <c r="L64" s="168"/>
      <c r="M64" s="168"/>
      <c r="N64" s="168"/>
      <c r="O64" s="169">
        <f t="shared" si="2"/>
        <v>0</v>
      </c>
      <c r="P64" s="168"/>
      <c r="Q64" s="168"/>
      <c r="R64" s="168"/>
      <c r="S64" s="169">
        <f t="shared" si="3"/>
        <v>0</v>
      </c>
      <c r="Y64" s="71"/>
      <c r="Z64" s="71"/>
      <c r="AA64" s="71"/>
      <c r="AB64" s="71"/>
    </row>
    <row r="65" spans="1:28" ht="22.2" customHeight="1" x14ac:dyDescent="0.6">
      <c r="A65" s="4"/>
      <c r="B65" s="5"/>
      <c r="D65" s="3"/>
      <c r="E65" s="3"/>
      <c r="G65" s="168"/>
      <c r="H65" s="183"/>
      <c r="I65" s="183"/>
      <c r="J65" s="248"/>
      <c r="K65" s="250"/>
      <c r="L65" s="168"/>
      <c r="M65" s="168"/>
      <c r="N65" s="168"/>
      <c r="O65" s="169">
        <f t="shared" si="2"/>
        <v>0</v>
      </c>
      <c r="P65" s="168"/>
      <c r="Q65" s="168"/>
      <c r="R65" s="168"/>
      <c r="S65" s="169">
        <f t="shared" si="3"/>
        <v>0</v>
      </c>
      <c r="W65" s="71"/>
      <c r="X65" s="71"/>
    </row>
    <row r="66" spans="1:28" ht="22.2" customHeight="1" x14ac:dyDescent="0.6">
      <c r="A66" s="4"/>
      <c r="E66" s="4"/>
      <c r="G66" s="189"/>
      <c r="H66" s="168"/>
      <c r="I66" s="183"/>
      <c r="J66" s="252"/>
      <c r="K66" s="252"/>
      <c r="L66" s="168"/>
      <c r="M66" s="168"/>
      <c r="N66" s="168"/>
      <c r="O66" s="169">
        <f t="shared" si="2"/>
        <v>0</v>
      </c>
      <c r="P66" s="168"/>
      <c r="Q66" s="168"/>
      <c r="R66" s="168"/>
      <c r="S66" s="169">
        <f t="shared" si="3"/>
        <v>0</v>
      </c>
      <c r="T66" s="25"/>
      <c r="U66" s="26" t="s">
        <v>123</v>
      </c>
      <c r="V66" s="64"/>
      <c r="W66" s="27"/>
      <c r="X66" s="27"/>
      <c r="Z66" s="190"/>
      <c r="AA66" s="190"/>
      <c r="AB66" s="190"/>
    </row>
    <row r="67" spans="1:28" ht="22.2" customHeight="1" x14ac:dyDescent="0.6">
      <c r="A67" s="4"/>
      <c r="E67" s="4"/>
      <c r="G67" s="195"/>
      <c r="H67" s="199"/>
      <c r="I67" s="199"/>
      <c r="J67" s="276"/>
      <c r="K67" s="276"/>
      <c r="L67" s="199"/>
      <c r="M67" s="199"/>
      <c r="N67" s="199"/>
      <c r="O67" s="169">
        <f t="shared" si="2"/>
        <v>0</v>
      </c>
      <c r="P67" s="199"/>
      <c r="Q67" s="199"/>
      <c r="R67" s="199"/>
      <c r="S67" s="169">
        <f t="shared" si="3"/>
        <v>0</v>
      </c>
      <c r="T67" s="27" t="s">
        <v>51</v>
      </c>
      <c r="U67" s="26" t="s">
        <v>90</v>
      </c>
      <c r="V67" s="64"/>
      <c r="W67" s="27"/>
      <c r="X67" s="27"/>
      <c r="Y67" s="190"/>
      <c r="Z67" s="190"/>
      <c r="AA67" s="190"/>
      <c r="AB67" s="190"/>
    </row>
    <row r="68" spans="1:28" ht="22.2" customHeight="1" x14ac:dyDescent="0.6">
      <c r="A68" s="4"/>
      <c r="E68" s="4"/>
      <c r="G68" s="62" t="s">
        <v>11</v>
      </c>
      <c r="H68" s="183"/>
      <c r="I68" s="183"/>
      <c r="J68" s="332"/>
      <c r="K68" s="332"/>
      <c r="L68" s="168"/>
      <c r="M68" s="168"/>
      <c r="N68" s="168"/>
      <c r="O68" s="169">
        <f t="shared" si="2"/>
        <v>0</v>
      </c>
      <c r="P68" s="168"/>
      <c r="Q68" s="175"/>
      <c r="R68" s="175"/>
      <c r="S68" s="169">
        <f t="shared" si="3"/>
        <v>0</v>
      </c>
      <c r="U68" s="190"/>
      <c r="V68" s="190"/>
      <c r="W68" s="190"/>
      <c r="X68" s="190"/>
      <c r="Y68" s="190"/>
      <c r="Z68" s="190"/>
      <c r="AA68" s="190"/>
      <c r="AB68" s="190"/>
    </row>
    <row r="69" spans="1:28" ht="22.2" customHeight="1" x14ac:dyDescent="0.6">
      <c r="A69" s="4"/>
      <c r="E69" s="4"/>
      <c r="G69" s="167" t="str">
        <f>G23</f>
        <v>30 พ.ย.66</v>
      </c>
      <c r="H69" s="183"/>
      <c r="I69" s="183"/>
      <c r="J69" s="248"/>
      <c r="K69" s="250"/>
      <c r="L69" s="168"/>
      <c r="M69" s="168"/>
      <c r="N69" s="168"/>
      <c r="O69" s="169">
        <f t="shared" si="2"/>
        <v>0</v>
      </c>
      <c r="P69" s="168"/>
      <c r="Q69" s="168"/>
      <c r="R69" s="168"/>
      <c r="S69" s="169">
        <f t="shared" si="3"/>
        <v>0</v>
      </c>
      <c r="U69" s="190"/>
      <c r="V69" s="190"/>
      <c r="X69" s="190"/>
      <c r="Y69" s="190"/>
      <c r="Z69" s="190"/>
    </row>
    <row r="70" spans="1:28" ht="22.2" customHeight="1" x14ac:dyDescent="0.6">
      <c r="A70" s="4"/>
      <c r="B70" s="5"/>
      <c r="E70" s="4"/>
      <c r="G70" s="168"/>
      <c r="H70" s="183"/>
      <c r="I70" s="183"/>
      <c r="J70" s="248"/>
      <c r="K70" s="250"/>
      <c r="L70" s="183"/>
      <c r="M70" s="183"/>
      <c r="N70" s="183"/>
      <c r="O70" s="169">
        <f t="shared" si="2"/>
        <v>0</v>
      </c>
      <c r="P70" s="183"/>
      <c r="Q70" s="183"/>
      <c r="R70" s="183"/>
      <c r="S70" s="169">
        <f t="shared" si="3"/>
        <v>0</v>
      </c>
      <c r="U70" s="190"/>
      <c r="V70" s="190"/>
      <c r="W70" s="190"/>
      <c r="X70" s="190"/>
      <c r="Y70" s="190"/>
      <c r="Z70" s="190"/>
    </row>
    <row r="71" spans="1:28" ht="22.2" customHeight="1" x14ac:dyDescent="0.6">
      <c r="A71" s="4"/>
      <c r="E71" s="4"/>
      <c r="G71" s="168"/>
      <c r="H71" s="168"/>
      <c r="I71" s="183"/>
      <c r="J71" s="285"/>
      <c r="K71" s="286"/>
      <c r="L71" s="168"/>
      <c r="M71" s="168"/>
      <c r="N71" s="168"/>
      <c r="O71" s="169">
        <f t="shared" si="2"/>
        <v>0</v>
      </c>
      <c r="P71" s="183"/>
      <c r="Q71" s="168"/>
      <c r="R71" s="168"/>
      <c r="S71" s="169">
        <f t="shared" si="3"/>
        <v>0</v>
      </c>
      <c r="U71" s="190"/>
      <c r="V71" s="190"/>
      <c r="W71" s="190"/>
      <c r="X71" s="190"/>
      <c r="Y71" s="190"/>
      <c r="Z71" s="190"/>
    </row>
    <row r="72" spans="1:28" ht="22.2" customHeight="1" x14ac:dyDescent="0.6">
      <c r="A72" s="4"/>
      <c r="E72" s="4"/>
      <c r="G72" s="199"/>
      <c r="H72" s="199"/>
      <c r="I72" s="158"/>
      <c r="J72" s="277"/>
      <c r="K72" s="278"/>
      <c r="L72" s="199"/>
      <c r="M72" s="199"/>
      <c r="N72" s="199"/>
      <c r="O72" s="169">
        <f t="shared" si="2"/>
        <v>0</v>
      </c>
      <c r="P72" s="168"/>
      <c r="Q72" s="199"/>
      <c r="R72" s="199"/>
      <c r="S72" s="169">
        <f t="shared" si="3"/>
        <v>0</v>
      </c>
      <c r="T72" s="190"/>
      <c r="U72" s="190"/>
      <c r="V72" s="190"/>
      <c r="W72" s="190"/>
      <c r="X72" s="190"/>
      <c r="Y72" s="190"/>
    </row>
    <row r="73" spans="1:28" ht="22.2" customHeight="1" x14ac:dyDescent="0.6">
      <c r="A73" s="4"/>
      <c r="B73" s="170"/>
      <c r="C73" s="171"/>
      <c r="D73" s="172"/>
      <c r="E73" s="173"/>
      <c r="F73" s="172"/>
      <c r="G73" s="62" t="s">
        <v>12</v>
      </c>
      <c r="H73" s="174"/>
      <c r="I73" s="183"/>
      <c r="J73" s="332"/>
      <c r="K73" s="332"/>
      <c r="L73" s="168"/>
      <c r="M73" s="168"/>
      <c r="N73" s="168"/>
      <c r="O73" s="169">
        <f t="shared" si="2"/>
        <v>0</v>
      </c>
      <c r="P73" s="175"/>
      <c r="Q73" s="197"/>
      <c r="R73" s="174"/>
      <c r="S73" s="169">
        <f t="shared" si="3"/>
        <v>0</v>
      </c>
      <c r="T73" s="190"/>
      <c r="U73" s="190"/>
      <c r="V73" s="190"/>
      <c r="W73" s="190"/>
      <c r="X73" s="190"/>
      <c r="Y73" s="190"/>
    </row>
    <row r="74" spans="1:28" ht="22.2" customHeight="1" x14ac:dyDescent="0.6">
      <c r="A74" s="4"/>
      <c r="D74" s="3"/>
      <c r="E74" s="4"/>
      <c r="G74" s="167" t="str">
        <f>G28</f>
        <v>1 ธ.ค.66</v>
      </c>
      <c r="H74" s="183"/>
      <c r="I74" s="183"/>
      <c r="J74" s="248"/>
      <c r="K74" s="250"/>
      <c r="L74" s="168"/>
      <c r="M74" s="168"/>
      <c r="N74" s="168"/>
      <c r="O74" s="169">
        <f t="shared" si="2"/>
        <v>0</v>
      </c>
      <c r="P74" s="168"/>
      <c r="Q74" s="168"/>
      <c r="R74" s="168"/>
      <c r="S74" s="169">
        <f t="shared" si="3"/>
        <v>0</v>
      </c>
      <c r="W74" s="190"/>
      <c r="X74" s="190"/>
      <c r="Y74" s="190"/>
    </row>
    <row r="75" spans="1:28" ht="22.2" customHeight="1" x14ac:dyDescent="0.6">
      <c r="A75" s="4"/>
      <c r="B75" s="170"/>
      <c r="C75" s="171"/>
      <c r="D75" s="172"/>
      <c r="E75" s="173"/>
      <c r="F75" s="172"/>
      <c r="G75" s="168"/>
      <c r="H75" s="183"/>
      <c r="I75" s="183"/>
      <c r="J75" s="248"/>
      <c r="K75" s="250"/>
      <c r="L75" s="168"/>
      <c r="M75" s="168"/>
      <c r="N75" s="168"/>
      <c r="O75" s="169">
        <f t="shared" si="2"/>
        <v>0</v>
      </c>
      <c r="P75" s="168"/>
      <c r="Q75" s="168"/>
      <c r="R75" s="168"/>
      <c r="S75" s="169">
        <f t="shared" si="3"/>
        <v>0</v>
      </c>
      <c r="T75" s="190"/>
      <c r="U75" s="190"/>
      <c r="V75" s="190"/>
      <c r="W75" s="190"/>
      <c r="X75" s="190"/>
      <c r="Y75" s="190"/>
    </row>
    <row r="76" spans="1:28" ht="22.2" customHeight="1" x14ac:dyDescent="0.6">
      <c r="A76" s="4"/>
      <c r="E76" s="4"/>
      <c r="G76" s="168"/>
      <c r="H76" s="168"/>
      <c r="I76" s="183"/>
      <c r="J76" s="285"/>
      <c r="K76" s="286"/>
      <c r="L76" s="168"/>
      <c r="M76" s="168"/>
      <c r="N76" s="168"/>
      <c r="O76" s="169">
        <f t="shared" si="2"/>
        <v>0</v>
      </c>
      <c r="P76" s="168"/>
      <c r="Q76" s="168"/>
      <c r="R76" s="168"/>
      <c r="S76" s="169">
        <f t="shared" si="3"/>
        <v>0</v>
      </c>
      <c r="T76" s="287" t="s">
        <v>117</v>
      </c>
      <c r="U76" s="288"/>
      <c r="V76" s="288"/>
      <c r="W76" s="288"/>
      <c r="X76" s="288"/>
    </row>
    <row r="77" spans="1:28" ht="22.2" customHeight="1" x14ac:dyDescent="0.6">
      <c r="A77" s="4"/>
      <c r="E77" s="4"/>
      <c r="F77" s="4"/>
      <c r="G77" s="196"/>
      <c r="H77" s="168"/>
      <c r="I77" s="183"/>
      <c r="J77" s="248"/>
      <c r="K77" s="250"/>
      <c r="L77" s="199"/>
      <c r="M77" s="199"/>
      <c r="N77" s="199"/>
      <c r="O77" s="169">
        <f t="shared" si="2"/>
        <v>0</v>
      </c>
      <c r="P77" s="168"/>
      <c r="Q77" s="199"/>
      <c r="R77" s="199"/>
      <c r="S77" s="169">
        <f t="shared" si="3"/>
        <v>0</v>
      </c>
      <c r="T77" s="24"/>
      <c r="U77" s="24" t="s">
        <v>219</v>
      </c>
      <c r="V77" s="65"/>
      <c r="W77" s="24"/>
      <c r="X77" s="24"/>
    </row>
    <row r="78" spans="1:28" ht="22.2" customHeight="1" x14ac:dyDescent="0.6">
      <c r="A78" s="4"/>
      <c r="E78" s="4"/>
      <c r="F78" s="4"/>
      <c r="G78" s="273" t="s">
        <v>61</v>
      </c>
      <c r="H78" s="298"/>
      <c r="I78" s="298"/>
      <c r="J78" s="298"/>
      <c r="K78" s="279"/>
      <c r="L78" s="17">
        <f>SUM(L53:L77)</f>
        <v>0</v>
      </c>
      <c r="M78" s="17">
        <f>SUM(M53:M77)</f>
        <v>0</v>
      </c>
      <c r="N78" s="17"/>
      <c r="O78" s="17"/>
      <c r="P78" s="17">
        <f>SUM(P53:P77)</f>
        <v>0</v>
      </c>
      <c r="Q78" s="17">
        <f>SUM(Q53:Q77)</f>
        <v>0</v>
      </c>
      <c r="R78" s="192"/>
      <c r="S78" s="17"/>
    </row>
    <row r="79" spans="1:28" ht="22.2" customHeight="1" x14ac:dyDescent="0.6">
      <c r="A79" s="4"/>
      <c r="E79" s="4"/>
      <c r="F79" s="4"/>
      <c r="G79" s="273" t="s">
        <v>62</v>
      </c>
      <c r="H79" s="298"/>
      <c r="I79" s="298"/>
      <c r="J79" s="298"/>
      <c r="K79" s="279"/>
      <c r="L79" s="273">
        <f>L78+M78</f>
        <v>0</v>
      </c>
      <c r="M79" s="279"/>
      <c r="N79" s="17"/>
      <c r="O79" s="193"/>
      <c r="P79" s="273">
        <f>P78+Q78</f>
        <v>0</v>
      </c>
      <c r="Q79" s="279"/>
      <c r="R79" s="196"/>
      <c r="S79" s="199"/>
    </row>
    <row r="80" spans="1:28" ht="22.2" customHeight="1" x14ac:dyDescent="0.6">
      <c r="A80" s="4"/>
      <c r="E80" s="4"/>
      <c r="F80" s="4"/>
      <c r="G80" s="273" t="s">
        <v>63</v>
      </c>
      <c r="H80" s="298"/>
      <c r="I80" s="298"/>
      <c r="J80" s="298"/>
      <c r="K80" s="279"/>
      <c r="L80" s="273">
        <v>0</v>
      </c>
      <c r="M80" s="279"/>
      <c r="N80" s="193"/>
      <c r="O80" s="17"/>
      <c r="P80" s="273">
        <v>0</v>
      </c>
      <c r="Q80" s="279"/>
      <c r="R80" s="190"/>
      <c r="S80" s="168"/>
    </row>
    <row r="81" spans="1:26" ht="22.2" customHeight="1" thickBot="1" x14ac:dyDescent="0.65">
      <c r="A81" s="4"/>
      <c r="E81" s="4"/>
      <c r="F81" s="15"/>
      <c r="G81" s="273" t="s">
        <v>64</v>
      </c>
      <c r="H81" s="298"/>
      <c r="I81" s="298"/>
      <c r="J81" s="298"/>
      <c r="K81" s="279"/>
      <c r="L81" s="18">
        <v>0</v>
      </c>
      <c r="M81" s="18">
        <f>SUM(M53:M77)</f>
        <v>0</v>
      </c>
      <c r="N81" s="18"/>
      <c r="O81" s="18">
        <f>SUM(O53:O77)</f>
        <v>0</v>
      </c>
      <c r="P81" s="18">
        <v>0</v>
      </c>
      <c r="Q81" s="18">
        <f>SUM(Q53:Q77)</f>
        <v>0</v>
      </c>
      <c r="R81" s="19"/>
      <c r="S81" s="18">
        <f>SUM(S53:S77)</f>
        <v>0</v>
      </c>
    </row>
    <row r="82" spans="1:26" ht="22.2" customHeight="1" thickTop="1" x14ac:dyDescent="0.6">
      <c r="A82" s="299" t="s">
        <v>88</v>
      </c>
      <c r="B82" s="300"/>
      <c r="C82" s="300"/>
      <c r="D82" s="300"/>
      <c r="E82" s="300"/>
      <c r="F82" s="300"/>
      <c r="G82" s="300"/>
      <c r="H82" s="193">
        <f>M81+Q81</f>
        <v>0</v>
      </c>
      <c r="I82" s="193" t="s">
        <v>89</v>
      </c>
      <c r="J82" s="193"/>
      <c r="K82" s="301" t="s">
        <v>193</v>
      </c>
      <c r="L82" s="301"/>
      <c r="M82" s="301"/>
      <c r="N82" s="194"/>
      <c r="O82" s="194"/>
      <c r="P82" s="302">
        <f>S81+O81</f>
        <v>0</v>
      </c>
      <c r="Q82" s="302"/>
      <c r="R82" s="21"/>
      <c r="S82" s="20" t="s">
        <v>53</v>
      </c>
    </row>
    <row r="83" spans="1:26" ht="22.2" customHeight="1" x14ac:dyDescent="0.6">
      <c r="A83" s="303" t="s">
        <v>14</v>
      </c>
      <c r="B83" s="304"/>
      <c r="C83" s="304"/>
      <c r="D83" s="304"/>
      <c r="E83" s="304"/>
      <c r="F83" s="304"/>
      <c r="G83" s="305"/>
      <c r="H83" s="303" t="s">
        <v>15</v>
      </c>
      <c r="I83" s="304"/>
      <c r="J83" s="304"/>
      <c r="K83" s="304"/>
      <c r="L83" s="305"/>
      <c r="M83" s="303" t="s">
        <v>70</v>
      </c>
      <c r="N83" s="304"/>
      <c r="O83" s="304"/>
      <c r="P83" s="304"/>
      <c r="Q83" s="304"/>
      <c r="R83" s="304"/>
      <c r="S83" s="305"/>
      <c r="T83" s="317"/>
      <c r="U83" s="254"/>
      <c r="V83" s="254"/>
      <c r="W83" s="254"/>
      <c r="X83" s="254"/>
      <c r="Y83" s="254"/>
      <c r="Z83" s="254"/>
    </row>
    <row r="84" spans="1:26" ht="22.2" customHeight="1" x14ac:dyDescent="0.6">
      <c r="A84" s="248" t="s">
        <v>16</v>
      </c>
      <c r="B84" s="249"/>
      <c r="C84" s="249"/>
      <c r="D84" s="249"/>
      <c r="E84" s="249"/>
      <c r="F84" s="249"/>
      <c r="G84" s="250"/>
      <c r="H84" s="248" t="s">
        <v>16</v>
      </c>
      <c r="I84" s="249"/>
      <c r="J84" s="249"/>
      <c r="K84" s="249"/>
      <c r="L84" s="250"/>
      <c r="M84" s="248" t="s">
        <v>16</v>
      </c>
      <c r="N84" s="249"/>
      <c r="O84" s="249"/>
      <c r="P84" s="249"/>
      <c r="Q84" s="249"/>
      <c r="R84" s="249"/>
      <c r="S84" s="250"/>
    </row>
    <row r="85" spans="1:26" ht="22.2" customHeight="1" x14ac:dyDescent="0.6">
      <c r="A85" s="12" t="s">
        <v>42</v>
      </c>
      <c r="B85" s="309" t="str">
        <f>B53</f>
        <v>นางสาวปาจารีย์  กฐินทอง</v>
      </c>
      <c r="C85" s="309"/>
      <c r="D85" s="309"/>
      <c r="E85" s="309"/>
      <c r="F85" s="309"/>
      <c r="G85" s="186" t="s">
        <v>43</v>
      </c>
      <c r="H85" s="185" t="s">
        <v>42</v>
      </c>
      <c r="I85" s="314" t="str">
        <f>I39</f>
        <v xml:space="preserve">       นายอาทิตย์  แก้วแดง</v>
      </c>
      <c r="J85" s="318"/>
      <c r="K85" s="318"/>
      <c r="L85" s="13" t="s">
        <v>43</v>
      </c>
      <c r="M85" s="61" t="s">
        <v>42</v>
      </c>
      <c r="N85" s="61"/>
      <c r="O85" s="309" t="s">
        <v>332</v>
      </c>
      <c r="P85" s="309"/>
      <c r="Q85" s="309"/>
      <c r="R85" s="29"/>
      <c r="S85" s="186" t="s">
        <v>43</v>
      </c>
    </row>
    <row r="86" spans="1:26" ht="22.2" customHeight="1" x14ac:dyDescent="0.6">
      <c r="A86" s="319" t="s">
        <v>371</v>
      </c>
      <c r="B86" s="314"/>
      <c r="C86" s="314"/>
      <c r="D86" s="314"/>
      <c r="E86" s="314"/>
      <c r="F86" s="314"/>
      <c r="G86" s="320"/>
      <c r="H86" s="308" t="s">
        <v>55</v>
      </c>
      <c r="I86" s="309"/>
      <c r="J86" s="309"/>
      <c r="K86" s="309"/>
      <c r="L86" s="310"/>
      <c r="M86" s="308" t="s">
        <v>72</v>
      </c>
      <c r="N86" s="309"/>
      <c r="O86" s="309"/>
      <c r="P86" s="309"/>
      <c r="Q86" s="309"/>
      <c r="R86" s="309"/>
      <c r="S86" s="310"/>
    </row>
    <row r="87" spans="1:26" ht="22.2" customHeight="1" x14ac:dyDescent="0.6">
      <c r="A87" s="311" t="str">
        <f>A41</f>
        <v>วันที่ 4  เดือน ธันวาคม  พ.ศ.2566</v>
      </c>
      <c r="B87" s="312"/>
      <c r="C87" s="312"/>
      <c r="D87" s="312"/>
      <c r="E87" s="312"/>
      <c r="F87" s="312"/>
      <c r="G87" s="313"/>
      <c r="H87" s="308" t="str">
        <f>A41</f>
        <v>วันที่ 4  เดือน ธันวาคม  พ.ศ.2566</v>
      </c>
      <c r="I87" s="309"/>
      <c r="J87" s="309"/>
      <c r="K87" s="309"/>
      <c r="L87" s="310"/>
      <c r="M87" s="311" t="str">
        <f>A41</f>
        <v>วันที่ 4  เดือน ธันวาคม  พ.ศ.2566</v>
      </c>
      <c r="N87" s="312"/>
      <c r="O87" s="312"/>
      <c r="P87" s="312"/>
      <c r="Q87" s="312"/>
      <c r="R87" s="312"/>
      <c r="S87" s="313"/>
    </row>
    <row r="88" spans="1:26" ht="22.2" customHeight="1" x14ac:dyDescent="0.6">
      <c r="A88" s="303" t="s">
        <v>70</v>
      </c>
      <c r="B88" s="304"/>
      <c r="C88" s="304"/>
      <c r="D88" s="304"/>
      <c r="E88" s="304"/>
      <c r="F88" s="304"/>
      <c r="G88" s="304"/>
      <c r="H88" s="304"/>
      <c r="I88" s="305"/>
      <c r="J88" s="303" t="s">
        <v>71</v>
      </c>
      <c r="K88" s="304"/>
      <c r="L88" s="304"/>
      <c r="M88" s="304"/>
      <c r="N88" s="304"/>
      <c r="O88" s="304"/>
      <c r="P88" s="304"/>
      <c r="Q88" s="304"/>
      <c r="R88" s="304"/>
      <c r="S88" s="305"/>
    </row>
    <row r="89" spans="1:26" ht="22.2" customHeight="1" x14ac:dyDescent="0.6">
      <c r="A89" s="248" t="s">
        <v>16</v>
      </c>
      <c r="B89" s="249"/>
      <c r="C89" s="249"/>
      <c r="D89" s="249"/>
      <c r="E89" s="249"/>
      <c r="F89" s="249"/>
      <c r="G89" s="249"/>
      <c r="H89" s="249"/>
      <c r="I89" s="250"/>
      <c r="J89" s="248" t="s">
        <v>16</v>
      </c>
      <c r="K89" s="249"/>
      <c r="L89" s="249"/>
      <c r="M89" s="249"/>
      <c r="N89" s="249"/>
      <c r="O89" s="249"/>
      <c r="P89" s="249"/>
      <c r="Q89" s="249"/>
      <c r="R89" s="249"/>
      <c r="S89" s="250"/>
    </row>
    <row r="90" spans="1:26" ht="22.2" customHeight="1" x14ac:dyDescent="0.6">
      <c r="A90" s="12"/>
      <c r="B90" s="309" t="s">
        <v>339</v>
      </c>
      <c r="C90" s="309"/>
      <c r="D90" s="309"/>
      <c r="E90" s="309"/>
      <c r="F90" s="309"/>
      <c r="G90" s="309"/>
      <c r="H90" s="309"/>
      <c r="I90" s="186"/>
      <c r="J90" s="29"/>
      <c r="K90" s="29"/>
      <c r="L90" s="309" t="s">
        <v>327</v>
      </c>
      <c r="M90" s="309"/>
      <c r="N90" s="309"/>
      <c r="O90" s="309"/>
      <c r="P90" s="309"/>
      <c r="Q90" s="309"/>
      <c r="R90" s="29"/>
      <c r="S90" s="13"/>
    </row>
    <row r="91" spans="1:26" ht="22.2" customHeight="1" x14ac:dyDescent="0.6">
      <c r="A91" s="308" t="s">
        <v>73</v>
      </c>
      <c r="B91" s="309"/>
      <c r="C91" s="309"/>
      <c r="D91" s="309"/>
      <c r="E91" s="309"/>
      <c r="F91" s="309"/>
      <c r="G91" s="309"/>
      <c r="H91" s="309"/>
      <c r="I91" s="310"/>
      <c r="J91" s="308" t="s">
        <v>74</v>
      </c>
      <c r="K91" s="309"/>
      <c r="L91" s="309"/>
      <c r="M91" s="309"/>
      <c r="N91" s="309"/>
      <c r="O91" s="309"/>
      <c r="P91" s="309"/>
      <c r="Q91" s="309"/>
      <c r="R91" s="309"/>
      <c r="S91" s="310"/>
    </row>
    <row r="92" spans="1:26" ht="22.2" customHeight="1" x14ac:dyDescent="0.6">
      <c r="A92" s="277" t="s">
        <v>111</v>
      </c>
      <c r="B92" s="301"/>
      <c r="C92" s="301"/>
      <c r="D92" s="301"/>
      <c r="E92" s="301"/>
      <c r="F92" s="301"/>
      <c r="G92" s="301"/>
      <c r="H92" s="301"/>
      <c r="I92" s="278"/>
      <c r="J92" s="277" t="s">
        <v>111</v>
      </c>
      <c r="K92" s="301"/>
      <c r="L92" s="301"/>
      <c r="M92" s="301"/>
      <c r="N92" s="301"/>
      <c r="O92" s="301"/>
      <c r="P92" s="301"/>
      <c r="Q92" s="301"/>
      <c r="R92" s="301"/>
      <c r="S92" s="278"/>
    </row>
    <row r="93" spans="1:26" ht="22.2" customHeight="1" x14ac:dyDescent="0.6">
      <c r="A93" s="254" t="s">
        <v>0</v>
      </c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</row>
    <row r="94" spans="1:26" ht="22.2" customHeight="1" x14ac:dyDescent="0.6">
      <c r="A94" s="254" t="str">
        <f>A2</f>
        <v>แผนกวิชายานยนต์ไฟฟ้า</v>
      </c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</row>
    <row r="95" spans="1:26" ht="22.2" customHeight="1" x14ac:dyDescent="0.6">
      <c r="A95" s="253" t="s">
        <v>78</v>
      </c>
      <c r="B95" s="253"/>
      <c r="C95" s="253"/>
      <c r="D95" s="177">
        <f>D3</f>
        <v>27</v>
      </c>
      <c r="E95" s="177" t="s">
        <v>77</v>
      </c>
      <c r="F95" s="254" t="str">
        <f>F3</f>
        <v>พฤศจิกายน</v>
      </c>
      <c r="G95" s="254"/>
      <c r="H95" s="177" t="str">
        <f>H3</f>
        <v>พ.ศ. 2566</v>
      </c>
      <c r="I95" s="177" t="s">
        <v>79</v>
      </c>
      <c r="J95" s="177">
        <f>J3</f>
        <v>1</v>
      </c>
      <c r="K95" s="177" t="s">
        <v>76</v>
      </c>
      <c r="L95" s="254" t="str">
        <f>L3</f>
        <v>ธันวาคม</v>
      </c>
      <c r="M95" s="254"/>
      <c r="N95" s="254" t="str">
        <f>N3</f>
        <v>พ.ศ. 2566</v>
      </c>
      <c r="O95" s="254"/>
      <c r="P95" s="254"/>
      <c r="Q95" s="254"/>
      <c r="R95" s="177"/>
    </row>
    <row r="96" spans="1:26" ht="22.2" customHeight="1" x14ac:dyDescent="0.3">
      <c r="G96" s="58" t="s">
        <v>103</v>
      </c>
      <c r="H96" s="198" t="s">
        <v>44</v>
      </c>
      <c r="I96" s="190" t="s">
        <v>57</v>
      </c>
      <c r="J96" s="8" t="s">
        <v>128</v>
      </c>
    </row>
    <row r="97" spans="1:24" ht="22.2" customHeight="1" x14ac:dyDescent="0.6">
      <c r="A97" s="28" t="s">
        <v>1</v>
      </c>
      <c r="B97" s="270" t="s">
        <v>2</v>
      </c>
      <c r="C97" s="271"/>
      <c r="D97" s="272"/>
      <c r="E97" s="16" t="s">
        <v>3</v>
      </c>
      <c r="F97" s="273" t="s">
        <v>65</v>
      </c>
      <c r="G97" s="274"/>
      <c r="H97" s="275" t="s">
        <v>4</v>
      </c>
      <c r="I97" s="175" t="s">
        <v>116</v>
      </c>
      <c r="J97" s="242" t="s">
        <v>5</v>
      </c>
      <c r="K97" s="244"/>
      <c r="L97" s="273" t="s">
        <v>66</v>
      </c>
      <c r="M97" s="279"/>
      <c r="N97" s="169" t="s">
        <v>68</v>
      </c>
      <c r="O97" s="175" t="s">
        <v>58</v>
      </c>
      <c r="P97" s="280" t="s">
        <v>67</v>
      </c>
      <c r="Q97" s="281"/>
      <c r="R97" s="169" t="s">
        <v>68</v>
      </c>
      <c r="S97" s="175" t="s">
        <v>58</v>
      </c>
    </row>
    <row r="98" spans="1:24" ht="22.2" customHeight="1" x14ac:dyDescent="0.6">
      <c r="A98" s="60"/>
      <c r="B98" s="9"/>
      <c r="C98" s="10"/>
      <c r="D98" s="14"/>
      <c r="E98" s="11"/>
      <c r="F98" s="199" t="s">
        <v>6</v>
      </c>
      <c r="G98" s="199" t="s">
        <v>7</v>
      </c>
      <c r="H98" s="276"/>
      <c r="I98" s="199"/>
      <c r="J98" s="277"/>
      <c r="K98" s="278"/>
      <c r="L98" s="199" t="s">
        <v>56</v>
      </c>
      <c r="M98" s="199" t="s">
        <v>60</v>
      </c>
      <c r="N98" s="199" t="s">
        <v>69</v>
      </c>
      <c r="O98" s="199" t="s">
        <v>59</v>
      </c>
      <c r="P98" s="60" t="s">
        <v>56</v>
      </c>
      <c r="Q98" s="60" t="s">
        <v>60</v>
      </c>
      <c r="R98" s="199" t="s">
        <v>69</v>
      </c>
      <c r="S98" s="199" t="s">
        <v>59</v>
      </c>
    </row>
    <row r="99" spans="1:24" ht="22.2" customHeight="1" x14ac:dyDescent="0.6">
      <c r="A99" s="175">
        <v>3</v>
      </c>
      <c r="B99" s="262">
        <f>AB5</f>
        <v>0</v>
      </c>
      <c r="C99" s="263"/>
      <c r="D99" s="264"/>
      <c r="E99" s="175" t="s">
        <v>44</v>
      </c>
      <c r="F99" s="6">
        <f>F7</f>
        <v>7</v>
      </c>
      <c r="G99" s="188" t="s">
        <v>8</v>
      </c>
      <c r="H99" s="174" t="s">
        <v>180</v>
      </c>
      <c r="I99" s="183" t="s">
        <v>226</v>
      </c>
      <c r="J99" s="248" t="s">
        <v>126</v>
      </c>
      <c r="K99" s="250"/>
      <c r="L99" s="197"/>
      <c r="M99" s="174"/>
      <c r="N99" s="174"/>
      <c r="O99" s="169">
        <f>M99*N99</f>
        <v>0</v>
      </c>
      <c r="P99" s="174"/>
      <c r="Q99" s="197"/>
      <c r="R99" s="174"/>
      <c r="S99" s="169">
        <f>Q99*R99</f>
        <v>0</v>
      </c>
    </row>
    <row r="100" spans="1:24" ht="22.2" customHeight="1" x14ac:dyDescent="0.6">
      <c r="A100" s="4"/>
      <c r="B100" s="289"/>
      <c r="C100" s="290"/>
      <c r="D100" s="291"/>
      <c r="E100" s="168"/>
      <c r="F100" s="190"/>
      <c r="G100" s="167" t="str">
        <f>G54</f>
        <v>27 พ.ย.66</v>
      </c>
      <c r="H100" s="210"/>
      <c r="I100" s="210"/>
      <c r="J100" s="321"/>
      <c r="K100" s="322"/>
      <c r="L100" s="168"/>
      <c r="M100" s="168"/>
      <c r="N100" s="168"/>
      <c r="O100" s="169">
        <f t="shared" ref="O100:O123" si="4">M100*N100</f>
        <v>0</v>
      </c>
      <c r="P100" s="168"/>
      <c r="Q100" s="168"/>
      <c r="R100" s="168"/>
      <c r="S100" s="169">
        <f t="shared" ref="S100:S123" si="5">Q100*R100</f>
        <v>0</v>
      </c>
    </row>
    <row r="101" spans="1:24" ht="22.2" customHeight="1" x14ac:dyDescent="0.6">
      <c r="A101" s="4"/>
      <c r="B101" s="5"/>
      <c r="D101" s="52"/>
      <c r="E101" s="3"/>
      <c r="F101" s="190"/>
      <c r="G101" s="167"/>
      <c r="H101" s="1"/>
      <c r="I101" s="1"/>
      <c r="J101" s="323"/>
      <c r="K101" s="324"/>
      <c r="L101" s="168"/>
      <c r="M101" s="168"/>
      <c r="N101" s="168"/>
      <c r="O101" s="169">
        <f t="shared" si="4"/>
        <v>0</v>
      </c>
      <c r="P101" s="168"/>
      <c r="Q101" s="168"/>
      <c r="R101" s="168"/>
      <c r="S101" s="169">
        <f t="shared" si="5"/>
        <v>0</v>
      </c>
    </row>
    <row r="102" spans="1:24" ht="22.2" customHeight="1" x14ac:dyDescent="0.6">
      <c r="A102" s="4"/>
      <c r="B102" s="5"/>
      <c r="D102" s="70"/>
      <c r="E102" s="4"/>
      <c r="F102" s="190"/>
      <c r="G102" s="167"/>
      <c r="H102" s="168"/>
      <c r="I102" s="1"/>
      <c r="J102" s="323"/>
      <c r="K102" s="324"/>
      <c r="L102" s="168"/>
      <c r="M102" s="168"/>
      <c r="N102" s="168"/>
      <c r="O102" s="169">
        <f t="shared" si="4"/>
        <v>0</v>
      </c>
      <c r="P102" s="168"/>
      <c r="Q102" s="168"/>
      <c r="R102" s="168"/>
      <c r="S102" s="169">
        <f t="shared" si="5"/>
        <v>0</v>
      </c>
    </row>
    <row r="103" spans="1:24" ht="22.2" customHeight="1" x14ac:dyDescent="0.6">
      <c r="A103" s="4"/>
      <c r="E103" s="4"/>
      <c r="G103" s="63"/>
      <c r="H103" s="199"/>
      <c r="I103" s="199"/>
      <c r="J103" s="277"/>
      <c r="K103" s="278"/>
      <c r="L103" s="168"/>
      <c r="M103" s="168"/>
      <c r="N103" s="168"/>
      <c r="O103" s="169">
        <f t="shared" si="4"/>
        <v>0</v>
      </c>
      <c r="P103" s="168"/>
      <c r="Q103" s="168"/>
      <c r="R103" s="168"/>
      <c r="S103" s="169">
        <f t="shared" si="5"/>
        <v>0</v>
      </c>
    </row>
    <row r="104" spans="1:24" ht="22.2" customHeight="1" x14ac:dyDescent="0.6">
      <c r="A104" s="4"/>
      <c r="E104" s="4"/>
      <c r="G104" s="62" t="s">
        <v>9</v>
      </c>
      <c r="H104" s="174" t="s">
        <v>180</v>
      </c>
      <c r="I104" s="183" t="s">
        <v>232</v>
      </c>
      <c r="J104" s="265" t="s">
        <v>54</v>
      </c>
      <c r="K104" s="266"/>
      <c r="L104" s="197"/>
      <c r="M104" s="174"/>
      <c r="N104" s="174"/>
      <c r="O104" s="169">
        <f t="shared" si="4"/>
        <v>0</v>
      </c>
      <c r="P104" s="174"/>
      <c r="Q104" s="197"/>
      <c r="R104" s="174"/>
      <c r="S104" s="169">
        <f t="shared" si="5"/>
        <v>0</v>
      </c>
      <c r="T104" s="287" t="s">
        <v>117</v>
      </c>
      <c r="U104" s="288"/>
      <c r="V104" s="288"/>
      <c r="W104" s="288"/>
      <c r="X104" s="288"/>
    </row>
    <row r="105" spans="1:24" ht="22.2" customHeight="1" x14ac:dyDescent="0.6">
      <c r="A105" s="4"/>
      <c r="E105" s="4"/>
      <c r="G105" s="167" t="str">
        <f>G59</f>
        <v>28 พ.ย.66</v>
      </c>
      <c r="H105" s="183"/>
      <c r="I105" s="183"/>
      <c r="J105" s="248"/>
      <c r="K105" s="250"/>
      <c r="L105" s="168"/>
      <c r="M105" s="168"/>
      <c r="N105" s="168"/>
      <c r="O105" s="169">
        <f t="shared" si="4"/>
        <v>0</v>
      </c>
      <c r="P105" s="168"/>
      <c r="Q105" s="168"/>
      <c r="R105" s="168"/>
      <c r="S105" s="169">
        <f t="shared" si="5"/>
        <v>0</v>
      </c>
      <c r="T105" s="24"/>
      <c r="U105" s="24" t="s">
        <v>219</v>
      </c>
      <c r="V105" s="65"/>
      <c r="W105" s="24"/>
      <c r="X105" s="24"/>
    </row>
    <row r="106" spans="1:24" ht="22.2" customHeight="1" x14ac:dyDescent="0.6">
      <c r="A106" s="4"/>
      <c r="B106" s="5"/>
      <c r="D106" s="3"/>
      <c r="E106" s="3"/>
      <c r="G106" s="168"/>
      <c r="H106" s="183"/>
      <c r="I106" s="183"/>
      <c r="J106" s="248"/>
      <c r="K106" s="250"/>
      <c r="L106" s="168"/>
      <c r="M106" s="168"/>
      <c r="N106" s="168"/>
      <c r="O106" s="169">
        <f t="shared" si="4"/>
        <v>0</v>
      </c>
      <c r="P106" s="168"/>
      <c r="Q106" s="168"/>
      <c r="R106" s="168"/>
      <c r="S106" s="169">
        <f t="shared" si="5"/>
        <v>0</v>
      </c>
    </row>
    <row r="107" spans="1:24" ht="22.2" customHeight="1" x14ac:dyDescent="0.6">
      <c r="A107" s="4"/>
      <c r="B107" s="5"/>
      <c r="D107" s="3"/>
      <c r="E107" s="3"/>
      <c r="G107" s="62"/>
      <c r="H107" s="168"/>
      <c r="I107" s="168"/>
      <c r="J107" s="248"/>
      <c r="K107" s="250"/>
      <c r="L107" s="168"/>
      <c r="M107" s="168"/>
      <c r="N107" s="168"/>
      <c r="O107" s="169">
        <f t="shared" si="4"/>
        <v>0</v>
      </c>
      <c r="P107" s="168"/>
      <c r="Q107" s="168"/>
      <c r="R107" s="168"/>
      <c r="S107" s="169">
        <f t="shared" si="5"/>
        <v>0</v>
      </c>
    </row>
    <row r="108" spans="1:24" ht="22.2" customHeight="1" x14ac:dyDescent="0.6">
      <c r="A108" s="4"/>
      <c r="B108" s="5"/>
      <c r="E108" s="4"/>
      <c r="G108" s="63"/>
      <c r="H108" s="199"/>
      <c r="I108" s="199"/>
      <c r="J108" s="276"/>
      <c r="K108" s="276"/>
      <c r="L108" s="168"/>
      <c r="M108" s="168"/>
      <c r="N108" s="168"/>
      <c r="O108" s="169">
        <f t="shared" si="4"/>
        <v>0</v>
      </c>
      <c r="P108" s="168"/>
      <c r="Q108" s="168"/>
      <c r="R108" s="168"/>
      <c r="S108" s="169">
        <f t="shared" si="5"/>
        <v>0</v>
      </c>
    </row>
    <row r="109" spans="1:24" ht="22.2" customHeight="1" x14ac:dyDescent="0.6">
      <c r="A109" s="4"/>
      <c r="E109" s="4"/>
      <c r="G109" s="167" t="s">
        <v>10</v>
      </c>
      <c r="H109" s="174" t="s">
        <v>180</v>
      </c>
      <c r="I109" s="183" t="s">
        <v>254</v>
      </c>
      <c r="J109" s="265" t="s">
        <v>54</v>
      </c>
      <c r="K109" s="266"/>
      <c r="L109" s="197"/>
      <c r="M109" s="174"/>
      <c r="N109" s="174"/>
      <c r="O109" s="169">
        <f t="shared" si="4"/>
        <v>0</v>
      </c>
      <c r="P109" s="174"/>
      <c r="Q109" s="197"/>
      <c r="R109" s="174"/>
      <c r="S109" s="169">
        <f t="shared" si="5"/>
        <v>0</v>
      </c>
    </row>
    <row r="110" spans="1:24" ht="22.2" customHeight="1" x14ac:dyDescent="0.6">
      <c r="A110" s="4"/>
      <c r="E110" s="4"/>
      <c r="G110" s="167" t="str">
        <f>G64</f>
        <v>29 พ.ย.66</v>
      </c>
      <c r="H110" s="183" t="s">
        <v>180</v>
      </c>
      <c r="I110" s="183" t="s">
        <v>271</v>
      </c>
      <c r="J110" s="248" t="s">
        <v>126</v>
      </c>
      <c r="K110" s="250"/>
      <c r="L110" s="168"/>
      <c r="M110" s="168"/>
      <c r="N110" s="168"/>
      <c r="O110" s="169">
        <f t="shared" si="4"/>
        <v>0</v>
      </c>
      <c r="P110" s="168"/>
      <c r="Q110" s="168"/>
      <c r="R110" s="168"/>
      <c r="S110" s="169">
        <f t="shared" si="5"/>
        <v>0</v>
      </c>
    </row>
    <row r="111" spans="1:24" ht="22.2" customHeight="1" x14ac:dyDescent="0.6">
      <c r="A111" s="4"/>
      <c r="E111" s="4"/>
      <c r="G111" s="168"/>
      <c r="H111" s="183"/>
      <c r="I111" s="183"/>
      <c r="J111" s="325"/>
      <c r="K111" s="325"/>
      <c r="L111" s="168"/>
      <c r="M111" s="168"/>
      <c r="N111" s="168"/>
      <c r="O111" s="169">
        <f t="shared" si="4"/>
        <v>0</v>
      </c>
      <c r="P111" s="168"/>
      <c r="Q111" s="168"/>
      <c r="R111" s="168"/>
      <c r="S111" s="169">
        <f t="shared" si="5"/>
        <v>0</v>
      </c>
    </row>
    <row r="112" spans="1:24" ht="22.2" customHeight="1" x14ac:dyDescent="0.6">
      <c r="A112" s="4"/>
      <c r="B112" s="5"/>
      <c r="D112" s="3"/>
      <c r="E112" s="3"/>
      <c r="G112" s="189"/>
      <c r="H112" s="168"/>
      <c r="I112" s="183"/>
      <c r="J112" s="248"/>
      <c r="K112" s="250"/>
      <c r="L112" s="168"/>
      <c r="M112" s="168"/>
      <c r="N112" s="168"/>
      <c r="O112" s="169">
        <f t="shared" si="4"/>
        <v>0</v>
      </c>
      <c r="P112" s="168"/>
      <c r="Q112" s="168"/>
      <c r="R112" s="168"/>
      <c r="S112" s="169">
        <f t="shared" si="5"/>
        <v>0</v>
      </c>
    </row>
    <row r="113" spans="1:24" ht="22.2" customHeight="1" x14ac:dyDescent="0.6">
      <c r="A113" s="4"/>
      <c r="E113" s="4"/>
      <c r="G113" s="195"/>
      <c r="H113" s="195"/>
      <c r="I113" s="199"/>
      <c r="J113" s="277"/>
      <c r="K113" s="278"/>
      <c r="L113" s="199"/>
      <c r="M113" s="199"/>
      <c r="N113" s="199"/>
      <c r="O113" s="169">
        <f t="shared" si="4"/>
        <v>0</v>
      </c>
      <c r="P113" s="199"/>
      <c r="Q113" s="199"/>
      <c r="R113" s="199"/>
      <c r="S113" s="169">
        <f t="shared" si="5"/>
        <v>0</v>
      </c>
    </row>
    <row r="114" spans="1:24" ht="22.2" customHeight="1" x14ac:dyDescent="0.6">
      <c r="A114" s="4"/>
      <c r="D114" s="8" t="s">
        <v>51</v>
      </c>
      <c r="E114" s="4"/>
      <c r="G114" s="62" t="s">
        <v>11</v>
      </c>
      <c r="H114" s="183" t="s">
        <v>289</v>
      </c>
      <c r="I114" s="183" t="s">
        <v>221</v>
      </c>
      <c r="J114" s="242" t="s">
        <v>54</v>
      </c>
      <c r="K114" s="244"/>
      <c r="L114" s="168"/>
      <c r="M114" s="168"/>
      <c r="N114" s="168"/>
      <c r="O114" s="169">
        <f t="shared" si="4"/>
        <v>0</v>
      </c>
      <c r="P114" s="168"/>
      <c r="Q114" s="175"/>
      <c r="R114" s="175"/>
      <c r="S114" s="169">
        <f t="shared" si="5"/>
        <v>0</v>
      </c>
      <c r="T114" s="287" t="s">
        <v>117</v>
      </c>
      <c r="U114" s="288"/>
      <c r="V114" s="288"/>
      <c r="W114" s="288"/>
      <c r="X114" s="288"/>
    </row>
    <row r="115" spans="1:24" ht="22.2" customHeight="1" x14ac:dyDescent="0.6">
      <c r="A115" s="4"/>
      <c r="E115" s="4"/>
      <c r="G115" s="167" t="str">
        <f>G69</f>
        <v>30 พ.ย.66</v>
      </c>
      <c r="H115" s="183" t="s">
        <v>290</v>
      </c>
      <c r="I115" s="183" t="s">
        <v>291</v>
      </c>
      <c r="J115" s="248" t="s">
        <v>127</v>
      </c>
      <c r="K115" s="250"/>
      <c r="L115" s="168"/>
      <c r="M115" s="168"/>
      <c r="N115" s="168"/>
      <c r="O115" s="169">
        <f t="shared" si="4"/>
        <v>0</v>
      </c>
      <c r="P115" s="168"/>
      <c r="Q115" s="168"/>
      <c r="R115" s="168"/>
      <c r="S115" s="169">
        <f t="shared" si="5"/>
        <v>0</v>
      </c>
      <c r="T115" s="24"/>
      <c r="U115" s="24" t="s">
        <v>219</v>
      </c>
      <c r="V115" s="65"/>
      <c r="W115" s="24"/>
      <c r="X115" s="24"/>
    </row>
    <row r="116" spans="1:24" ht="22.2" customHeight="1" x14ac:dyDescent="0.6">
      <c r="A116" s="4"/>
      <c r="B116" s="5"/>
      <c r="E116" s="4"/>
      <c r="G116" s="168"/>
      <c r="H116" s="183" t="s">
        <v>289</v>
      </c>
      <c r="I116" s="183" t="s">
        <v>221</v>
      </c>
      <c r="J116" s="248" t="s">
        <v>151</v>
      </c>
      <c r="K116" s="250"/>
      <c r="L116" s="183"/>
      <c r="M116" s="183"/>
      <c r="N116" s="183"/>
      <c r="O116" s="169">
        <f t="shared" si="4"/>
        <v>0</v>
      </c>
      <c r="P116" s="183"/>
      <c r="Q116" s="183"/>
      <c r="R116" s="183"/>
      <c r="S116" s="169">
        <f t="shared" si="5"/>
        <v>0</v>
      </c>
    </row>
    <row r="117" spans="1:24" ht="22.2" customHeight="1" x14ac:dyDescent="0.6">
      <c r="A117" s="4"/>
      <c r="E117" s="4"/>
      <c r="G117" s="168"/>
      <c r="H117" s="168"/>
      <c r="I117" s="168"/>
      <c r="J117" s="248"/>
      <c r="K117" s="250"/>
      <c r="L117" s="168"/>
      <c r="M117" s="168"/>
      <c r="N117" s="168"/>
      <c r="O117" s="169">
        <f t="shared" si="4"/>
        <v>0</v>
      </c>
      <c r="P117" s="168"/>
      <c r="Q117" s="168"/>
      <c r="R117" s="168"/>
      <c r="S117" s="169">
        <f t="shared" si="5"/>
        <v>0</v>
      </c>
    </row>
    <row r="118" spans="1:24" ht="22.2" customHeight="1" x14ac:dyDescent="0.6">
      <c r="A118" s="4"/>
      <c r="E118" s="4"/>
      <c r="G118" s="199"/>
      <c r="H118" s="194"/>
      <c r="I118" s="199"/>
      <c r="J118" s="277"/>
      <c r="K118" s="278"/>
      <c r="L118" s="199"/>
      <c r="M118" s="199"/>
      <c r="N118" s="199"/>
      <c r="O118" s="169">
        <f t="shared" si="4"/>
        <v>0</v>
      </c>
      <c r="P118" s="199"/>
      <c r="Q118" s="199"/>
      <c r="R118" s="199"/>
      <c r="S118" s="169">
        <f t="shared" si="5"/>
        <v>0</v>
      </c>
    </row>
    <row r="119" spans="1:24" ht="22.2" customHeight="1" x14ac:dyDescent="0.6">
      <c r="A119" s="4"/>
      <c r="E119" s="4"/>
      <c r="G119" s="62" t="s">
        <v>12</v>
      </c>
      <c r="H119" s="183"/>
      <c r="I119" s="183"/>
      <c r="J119" s="325"/>
      <c r="K119" s="325"/>
      <c r="L119" s="174"/>
      <c r="M119" s="175"/>
      <c r="N119" s="175"/>
      <c r="O119" s="169">
        <f t="shared" si="4"/>
        <v>0</v>
      </c>
      <c r="P119" s="174"/>
      <c r="Q119" s="174"/>
      <c r="R119" s="174"/>
      <c r="S119" s="169">
        <f t="shared" si="5"/>
        <v>0</v>
      </c>
      <c r="T119" s="25"/>
      <c r="U119" s="26" t="s">
        <v>123</v>
      </c>
      <c r="V119" s="64"/>
      <c r="W119" s="27"/>
      <c r="X119" s="27"/>
    </row>
    <row r="120" spans="1:24" ht="22.2" customHeight="1" x14ac:dyDescent="0.6">
      <c r="A120" s="4"/>
      <c r="E120" s="4"/>
      <c r="G120" s="167" t="str">
        <f>G74</f>
        <v>1 ธ.ค.66</v>
      </c>
      <c r="H120" s="183"/>
      <c r="I120" s="183"/>
      <c r="J120" s="325"/>
      <c r="K120" s="325"/>
      <c r="L120" s="168"/>
      <c r="M120" s="168"/>
      <c r="N120" s="168"/>
      <c r="O120" s="169">
        <f t="shared" si="4"/>
        <v>0</v>
      </c>
      <c r="P120" s="168"/>
      <c r="Q120" s="168"/>
      <c r="R120" s="168"/>
      <c r="S120" s="169">
        <f t="shared" si="5"/>
        <v>0</v>
      </c>
      <c r="T120" s="27" t="s">
        <v>51</v>
      </c>
      <c r="U120" s="26" t="s">
        <v>90</v>
      </c>
      <c r="V120" s="64"/>
      <c r="W120" s="27"/>
      <c r="X120" s="27"/>
    </row>
    <row r="121" spans="1:24" ht="22.2" customHeight="1" x14ac:dyDescent="0.6">
      <c r="A121" s="4"/>
      <c r="E121" s="4"/>
      <c r="G121" s="168"/>
      <c r="H121" s="56"/>
      <c r="I121" s="202"/>
      <c r="J121" s="326"/>
      <c r="K121" s="327"/>
      <c r="L121" s="168"/>
      <c r="M121" s="168"/>
      <c r="N121" s="168"/>
      <c r="O121" s="169">
        <f t="shared" si="4"/>
        <v>0</v>
      </c>
      <c r="P121" s="168"/>
      <c r="Q121" s="168"/>
      <c r="R121" s="168"/>
      <c r="S121" s="169">
        <f t="shared" si="5"/>
        <v>0</v>
      </c>
    </row>
    <row r="122" spans="1:24" ht="22.2" customHeight="1" x14ac:dyDescent="0.6">
      <c r="A122" s="4"/>
      <c r="E122" s="4"/>
      <c r="G122" s="168"/>
      <c r="H122" s="168" t="s">
        <v>51</v>
      </c>
      <c r="I122" s="168"/>
      <c r="J122" s="250"/>
      <c r="K122" s="252"/>
      <c r="L122" s="168"/>
      <c r="M122" s="168"/>
      <c r="N122" s="168"/>
      <c r="O122" s="169">
        <f t="shared" si="4"/>
        <v>0</v>
      </c>
      <c r="P122" s="168"/>
      <c r="Q122" s="168"/>
      <c r="R122" s="168"/>
      <c r="S122" s="169">
        <f t="shared" si="5"/>
        <v>0</v>
      </c>
    </row>
    <row r="123" spans="1:24" ht="22.2" customHeight="1" x14ac:dyDescent="0.6">
      <c r="A123" s="4"/>
      <c r="E123" s="4"/>
      <c r="F123" s="4"/>
      <c r="G123" s="196"/>
      <c r="H123" s="199"/>
      <c r="I123" s="199"/>
      <c r="J123" s="276"/>
      <c r="K123" s="276"/>
      <c r="L123" s="199"/>
      <c r="M123" s="199"/>
      <c r="N123" s="199"/>
      <c r="O123" s="169">
        <f t="shared" si="4"/>
        <v>0</v>
      </c>
      <c r="P123" s="199"/>
      <c r="Q123" s="199"/>
      <c r="R123" s="199"/>
      <c r="S123" s="169">
        <f t="shared" si="5"/>
        <v>0</v>
      </c>
    </row>
    <row r="124" spans="1:24" ht="22.2" customHeight="1" x14ac:dyDescent="0.6">
      <c r="A124" s="4"/>
      <c r="E124" s="4"/>
      <c r="F124" s="4"/>
      <c r="G124" s="273" t="s">
        <v>61</v>
      </c>
      <c r="H124" s="298"/>
      <c r="I124" s="298"/>
      <c r="J124" s="298"/>
      <c r="K124" s="279"/>
      <c r="L124" s="17">
        <f>SUM(L99:L123)</f>
        <v>0</v>
      </c>
      <c r="M124" s="17">
        <f>SUM(M99:M123)</f>
        <v>0</v>
      </c>
      <c r="N124" s="17"/>
      <c r="O124" s="17"/>
      <c r="P124" s="17">
        <f>SUM(P99:P123)</f>
        <v>0</v>
      </c>
      <c r="Q124" s="17">
        <f>SUM(Q99:Q123)</f>
        <v>0</v>
      </c>
      <c r="R124" s="192"/>
      <c r="S124" s="17"/>
    </row>
    <row r="125" spans="1:24" ht="22.2" customHeight="1" x14ac:dyDescent="0.6">
      <c r="A125" s="4"/>
      <c r="E125" s="4"/>
      <c r="F125" s="4"/>
      <c r="G125" s="273" t="s">
        <v>62</v>
      </c>
      <c r="H125" s="298"/>
      <c r="I125" s="298"/>
      <c r="J125" s="298"/>
      <c r="K125" s="279"/>
      <c r="L125" s="273">
        <f>L124+M124</f>
        <v>0</v>
      </c>
      <c r="M125" s="279"/>
      <c r="N125" s="193"/>
      <c r="O125" s="17"/>
      <c r="P125" s="273">
        <f>P124+Q124</f>
        <v>0</v>
      </c>
      <c r="Q125" s="279"/>
      <c r="R125" s="196"/>
      <c r="S125" s="199"/>
    </row>
    <row r="126" spans="1:24" ht="22.2" customHeight="1" x14ac:dyDescent="0.6">
      <c r="A126" s="4"/>
      <c r="E126" s="4"/>
      <c r="F126" s="4"/>
      <c r="G126" s="273" t="s">
        <v>63</v>
      </c>
      <c r="H126" s="298"/>
      <c r="I126" s="298"/>
      <c r="J126" s="298"/>
      <c r="K126" s="279"/>
      <c r="L126" s="273">
        <v>12</v>
      </c>
      <c r="M126" s="279"/>
      <c r="N126" s="17"/>
      <c r="O126" s="193"/>
      <c r="P126" s="306" t="s">
        <v>256</v>
      </c>
      <c r="Q126" s="307"/>
      <c r="R126" s="190"/>
      <c r="S126" s="168"/>
    </row>
    <row r="127" spans="1:24" ht="22.2" customHeight="1" thickBot="1" x14ac:dyDescent="0.65">
      <c r="A127" s="4"/>
      <c r="E127" s="4"/>
      <c r="F127" s="15"/>
      <c r="G127" s="273" t="s">
        <v>64</v>
      </c>
      <c r="H127" s="298"/>
      <c r="I127" s="298"/>
      <c r="J127" s="298"/>
      <c r="K127" s="279"/>
      <c r="L127" s="18">
        <v>0</v>
      </c>
      <c r="M127" s="18">
        <f>SUM(M99:M123)</f>
        <v>0</v>
      </c>
      <c r="N127" s="18"/>
      <c r="O127" s="18">
        <f>SUM(O99:O123)</f>
        <v>0</v>
      </c>
      <c r="P127" s="18">
        <v>0</v>
      </c>
      <c r="Q127" s="18">
        <f>SUM(Q99:Q123)</f>
        <v>0</v>
      </c>
      <c r="R127" s="19"/>
      <c r="S127" s="18">
        <f>SUM(S99:S123)</f>
        <v>0</v>
      </c>
    </row>
    <row r="128" spans="1:24" ht="22.2" customHeight="1" thickTop="1" x14ac:dyDescent="0.6">
      <c r="A128" s="299" t="s">
        <v>88</v>
      </c>
      <c r="B128" s="300"/>
      <c r="C128" s="300"/>
      <c r="D128" s="300"/>
      <c r="E128" s="300"/>
      <c r="F128" s="300"/>
      <c r="G128" s="300"/>
      <c r="H128" s="193">
        <f>M127+Q127</f>
        <v>0</v>
      </c>
      <c r="I128" s="193" t="s">
        <v>89</v>
      </c>
      <c r="J128" s="193"/>
      <c r="K128" s="301" t="s">
        <v>193</v>
      </c>
      <c r="L128" s="301"/>
      <c r="M128" s="301"/>
      <c r="N128" s="194"/>
      <c r="O128" s="194"/>
      <c r="P128" s="302">
        <f>S127+O127</f>
        <v>0</v>
      </c>
      <c r="Q128" s="302"/>
      <c r="R128" s="21"/>
      <c r="S128" s="20" t="s">
        <v>53</v>
      </c>
    </row>
    <row r="129" spans="1:19" ht="22.2" customHeight="1" x14ac:dyDescent="0.6">
      <c r="A129" s="303" t="s">
        <v>14</v>
      </c>
      <c r="B129" s="304"/>
      <c r="C129" s="304"/>
      <c r="D129" s="304"/>
      <c r="E129" s="304"/>
      <c r="F129" s="304"/>
      <c r="G129" s="305"/>
      <c r="H129" s="303" t="s">
        <v>15</v>
      </c>
      <c r="I129" s="304"/>
      <c r="J129" s="304"/>
      <c r="K129" s="304"/>
      <c r="L129" s="305"/>
      <c r="M129" s="303" t="s">
        <v>70</v>
      </c>
      <c r="N129" s="304"/>
      <c r="O129" s="304"/>
      <c r="P129" s="304"/>
      <c r="Q129" s="304"/>
      <c r="R129" s="304"/>
      <c r="S129" s="305"/>
    </row>
    <row r="130" spans="1:19" ht="22.2" customHeight="1" x14ac:dyDescent="0.6">
      <c r="A130" s="248" t="s">
        <v>16</v>
      </c>
      <c r="B130" s="249"/>
      <c r="C130" s="249"/>
      <c r="D130" s="249"/>
      <c r="E130" s="249"/>
      <c r="F130" s="249"/>
      <c r="G130" s="250"/>
      <c r="H130" s="248" t="s">
        <v>16</v>
      </c>
      <c r="I130" s="249"/>
      <c r="J130" s="249"/>
      <c r="K130" s="249"/>
      <c r="L130" s="250"/>
      <c r="M130" s="248" t="s">
        <v>16</v>
      </c>
      <c r="N130" s="249"/>
      <c r="O130" s="249"/>
      <c r="P130" s="249"/>
      <c r="Q130" s="249"/>
      <c r="R130" s="249"/>
      <c r="S130" s="250"/>
    </row>
    <row r="131" spans="1:19" ht="22.2" customHeight="1" x14ac:dyDescent="0.6">
      <c r="A131" s="12" t="s">
        <v>42</v>
      </c>
      <c r="B131" s="309">
        <f>B99</f>
        <v>0</v>
      </c>
      <c r="C131" s="309"/>
      <c r="D131" s="309"/>
      <c r="E131" s="309"/>
      <c r="F131" s="309"/>
      <c r="G131" s="186" t="s">
        <v>43</v>
      </c>
      <c r="H131" s="185" t="s">
        <v>42</v>
      </c>
      <c r="I131" s="314" t="str">
        <f>I85</f>
        <v xml:space="preserve">       นายอาทิตย์  แก้วแดง</v>
      </c>
      <c r="J131" s="318"/>
      <c r="K131" s="318"/>
      <c r="L131" s="13" t="s">
        <v>43</v>
      </c>
      <c r="M131" s="61" t="s">
        <v>42</v>
      </c>
      <c r="N131" s="61"/>
      <c r="O131" s="309" t="s">
        <v>52</v>
      </c>
      <c r="P131" s="309"/>
      <c r="Q131" s="309"/>
      <c r="R131" s="29"/>
      <c r="S131" s="186" t="s">
        <v>43</v>
      </c>
    </row>
    <row r="132" spans="1:19" ht="22.2" customHeight="1" x14ac:dyDescent="0.6">
      <c r="A132" s="319" t="s">
        <v>122</v>
      </c>
      <c r="B132" s="314"/>
      <c r="C132" s="314"/>
      <c r="D132" s="314"/>
      <c r="E132" s="314"/>
      <c r="F132" s="314"/>
      <c r="G132" s="320"/>
      <c r="H132" s="308" t="s">
        <v>55</v>
      </c>
      <c r="I132" s="309"/>
      <c r="J132" s="309"/>
      <c r="K132" s="309"/>
      <c r="L132" s="310"/>
      <c r="M132" s="308" t="s">
        <v>72</v>
      </c>
      <c r="N132" s="309"/>
      <c r="O132" s="309"/>
      <c r="P132" s="309"/>
      <c r="Q132" s="309"/>
      <c r="R132" s="309"/>
      <c r="S132" s="310"/>
    </row>
    <row r="133" spans="1:19" ht="22.2" customHeight="1" x14ac:dyDescent="0.6">
      <c r="A133" s="311" t="str">
        <f>A41</f>
        <v>วันที่ 4  เดือน ธันวาคม  พ.ศ.2566</v>
      </c>
      <c r="B133" s="312"/>
      <c r="C133" s="312"/>
      <c r="D133" s="312"/>
      <c r="E133" s="312"/>
      <c r="F133" s="312"/>
      <c r="G133" s="313"/>
      <c r="H133" s="308" t="str">
        <f>A41</f>
        <v>วันที่ 4  เดือน ธันวาคม  พ.ศ.2566</v>
      </c>
      <c r="I133" s="309"/>
      <c r="J133" s="309"/>
      <c r="K133" s="309"/>
      <c r="L133" s="310"/>
      <c r="M133" s="311" t="str">
        <f>A41</f>
        <v>วันที่ 4  เดือน ธันวาคม  พ.ศ.2566</v>
      </c>
      <c r="N133" s="312"/>
      <c r="O133" s="312"/>
      <c r="P133" s="312"/>
      <c r="Q133" s="312"/>
      <c r="R133" s="312"/>
      <c r="S133" s="313"/>
    </row>
    <row r="134" spans="1:19" ht="22.2" customHeight="1" x14ac:dyDescent="0.6">
      <c r="A134" s="303" t="s">
        <v>70</v>
      </c>
      <c r="B134" s="304"/>
      <c r="C134" s="304"/>
      <c r="D134" s="304"/>
      <c r="E134" s="304"/>
      <c r="F134" s="304"/>
      <c r="G134" s="304"/>
      <c r="H134" s="304"/>
      <c r="I134" s="305"/>
      <c r="J134" s="303" t="s">
        <v>71</v>
      </c>
      <c r="K134" s="304"/>
      <c r="L134" s="304"/>
      <c r="M134" s="304"/>
      <c r="N134" s="304"/>
      <c r="O134" s="304"/>
      <c r="P134" s="304"/>
      <c r="Q134" s="304"/>
      <c r="R134" s="304"/>
      <c r="S134" s="305"/>
    </row>
    <row r="135" spans="1:19" ht="22.2" customHeight="1" x14ac:dyDescent="0.6">
      <c r="A135" s="248" t="s">
        <v>16</v>
      </c>
      <c r="B135" s="249"/>
      <c r="C135" s="249"/>
      <c r="D135" s="249"/>
      <c r="E135" s="249"/>
      <c r="F135" s="249"/>
      <c r="G135" s="249"/>
      <c r="H135" s="249"/>
      <c r="I135" s="250"/>
      <c r="J135" s="248" t="s">
        <v>16</v>
      </c>
      <c r="K135" s="249"/>
      <c r="L135" s="249"/>
      <c r="M135" s="249"/>
      <c r="N135" s="249"/>
      <c r="O135" s="249"/>
      <c r="P135" s="249"/>
      <c r="Q135" s="249"/>
      <c r="R135" s="249"/>
      <c r="S135" s="250"/>
    </row>
    <row r="136" spans="1:19" ht="22.2" customHeight="1" x14ac:dyDescent="0.6">
      <c r="A136" s="12"/>
      <c r="B136" s="309" t="s">
        <v>133</v>
      </c>
      <c r="C136" s="309"/>
      <c r="D136" s="309"/>
      <c r="E136" s="309"/>
      <c r="F136" s="309"/>
      <c r="G136" s="309"/>
      <c r="H136" s="309"/>
      <c r="I136" s="186"/>
      <c r="J136" s="29"/>
      <c r="K136" s="29"/>
      <c r="L136" s="309" t="s">
        <v>186</v>
      </c>
      <c r="M136" s="309"/>
      <c r="N136" s="309"/>
      <c r="O136" s="309"/>
      <c r="P136" s="309"/>
      <c r="Q136" s="309"/>
      <c r="R136" s="29"/>
      <c r="S136" s="13"/>
    </row>
    <row r="137" spans="1:19" ht="22.2" customHeight="1" x14ac:dyDescent="0.6">
      <c r="A137" s="308" t="s">
        <v>73</v>
      </c>
      <c r="B137" s="309"/>
      <c r="C137" s="309"/>
      <c r="D137" s="309"/>
      <c r="E137" s="309"/>
      <c r="F137" s="309"/>
      <c r="G137" s="309"/>
      <c r="H137" s="309"/>
      <c r="I137" s="310"/>
      <c r="J137" s="308" t="s">
        <v>74</v>
      </c>
      <c r="K137" s="309"/>
      <c r="L137" s="309"/>
      <c r="M137" s="309"/>
      <c r="N137" s="309"/>
      <c r="O137" s="309"/>
      <c r="P137" s="309"/>
      <c r="Q137" s="309"/>
      <c r="R137" s="309"/>
      <c r="S137" s="310"/>
    </row>
    <row r="138" spans="1:19" ht="22.2" customHeight="1" x14ac:dyDescent="0.6">
      <c r="A138" s="311" t="str">
        <f>A41</f>
        <v>วันที่ 4  เดือน ธันวาคม  พ.ศ.2566</v>
      </c>
      <c r="B138" s="312"/>
      <c r="C138" s="312"/>
      <c r="D138" s="312"/>
      <c r="E138" s="312"/>
      <c r="F138" s="312"/>
      <c r="G138" s="312"/>
      <c r="H138" s="312"/>
      <c r="I138" s="313"/>
      <c r="J138" s="311" t="str">
        <f>A41</f>
        <v>วันที่ 4  เดือน ธันวาคม  พ.ศ.2566</v>
      </c>
      <c r="K138" s="312"/>
      <c r="L138" s="312"/>
      <c r="M138" s="312"/>
      <c r="N138" s="312"/>
      <c r="O138" s="312"/>
      <c r="P138" s="312"/>
      <c r="Q138" s="312"/>
      <c r="R138" s="312"/>
      <c r="S138" s="313"/>
    </row>
    <row r="139" spans="1:19" ht="22.2" customHeight="1" x14ac:dyDescent="0.6">
      <c r="A139" s="254" t="s">
        <v>0</v>
      </c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</row>
    <row r="140" spans="1:19" ht="22.2" customHeight="1" x14ac:dyDescent="0.6">
      <c r="A140" s="254" t="str">
        <f>A2</f>
        <v>แผนกวิชายานยนต์ไฟฟ้า</v>
      </c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</row>
    <row r="141" spans="1:19" ht="22.2" customHeight="1" x14ac:dyDescent="0.6">
      <c r="A141" s="253" t="s">
        <v>78</v>
      </c>
      <c r="B141" s="253"/>
      <c r="C141" s="253"/>
      <c r="D141" s="177">
        <f>D3</f>
        <v>27</v>
      </c>
      <c r="E141" s="177" t="s">
        <v>77</v>
      </c>
      <c r="F141" s="254" t="str">
        <f>F3</f>
        <v>พฤศจิกายน</v>
      </c>
      <c r="G141" s="254"/>
      <c r="H141" s="177" t="str">
        <f>H3</f>
        <v>พ.ศ. 2566</v>
      </c>
      <c r="I141" s="177" t="s">
        <v>79</v>
      </c>
      <c r="J141" s="177">
        <f>J3</f>
        <v>1</v>
      </c>
      <c r="K141" s="177" t="s">
        <v>76</v>
      </c>
      <c r="L141" s="254" t="str">
        <f>L3</f>
        <v>ธันวาคม</v>
      </c>
      <c r="M141" s="254"/>
      <c r="N141" s="254" t="str">
        <f>N3</f>
        <v>พ.ศ. 2566</v>
      </c>
      <c r="O141" s="254"/>
      <c r="P141" s="254"/>
      <c r="Q141" s="254"/>
      <c r="R141" s="177"/>
    </row>
    <row r="142" spans="1:19" ht="22.2" customHeight="1" x14ac:dyDescent="0.3">
      <c r="G142" s="58" t="s">
        <v>103</v>
      </c>
      <c r="H142" s="198" t="s">
        <v>44</v>
      </c>
      <c r="I142" s="190" t="s">
        <v>57</v>
      </c>
    </row>
    <row r="143" spans="1:19" ht="22.2" customHeight="1" x14ac:dyDescent="0.6">
      <c r="A143" s="28" t="s">
        <v>1</v>
      </c>
      <c r="B143" s="270" t="s">
        <v>2</v>
      </c>
      <c r="C143" s="271"/>
      <c r="D143" s="272"/>
      <c r="E143" s="16" t="s">
        <v>3</v>
      </c>
      <c r="F143" s="273" t="s">
        <v>65</v>
      </c>
      <c r="G143" s="274"/>
      <c r="H143" s="275" t="s">
        <v>4</v>
      </c>
      <c r="I143" s="175" t="s">
        <v>116</v>
      </c>
      <c r="J143" s="242" t="s">
        <v>5</v>
      </c>
      <c r="K143" s="244"/>
      <c r="L143" s="273" t="s">
        <v>66</v>
      </c>
      <c r="M143" s="279"/>
      <c r="N143" s="169" t="s">
        <v>68</v>
      </c>
      <c r="O143" s="175" t="s">
        <v>58</v>
      </c>
      <c r="P143" s="280" t="s">
        <v>67</v>
      </c>
      <c r="Q143" s="281"/>
      <c r="R143" s="169" t="s">
        <v>68</v>
      </c>
      <c r="S143" s="175" t="s">
        <v>58</v>
      </c>
    </row>
    <row r="144" spans="1:19" ht="22.2" customHeight="1" x14ac:dyDescent="0.6">
      <c r="A144" s="60"/>
      <c r="B144" s="9"/>
      <c r="C144" s="10"/>
      <c r="D144" s="14"/>
      <c r="E144" s="11"/>
      <c r="F144" s="199" t="s">
        <v>6</v>
      </c>
      <c r="G144" s="199" t="s">
        <v>7</v>
      </c>
      <c r="H144" s="276"/>
      <c r="I144" s="199"/>
      <c r="J144" s="277"/>
      <c r="K144" s="278"/>
      <c r="L144" s="199" t="s">
        <v>56</v>
      </c>
      <c r="M144" s="199" t="s">
        <v>60</v>
      </c>
      <c r="N144" s="199" t="s">
        <v>69</v>
      </c>
      <c r="O144" s="199" t="s">
        <v>59</v>
      </c>
      <c r="P144" s="60" t="s">
        <v>56</v>
      </c>
      <c r="Q144" s="2" t="s">
        <v>60</v>
      </c>
      <c r="R144" s="199" t="s">
        <v>69</v>
      </c>
      <c r="S144" s="199" t="s">
        <v>59</v>
      </c>
    </row>
    <row r="145" spans="1:24" ht="22.2" customHeight="1" x14ac:dyDescent="0.6">
      <c r="A145" s="175">
        <v>4</v>
      </c>
      <c r="B145" s="262">
        <f>AB6</f>
        <v>0</v>
      </c>
      <c r="C145" s="263"/>
      <c r="D145" s="264"/>
      <c r="E145" s="175" t="s">
        <v>44</v>
      </c>
      <c r="F145" s="6">
        <f>F7</f>
        <v>7</v>
      </c>
      <c r="G145" s="188" t="s">
        <v>8</v>
      </c>
      <c r="H145" s="174" t="s">
        <v>201</v>
      </c>
      <c r="I145" s="183" t="s">
        <v>203</v>
      </c>
      <c r="J145" s="265" t="s">
        <v>54</v>
      </c>
      <c r="K145" s="266"/>
      <c r="L145" s="197"/>
      <c r="M145" s="174"/>
      <c r="N145" s="174"/>
      <c r="O145" s="169">
        <f>M145*N145</f>
        <v>0</v>
      </c>
      <c r="P145" s="174"/>
      <c r="Q145" s="197"/>
      <c r="R145" s="174"/>
      <c r="S145" s="169">
        <f>Q145*R145</f>
        <v>0</v>
      </c>
    </row>
    <row r="146" spans="1:24" ht="22.2" customHeight="1" x14ac:dyDescent="0.6">
      <c r="A146" s="4"/>
      <c r="B146"/>
      <c r="C146"/>
      <c r="D146"/>
      <c r="E146" s="168"/>
      <c r="F146" s="190"/>
      <c r="G146" s="167" t="str">
        <f>G100</f>
        <v>27 พ.ย.66</v>
      </c>
      <c r="H146" s="183" t="s">
        <v>201</v>
      </c>
      <c r="I146" s="183" t="s">
        <v>203</v>
      </c>
      <c r="J146" s="248" t="s">
        <v>152</v>
      </c>
      <c r="K146" s="250"/>
      <c r="L146" s="168"/>
      <c r="M146" s="168"/>
      <c r="N146" s="168"/>
      <c r="O146" s="169">
        <f t="shared" ref="O146:O169" si="6">M146*N146</f>
        <v>0</v>
      </c>
      <c r="P146" s="168"/>
      <c r="Q146" s="168"/>
      <c r="R146" s="168"/>
      <c r="S146" s="169">
        <f t="shared" ref="S146:S169" si="7">Q146*R146</f>
        <v>0</v>
      </c>
    </row>
    <row r="147" spans="1:24" ht="22.2" customHeight="1" x14ac:dyDescent="0.6">
      <c r="A147" s="4"/>
      <c r="B147" s="5"/>
      <c r="D147" s="3"/>
      <c r="E147" s="3"/>
      <c r="F147" s="190"/>
      <c r="G147" s="189"/>
      <c r="H147" s="183" t="s">
        <v>201</v>
      </c>
      <c r="I147" s="183" t="s">
        <v>199</v>
      </c>
      <c r="J147" s="248" t="s">
        <v>196</v>
      </c>
      <c r="K147" s="250"/>
      <c r="L147" s="168"/>
      <c r="M147" s="168"/>
      <c r="N147" s="168"/>
      <c r="O147" s="169">
        <f t="shared" si="6"/>
        <v>0</v>
      </c>
      <c r="P147" s="168"/>
      <c r="Q147" s="168"/>
      <c r="R147" s="168"/>
      <c r="S147" s="169">
        <f t="shared" si="7"/>
        <v>0</v>
      </c>
    </row>
    <row r="148" spans="1:24" ht="22.2" customHeight="1" x14ac:dyDescent="0.6">
      <c r="A148" s="4"/>
      <c r="B148" s="5"/>
      <c r="E148" s="4"/>
      <c r="F148" s="190"/>
      <c r="G148" s="189"/>
      <c r="H148" s="168"/>
      <c r="I148" s="168"/>
      <c r="J148" s="248"/>
      <c r="K148" s="250"/>
      <c r="L148" s="168"/>
      <c r="M148" s="168"/>
      <c r="N148" s="168"/>
      <c r="O148" s="169">
        <f t="shared" si="6"/>
        <v>0</v>
      </c>
      <c r="P148" s="168"/>
      <c r="Q148" s="168"/>
      <c r="R148" s="168"/>
      <c r="S148" s="169">
        <f t="shared" si="7"/>
        <v>0</v>
      </c>
    </row>
    <row r="149" spans="1:24" ht="22.2" customHeight="1" x14ac:dyDescent="0.6">
      <c r="A149" s="4"/>
      <c r="E149" s="4"/>
      <c r="G149" s="187"/>
      <c r="H149" s="199"/>
      <c r="I149" s="199"/>
      <c r="J149" s="277"/>
      <c r="K149" s="278"/>
      <c r="L149" s="168"/>
      <c r="M149" s="168"/>
      <c r="N149" s="168"/>
      <c r="O149" s="169">
        <f t="shared" si="6"/>
        <v>0</v>
      </c>
      <c r="P149" s="168"/>
      <c r="Q149" s="168"/>
      <c r="R149" s="168"/>
      <c r="S149" s="169">
        <f t="shared" si="7"/>
        <v>0</v>
      </c>
    </row>
    <row r="150" spans="1:24" ht="22.2" customHeight="1" x14ac:dyDescent="0.6">
      <c r="A150" s="4"/>
      <c r="E150" s="4"/>
      <c r="G150" s="62" t="s">
        <v>9</v>
      </c>
      <c r="H150" s="174" t="s">
        <v>264</v>
      </c>
      <c r="I150" s="174" t="s">
        <v>263</v>
      </c>
      <c r="J150" s="265" t="s">
        <v>149</v>
      </c>
      <c r="K150" s="266"/>
      <c r="L150" s="197"/>
      <c r="M150" s="174"/>
      <c r="N150" s="174"/>
      <c r="O150" s="169">
        <f t="shared" si="6"/>
        <v>0</v>
      </c>
      <c r="P150" s="174"/>
      <c r="Q150" s="197"/>
      <c r="R150" s="174"/>
      <c r="S150" s="169">
        <f t="shared" si="7"/>
        <v>0</v>
      </c>
      <c r="T150" s="7"/>
      <c r="U150" s="23" t="s">
        <v>118</v>
      </c>
      <c r="V150" s="66"/>
      <c r="W150" s="22"/>
      <c r="X150" s="22"/>
    </row>
    <row r="151" spans="1:24" ht="22.2" customHeight="1" x14ac:dyDescent="0.6">
      <c r="A151" s="4"/>
      <c r="E151" s="4"/>
      <c r="G151" s="167" t="str">
        <f>G105</f>
        <v>28 พ.ย.66</v>
      </c>
      <c r="H151" s="183" t="s">
        <v>264</v>
      </c>
      <c r="I151" s="183" t="s">
        <v>263</v>
      </c>
      <c r="J151" s="248" t="s">
        <v>126</v>
      </c>
      <c r="K151" s="250"/>
      <c r="L151" s="168"/>
      <c r="M151" s="168"/>
      <c r="N151" s="168"/>
      <c r="O151" s="169">
        <f t="shared" si="6"/>
        <v>0</v>
      </c>
      <c r="P151" s="168"/>
      <c r="Q151" s="168"/>
      <c r="R151" s="168"/>
      <c r="S151" s="169">
        <f t="shared" si="7"/>
        <v>0</v>
      </c>
      <c r="T151" s="22" t="s">
        <v>51</v>
      </c>
      <c r="U151" s="23" t="s">
        <v>121</v>
      </c>
      <c r="V151" s="66"/>
      <c r="W151" s="22"/>
      <c r="X151" s="22"/>
    </row>
    <row r="152" spans="1:24" ht="22.2" customHeight="1" x14ac:dyDescent="0.6">
      <c r="A152" s="4"/>
      <c r="B152" s="5"/>
      <c r="D152" s="3"/>
      <c r="E152" s="3"/>
      <c r="G152" s="168"/>
      <c r="H152" s="183"/>
      <c r="I152" s="183"/>
      <c r="J152" s="248"/>
      <c r="K152" s="250"/>
      <c r="L152" s="168"/>
      <c r="M152" s="168"/>
      <c r="N152" s="168"/>
      <c r="O152" s="169">
        <f t="shared" si="6"/>
        <v>0</v>
      </c>
      <c r="P152" s="168"/>
      <c r="Q152" s="168"/>
      <c r="R152" s="168"/>
      <c r="S152" s="169">
        <f t="shared" si="7"/>
        <v>0</v>
      </c>
    </row>
    <row r="153" spans="1:24" ht="22.2" customHeight="1" x14ac:dyDescent="0.6">
      <c r="A153" s="4"/>
      <c r="E153" s="4"/>
      <c r="G153" s="62"/>
      <c r="H153" s="168"/>
      <c r="I153" s="168"/>
      <c r="J153" s="248"/>
      <c r="K153" s="250"/>
      <c r="L153" s="168"/>
      <c r="M153" s="168"/>
      <c r="N153" s="168"/>
      <c r="O153" s="169">
        <f t="shared" si="6"/>
        <v>0</v>
      </c>
      <c r="P153" s="168"/>
      <c r="Q153" s="168"/>
      <c r="R153" s="168"/>
      <c r="S153" s="169">
        <f t="shared" si="7"/>
        <v>0</v>
      </c>
    </row>
    <row r="154" spans="1:24" ht="22.2" customHeight="1" x14ac:dyDescent="0.6">
      <c r="A154" s="4"/>
      <c r="D154" s="8" t="s">
        <v>51</v>
      </c>
      <c r="E154" s="4"/>
      <c r="G154" s="63"/>
      <c r="H154" s="199"/>
      <c r="I154" s="199"/>
      <c r="J154" s="277"/>
      <c r="K154" s="278"/>
      <c r="L154" s="168"/>
      <c r="M154" s="168"/>
      <c r="N154" s="168"/>
      <c r="O154" s="169">
        <f t="shared" si="6"/>
        <v>0</v>
      </c>
      <c r="P154" s="168"/>
      <c r="Q154" s="168"/>
      <c r="R154" s="168"/>
      <c r="S154" s="169">
        <f t="shared" si="7"/>
        <v>0</v>
      </c>
    </row>
    <row r="155" spans="1:24" ht="22.2" customHeight="1" x14ac:dyDescent="0.6">
      <c r="A155" s="4"/>
      <c r="E155" s="4"/>
      <c r="G155" s="167" t="s">
        <v>10</v>
      </c>
      <c r="H155" s="183" t="s">
        <v>287</v>
      </c>
      <c r="I155" s="183" t="s">
        <v>262</v>
      </c>
      <c r="J155" s="248" t="s">
        <v>191</v>
      </c>
      <c r="K155" s="250"/>
      <c r="L155" s="197"/>
      <c r="M155" s="174"/>
      <c r="N155" s="174"/>
      <c r="O155" s="169">
        <f t="shared" si="6"/>
        <v>0</v>
      </c>
      <c r="P155" s="174"/>
      <c r="Q155" s="197"/>
      <c r="R155" s="174"/>
      <c r="S155" s="169">
        <f t="shared" si="7"/>
        <v>0</v>
      </c>
    </row>
    <row r="156" spans="1:24" ht="22.2" customHeight="1" x14ac:dyDescent="0.6">
      <c r="A156" s="4"/>
      <c r="E156" s="4"/>
      <c r="G156" s="167" t="str">
        <f>G110</f>
        <v>29 พ.ย.66</v>
      </c>
      <c r="H156" s="168"/>
      <c r="I156" s="168"/>
      <c r="J156" s="248"/>
      <c r="K156" s="250"/>
      <c r="L156" s="168"/>
      <c r="M156" s="168"/>
      <c r="N156" s="168"/>
      <c r="O156" s="169">
        <f t="shared" si="6"/>
        <v>0</v>
      </c>
      <c r="P156" s="168"/>
      <c r="Q156" s="168"/>
      <c r="R156" s="168"/>
      <c r="S156" s="169">
        <f t="shared" si="7"/>
        <v>0</v>
      </c>
    </row>
    <row r="157" spans="1:24" ht="22.2" customHeight="1" x14ac:dyDescent="0.6">
      <c r="A157" s="4"/>
      <c r="B157" s="5"/>
      <c r="D157" s="3"/>
      <c r="E157" s="3"/>
      <c r="G157" s="168"/>
      <c r="H157" s="168"/>
      <c r="I157" s="168"/>
      <c r="J157" s="248"/>
      <c r="K157" s="250"/>
      <c r="L157" s="168"/>
      <c r="M157" s="168"/>
      <c r="N157" s="168"/>
      <c r="O157" s="169">
        <f t="shared" si="6"/>
        <v>0</v>
      </c>
      <c r="P157" s="168"/>
      <c r="Q157" s="168"/>
      <c r="R157" s="168"/>
      <c r="S157" s="169">
        <f t="shared" si="7"/>
        <v>0</v>
      </c>
    </row>
    <row r="158" spans="1:24" ht="22.2" customHeight="1" x14ac:dyDescent="0.6">
      <c r="A158" s="4"/>
      <c r="E158" s="4"/>
      <c r="G158" s="189"/>
      <c r="H158" s="168"/>
      <c r="I158" s="168"/>
      <c r="J158" s="248"/>
      <c r="K158" s="250"/>
      <c r="L158" s="168"/>
      <c r="M158" s="168"/>
      <c r="N158" s="168"/>
      <c r="O158" s="169">
        <f t="shared" si="6"/>
        <v>0</v>
      </c>
      <c r="P158" s="168"/>
      <c r="Q158" s="168"/>
      <c r="R158" s="168"/>
      <c r="S158" s="169">
        <f t="shared" si="7"/>
        <v>0</v>
      </c>
    </row>
    <row r="159" spans="1:24" ht="22.2" customHeight="1" x14ac:dyDescent="0.6">
      <c r="A159" s="4"/>
      <c r="E159" s="4"/>
      <c r="G159" s="195"/>
      <c r="H159" s="199"/>
      <c r="I159" s="199"/>
      <c r="J159" s="277"/>
      <c r="K159" s="278"/>
      <c r="L159" s="199"/>
      <c r="M159" s="199"/>
      <c r="N159" s="199"/>
      <c r="O159" s="169">
        <f t="shared" si="6"/>
        <v>0</v>
      </c>
      <c r="P159" s="199"/>
      <c r="Q159" s="199"/>
      <c r="R159" s="199"/>
      <c r="S159" s="17">
        <f t="shared" si="7"/>
        <v>0</v>
      </c>
    </row>
    <row r="160" spans="1:24" ht="22.2" customHeight="1" x14ac:dyDescent="0.35">
      <c r="A160" s="4"/>
      <c r="E160" s="4"/>
      <c r="G160" s="62" t="s">
        <v>11</v>
      </c>
      <c r="H160" s="183" t="s">
        <v>201</v>
      </c>
      <c r="I160" s="183" t="s">
        <v>265</v>
      </c>
      <c r="J160" s="242" t="s">
        <v>54</v>
      </c>
      <c r="K160" s="244"/>
      <c r="L160" s="168"/>
      <c r="M160" s="179"/>
      <c r="N160" s="179"/>
      <c r="O160" s="169">
        <f t="shared" si="6"/>
        <v>0</v>
      </c>
      <c r="P160" s="179"/>
      <c r="Q160" s="179"/>
      <c r="R160" s="179"/>
      <c r="S160" s="17">
        <f t="shared" si="7"/>
        <v>0</v>
      </c>
      <c r="T160" s="25"/>
      <c r="U160" s="26" t="s">
        <v>123</v>
      </c>
      <c r="V160" s="64"/>
      <c r="W160" s="27"/>
      <c r="X160" s="27"/>
    </row>
    <row r="161" spans="1:24" ht="22.2" customHeight="1" x14ac:dyDescent="0.6">
      <c r="A161" s="4"/>
      <c r="E161" s="4"/>
      <c r="G161" s="167" t="str">
        <f>G115</f>
        <v>30 พ.ย.66</v>
      </c>
      <c r="H161" s="183" t="s">
        <v>201</v>
      </c>
      <c r="I161" s="183" t="s">
        <v>265</v>
      </c>
      <c r="J161" s="248" t="s">
        <v>260</v>
      </c>
      <c r="K161" s="250"/>
      <c r="L161" s="168"/>
      <c r="M161" s="56"/>
      <c r="N161" s="56"/>
      <c r="O161" s="169">
        <f t="shared" si="6"/>
        <v>0</v>
      </c>
      <c r="P161" s="180"/>
      <c r="Q161" s="180"/>
      <c r="R161" s="180"/>
      <c r="S161" s="17">
        <f t="shared" si="7"/>
        <v>0</v>
      </c>
      <c r="T161" s="27" t="s">
        <v>51</v>
      </c>
      <c r="U161" s="26" t="s">
        <v>90</v>
      </c>
      <c r="V161" s="64"/>
      <c r="W161" s="27"/>
      <c r="X161" s="27"/>
    </row>
    <row r="162" spans="1:24" ht="22.2" customHeight="1" x14ac:dyDescent="0.6">
      <c r="A162" s="4"/>
      <c r="B162" s="5"/>
      <c r="E162" s="4"/>
      <c r="G162" s="168"/>
      <c r="H162" s="183"/>
      <c r="I162" s="183"/>
      <c r="J162" s="248"/>
      <c r="K162" s="250"/>
      <c r="L162" s="183"/>
      <c r="M162" s="56"/>
      <c r="N162" s="56"/>
      <c r="O162" s="169">
        <f t="shared" si="6"/>
        <v>0</v>
      </c>
      <c r="P162" s="56"/>
      <c r="Q162" s="180"/>
      <c r="R162" s="180"/>
      <c r="S162" s="17">
        <f t="shared" si="7"/>
        <v>0</v>
      </c>
    </row>
    <row r="163" spans="1:24" ht="22.2" customHeight="1" x14ac:dyDescent="0.6">
      <c r="A163" s="4"/>
      <c r="E163" s="4"/>
      <c r="G163" s="168"/>
      <c r="H163" s="168"/>
      <c r="I163" s="168"/>
      <c r="J163" s="248"/>
      <c r="K163" s="250"/>
      <c r="L163" s="168"/>
      <c r="M163" s="168"/>
      <c r="N163" s="168"/>
      <c r="O163" s="169">
        <f t="shared" si="6"/>
        <v>0</v>
      </c>
      <c r="P163" s="168"/>
      <c r="Q163" s="168"/>
      <c r="R163" s="168"/>
      <c r="S163" s="169">
        <f t="shared" si="7"/>
        <v>0</v>
      </c>
    </row>
    <row r="164" spans="1:24" ht="22.2" customHeight="1" x14ac:dyDescent="0.6">
      <c r="A164" s="4"/>
      <c r="E164" s="4"/>
      <c r="G164" s="199"/>
      <c r="H164" s="194"/>
      <c r="I164" s="199"/>
      <c r="J164" s="277"/>
      <c r="K164" s="278"/>
      <c r="L164" s="199"/>
      <c r="M164" s="199"/>
      <c r="N164" s="199"/>
      <c r="O164" s="169">
        <f t="shared" si="6"/>
        <v>0</v>
      </c>
      <c r="P164" s="199"/>
      <c r="Q164" s="199"/>
      <c r="R164" s="199"/>
      <c r="S164" s="169">
        <f t="shared" si="7"/>
        <v>0</v>
      </c>
    </row>
    <row r="165" spans="1:24" ht="22.2" customHeight="1" x14ac:dyDescent="0.6">
      <c r="A165" s="4"/>
      <c r="B165"/>
      <c r="C165"/>
      <c r="D165" s="202"/>
      <c r="E165" s="56"/>
      <c r="F165"/>
      <c r="G165" s="62" t="s">
        <v>12</v>
      </c>
      <c r="H165" s="183" t="s">
        <v>176</v>
      </c>
      <c r="I165" s="183" t="s">
        <v>198</v>
      </c>
      <c r="J165" s="265" t="s">
        <v>54</v>
      </c>
      <c r="K165" s="266"/>
      <c r="L165" s="168"/>
      <c r="M165" s="28"/>
      <c r="N165" s="178"/>
      <c r="O165" s="169">
        <f t="shared" si="6"/>
        <v>0</v>
      </c>
      <c r="P165" s="175"/>
      <c r="Q165" s="175"/>
      <c r="R165" s="169"/>
      <c r="S165" s="17">
        <f t="shared" si="7"/>
        <v>0</v>
      </c>
    </row>
    <row r="166" spans="1:24" ht="22.2" customHeight="1" x14ac:dyDescent="0.6">
      <c r="A166" s="4"/>
      <c r="D166" s="3"/>
      <c r="E166" s="4"/>
      <c r="G166" s="167" t="str">
        <f>G120</f>
        <v>1 ธ.ค.66</v>
      </c>
      <c r="H166" s="183"/>
      <c r="I166" s="183"/>
      <c r="J166" s="248"/>
      <c r="K166" s="250"/>
      <c r="L166" s="168"/>
      <c r="M166" s="56"/>
      <c r="N166" s="202"/>
      <c r="O166" s="169">
        <f t="shared" si="6"/>
        <v>0</v>
      </c>
      <c r="P166" s="180"/>
      <c r="Q166" s="56"/>
      <c r="R166" s="56"/>
      <c r="S166" s="17">
        <f t="shared" si="7"/>
        <v>0</v>
      </c>
    </row>
    <row r="167" spans="1:24" ht="22.2" customHeight="1" x14ac:dyDescent="0.6">
      <c r="A167" s="4"/>
      <c r="E167" s="4"/>
      <c r="G167" s="168"/>
      <c r="H167" s="168"/>
      <c r="I167" s="168"/>
      <c r="J167" s="248"/>
      <c r="K167" s="250"/>
      <c r="L167" s="168"/>
      <c r="M167" s="168"/>
      <c r="N167" s="168"/>
      <c r="O167" s="169">
        <f t="shared" si="6"/>
        <v>0</v>
      </c>
      <c r="P167" s="168"/>
      <c r="Q167" s="168"/>
      <c r="R167" s="168"/>
      <c r="S167" s="169">
        <f t="shared" si="7"/>
        <v>0</v>
      </c>
    </row>
    <row r="168" spans="1:24" ht="22.2" customHeight="1" x14ac:dyDescent="0.6">
      <c r="A168" s="4"/>
      <c r="E168" s="4"/>
      <c r="G168" s="168"/>
      <c r="H168" s="168"/>
      <c r="I168" s="168"/>
      <c r="J168" s="248"/>
      <c r="K168" s="250"/>
      <c r="L168" s="168"/>
      <c r="M168" s="168"/>
      <c r="N168" s="168"/>
      <c r="O168" s="169">
        <f t="shared" si="6"/>
        <v>0</v>
      </c>
      <c r="P168" s="168"/>
      <c r="Q168" s="168"/>
      <c r="R168" s="168"/>
      <c r="S168" s="169">
        <f t="shared" si="7"/>
        <v>0</v>
      </c>
    </row>
    <row r="169" spans="1:24" ht="22.2" customHeight="1" x14ac:dyDescent="0.6">
      <c r="A169" s="4"/>
      <c r="E169" s="4"/>
      <c r="F169" s="4"/>
      <c r="G169" s="196"/>
      <c r="H169" s="194"/>
      <c r="I169" s="199"/>
      <c r="J169" s="277"/>
      <c r="K169" s="278"/>
      <c r="L169" s="199"/>
      <c r="M169" s="199"/>
      <c r="N169" s="199"/>
      <c r="O169" s="169">
        <f t="shared" si="6"/>
        <v>0</v>
      </c>
      <c r="P169" s="199"/>
      <c r="Q169" s="199"/>
      <c r="R169" s="199"/>
      <c r="S169" s="169">
        <f t="shared" si="7"/>
        <v>0</v>
      </c>
    </row>
    <row r="170" spans="1:24" ht="22.2" customHeight="1" x14ac:dyDescent="0.6">
      <c r="A170" s="4"/>
      <c r="E170" s="4"/>
      <c r="F170" s="4"/>
      <c r="G170" s="273" t="s">
        <v>61</v>
      </c>
      <c r="H170" s="298"/>
      <c r="I170" s="298"/>
      <c r="J170" s="298"/>
      <c r="K170" s="279"/>
      <c r="L170" s="17">
        <f>SUM(L145:L169)</f>
        <v>0</v>
      </c>
      <c r="M170" s="17">
        <f>SUM(M145:M169)</f>
        <v>0</v>
      </c>
      <c r="N170" s="17"/>
      <c r="O170" s="17"/>
      <c r="P170" s="17">
        <f>SUM(P145:P169)</f>
        <v>0</v>
      </c>
      <c r="Q170" s="17">
        <f>SUM(Q145:Q169)</f>
        <v>0</v>
      </c>
      <c r="R170" s="192"/>
      <c r="S170" s="17"/>
      <c r="T170" s="24"/>
      <c r="U170" s="24" t="s">
        <v>117</v>
      </c>
      <c r="V170" s="65"/>
      <c r="W170" s="24"/>
      <c r="X170" s="24"/>
    </row>
    <row r="171" spans="1:24" ht="22.2" customHeight="1" x14ac:dyDescent="0.6">
      <c r="A171" s="4"/>
      <c r="E171" s="4"/>
      <c r="F171" s="4"/>
      <c r="G171" s="273" t="s">
        <v>62</v>
      </c>
      <c r="H171" s="298"/>
      <c r="I171" s="298"/>
      <c r="J171" s="298"/>
      <c r="K171" s="279"/>
      <c r="L171" s="273">
        <f>L170+M170</f>
        <v>0</v>
      </c>
      <c r="M171" s="279"/>
      <c r="N171" s="17"/>
      <c r="O171" s="193"/>
      <c r="P171" s="273">
        <f>P170+Q170</f>
        <v>0</v>
      </c>
      <c r="Q171" s="279"/>
      <c r="R171" s="196"/>
      <c r="S171" s="199"/>
      <c r="T171" s="24"/>
      <c r="U171" s="24" t="s">
        <v>219</v>
      </c>
      <c r="V171" s="65"/>
      <c r="W171" s="24"/>
      <c r="X171" s="24"/>
    </row>
    <row r="172" spans="1:24" ht="22.2" customHeight="1" x14ac:dyDescent="0.35">
      <c r="A172" s="4"/>
      <c r="E172" s="4"/>
      <c r="F172" s="4"/>
      <c r="G172" s="273" t="s">
        <v>63</v>
      </c>
      <c r="H172" s="298"/>
      <c r="I172" s="298"/>
      <c r="J172" s="298"/>
      <c r="K172" s="279"/>
      <c r="L172" s="328" t="s">
        <v>256</v>
      </c>
      <c r="M172" s="329"/>
      <c r="N172" s="151"/>
      <c r="O172" s="154"/>
      <c r="P172" s="328" t="s">
        <v>257</v>
      </c>
      <c r="Q172" s="329"/>
      <c r="R172" s="190"/>
      <c r="S172" s="168"/>
    </row>
    <row r="173" spans="1:24" ht="22.2" customHeight="1" thickBot="1" x14ac:dyDescent="0.65">
      <c r="A173" s="4"/>
      <c r="E173" s="4"/>
      <c r="F173" s="15"/>
      <c r="G173" s="273" t="s">
        <v>64</v>
      </c>
      <c r="H173" s="298"/>
      <c r="I173" s="298"/>
      <c r="J173" s="298"/>
      <c r="K173" s="279"/>
      <c r="L173" s="18">
        <v>0</v>
      </c>
      <c r="M173" s="18">
        <f>SUM(M145:M169)</f>
        <v>0</v>
      </c>
      <c r="N173" s="18"/>
      <c r="O173" s="18">
        <f>SUM(O145:O169)</f>
        <v>0</v>
      </c>
      <c r="P173" s="18">
        <v>0</v>
      </c>
      <c r="Q173" s="18">
        <f>SUM(Q145:Q169)</f>
        <v>0</v>
      </c>
      <c r="R173" s="19"/>
      <c r="S173" s="18">
        <f>SUM(S145:S169)</f>
        <v>0</v>
      </c>
    </row>
    <row r="174" spans="1:24" ht="22.2" customHeight="1" thickTop="1" x14ac:dyDescent="0.6">
      <c r="A174" s="299" t="s">
        <v>88</v>
      </c>
      <c r="B174" s="300"/>
      <c r="C174" s="300"/>
      <c r="D174" s="300"/>
      <c r="E174" s="300"/>
      <c r="F174" s="300"/>
      <c r="G174" s="300"/>
      <c r="H174" s="193">
        <f>M173+Q173</f>
        <v>0</v>
      </c>
      <c r="I174" s="193" t="s">
        <v>89</v>
      </c>
      <c r="J174" s="193"/>
      <c r="K174" s="301" t="s">
        <v>193</v>
      </c>
      <c r="L174" s="301"/>
      <c r="M174" s="301"/>
      <c r="N174" s="194"/>
      <c r="O174" s="194"/>
      <c r="P174" s="302">
        <f>S173+O173</f>
        <v>0</v>
      </c>
      <c r="Q174" s="302"/>
      <c r="R174" s="21"/>
      <c r="S174" s="20" t="s">
        <v>53</v>
      </c>
    </row>
    <row r="175" spans="1:24" ht="22.2" customHeight="1" x14ac:dyDescent="0.6">
      <c r="A175" s="303" t="s">
        <v>14</v>
      </c>
      <c r="B175" s="304"/>
      <c r="C175" s="304"/>
      <c r="D175" s="304"/>
      <c r="E175" s="304"/>
      <c r="F175" s="304"/>
      <c r="G175" s="305"/>
      <c r="H175" s="303" t="s">
        <v>15</v>
      </c>
      <c r="I175" s="304"/>
      <c r="J175" s="304"/>
      <c r="K175" s="304"/>
      <c r="L175" s="305"/>
      <c r="M175" s="303" t="s">
        <v>70</v>
      </c>
      <c r="N175" s="304"/>
      <c r="O175" s="304"/>
      <c r="P175" s="304"/>
      <c r="Q175" s="304"/>
      <c r="R175" s="304"/>
      <c r="S175" s="305"/>
    </row>
    <row r="176" spans="1:24" ht="22.2" customHeight="1" x14ac:dyDescent="0.6">
      <c r="A176" s="248" t="s">
        <v>16</v>
      </c>
      <c r="B176" s="249"/>
      <c r="C176" s="249"/>
      <c r="D176" s="249"/>
      <c r="E176" s="249"/>
      <c r="F176" s="249"/>
      <c r="G176" s="250"/>
      <c r="H176" s="248" t="s">
        <v>16</v>
      </c>
      <c r="I176" s="249"/>
      <c r="J176" s="249"/>
      <c r="K176" s="249"/>
      <c r="L176" s="250"/>
      <c r="M176" s="248" t="s">
        <v>16</v>
      </c>
      <c r="N176" s="249"/>
      <c r="O176" s="249"/>
      <c r="P176" s="249"/>
      <c r="Q176" s="249"/>
      <c r="R176" s="249"/>
      <c r="S176" s="250"/>
    </row>
    <row r="177" spans="1:19" ht="22.2" customHeight="1" x14ac:dyDescent="0.6">
      <c r="A177" s="12" t="s">
        <v>42</v>
      </c>
      <c r="B177" s="309">
        <f>B145</f>
        <v>0</v>
      </c>
      <c r="C177" s="309"/>
      <c r="D177" s="309"/>
      <c r="E177" s="309"/>
      <c r="F177" s="309"/>
      <c r="G177" s="186" t="s">
        <v>43</v>
      </c>
      <c r="H177" s="185" t="s">
        <v>42</v>
      </c>
      <c r="I177" s="314" t="str">
        <f>I131</f>
        <v xml:space="preserve">       นายอาทิตย์  แก้วแดง</v>
      </c>
      <c r="J177" s="318"/>
      <c r="K177" s="318"/>
      <c r="L177" s="13" t="s">
        <v>43</v>
      </c>
      <c r="M177" s="61" t="s">
        <v>42</v>
      </c>
      <c r="N177" s="61"/>
      <c r="O177" s="309" t="s">
        <v>52</v>
      </c>
      <c r="P177" s="309"/>
      <c r="Q177" s="309"/>
      <c r="R177" s="29"/>
      <c r="S177" s="186" t="s">
        <v>43</v>
      </c>
    </row>
    <row r="178" spans="1:19" ht="22.2" customHeight="1" x14ac:dyDescent="0.6">
      <c r="A178" s="319" t="s">
        <v>122</v>
      </c>
      <c r="B178" s="314"/>
      <c r="C178" s="314"/>
      <c r="D178" s="314"/>
      <c r="E178" s="314"/>
      <c r="F178" s="314"/>
      <c r="G178" s="320"/>
      <c r="H178" s="308" t="s">
        <v>55</v>
      </c>
      <c r="I178" s="309"/>
      <c r="J178" s="309"/>
      <c r="K178" s="309"/>
      <c r="L178" s="310"/>
      <c r="M178" s="308" t="s">
        <v>72</v>
      </c>
      <c r="N178" s="309"/>
      <c r="O178" s="309"/>
      <c r="P178" s="309"/>
      <c r="Q178" s="309"/>
      <c r="R178" s="309"/>
      <c r="S178" s="310"/>
    </row>
    <row r="179" spans="1:19" ht="22.2" customHeight="1" x14ac:dyDescent="0.6">
      <c r="A179" s="311" t="str">
        <f>A41</f>
        <v>วันที่ 4  เดือน ธันวาคม  พ.ศ.2566</v>
      </c>
      <c r="B179" s="312"/>
      <c r="C179" s="312"/>
      <c r="D179" s="312"/>
      <c r="E179" s="312"/>
      <c r="F179" s="312"/>
      <c r="G179" s="313"/>
      <c r="H179" s="308" t="str">
        <f>A41</f>
        <v>วันที่ 4  เดือน ธันวาคม  พ.ศ.2566</v>
      </c>
      <c r="I179" s="309"/>
      <c r="J179" s="309"/>
      <c r="K179" s="309"/>
      <c r="L179" s="310"/>
      <c r="M179" s="311" t="str">
        <f>A41</f>
        <v>วันที่ 4  เดือน ธันวาคม  พ.ศ.2566</v>
      </c>
      <c r="N179" s="312"/>
      <c r="O179" s="312"/>
      <c r="P179" s="312"/>
      <c r="Q179" s="312"/>
      <c r="R179" s="312"/>
      <c r="S179" s="313"/>
    </row>
    <row r="180" spans="1:19" ht="22.2" customHeight="1" x14ac:dyDescent="0.6">
      <c r="A180" s="303" t="s">
        <v>70</v>
      </c>
      <c r="B180" s="304"/>
      <c r="C180" s="304"/>
      <c r="D180" s="304"/>
      <c r="E180" s="304"/>
      <c r="F180" s="304"/>
      <c r="G180" s="304"/>
      <c r="H180" s="304"/>
      <c r="I180" s="305"/>
      <c r="J180" s="303" t="s">
        <v>71</v>
      </c>
      <c r="K180" s="304"/>
      <c r="L180" s="304"/>
      <c r="M180" s="304"/>
      <c r="N180" s="304"/>
      <c r="O180" s="304"/>
      <c r="P180" s="304"/>
      <c r="Q180" s="304"/>
      <c r="R180" s="304"/>
      <c r="S180" s="305"/>
    </row>
    <row r="181" spans="1:19" ht="22.2" customHeight="1" x14ac:dyDescent="0.6">
      <c r="A181" s="248" t="s">
        <v>16</v>
      </c>
      <c r="B181" s="249"/>
      <c r="C181" s="249"/>
      <c r="D181" s="249"/>
      <c r="E181" s="249"/>
      <c r="F181" s="249"/>
      <c r="G181" s="249"/>
      <c r="H181" s="249"/>
      <c r="I181" s="250"/>
      <c r="J181" s="248" t="s">
        <v>16</v>
      </c>
      <c r="K181" s="249"/>
      <c r="L181" s="249"/>
      <c r="M181" s="249"/>
      <c r="N181" s="249"/>
      <c r="O181" s="249"/>
      <c r="P181" s="249"/>
      <c r="Q181" s="249"/>
      <c r="R181" s="249"/>
      <c r="S181" s="250"/>
    </row>
    <row r="182" spans="1:19" ht="22.2" customHeight="1" x14ac:dyDescent="0.6">
      <c r="A182" s="12"/>
      <c r="B182" s="309" t="s">
        <v>133</v>
      </c>
      <c r="C182" s="309"/>
      <c r="D182" s="309"/>
      <c r="E182" s="309"/>
      <c r="F182" s="309"/>
      <c r="G182" s="309"/>
      <c r="H182" s="309"/>
      <c r="I182" s="186"/>
      <c r="J182" s="29"/>
      <c r="K182" s="29"/>
      <c r="L182" s="309" t="s">
        <v>186</v>
      </c>
      <c r="M182" s="309"/>
      <c r="N182" s="309"/>
      <c r="O182" s="309"/>
      <c r="P182" s="309"/>
      <c r="Q182" s="309"/>
      <c r="R182" s="29"/>
      <c r="S182" s="13"/>
    </row>
    <row r="183" spans="1:19" ht="22.2" customHeight="1" x14ac:dyDescent="0.6">
      <c r="A183" s="308" t="s">
        <v>73</v>
      </c>
      <c r="B183" s="309"/>
      <c r="C183" s="309"/>
      <c r="D183" s="309"/>
      <c r="E183" s="309"/>
      <c r="F183" s="309"/>
      <c r="G183" s="309"/>
      <c r="H183" s="309"/>
      <c r="I183" s="310"/>
      <c r="J183" s="308" t="s">
        <v>74</v>
      </c>
      <c r="K183" s="309"/>
      <c r="L183" s="309"/>
      <c r="M183" s="309"/>
      <c r="N183" s="309"/>
      <c r="O183" s="309"/>
      <c r="P183" s="309"/>
      <c r="Q183" s="309"/>
      <c r="R183" s="309"/>
      <c r="S183" s="310"/>
    </row>
    <row r="184" spans="1:19" ht="22.2" customHeight="1" x14ac:dyDescent="0.6">
      <c r="A184" s="311" t="str">
        <f>A41</f>
        <v>วันที่ 4  เดือน ธันวาคม  พ.ศ.2566</v>
      </c>
      <c r="B184" s="312"/>
      <c r="C184" s="312"/>
      <c r="D184" s="312"/>
      <c r="E184" s="312"/>
      <c r="F184" s="312"/>
      <c r="G184" s="312"/>
      <c r="H184" s="312"/>
      <c r="I184" s="313"/>
      <c r="J184" s="311" t="str">
        <f>A41</f>
        <v>วันที่ 4  เดือน ธันวาคม  พ.ศ.2566</v>
      </c>
      <c r="K184" s="312"/>
      <c r="L184" s="312"/>
      <c r="M184" s="312"/>
      <c r="N184" s="312"/>
      <c r="O184" s="312"/>
      <c r="P184" s="312"/>
      <c r="Q184" s="312"/>
      <c r="R184" s="312"/>
      <c r="S184" s="313"/>
    </row>
    <row r="185" spans="1:19" ht="22.2" customHeight="1" x14ac:dyDescent="0.6">
      <c r="A185" s="254" t="s">
        <v>0</v>
      </c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</row>
    <row r="186" spans="1:19" ht="22.2" customHeight="1" x14ac:dyDescent="0.6">
      <c r="A186" s="254" t="str">
        <f>A2</f>
        <v>แผนกวิชายานยนต์ไฟฟ้า</v>
      </c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</row>
    <row r="187" spans="1:19" ht="22.2" customHeight="1" x14ac:dyDescent="0.6">
      <c r="A187" s="253" t="s">
        <v>78</v>
      </c>
      <c r="B187" s="253"/>
      <c r="C187" s="253"/>
      <c r="D187" s="177">
        <f>D3</f>
        <v>27</v>
      </c>
      <c r="E187" s="177" t="s">
        <v>77</v>
      </c>
      <c r="F187" s="254" t="str">
        <f>F3</f>
        <v>พฤศจิกายน</v>
      </c>
      <c r="G187" s="254"/>
      <c r="H187" s="177" t="str">
        <f>H3</f>
        <v>พ.ศ. 2566</v>
      </c>
      <c r="I187" s="177" t="s">
        <v>79</v>
      </c>
      <c r="J187" s="177">
        <f>J3</f>
        <v>1</v>
      </c>
      <c r="K187" s="177" t="s">
        <v>76</v>
      </c>
      <c r="L187" s="254" t="str">
        <f>L3</f>
        <v>ธันวาคม</v>
      </c>
      <c r="M187" s="254"/>
      <c r="N187" s="254" t="str">
        <f>N3</f>
        <v>พ.ศ. 2566</v>
      </c>
      <c r="O187" s="254"/>
      <c r="P187" s="254"/>
      <c r="Q187" s="254"/>
      <c r="R187" s="177"/>
    </row>
    <row r="188" spans="1:19" ht="22.2" customHeight="1" x14ac:dyDescent="0.3">
      <c r="G188" s="58" t="s">
        <v>103</v>
      </c>
      <c r="H188" s="198" t="s">
        <v>44</v>
      </c>
      <c r="I188" s="190" t="s">
        <v>57</v>
      </c>
      <c r="J188" s="8" t="s">
        <v>130</v>
      </c>
    </row>
    <row r="189" spans="1:19" ht="22.2" customHeight="1" x14ac:dyDescent="0.6">
      <c r="A189" s="28" t="s">
        <v>1</v>
      </c>
      <c r="B189" s="270" t="s">
        <v>2</v>
      </c>
      <c r="C189" s="271"/>
      <c r="D189" s="272"/>
      <c r="E189" s="16" t="s">
        <v>3</v>
      </c>
      <c r="F189" s="273" t="s">
        <v>65</v>
      </c>
      <c r="G189" s="274"/>
      <c r="H189" s="275" t="s">
        <v>4</v>
      </c>
      <c r="I189" s="175" t="s">
        <v>116</v>
      </c>
      <c r="J189" s="242" t="s">
        <v>5</v>
      </c>
      <c r="K189" s="244"/>
      <c r="L189" s="273" t="s">
        <v>66</v>
      </c>
      <c r="M189" s="279"/>
      <c r="N189" s="169" t="s">
        <v>68</v>
      </c>
      <c r="O189" s="175" t="s">
        <v>58</v>
      </c>
      <c r="P189" s="280" t="s">
        <v>67</v>
      </c>
      <c r="Q189" s="281"/>
      <c r="R189" s="169" t="s">
        <v>68</v>
      </c>
      <c r="S189" s="175" t="s">
        <v>58</v>
      </c>
    </row>
    <row r="190" spans="1:19" ht="22.2" customHeight="1" x14ac:dyDescent="0.6">
      <c r="A190" s="60"/>
      <c r="B190" s="9"/>
      <c r="C190" s="10"/>
      <c r="D190" s="14"/>
      <c r="E190" s="11"/>
      <c r="F190" s="199" t="s">
        <v>6</v>
      </c>
      <c r="G190" s="199" t="s">
        <v>7</v>
      </c>
      <c r="H190" s="276"/>
      <c r="I190" s="199"/>
      <c r="J190" s="277"/>
      <c r="K190" s="278"/>
      <c r="L190" s="199" t="s">
        <v>56</v>
      </c>
      <c r="M190" s="199" t="s">
        <v>60</v>
      </c>
      <c r="N190" s="199" t="s">
        <v>69</v>
      </c>
      <c r="O190" s="199" t="s">
        <v>59</v>
      </c>
      <c r="P190" s="60" t="s">
        <v>56</v>
      </c>
      <c r="Q190" s="60" t="s">
        <v>60</v>
      </c>
      <c r="R190" s="199" t="s">
        <v>69</v>
      </c>
      <c r="S190" s="199" t="s">
        <v>59</v>
      </c>
    </row>
    <row r="191" spans="1:19" ht="22.2" customHeight="1" x14ac:dyDescent="0.6">
      <c r="A191" s="175">
        <v>5</v>
      </c>
      <c r="B191" s="262">
        <f>AB7</f>
        <v>0</v>
      </c>
      <c r="C191" s="263"/>
      <c r="D191" s="264"/>
      <c r="E191" s="175" t="s">
        <v>44</v>
      </c>
      <c r="F191" s="6">
        <f>F7</f>
        <v>7</v>
      </c>
      <c r="G191" s="188" t="s">
        <v>8</v>
      </c>
      <c r="H191" s="174" t="s">
        <v>204</v>
      </c>
      <c r="I191" s="183" t="s">
        <v>199</v>
      </c>
      <c r="J191" s="265" t="s">
        <v>54</v>
      </c>
      <c r="K191" s="266"/>
      <c r="L191" s="197"/>
      <c r="M191" s="174"/>
      <c r="N191" s="174"/>
      <c r="O191" s="169">
        <f>M191*N191</f>
        <v>0</v>
      </c>
      <c r="P191" s="174"/>
      <c r="Q191" s="197"/>
      <c r="R191" s="174"/>
      <c r="S191" s="169">
        <f>Q191*R191</f>
        <v>0</v>
      </c>
    </row>
    <row r="192" spans="1:19" ht="22.2" customHeight="1" x14ac:dyDescent="0.6">
      <c r="A192" s="4"/>
      <c r="B192" s="289"/>
      <c r="C192" s="290"/>
      <c r="D192" s="291"/>
      <c r="E192" s="168"/>
      <c r="F192" s="190"/>
      <c r="G192" s="167" t="str">
        <f>G146</f>
        <v>27 พ.ย.66</v>
      </c>
      <c r="H192" s="183" t="s">
        <v>204</v>
      </c>
      <c r="I192" s="183" t="s">
        <v>199</v>
      </c>
      <c r="J192" s="248" t="s">
        <v>152</v>
      </c>
      <c r="K192" s="250"/>
      <c r="L192" s="168"/>
      <c r="M192" s="168"/>
      <c r="N192" s="168"/>
      <c r="O192" s="169">
        <f t="shared" ref="O192:O215" si="8">M192*N192</f>
        <v>0</v>
      </c>
      <c r="P192" s="168"/>
      <c r="Q192" s="168"/>
      <c r="R192" s="168"/>
      <c r="S192" s="169">
        <f t="shared" ref="S192:S215" si="9">Q192*R192</f>
        <v>0</v>
      </c>
    </row>
    <row r="193" spans="1:24" ht="22.2" customHeight="1" x14ac:dyDescent="0.6">
      <c r="A193" s="4"/>
      <c r="B193" s="5"/>
      <c r="D193" s="3"/>
      <c r="E193" s="3"/>
      <c r="F193" s="190"/>
      <c r="G193" s="189"/>
      <c r="H193" s="183" t="s">
        <v>204</v>
      </c>
      <c r="I193" s="183" t="s">
        <v>203</v>
      </c>
      <c r="J193" s="248" t="s">
        <v>196</v>
      </c>
      <c r="K193" s="250"/>
      <c r="L193" s="168"/>
      <c r="M193" s="168"/>
      <c r="N193" s="168"/>
      <c r="O193" s="169">
        <f t="shared" si="8"/>
        <v>0</v>
      </c>
      <c r="P193" s="168"/>
      <c r="Q193" s="168"/>
      <c r="R193" s="168"/>
      <c r="S193" s="169">
        <f t="shared" si="9"/>
        <v>0</v>
      </c>
    </row>
    <row r="194" spans="1:24" ht="22.2" customHeight="1" x14ac:dyDescent="0.6">
      <c r="A194" s="4"/>
      <c r="B194" s="5"/>
      <c r="E194" s="4"/>
      <c r="F194" s="190"/>
      <c r="G194" s="189"/>
      <c r="H194" s="168"/>
      <c r="I194" s="168"/>
      <c r="J194" s="248"/>
      <c r="K194" s="250"/>
      <c r="L194" s="168"/>
      <c r="M194" s="168"/>
      <c r="N194" s="168"/>
      <c r="O194" s="169">
        <f t="shared" si="8"/>
        <v>0</v>
      </c>
      <c r="P194" s="168"/>
      <c r="Q194" s="168"/>
      <c r="R194" s="168"/>
      <c r="S194" s="169">
        <f t="shared" si="9"/>
        <v>0</v>
      </c>
    </row>
    <row r="195" spans="1:24" ht="22.2" customHeight="1" x14ac:dyDescent="0.6">
      <c r="A195" s="4"/>
      <c r="E195" s="4"/>
      <c r="G195" s="187"/>
      <c r="H195" s="199"/>
      <c r="I195" s="199"/>
      <c r="J195" s="277"/>
      <c r="K195" s="278"/>
      <c r="L195" s="168"/>
      <c r="M195" s="168"/>
      <c r="N195" s="168"/>
      <c r="O195" s="169">
        <f t="shared" si="8"/>
        <v>0</v>
      </c>
      <c r="P195" s="168"/>
      <c r="Q195" s="168"/>
      <c r="R195" s="168"/>
      <c r="S195" s="169">
        <f t="shared" si="9"/>
        <v>0</v>
      </c>
    </row>
    <row r="196" spans="1:24" ht="22.2" customHeight="1" x14ac:dyDescent="0.6">
      <c r="A196" s="4"/>
      <c r="B196" s="170"/>
      <c r="C196" s="171"/>
      <c r="D196" s="172"/>
      <c r="E196" s="173"/>
      <c r="F196" s="172"/>
      <c r="G196" s="62" t="s">
        <v>9</v>
      </c>
      <c r="H196" s="174" t="s">
        <v>204</v>
      </c>
      <c r="I196" s="183" t="s">
        <v>265</v>
      </c>
      <c r="J196" s="265" t="s">
        <v>54</v>
      </c>
      <c r="K196" s="266"/>
      <c r="L196" s="197"/>
      <c r="M196" s="174"/>
      <c r="N196" s="174"/>
      <c r="O196" s="169">
        <f t="shared" si="8"/>
        <v>0</v>
      </c>
      <c r="P196" s="174"/>
      <c r="Q196" s="197"/>
      <c r="R196" s="174"/>
      <c r="S196" s="169">
        <f t="shared" si="9"/>
        <v>0</v>
      </c>
    </row>
    <row r="197" spans="1:24" ht="22.2" customHeight="1" x14ac:dyDescent="0.6">
      <c r="A197" s="4"/>
      <c r="D197" s="3"/>
      <c r="E197" s="4"/>
      <c r="G197" s="167" t="str">
        <f>G151</f>
        <v>28 พ.ย.66</v>
      </c>
      <c r="H197" s="183" t="s">
        <v>204</v>
      </c>
      <c r="I197" s="183" t="s">
        <v>265</v>
      </c>
      <c r="J197" s="248" t="s">
        <v>152</v>
      </c>
      <c r="K197" s="250"/>
      <c r="L197" s="168"/>
      <c r="M197" s="168"/>
      <c r="N197" s="168"/>
      <c r="O197" s="169">
        <f t="shared" si="8"/>
        <v>0</v>
      </c>
      <c r="P197" s="168"/>
      <c r="Q197" s="168"/>
      <c r="R197" s="168"/>
      <c r="S197" s="169">
        <f t="shared" si="9"/>
        <v>0</v>
      </c>
    </row>
    <row r="198" spans="1:24" ht="22.2" customHeight="1" x14ac:dyDescent="0.6">
      <c r="A198" s="4"/>
      <c r="B198" s="5"/>
      <c r="D198" s="3"/>
      <c r="E198" s="3"/>
      <c r="G198" s="168"/>
      <c r="H198" s="168"/>
      <c r="I198" s="183"/>
      <c r="J198" s="248"/>
      <c r="K198" s="250"/>
      <c r="L198" s="168"/>
      <c r="M198" s="168"/>
      <c r="N198" s="168"/>
      <c r="O198" s="169">
        <f t="shared" si="8"/>
        <v>0</v>
      </c>
      <c r="P198" s="168"/>
      <c r="Q198" s="168"/>
      <c r="R198" s="168"/>
      <c r="S198" s="169">
        <f t="shared" si="9"/>
        <v>0</v>
      </c>
    </row>
    <row r="199" spans="1:24" ht="22.2" customHeight="1" x14ac:dyDescent="0.6">
      <c r="A199" s="4"/>
      <c r="E199" s="4"/>
      <c r="G199" s="62"/>
      <c r="H199" s="168"/>
      <c r="I199" s="168"/>
      <c r="J199" s="248"/>
      <c r="K199" s="250"/>
      <c r="L199" s="168"/>
      <c r="M199" s="168"/>
      <c r="N199" s="168"/>
      <c r="O199" s="169">
        <f t="shared" si="8"/>
        <v>0</v>
      </c>
      <c r="P199" s="168"/>
      <c r="Q199" s="168"/>
      <c r="R199" s="168"/>
      <c r="S199" s="169">
        <f t="shared" si="9"/>
        <v>0</v>
      </c>
    </row>
    <row r="200" spans="1:24" ht="22.2" customHeight="1" x14ac:dyDescent="0.6">
      <c r="A200" s="4"/>
      <c r="D200" s="8" t="s">
        <v>51</v>
      </c>
      <c r="E200" s="4"/>
      <c r="G200" s="63"/>
      <c r="H200" s="199"/>
      <c r="I200" s="199"/>
      <c r="J200" s="277"/>
      <c r="K200" s="278"/>
      <c r="L200" s="168"/>
      <c r="M200" s="168"/>
      <c r="N200" s="168"/>
      <c r="O200" s="169">
        <f t="shared" si="8"/>
        <v>0</v>
      </c>
      <c r="P200" s="168"/>
      <c r="Q200" s="168"/>
      <c r="R200" s="168"/>
      <c r="S200" s="169">
        <f t="shared" si="9"/>
        <v>0</v>
      </c>
    </row>
    <row r="201" spans="1:24" ht="22.2" customHeight="1" x14ac:dyDescent="0.6">
      <c r="A201" s="4"/>
      <c r="E201" s="4"/>
      <c r="G201" s="167" t="s">
        <v>10</v>
      </c>
      <c r="H201" s="168" t="s">
        <v>292</v>
      </c>
      <c r="I201" s="183" t="s">
        <v>236</v>
      </c>
      <c r="J201" s="265" t="s">
        <v>54</v>
      </c>
      <c r="K201" s="266"/>
      <c r="L201" s="197"/>
      <c r="M201" s="174"/>
      <c r="N201" s="174"/>
      <c r="O201" s="169">
        <f t="shared" si="8"/>
        <v>0</v>
      </c>
      <c r="P201" s="174"/>
      <c r="Q201" s="197"/>
      <c r="R201" s="174"/>
      <c r="S201" s="169">
        <f t="shared" si="9"/>
        <v>0</v>
      </c>
      <c r="T201" s="24"/>
      <c r="U201" s="24" t="s">
        <v>117</v>
      </c>
      <c r="V201" s="65"/>
      <c r="W201" s="24"/>
      <c r="X201" s="24"/>
    </row>
    <row r="202" spans="1:24" ht="22.2" customHeight="1" x14ac:dyDescent="0.6">
      <c r="A202" s="4"/>
      <c r="B202" s="189"/>
      <c r="C202" s="190"/>
      <c r="D202" s="190"/>
      <c r="E202" s="168"/>
      <c r="G202" s="167" t="str">
        <f>G156</f>
        <v>29 พ.ย.66</v>
      </c>
      <c r="H202" s="168"/>
      <c r="I202" s="183"/>
      <c r="J202" s="248"/>
      <c r="K202" s="250"/>
      <c r="L202" s="168"/>
      <c r="M202" s="168"/>
      <c r="N202" s="168"/>
      <c r="O202" s="169">
        <f t="shared" si="8"/>
        <v>0</v>
      </c>
      <c r="P202" s="168"/>
      <c r="Q202" s="168"/>
      <c r="R202" s="168"/>
      <c r="S202" s="169">
        <f t="shared" si="9"/>
        <v>0</v>
      </c>
      <c r="T202" s="24"/>
      <c r="U202" s="24" t="s">
        <v>219</v>
      </c>
      <c r="V202" s="65"/>
      <c r="W202" s="24"/>
      <c r="X202" s="24"/>
    </row>
    <row r="203" spans="1:24" ht="22.2" customHeight="1" x14ac:dyDescent="0.6">
      <c r="A203" s="4"/>
      <c r="B203" s="5"/>
      <c r="D203" s="3"/>
      <c r="E203" s="3"/>
      <c r="G203" s="168"/>
      <c r="H203" s="168"/>
      <c r="I203" s="183"/>
      <c r="J203" s="248"/>
      <c r="K203" s="250"/>
      <c r="L203" s="168"/>
      <c r="M203" s="168"/>
      <c r="N203" s="168"/>
      <c r="O203" s="169">
        <f t="shared" si="8"/>
        <v>0</v>
      </c>
      <c r="P203" s="168"/>
      <c r="Q203" s="168"/>
      <c r="R203" s="168"/>
      <c r="S203" s="169">
        <f t="shared" si="9"/>
        <v>0</v>
      </c>
    </row>
    <row r="204" spans="1:24" ht="22.2" customHeight="1" x14ac:dyDescent="0.6">
      <c r="A204" s="4"/>
      <c r="E204" s="4"/>
      <c r="G204" s="189"/>
      <c r="H204" s="189"/>
      <c r="I204" s="168"/>
      <c r="J204" s="248"/>
      <c r="K204" s="250"/>
      <c r="L204" s="168"/>
      <c r="M204" s="168"/>
      <c r="N204" s="168"/>
      <c r="O204" s="169">
        <f t="shared" si="8"/>
        <v>0</v>
      </c>
      <c r="P204" s="168"/>
      <c r="Q204" s="168"/>
      <c r="R204" s="168"/>
      <c r="S204" s="169">
        <f t="shared" si="9"/>
        <v>0</v>
      </c>
    </row>
    <row r="205" spans="1:24" ht="22.2" customHeight="1" x14ac:dyDescent="0.6">
      <c r="A205" s="4"/>
      <c r="E205" s="4"/>
      <c r="G205" s="195"/>
      <c r="H205" s="195"/>
      <c r="I205" s="199"/>
      <c r="J205" s="277"/>
      <c r="K205" s="278"/>
      <c r="L205" s="199"/>
      <c r="M205" s="199"/>
      <c r="N205" s="199"/>
      <c r="O205" s="169">
        <f t="shared" si="8"/>
        <v>0</v>
      </c>
      <c r="P205" s="199"/>
      <c r="Q205" s="199"/>
      <c r="R205" s="199"/>
      <c r="S205" s="169">
        <f t="shared" si="9"/>
        <v>0</v>
      </c>
    </row>
    <row r="206" spans="1:24" ht="22.2" customHeight="1" x14ac:dyDescent="0.6">
      <c r="A206" s="4"/>
      <c r="E206" s="4"/>
      <c r="G206" s="62" t="s">
        <v>11</v>
      </c>
      <c r="H206" s="168"/>
      <c r="I206" s="183"/>
      <c r="J206" s="265"/>
      <c r="K206" s="266"/>
      <c r="L206" s="168"/>
      <c r="M206" s="168"/>
      <c r="N206" s="168"/>
      <c r="O206" s="169">
        <f t="shared" si="8"/>
        <v>0</v>
      </c>
      <c r="P206" s="168"/>
      <c r="Q206" s="175"/>
      <c r="R206" s="175"/>
      <c r="S206" s="169">
        <f t="shared" si="9"/>
        <v>0</v>
      </c>
    </row>
    <row r="207" spans="1:24" ht="22.2" customHeight="1" x14ac:dyDescent="0.6">
      <c r="A207" s="4"/>
      <c r="E207" s="4"/>
      <c r="G207" s="167" t="str">
        <f>G161</f>
        <v>30 พ.ย.66</v>
      </c>
      <c r="H207" s="168"/>
      <c r="I207" s="183"/>
      <c r="J207" s="248"/>
      <c r="K207" s="250"/>
      <c r="L207" s="168"/>
      <c r="M207" s="168"/>
      <c r="N207" s="168"/>
      <c r="O207" s="169">
        <f t="shared" si="8"/>
        <v>0</v>
      </c>
      <c r="P207" s="168"/>
      <c r="Q207" s="168"/>
      <c r="R207" s="168"/>
      <c r="S207" s="169">
        <f t="shared" si="9"/>
        <v>0</v>
      </c>
    </row>
    <row r="208" spans="1:24" ht="22.2" customHeight="1" x14ac:dyDescent="0.6">
      <c r="A208" s="4"/>
      <c r="E208" s="4"/>
      <c r="G208" s="168"/>
      <c r="H208" s="183"/>
      <c r="I208" s="183"/>
      <c r="J208" s="248"/>
      <c r="K208" s="250"/>
      <c r="L208" s="183"/>
      <c r="M208" s="183"/>
      <c r="N208" s="183"/>
      <c r="O208" s="169">
        <f t="shared" si="8"/>
        <v>0</v>
      </c>
      <c r="P208" s="183"/>
      <c r="Q208" s="183"/>
      <c r="R208" s="183"/>
      <c r="S208" s="169">
        <f t="shared" si="9"/>
        <v>0</v>
      </c>
    </row>
    <row r="209" spans="1:24" ht="22.2" customHeight="1" x14ac:dyDescent="0.6">
      <c r="A209" s="4"/>
      <c r="E209" s="4"/>
      <c r="G209" s="168"/>
      <c r="H209" s="168"/>
      <c r="I209" s="168"/>
      <c r="J209" s="248"/>
      <c r="K209" s="250"/>
      <c r="L209" s="168"/>
      <c r="M209" s="168"/>
      <c r="N209" s="168"/>
      <c r="O209" s="169">
        <f t="shared" si="8"/>
        <v>0</v>
      </c>
      <c r="P209" s="168"/>
      <c r="Q209" s="168"/>
      <c r="R209" s="168"/>
      <c r="S209" s="169">
        <f t="shared" si="9"/>
        <v>0</v>
      </c>
    </row>
    <row r="210" spans="1:24" ht="22.2" customHeight="1" x14ac:dyDescent="0.6">
      <c r="A210" s="4"/>
      <c r="E210" s="4"/>
      <c r="G210" s="199"/>
      <c r="H210" s="194"/>
      <c r="I210" s="199"/>
      <c r="J210" s="277"/>
      <c r="K210" s="278"/>
      <c r="L210" s="199"/>
      <c r="M210" s="199"/>
      <c r="N210" s="199"/>
      <c r="O210" s="169">
        <f t="shared" si="8"/>
        <v>0</v>
      </c>
      <c r="P210" s="199"/>
      <c r="Q210" s="199"/>
      <c r="R210" s="199"/>
      <c r="S210" s="169">
        <f t="shared" si="9"/>
        <v>0</v>
      </c>
    </row>
    <row r="211" spans="1:24" ht="22.2" customHeight="1" x14ac:dyDescent="0.6">
      <c r="A211" s="4"/>
      <c r="E211" s="4"/>
      <c r="G211" s="62" t="s">
        <v>12</v>
      </c>
      <c r="H211" s="174" t="s">
        <v>235</v>
      </c>
      <c r="I211" s="183" t="s">
        <v>203</v>
      </c>
      <c r="J211" s="265" t="s">
        <v>54</v>
      </c>
      <c r="K211" s="266"/>
      <c r="L211" s="168"/>
      <c r="M211" s="168"/>
      <c r="N211" s="168"/>
      <c r="O211" s="169">
        <f t="shared" si="8"/>
        <v>0</v>
      </c>
      <c r="P211" s="174"/>
      <c r="Q211" s="197"/>
      <c r="R211" s="174"/>
      <c r="S211" s="169">
        <f t="shared" si="9"/>
        <v>0</v>
      </c>
      <c r="T211"/>
      <c r="U211"/>
      <c r="V211"/>
      <c r="W211"/>
      <c r="X211"/>
    </row>
    <row r="212" spans="1:24" ht="22.2" customHeight="1" x14ac:dyDescent="0.6">
      <c r="A212" s="4"/>
      <c r="B212" s="170"/>
      <c r="C212" s="171"/>
      <c r="D212" s="172"/>
      <c r="E212" s="173"/>
      <c r="F212" s="172"/>
      <c r="G212" s="167" t="str">
        <f>G166</f>
        <v>1 ธ.ค.66</v>
      </c>
      <c r="H212" s="183" t="s">
        <v>235</v>
      </c>
      <c r="I212" s="183" t="s">
        <v>203</v>
      </c>
      <c r="J212" s="248" t="s">
        <v>152</v>
      </c>
      <c r="K212" s="250"/>
      <c r="L212" s="168"/>
      <c r="M212" s="168"/>
      <c r="N212" s="168"/>
      <c r="O212" s="169">
        <f t="shared" si="8"/>
        <v>0</v>
      </c>
      <c r="P212" s="168"/>
      <c r="Q212" s="168"/>
      <c r="R212" s="168"/>
      <c r="S212" s="169">
        <f t="shared" si="9"/>
        <v>0</v>
      </c>
      <c r="T212"/>
      <c r="U212"/>
      <c r="V212"/>
      <c r="W212"/>
      <c r="X212"/>
    </row>
    <row r="213" spans="1:24" ht="22.2" customHeight="1" x14ac:dyDescent="0.6">
      <c r="A213" s="4"/>
      <c r="E213" s="4"/>
      <c r="G213" s="168"/>
      <c r="H213" s="183"/>
      <c r="I213" s="183"/>
      <c r="J213" s="248"/>
      <c r="K213" s="250"/>
      <c r="L213" s="168"/>
      <c r="M213" s="168"/>
      <c r="N213" s="168"/>
      <c r="O213" s="169">
        <f t="shared" si="8"/>
        <v>0</v>
      </c>
      <c r="P213" s="168"/>
      <c r="Q213" s="168"/>
      <c r="R213" s="168"/>
      <c r="S213" s="169">
        <f t="shared" si="9"/>
        <v>0</v>
      </c>
    </row>
    <row r="214" spans="1:24" ht="22.2" customHeight="1" x14ac:dyDescent="0.6">
      <c r="A214" s="4"/>
      <c r="E214" s="4"/>
      <c r="G214" s="168"/>
      <c r="H214" s="168"/>
      <c r="I214" s="168"/>
      <c r="J214" s="248"/>
      <c r="K214" s="250"/>
      <c r="L214" s="168"/>
      <c r="M214" s="168"/>
      <c r="N214" s="168"/>
      <c r="O214" s="169">
        <f t="shared" si="8"/>
        <v>0</v>
      </c>
      <c r="P214" s="168"/>
      <c r="Q214" s="168"/>
      <c r="R214" s="168"/>
      <c r="S214" s="169">
        <f t="shared" si="9"/>
        <v>0</v>
      </c>
    </row>
    <row r="215" spans="1:24" ht="22.2" customHeight="1" x14ac:dyDescent="0.6">
      <c r="A215" s="4"/>
      <c r="E215" s="4"/>
      <c r="F215" s="4"/>
      <c r="G215" s="196"/>
      <c r="H215" s="194"/>
      <c r="I215" s="199"/>
      <c r="J215" s="277"/>
      <c r="K215" s="278"/>
      <c r="L215" s="199"/>
      <c r="M215" s="199"/>
      <c r="N215" s="199"/>
      <c r="O215" s="169">
        <f t="shared" si="8"/>
        <v>0</v>
      </c>
      <c r="P215" s="199"/>
      <c r="Q215" s="199"/>
      <c r="R215" s="199"/>
      <c r="S215" s="169">
        <f t="shared" si="9"/>
        <v>0</v>
      </c>
    </row>
    <row r="216" spans="1:24" ht="22.2" customHeight="1" x14ac:dyDescent="0.6">
      <c r="A216" s="4"/>
      <c r="E216" s="4"/>
      <c r="F216" s="4"/>
      <c r="G216" s="273" t="s">
        <v>61</v>
      </c>
      <c r="H216" s="298"/>
      <c r="I216" s="298"/>
      <c r="J216" s="298"/>
      <c r="K216" s="279"/>
      <c r="L216" s="17">
        <f>SUM(L191:L215)</f>
        <v>0</v>
      </c>
      <c r="M216" s="17">
        <f>SUM(M191:M215)</f>
        <v>0</v>
      </c>
      <c r="N216" s="17"/>
      <c r="O216" s="17"/>
      <c r="P216" s="17">
        <f>SUM(P191:P215)</f>
        <v>0</v>
      </c>
      <c r="Q216" s="17">
        <f>SUM(Q191:Q215)</f>
        <v>0</v>
      </c>
      <c r="R216" s="192"/>
      <c r="S216" s="17"/>
      <c r="T216" s="25"/>
      <c r="U216" s="26" t="s">
        <v>123</v>
      </c>
      <c r="V216" s="64"/>
      <c r="W216" s="27"/>
      <c r="X216" s="27"/>
    </row>
    <row r="217" spans="1:24" ht="22.2" customHeight="1" x14ac:dyDescent="0.6">
      <c r="A217" s="4"/>
      <c r="E217" s="4"/>
      <c r="F217" s="4"/>
      <c r="G217" s="273" t="s">
        <v>62</v>
      </c>
      <c r="H217" s="298"/>
      <c r="I217" s="298"/>
      <c r="J217" s="298"/>
      <c r="K217" s="279"/>
      <c r="L217" s="273">
        <f>L216+M216</f>
        <v>0</v>
      </c>
      <c r="M217" s="279"/>
      <c r="N217" s="17"/>
      <c r="O217" s="193"/>
      <c r="P217" s="273">
        <f>P216+Q216</f>
        <v>0</v>
      </c>
      <c r="Q217" s="279"/>
      <c r="R217" s="196"/>
      <c r="S217" s="199"/>
      <c r="T217" s="27" t="s">
        <v>51</v>
      </c>
      <c r="U217" s="26" t="s">
        <v>90</v>
      </c>
      <c r="V217" s="64"/>
      <c r="W217" s="27"/>
      <c r="X217" s="27"/>
    </row>
    <row r="218" spans="1:24" ht="22.2" customHeight="1" x14ac:dyDescent="0.6">
      <c r="A218" s="4"/>
      <c r="E218" s="4"/>
      <c r="F218" s="4"/>
      <c r="G218" s="273" t="s">
        <v>63</v>
      </c>
      <c r="H218" s="298"/>
      <c r="I218" s="298"/>
      <c r="J218" s="298"/>
      <c r="K218" s="279"/>
      <c r="L218" s="273">
        <v>0</v>
      </c>
      <c r="M218" s="279"/>
      <c r="N218" s="193"/>
      <c r="O218" s="17"/>
      <c r="P218" s="273">
        <v>10</v>
      </c>
      <c r="Q218" s="279"/>
      <c r="R218" s="190"/>
      <c r="S218" s="168"/>
    </row>
    <row r="219" spans="1:24" ht="22.2" customHeight="1" thickBot="1" x14ac:dyDescent="0.65">
      <c r="A219" s="4"/>
      <c r="E219" s="4"/>
      <c r="F219" s="15"/>
      <c r="G219" s="273" t="s">
        <v>64</v>
      </c>
      <c r="H219" s="298"/>
      <c r="I219" s="298"/>
      <c r="J219" s="298"/>
      <c r="K219" s="279"/>
      <c r="L219" s="18">
        <v>0</v>
      </c>
      <c r="M219" s="18">
        <f>SUM(M191:M215)</f>
        <v>0</v>
      </c>
      <c r="N219" s="18"/>
      <c r="O219" s="18">
        <f>SUM(O191:O215)</f>
        <v>0</v>
      </c>
      <c r="P219" s="18">
        <v>0</v>
      </c>
      <c r="Q219" s="18">
        <f>SUM(Q191:Q215)</f>
        <v>0</v>
      </c>
      <c r="R219" s="19"/>
      <c r="S219" s="18">
        <f>SUM(S191:S215)</f>
        <v>0</v>
      </c>
    </row>
    <row r="220" spans="1:24" ht="22.2" customHeight="1" thickTop="1" x14ac:dyDescent="0.6">
      <c r="A220" s="299" t="s">
        <v>88</v>
      </c>
      <c r="B220" s="300"/>
      <c r="C220" s="300"/>
      <c r="D220" s="300"/>
      <c r="E220" s="300"/>
      <c r="F220" s="300"/>
      <c r="G220" s="300"/>
      <c r="H220" s="193">
        <f>M219+Q219</f>
        <v>0</v>
      </c>
      <c r="I220" s="193" t="s">
        <v>89</v>
      </c>
      <c r="J220" s="193"/>
      <c r="K220" s="301" t="s">
        <v>193</v>
      </c>
      <c r="L220" s="301"/>
      <c r="M220" s="301"/>
      <c r="N220" s="194"/>
      <c r="O220" s="194"/>
      <c r="P220" s="302">
        <f>S219+O219</f>
        <v>0</v>
      </c>
      <c r="Q220" s="302"/>
      <c r="R220" s="21"/>
      <c r="S220" s="20" t="s">
        <v>53</v>
      </c>
    </row>
    <row r="221" spans="1:24" ht="22.2" customHeight="1" x14ac:dyDescent="0.6">
      <c r="A221" s="303" t="s">
        <v>14</v>
      </c>
      <c r="B221" s="304"/>
      <c r="C221" s="304"/>
      <c r="D221" s="304"/>
      <c r="E221" s="304"/>
      <c r="F221" s="304"/>
      <c r="G221" s="305"/>
      <c r="H221" s="303" t="s">
        <v>15</v>
      </c>
      <c r="I221" s="304"/>
      <c r="J221" s="304"/>
      <c r="K221" s="304"/>
      <c r="L221" s="305"/>
      <c r="M221" s="303" t="s">
        <v>70</v>
      </c>
      <c r="N221" s="304"/>
      <c r="O221" s="304"/>
      <c r="P221" s="304"/>
      <c r="Q221" s="304"/>
      <c r="R221" s="304"/>
      <c r="S221" s="305"/>
    </row>
    <row r="222" spans="1:24" ht="22.2" customHeight="1" x14ac:dyDescent="0.6">
      <c r="A222" s="248" t="s">
        <v>16</v>
      </c>
      <c r="B222" s="249"/>
      <c r="C222" s="249"/>
      <c r="D222" s="249"/>
      <c r="E222" s="249"/>
      <c r="F222" s="249"/>
      <c r="G222" s="250"/>
      <c r="H222" s="248" t="s">
        <v>16</v>
      </c>
      <c r="I222" s="249"/>
      <c r="J222" s="249"/>
      <c r="K222" s="249"/>
      <c r="L222" s="250"/>
      <c r="M222" s="248" t="s">
        <v>16</v>
      </c>
      <c r="N222" s="249"/>
      <c r="O222" s="249"/>
      <c r="P222" s="249"/>
      <c r="Q222" s="249"/>
      <c r="R222" s="249"/>
      <c r="S222" s="250"/>
    </row>
    <row r="223" spans="1:24" ht="22.2" customHeight="1" x14ac:dyDescent="0.6">
      <c r="A223" s="12" t="s">
        <v>42</v>
      </c>
      <c r="B223" s="309">
        <f>B191</f>
        <v>0</v>
      </c>
      <c r="C223" s="309"/>
      <c r="D223" s="309"/>
      <c r="E223" s="309"/>
      <c r="F223" s="309"/>
      <c r="G223" s="186" t="s">
        <v>43</v>
      </c>
      <c r="H223" s="185" t="s">
        <v>42</v>
      </c>
      <c r="I223" s="314" t="str">
        <f>I177</f>
        <v xml:space="preserve">       นายอาทิตย์  แก้วแดง</v>
      </c>
      <c r="J223" s="318"/>
      <c r="K223" s="318"/>
      <c r="L223" s="13" t="s">
        <v>43</v>
      </c>
      <c r="M223" s="61" t="s">
        <v>42</v>
      </c>
      <c r="N223" s="61"/>
      <c r="O223" s="309" t="s">
        <v>52</v>
      </c>
      <c r="P223" s="309"/>
      <c r="Q223" s="309"/>
      <c r="R223" s="29"/>
      <c r="S223" s="186" t="s">
        <v>43</v>
      </c>
    </row>
    <row r="224" spans="1:24" ht="22.2" customHeight="1" x14ac:dyDescent="0.6">
      <c r="A224" s="319" t="s">
        <v>122</v>
      </c>
      <c r="B224" s="314"/>
      <c r="C224" s="314"/>
      <c r="D224" s="314"/>
      <c r="E224" s="314"/>
      <c r="F224" s="314"/>
      <c r="G224" s="320"/>
      <c r="H224" s="308" t="s">
        <v>55</v>
      </c>
      <c r="I224" s="309"/>
      <c r="J224" s="309"/>
      <c r="K224" s="309"/>
      <c r="L224" s="310"/>
      <c r="M224" s="308" t="s">
        <v>72</v>
      </c>
      <c r="N224" s="309"/>
      <c r="O224" s="309"/>
      <c r="P224" s="309"/>
      <c r="Q224" s="309"/>
      <c r="R224" s="309"/>
      <c r="S224" s="310"/>
    </row>
    <row r="225" spans="1:19" ht="22.2" customHeight="1" x14ac:dyDescent="0.6">
      <c r="A225" s="311" t="str">
        <f>A41</f>
        <v>วันที่ 4  เดือน ธันวาคม  พ.ศ.2566</v>
      </c>
      <c r="B225" s="312"/>
      <c r="C225" s="312"/>
      <c r="D225" s="312"/>
      <c r="E225" s="312"/>
      <c r="F225" s="312"/>
      <c r="G225" s="313"/>
      <c r="H225" s="308" t="str">
        <f>A41</f>
        <v>วันที่ 4  เดือน ธันวาคม  พ.ศ.2566</v>
      </c>
      <c r="I225" s="309"/>
      <c r="J225" s="309"/>
      <c r="K225" s="309"/>
      <c r="L225" s="310"/>
      <c r="M225" s="311" t="str">
        <f>A41</f>
        <v>วันที่ 4  เดือน ธันวาคม  พ.ศ.2566</v>
      </c>
      <c r="N225" s="312"/>
      <c r="O225" s="312"/>
      <c r="P225" s="312"/>
      <c r="Q225" s="312"/>
      <c r="R225" s="312"/>
      <c r="S225" s="313"/>
    </row>
    <row r="226" spans="1:19" ht="22.2" customHeight="1" x14ac:dyDescent="0.6">
      <c r="A226" s="303" t="s">
        <v>70</v>
      </c>
      <c r="B226" s="304"/>
      <c r="C226" s="304"/>
      <c r="D226" s="304"/>
      <c r="E226" s="304"/>
      <c r="F226" s="304"/>
      <c r="G226" s="304"/>
      <c r="H226" s="304"/>
      <c r="I226" s="305"/>
      <c r="J226" s="303" t="s">
        <v>71</v>
      </c>
      <c r="K226" s="304"/>
      <c r="L226" s="304"/>
      <c r="M226" s="304"/>
      <c r="N226" s="304"/>
      <c r="O226" s="304"/>
      <c r="P226" s="304"/>
      <c r="Q226" s="304"/>
      <c r="R226" s="304"/>
      <c r="S226" s="305"/>
    </row>
    <row r="227" spans="1:19" ht="22.2" customHeight="1" x14ac:dyDescent="0.6">
      <c r="A227" s="248" t="s">
        <v>16</v>
      </c>
      <c r="B227" s="249"/>
      <c r="C227" s="249"/>
      <c r="D227" s="249"/>
      <c r="E227" s="249"/>
      <c r="F227" s="249"/>
      <c r="G227" s="249"/>
      <c r="H227" s="249"/>
      <c r="I227" s="250"/>
      <c r="J227" s="248" t="s">
        <v>16</v>
      </c>
      <c r="K227" s="249"/>
      <c r="L227" s="249"/>
      <c r="M227" s="249"/>
      <c r="N227" s="249"/>
      <c r="O227" s="249"/>
      <c r="P227" s="249"/>
      <c r="Q227" s="249"/>
      <c r="R227" s="249"/>
      <c r="S227" s="250"/>
    </row>
    <row r="228" spans="1:19" ht="22.2" customHeight="1" x14ac:dyDescent="0.6">
      <c r="A228" s="12"/>
      <c r="B228" s="309" t="s">
        <v>133</v>
      </c>
      <c r="C228" s="309"/>
      <c r="D228" s="309"/>
      <c r="E228" s="309"/>
      <c r="F228" s="309"/>
      <c r="G228" s="309"/>
      <c r="H228" s="309"/>
      <c r="I228" s="186"/>
      <c r="J228" s="29"/>
      <c r="K228" s="29"/>
      <c r="L228" s="309" t="s">
        <v>186</v>
      </c>
      <c r="M228" s="309"/>
      <c r="N228" s="309"/>
      <c r="O228" s="309"/>
      <c r="P228" s="309"/>
      <c r="Q228" s="309"/>
      <c r="R228" s="29"/>
      <c r="S228" s="13"/>
    </row>
    <row r="229" spans="1:19" ht="22.2" customHeight="1" x14ac:dyDescent="0.6">
      <c r="A229" s="308" t="s">
        <v>73</v>
      </c>
      <c r="B229" s="309"/>
      <c r="C229" s="309"/>
      <c r="D229" s="309"/>
      <c r="E229" s="309"/>
      <c r="F229" s="309"/>
      <c r="G229" s="309"/>
      <c r="H229" s="309"/>
      <c r="I229" s="310"/>
      <c r="J229" s="308" t="s">
        <v>74</v>
      </c>
      <c r="K229" s="309"/>
      <c r="L229" s="309"/>
      <c r="M229" s="309"/>
      <c r="N229" s="309"/>
      <c r="O229" s="309"/>
      <c r="P229" s="309"/>
      <c r="Q229" s="309"/>
      <c r="R229" s="309"/>
      <c r="S229" s="310"/>
    </row>
    <row r="230" spans="1:19" ht="22.2" customHeight="1" x14ac:dyDescent="0.6">
      <c r="A230" s="311" t="str">
        <f>A41</f>
        <v>วันที่ 4  เดือน ธันวาคม  พ.ศ.2566</v>
      </c>
      <c r="B230" s="312"/>
      <c r="C230" s="312"/>
      <c r="D230" s="312"/>
      <c r="E230" s="312"/>
      <c r="F230" s="312"/>
      <c r="G230" s="312"/>
      <c r="H230" s="312"/>
      <c r="I230" s="313"/>
      <c r="J230" s="311" t="str">
        <f>A41</f>
        <v>วันที่ 4  เดือน ธันวาคม  พ.ศ.2566</v>
      </c>
      <c r="K230" s="312"/>
      <c r="L230" s="312"/>
      <c r="M230" s="312"/>
      <c r="N230" s="312"/>
      <c r="O230" s="312"/>
      <c r="P230" s="312"/>
      <c r="Q230" s="312"/>
      <c r="R230" s="312"/>
      <c r="S230" s="313"/>
    </row>
    <row r="231" spans="1:19" ht="22.2" customHeight="1" x14ac:dyDescent="0.6">
      <c r="A231" s="254" t="s">
        <v>0</v>
      </c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</row>
    <row r="232" spans="1:19" ht="22.2" customHeight="1" x14ac:dyDescent="0.6">
      <c r="A232" s="254" t="str">
        <f>A2</f>
        <v>แผนกวิชายานยนต์ไฟฟ้า</v>
      </c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</row>
    <row r="233" spans="1:19" ht="22.2" customHeight="1" x14ac:dyDescent="0.6">
      <c r="A233" s="253" t="s">
        <v>78</v>
      </c>
      <c r="B233" s="253"/>
      <c r="C233" s="253"/>
      <c r="D233" s="177">
        <f>D3</f>
        <v>27</v>
      </c>
      <c r="E233" s="177" t="s">
        <v>77</v>
      </c>
      <c r="F233" s="254" t="str">
        <f>F3</f>
        <v>พฤศจิกายน</v>
      </c>
      <c r="G233" s="254"/>
      <c r="H233" s="177" t="str">
        <f>H3</f>
        <v>พ.ศ. 2566</v>
      </c>
      <c r="I233" s="177" t="s">
        <v>79</v>
      </c>
      <c r="J233" s="177">
        <f>J3</f>
        <v>1</v>
      </c>
      <c r="K233" s="177" t="s">
        <v>76</v>
      </c>
      <c r="L233" s="254" t="str">
        <f>L3</f>
        <v>ธันวาคม</v>
      </c>
      <c r="M233" s="254"/>
      <c r="N233" s="254" t="str">
        <f>N3</f>
        <v>พ.ศ. 2566</v>
      </c>
      <c r="O233" s="254"/>
      <c r="P233" s="254"/>
      <c r="Q233" s="254"/>
      <c r="R233" s="177"/>
    </row>
    <row r="234" spans="1:19" ht="22.2" customHeight="1" x14ac:dyDescent="0.3">
      <c r="G234" s="58" t="s">
        <v>103</v>
      </c>
      <c r="H234" s="198" t="s">
        <v>44</v>
      </c>
      <c r="I234" s="190" t="s">
        <v>57</v>
      </c>
    </row>
    <row r="235" spans="1:19" ht="22.2" customHeight="1" x14ac:dyDescent="0.6">
      <c r="A235" s="28" t="s">
        <v>1</v>
      </c>
      <c r="B235" s="270" t="s">
        <v>2</v>
      </c>
      <c r="C235" s="271"/>
      <c r="D235" s="272"/>
      <c r="E235" s="16" t="s">
        <v>3</v>
      </c>
      <c r="F235" s="273" t="s">
        <v>65</v>
      </c>
      <c r="G235" s="274"/>
      <c r="H235" s="275" t="s">
        <v>4</v>
      </c>
      <c r="I235" s="175" t="s">
        <v>116</v>
      </c>
      <c r="J235" s="242" t="s">
        <v>5</v>
      </c>
      <c r="K235" s="244"/>
      <c r="L235" s="273" t="s">
        <v>66</v>
      </c>
      <c r="M235" s="279"/>
      <c r="N235" s="169" t="s">
        <v>68</v>
      </c>
      <c r="O235" s="175" t="s">
        <v>58</v>
      </c>
      <c r="P235" s="280" t="s">
        <v>67</v>
      </c>
      <c r="Q235" s="281"/>
      <c r="R235" s="169" t="s">
        <v>68</v>
      </c>
      <c r="S235" s="175" t="s">
        <v>58</v>
      </c>
    </row>
    <row r="236" spans="1:19" ht="22.2" customHeight="1" x14ac:dyDescent="0.6">
      <c r="A236" s="60"/>
      <c r="B236" s="9"/>
      <c r="C236" s="10"/>
      <c r="D236" s="14"/>
      <c r="E236" s="11"/>
      <c r="F236" s="199" t="s">
        <v>6</v>
      </c>
      <c r="G236" s="199" t="s">
        <v>7</v>
      </c>
      <c r="H236" s="276"/>
      <c r="I236" s="199"/>
      <c r="J236" s="277"/>
      <c r="K236" s="278"/>
      <c r="L236" s="199" t="s">
        <v>56</v>
      </c>
      <c r="M236" s="199" t="s">
        <v>60</v>
      </c>
      <c r="N236" s="199" t="s">
        <v>69</v>
      </c>
      <c r="O236" s="199" t="s">
        <v>59</v>
      </c>
      <c r="P236" s="60" t="s">
        <v>56</v>
      </c>
      <c r="Q236" s="60" t="s">
        <v>60</v>
      </c>
      <c r="R236" s="199" t="s">
        <v>69</v>
      </c>
      <c r="S236" s="199" t="s">
        <v>59</v>
      </c>
    </row>
    <row r="237" spans="1:19" ht="22.2" customHeight="1" x14ac:dyDescent="0.6">
      <c r="A237" s="175">
        <v>6</v>
      </c>
      <c r="B237" s="262">
        <f>AB8</f>
        <v>0</v>
      </c>
      <c r="C237" s="263"/>
      <c r="D237" s="264"/>
      <c r="E237" s="175" t="s">
        <v>44</v>
      </c>
      <c r="F237" s="6">
        <f>F7</f>
        <v>7</v>
      </c>
      <c r="G237" s="207" t="s">
        <v>8</v>
      </c>
      <c r="H237" s="156"/>
      <c r="I237" s="156"/>
      <c r="J237" s="334"/>
      <c r="K237" s="335"/>
      <c r="L237" s="197"/>
      <c r="M237" s="174"/>
      <c r="N237" s="174"/>
      <c r="O237" s="169">
        <f>M237*N237</f>
        <v>0</v>
      </c>
      <c r="P237" s="174"/>
      <c r="Q237" s="197"/>
      <c r="R237" s="174"/>
      <c r="S237" s="169">
        <f>Q237*R237</f>
        <v>0</v>
      </c>
    </row>
    <row r="238" spans="1:19" ht="22.2" customHeight="1" x14ac:dyDescent="0.6">
      <c r="A238" s="4"/>
      <c r="B238" s="5"/>
      <c r="D238" s="3"/>
      <c r="E238" s="3"/>
      <c r="F238" s="190"/>
      <c r="G238" s="62" t="str">
        <f>G192</f>
        <v>27 พ.ย.66</v>
      </c>
      <c r="H238" s="56"/>
      <c r="I238" s="56"/>
      <c r="J238" s="330"/>
      <c r="K238" s="331"/>
      <c r="L238" s="168"/>
      <c r="M238" s="168"/>
      <c r="N238" s="168"/>
      <c r="O238" s="169">
        <f t="shared" ref="O238:O261" si="10">M238*N238</f>
        <v>0</v>
      </c>
      <c r="P238" s="168"/>
      <c r="Q238" s="168"/>
      <c r="R238" s="168"/>
      <c r="S238" s="169">
        <f t="shared" ref="S238:S261" si="11">Q238*R238</f>
        <v>0</v>
      </c>
    </row>
    <row r="239" spans="1:19" ht="22.2" customHeight="1" x14ac:dyDescent="0.6">
      <c r="A239" s="4"/>
      <c r="B239" s="5"/>
      <c r="D239" s="3"/>
      <c r="E239" s="3"/>
      <c r="F239" s="190"/>
      <c r="G239" s="168"/>
      <c r="H239" s="191"/>
      <c r="I239" s="168"/>
      <c r="J239" s="248"/>
      <c r="K239" s="250"/>
      <c r="L239" s="168"/>
      <c r="M239" s="168"/>
      <c r="N239" s="168"/>
      <c r="O239" s="169">
        <f t="shared" si="10"/>
        <v>0</v>
      </c>
      <c r="P239" s="168"/>
      <c r="Q239" s="168"/>
      <c r="R239" s="168"/>
      <c r="S239" s="169">
        <f t="shared" si="11"/>
        <v>0</v>
      </c>
    </row>
    <row r="240" spans="1:19" ht="22.2" customHeight="1" x14ac:dyDescent="0.6">
      <c r="A240" s="4"/>
      <c r="B240" s="5"/>
      <c r="E240" s="4"/>
      <c r="F240" s="190"/>
      <c r="G240" s="189"/>
      <c r="H240" s="168"/>
      <c r="I240" s="168"/>
      <c r="J240" s="248"/>
      <c r="K240" s="250"/>
      <c r="L240" s="168"/>
      <c r="M240" s="168"/>
      <c r="N240" s="168"/>
      <c r="O240" s="169">
        <f t="shared" si="10"/>
        <v>0</v>
      </c>
      <c r="P240" s="168"/>
      <c r="Q240" s="168"/>
      <c r="R240" s="168"/>
      <c r="S240" s="169">
        <f t="shared" si="11"/>
        <v>0</v>
      </c>
    </row>
    <row r="241" spans="1:24" ht="22.2" customHeight="1" x14ac:dyDescent="0.6">
      <c r="A241" s="4"/>
      <c r="E241" s="4"/>
      <c r="G241" s="187"/>
      <c r="H241" s="199"/>
      <c r="I241" s="199"/>
      <c r="J241" s="277"/>
      <c r="K241" s="278"/>
      <c r="L241" s="168"/>
      <c r="M241" s="168"/>
      <c r="N241" s="168"/>
      <c r="O241" s="169">
        <f t="shared" si="10"/>
        <v>0</v>
      </c>
      <c r="P241" s="168"/>
      <c r="Q241" s="168"/>
      <c r="R241" s="168"/>
      <c r="S241" s="169">
        <f t="shared" si="11"/>
        <v>0</v>
      </c>
    </row>
    <row r="242" spans="1:24" ht="22.2" customHeight="1" x14ac:dyDescent="0.6">
      <c r="A242" s="4"/>
      <c r="E242" s="4"/>
      <c r="G242" s="207" t="s">
        <v>9</v>
      </c>
      <c r="H242" s="183" t="s">
        <v>293</v>
      </c>
      <c r="I242" s="183" t="s">
        <v>294</v>
      </c>
      <c r="J242" s="332" t="s">
        <v>124</v>
      </c>
      <c r="K242" s="332"/>
      <c r="L242" s="197"/>
      <c r="M242" s="174"/>
      <c r="N242" s="174"/>
      <c r="O242" s="169">
        <f t="shared" si="10"/>
        <v>0</v>
      </c>
      <c r="P242" s="174"/>
      <c r="Q242" s="197"/>
      <c r="R242" s="174"/>
      <c r="S242" s="169">
        <f>Q242*R242</f>
        <v>0</v>
      </c>
      <c r="T242" s="7"/>
      <c r="U242" s="23" t="s">
        <v>118</v>
      </c>
      <c r="V242" s="66"/>
      <c r="W242" s="22"/>
      <c r="X242" s="22"/>
    </row>
    <row r="243" spans="1:24" ht="22.2" customHeight="1" x14ac:dyDescent="0.6">
      <c r="A243" s="4"/>
      <c r="E243" s="4"/>
      <c r="G243" s="62" t="str">
        <f>G197</f>
        <v>28 พ.ย.66</v>
      </c>
      <c r="H243" s="183" t="s">
        <v>293</v>
      </c>
      <c r="I243" s="183" t="s">
        <v>295</v>
      </c>
      <c r="J243" s="248" t="s">
        <v>132</v>
      </c>
      <c r="K243" s="250"/>
      <c r="L243" s="168"/>
      <c r="M243" s="168"/>
      <c r="N243" s="168"/>
      <c r="O243" s="169">
        <f t="shared" si="10"/>
        <v>0</v>
      </c>
      <c r="P243" s="168"/>
      <c r="Q243" s="168"/>
      <c r="R243" s="168"/>
      <c r="S243" s="169">
        <f>Q243*R243</f>
        <v>0</v>
      </c>
      <c r="T243" s="22" t="s">
        <v>51</v>
      </c>
      <c r="U243" s="23" t="s">
        <v>121</v>
      </c>
      <c r="V243" s="66"/>
      <c r="W243" s="22"/>
      <c r="X243" s="22"/>
    </row>
    <row r="244" spans="1:24" ht="22.2" customHeight="1" x14ac:dyDescent="0.6">
      <c r="A244" s="4"/>
      <c r="B244" s="5"/>
      <c r="D244" s="3"/>
      <c r="E244" s="3"/>
      <c r="G244" s="168"/>
      <c r="H244" s="56"/>
      <c r="I244" s="202"/>
      <c r="J244" s="330"/>
      <c r="K244" s="331"/>
      <c r="L244" s="168"/>
      <c r="M244" s="168"/>
      <c r="N244" s="168"/>
      <c r="O244" s="169">
        <f t="shared" si="10"/>
        <v>0</v>
      </c>
      <c r="P244" s="168"/>
      <c r="Q244" s="168"/>
      <c r="R244" s="168"/>
      <c r="S244" s="169">
        <f t="shared" si="11"/>
        <v>0</v>
      </c>
    </row>
    <row r="245" spans="1:24" ht="22.2" customHeight="1" x14ac:dyDescent="0.6">
      <c r="A245" s="4"/>
      <c r="E245" s="4"/>
      <c r="G245" s="62"/>
      <c r="H245" s="168"/>
      <c r="I245" s="191"/>
      <c r="J245" s="249"/>
      <c r="K245" s="250"/>
      <c r="L245" s="168"/>
      <c r="M245" s="168"/>
      <c r="N245" s="168"/>
      <c r="O245" s="169">
        <f t="shared" si="10"/>
        <v>0</v>
      </c>
      <c r="P245" s="168"/>
      <c r="Q245" s="168"/>
      <c r="R245" s="168"/>
      <c r="S245" s="169">
        <f t="shared" si="11"/>
        <v>0</v>
      </c>
    </row>
    <row r="246" spans="1:24" ht="22.2" customHeight="1" x14ac:dyDescent="0.6">
      <c r="A246" s="4"/>
      <c r="D246" s="8" t="s">
        <v>51</v>
      </c>
      <c r="E246" s="4"/>
      <c r="G246" s="63"/>
      <c r="H246" s="199"/>
      <c r="I246" s="199"/>
      <c r="J246" s="277"/>
      <c r="K246" s="278"/>
      <c r="L246" s="168"/>
      <c r="M246" s="168"/>
      <c r="N246" s="168"/>
      <c r="O246" s="169">
        <f t="shared" si="10"/>
        <v>0</v>
      </c>
      <c r="P246" s="168"/>
      <c r="Q246" s="168"/>
      <c r="R246" s="168"/>
      <c r="S246" s="169">
        <f t="shared" si="11"/>
        <v>0</v>
      </c>
    </row>
    <row r="247" spans="1:24" ht="22.2" customHeight="1" x14ac:dyDescent="0.6">
      <c r="A247" s="4"/>
      <c r="E247" s="4"/>
      <c r="G247" s="207" t="s">
        <v>10</v>
      </c>
      <c r="H247" s="147" t="s">
        <v>296</v>
      </c>
      <c r="I247" s="183" t="s">
        <v>198</v>
      </c>
      <c r="J247" s="332" t="s">
        <v>54</v>
      </c>
      <c r="K247" s="332"/>
      <c r="L247" s="197"/>
      <c r="M247" s="174"/>
      <c r="N247" s="174"/>
      <c r="O247" s="169">
        <f t="shared" si="10"/>
        <v>0</v>
      </c>
      <c r="P247" s="174"/>
      <c r="Q247" s="197"/>
      <c r="R247" s="174"/>
      <c r="S247" s="169">
        <f t="shared" si="11"/>
        <v>0</v>
      </c>
    </row>
    <row r="248" spans="1:24" ht="22.2" customHeight="1" x14ac:dyDescent="0.6">
      <c r="A248" s="4"/>
      <c r="B248" s="189"/>
      <c r="C248" s="190"/>
      <c r="D248" s="190"/>
      <c r="E248" s="168"/>
      <c r="G248" s="62" t="str">
        <f>G202</f>
        <v>29 พ.ย.66</v>
      </c>
      <c r="H248" s="148" t="s">
        <v>296</v>
      </c>
      <c r="I248" s="201" t="s">
        <v>198</v>
      </c>
      <c r="J248" s="325" t="s">
        <v>152</v>
      </c>
      <c r="K248" s="325"/>
      <c r="L248" s="168"/>
      <c r="M248" s="168"/>
      <c r="N248" s="168"/>
      <c r="O248" s="169">
        <f t="shared" si="10"/>
        <v>0</v>
      </c>
      <c r="P248" s="168"/>
      <c r="Q248" s="168"/>
      <c r="R248" s="168"/>
      <c r="S248" s="169">
        <f t="shared" si="11"/>
        <v>0</v>
      </c>
    </row>
    <row r="249" spans="1:24" ht="22.2" customHeight="1" x14ac:dyDescent="0.6">
      <c r="A249" s="4"/>
      <c r="B249" s="5"/>
      <c r="D249" s="3"/>
      <c r="E249" s="3"/>
      <c r="G249" s="168"/>
      <c r="H249" s="148" t="s">
        <v>296</v>
      </c>
      <c r="I249" s="183" t="s">
        <v>200</v>
      </c>
      <c r="J249" s="248" t="s">
        <v>196</v>
      </c>
      <c r="K249" s="250"/>
      <c r="L249" s="168"/>
      <c r="M249" s="168"/>
      <c r="N249" s="168"/>
      <c r="O249" s="169">
        <f t="shared" si="10"/>
        <v>0</v>
      </c>
      <c r="P249" s="168"/>
      <c r="Q249" s="168"/>
      <c r="R249" s="168"/>
      <c r="S249" s="169">
        <f t="shared" si="11"/>
        <v>0</v>
      </c>
    </row>
    <row r="250" spans="1:24" ht="22.2" customHeight="1" x14ac:dyDescent="0.6">
      <c r="A250" s="4"/>
      <c r="E250" s="4"/>
      <c r="G250" s="189"/>
      <c r="H250" s="168"/>
      <c r="I250" s="183"/>
      <c r="J250" s="250"/>
      <c r="K250" s="252"/>
      <c r="L250" s="168"/>
      <c r="M250" s="168"/>
      <c r="N250" s="168"/>
      <c r="O250" s="169">
        <f t="shared" si="10"/>
        <v>0</v>
      </c>
      <c r="P250" s="168"/>
      <c r="Q250" s="168"/>
      <c r="R250" s="168"/>
      <c r="S250" s="169">
        <f t="shared" si="11"/>
        <v>0</v>
      </c>
    </row>
    <row r="251" spans="1:24" ht="22.2" customHeight="1" x14ac:dyDescent="0.6">
      <c r="A251" s="4"/>
      <c r="E251" s="4"/>
      <c r="G251" s="195"/>
      <c r="H251" s="199"/>
      <c r="I251" s="199"/>
      <c r="J251" s="276"/>
      <c r="K251" s="276"/>
      <c r="L251" s="199"/>
      <c r="M251" s="199"/>
      <c r="N251" s="199"/>
      <c r="O251" s="169">
        <f t="shared" si="10"/>
        <v>0</v>
      </c>
      <c r="P251" s="199"/>
      <c r="Q251" s="199"/>
      <c r="R251" s="199"/>
      <c r="S251" s="169">
        <f t="shared" si="11"/>
        <v>0</v>
      </c>
    </row>
    <row r="252" spans="1:24" ht="22.2" customHeight="1" x14ac:dyDescent="0.6">
      <c r="A252" s="4"/>
      <c r="E252" s="4"/>
      <c r="G252" s="62" t="s">
        <v>11</v>
      </c>
      <c r="H252" s="183" t="s">
        <v>297</v>
      </c>
      <c r="I252" s="183" t="s">
        <v>266</v>
      </c>
      <c r="J252" s="332" t="s">
        <v>127</v>
      </c>
      <c r="K252" s="332"/>
      <c r="L252" s="168"/>
      <c r="M252" s="168"/>
      <c r="N252" s="168"/>
      <c r="O252" s="169">
        <f t="shared" si="10"/>
        <v>0</v>
      </c>
      <c r="P252" s="168"/>
      <c r="Q252" s="175"/>
      <c r="R252" s="175"/>
      <c r="S252" s="169">
        <f t="shared" si="11"/>
        <v>0</v>
      </c>
    </row>
    <row r="253" spans="1:24" ht="22.2" customHeight="1" x14ac:dyDescent="0.6">
      <c r="A253" s="4"/>
      <c r="E253" s="4"/>
      <c r="G253" s="167" t="str">
        <f>G207</f>
        <v>30 พ.ย.66</v>
      </c>
      <c r="H253" s="183" t="s">
        <v>173</v>
      </c>
      <c r="I253" s="183" t="s">
        <v>298</v>
      </c>
      <c r="J253" s="325" t="s">
        <v>151</v>
      </c>
      <c r="K253" s="325"/>
      <c r="L253" s="168"/>
      <c r="M253" s="168"/>
      <c r="N253" s="168"/>
      <c r="O253" s="169">
        <f t="shared" si="10"/>
        <v>0</v>
      </c>
      <c r="P253" s="168"/>
      <c r="Q253" s="168"/>
      <c r="R253" s="168"/>
      <c r="S253" s="169">
        <f t="shared" si="11"/>
        <v>0</v>
      </c>
    </row>
    <row r="254" spans="1:24" ht="22.2" customHeight="1" x14ac:dyDescent="0.6">
      <c r="A254" s="4"/>
      <c r="B254" s="5"/>
      <c r="E254" s="4"/>
      <c r="G254" s="168"/>
      <c r="H254" s="183"/>
      <c r="I254" s="183"/>
      <c r="J254" s="248"/>
      <c r="K254" s="250"/>
      <c r="L254" s="183"/>
      <c r="M254" s="183"/>
      <c r="N254" s="183"/>
      <c r="O254" s="169">
        <f t="shared" si="10"/>
        <v>0</v>
      </c>
      <c r="P254" s="183"/>
      <c r="Q254" s="183"/>
      <c r="R254" s="183"/>
      <c r="S254" s="169">
        <f t="shared" si="11"/>
        <v>0</v>
      </c>
    </row>
    <row r="255" spans="1:24" ht="22.2" customHeight="1" x14ac:dyDescent="0.6">
      <c r="A255" s="4"/>
      <c r="E255" s="4"/>
      <c r="G255" s="168"/>
      <c r="H255" s="168"/>
      <c r="I255" s="168"/>
      <c r="J255" s="248"/>
      <c r="K255" s="250"/>
      <c r="L255" s="168"/>
      <c r="M255" s="168"/>
      <c r="N255" s="168"/>
      <c r="O255" s="169">
        <f t="shared" si="10"/>
        <v>0</v>
      </c>
      <c r="P255" s="168"/>
      <c r="Q255" s="168"/>
      <c r="R255" s="168"/>
      <c r="S255" s="169">
        <f t="shared" si="11"/>
        <v>0</v>
      </c>
    </row>
    <row r="256" spans="1:24" ht="22.2" customHeight="1" x14ac:dyDescent="0.6">
      <c r="A256" s="4"/>
      <c r="E256" s="4"/>
      <c r="G256" s="199"/>
      <c r="H256" s="168"/>
      <c r="I256" s="199"/>
      <c r="J256" s="277"/>
      <c r="K256" s="278"/>
      <c r="L256" s="199"/>
      <c r="M256" s="199"/>
      <c r="N256" s="199"/>
      <c r="O256" s="169">
        <f t="shared" si="10"/>
        <v>0</v>
      </c>
      <c r="P256" s="199"/>
      <c r="Q256" s="199"/>
      <c r="R256" s="199"/>
      <c r="S256" s="169">
        <f t="shared" si="11"/>
        <v>0</v>
      </c>
    </row>
    <row r="257" spans="1:24" ht="22.2" customHeight="1" x14ac:dyDescent="0.6">
      <c r="A257" s="4"/>
      <c r="B257"/>
      <c r="C257"/>
      <c r="D257" s="202"/>
      <c r="E257" s="56"/>
      <c r="F257"/>
      <c r="G257" s="62" t="s">
        <v>12</v>
      </c>
      <c r="H257" s="147" t="s">
        <v>173</v>
      </c>
      <c r="I257" s="183" t="s">
        <v>268</v>
      </c>
      <c r="J257" s="332" t="s">
        <v>124</v>
      </c>
      <c r="K257" s="332"/>
      <c r="L257" s="149"/>
      <c r="M257" s="69"/>
      <c r="N257" s="69"/>
      <c r="O257" s="169">
        <f t="shared" si="10"/>
        <v>0</v>
      </c>
      <c r="P257" s="147"/>
      <c r="Q257" s="149"/>
      <c r="R257" s="147"/>
      <c r="S257" s="169">
        <f t="shared" si="11"/>
        <v>0</v>
      </c>
      <c r="T257" s="24"/>
      <c r="U257" s="24" t="s">
        <v>117</v>
      </c>
      <c r="V257" s="65"/>
      <c r="W257" s="24"/>
      <c r="X257" s="24"/>
    </row>
    <row r="258" spans="1:24" ht="22.2" customHeight="1" x14ac:dyDescent="0.6">
      <c r="A258" s="4"/>
      <c r="E258" s="4"/>
      <c r="G258" s="167" t="str">
        <f>G212</f>
        <v>1 ธ.ค.66</v>
      </c>
      <c r="H258" s="148" t="s">
        <v>292</v>
      </c>
      <c r="I258" s="183" t="s">
        <v>202</v>
      </c>
      <c r="J258" s="325" t="s">
        <v>126</v>
      </c>
      <c r="K258" s="325"/>
      <c r="L258" s="150"/>
      <c r="M258" s="68"/>
      <c r="N258" s="68"/>
      <c r="O258" s="169">
        <f t="shared" si="10"/>
        <v>0</v>
      </c>
      <c r="P258" s="150"/>
      <c r="Q258" s="150"/>
      <c r="R258" s="150"/>
      <c r="S258" s="169">
        <f t="shared" si="11"/>
        <v>0</v>
      </c>
      <c r="T258" s="24"/>
      <c r="U258" s="24" t="s">
        <v>187</v>
      </c>
      <c r="V258" s="65"/>
      <c r="W258" s="24"/>
      <c r="X258" s="24"/>
    </row>
    <row r="259" spans="1:24" ht="22.2" customHeight="1" x14ac:dyDescent="0.6">
      <c r="A259" s="4"/>
      <c r="E259" s="4"/>
      <c r="G259" s="168"/>
      <c r="H259" s="148"/>
      <c r="I259" s="183"/>
      <c r="J259" s="248"/>
      <c r="K259" s="250"/>
      <c r="L259" s="68"/>
      <c r="M259" s="68"/>
      <c r="N259" s="68"/>
      <c r="O259" s="169">
        <f t="shared" si="10"/>
        <v>0</v>
      </c>
      <c r="P259" s="150"/>
      <c r="Q259" s="68"/>
      <c r="R259" s="68"/>
      <c r="S259" s="169">
        <f t="shared" si="11"/>
        <v>0</v>
      </c>
    </row>
    <row r="260" spans="1:24" ht="22.2" customHeight="1" x14ac:dyDescent="0.6">
      <c r="A260" s="4"/>
      <c r="E260" s="4"/>
      <c r="G260" s="168"/>
      <c r="H260" s="168"/>
      <c r="I260" s="168"/>
      <c r="J260" s="248"/>
      <c r="K260" s="250"/>
      <c r="L260" s="168"/>
      <c r="N260" s="168"/>
      <c r="O260" s="169">
        <f>L260*N260</f>
        <v>0</v>
      </c>
      <c r="P260" s="168"/>
      <c r="Q260" s="168"/>
      <c r="R260" s="168"/>
      <c r="S260" s="169">
        <f t="shared" si="11"/>
        <v>0</v>
      </c>
    </row>
    <row r="261" spans="1:24" ht="22.2" customHeight="1" x14ac:dyDescent="0.6">
      <c r="A261" s="4"/>
      <c r="E261" s="4"/>
      <c r="F261" s="4"/>
      <c r="G261" s="196"/>
      <c r="H261" s="194"/>
      <c r="I261" s="199"/>
      <c r="J261" s="277"/>
      <c r="K261" s="278"/>
      <c r="L261" s="199"/>
      <c r="M261" s="199"/>
      <c r="N261" s="199"/>
      <c r="O261" s="169">
        <f t="shared" si="10"/>
        <v>0</v>
      </c>
      <c r="P261" s="199"/>
      <c r="Q261" s="199"/>
      <c r="R261" s="199"/>
      <c r="S261" s="169">
        <f t="shared" si="11"/>
        <v>0</v>
      </c>
    </row>
    <row r="262" spans="1:24" ht="22.2" customHeight="1" x14ac:dyDescent="0.6">
      <c r="A262" s="4"/>
      <c r="E262" s="4"/>
      <c r="F262" s="4"/>
      <c r="G262" s="273" t="s">
        <v>61</v>
      </c>
      <c r="H262" s="298"/>
      <c r="I262" s="298"/>
      <c r="J262" s="298"/>
      <c r="K262" s="279"/>
      <c r="L262" s="17">
        <f>SUM(L237:L261)</f>
        <v>0</v>
      </c>
      <c r="M262" s="17">
        <f>SUM(M237:M261)</f>
        <v>0</v>
      </c>
      <c r="N262" s="17"/>
      <c r="O262" s="17"/>
      <c r="P262" s="17">
        <f>SUM(P237:P261)</f>
        <v>0</v>
      </c>
      <c r="Q262" s="17">
        <f>SUM(Q237:Q261)</f>
        <v>0</v>
      </c>
      <c r="R262" s="192"/>
      <c r="S262" s="17"/>
      <c r="T262" s="25"/>
      <c r="U262" s="26" t="s">
        <v>123</v>
      </c>
      <c r="V262" s="64"/>
      <c r="W262" s="27"/>
      <c r="X262" s="27"/>
    </row>
    <row r="263" spans="1:24" ht="22.2" customHeight="1" x14ac:dyDescent="0.6">
      <c r="A263" s="4"/>
      <c r="E263" s="4"/>
      <c r="F263" s="4"/>
      <c r="G263" s="273" t="s">
        <v>62</v>
      </c>
      <c r="H263" s="298"/>
      <c r="I263" s="298"/>
      <c r="J263" s="298"/>
      <c r="K263" s="279"/>
      <c r="L263" s="273">
        <f>L262+M262</f>
        <v>0</v>
      </c>
      <c r="M263" s="279"/>
      <c r="N263" s="193"/>
      <c r="O263" s="17"/>
      <c r="P263" s="273">
        <f>P262+Q262</f>
        <v>0</v>
      </c>
      <c r="Q263" s="279"/>
      <c r="R263" s="196"/>
      <c r="S263" s="199"/>
      <c r="T263" s="27" t="s">
        <v>51</v>
      </c>
      <c r="U263" s="26" t="s">
        <v>90</v>
      </c>
      <c r="V263" s="64"/>
      <c r="W263" s="27"/>
      <c r="X263" s="27"/>
    </row>
    <row r="264" spans="1:24" ht="22.2" customHeight="1" x14ac:dyDescent="0.6">
      <c r="A264" s="4"/>
      <c r="E264" s="4"/>
      <c r="F264" s="4"/>
      <c r="G264" s="273" t="s">
        <v>63</v>
      </c>
      <c r="H264" s="298"/>
      <c r="I264" s="298"/>
      <c r="J264" s="298"/>
      <c r="K264" s="279"/>
      <c r="L264" s="306" t="s">
        <v>256</v>
      </c>
      <c r="M264" s="307"/>
      <c r="N264" s="152"/>
      <c r="O264" s="153"/>
      <c r="P264" s="306" t="s">
        <v>257</v>
      </c>
      <c r="Q264" s="307"/>
      <c r="R264" s="190"/>
      <c r="S264" s="168"/>
    </row>
    <row r="265" spans="1:24" ht="22.2" customHeight="1" thickBot="1" x14ac:dyDescent="0.65">
      <c r="A265" s="4"/>
      <c r="E265" s="4"/>
      <c r="F265" s="15"/>
      <c r="G265" s="273" t="s">
        <v>64</v>
      </c>
      <c r="H265" s="298"/>
      <c r="I265" s="298"/>
      <c r="J265" s="298"/>
      <c r="K265" s="279"/>
      <c r="L265" s="18">
        <v>0</v>
      </c>
      <c r="M265" s="18">
        <f>SUM(M237:M261)</f>
        <v>0</v>
      </c>
      <c r="N265" s="18"/>
      <c r="O265" s="18">
        <f>SUM(O237:O261)</f>
        <v>0</v>
      </c>
      <c r="P265" s="18">
        <v>0</v>
      </c>
      <c r="Q265" s="18">
        <f>SUM(Q237:Q261)</f>
        <v>0</v>
      </c>
      <c r="R265" s="19"/>
      <c r="S265" s="18">
        <f>SUM(S237:S261)</f>
        <v>0</v>
      </c>
    </row>
    <row r="266" spans="1:24" ht="22.2" customHeight="1" thickTop="1" x14ac:dyDescent="0.6">
      <c r="A266" s="299" t="s">
        <v>88</v>
      </c>
      <c r="B266" s="300"/>
      <c r="C266" s="300"/>
      <c r="D266" s="300"/>
      <c r="E266" s="300"/>
      <c r="F266" s="300"/>
      <c r="G266" s="300"/>
      <c r="H266" s="193">
        <f>M265+Q265</f>
        <v>0</v>
      </c>
      <c r="I266" s="193" t="s">
        <v>89</v>
      </c>
      <c r="J266" s="193"/>
      <c r="K266" s="301" t="s">
        <v>193</v>
      </c>
      <c r="L266" s="301"/>
      <c r="M266" s="301"/>
      <c r="N266" s="194"/>
      <c r="O266" s="194"/>
      <c r="P266" s="302">
        <f>S265+O265</f>
        <v>0</v>
      </c>
      <c r="Q266" s="302"/>
      <c r="R266" s="21"/>
      <c r="S266" s="20" t="s">
        <v>53</v>
      </c>
    </row>
    <row r="267" spans="1:24" ht="22.2" customHeight="1" x14ac:dyDescent="0.6">
      <c r="A267" s="303" t="s">
        <v>14</v>
      </c>
      <c r="B267" s="304"/>
      <c r="C267" s="304"/>
      <c r="D267" s="304"/>
      <c r="E267" s="304"/>
      <c r="F267" s="304"/>
      <c r="G267" s="305"/>
      <c r="H267" s="303" t="s">
        <v>15</v>
      </c>
      <c r="I267" s="304"/>
      <c r="J267" s="304"/>
      <c r="K267" s="304"/>
      <c r="L267" s="305"/>
      <c r="M267" s="303" t="s">
        <v>70</v>
      </c>
      <c r="N267" s="304"/>
      <c r="O267" s="304"/>
      <c r="P267" s="304"/>
      <c r="Q267" s="304"/>
      <c r="R267" s="304"/>
      <c r="S267" s="305"/>
    </row>
    <row r="268" spans="1:24" ht="22.2" customHeight="1" x14ac:dyDescent="0.6">
      <c r="A268" s="248" t="s">
        <v>16</v>
      </c>
      <c r="B268" s="249"/>
      <c r="C268" s="249"/>
      <c r="D268" s="249"/>
      <c r="E268" s="249"/>
      <c r="F268" s="249"/>
      <c r="G268" s="250"/>
      <c r="H268" s="248" t="s">
        <v>16</v>
      </c>
      <c r="I268" s="249"/>
      <c r="J268" s="249"/>
      <c r="K268" s="249"/>
      <c r="L268" s="250"/>
      <c r="M268" s="248" t="s">
        <v>16</v>
      </c>
      <c r="N268" s="249"/>
      <c r="O268" s="249"/>
      <c r="P268" s="249"/>
      <c r="Q268" s="249"/>
      <c r="R268" s="249"/>
      <c r="S268" s="250"/>
    </row>
    <row r="269" spans="1:24" ht="22.2" customHeight="1" x14ac:dyDescent="0.6">
      <c r="A269" s="12" t="s">
        <v>42</v>
      </c>
      <c r="B269" s="309">
        <f>B237</f>
        <v>0</v>
      </c>
      <c r="C269" s="309"/>
      <c r="D269" s="309"/>
      <c r="E269" s="309"/>
      <c r="F269" s="309"/>
      <c r="G269" s="186" t="s">
        <v>43</v>
      </c>
      <c r="H269" s="185" t="s">
        <v>42</v>
      </c>
      <c r="I269" s="314" t="str">
        <f>I223</f>
        <v xml:space="preserve">       นายอาทิตย์  แก้วแดง</v>
      </c>
      <c r="J269" s="318"/>
      <c r="K269" s="318"/>
      <c r="L269" s="13" t="s">
        <v>43</v>
      </c>
      <c r="M269" s="61" t="s">
        <v>42</v>
      </c>
      <c r="N269" s="61"/>
      <c r="O269" s="309" t="s">
        <v>52</v>
      </c>
      <c r="P269" s="309"/>
      <c r="Q269" s="309"/>
      <c r="R269" s="29"/>
      <c r="S269" s="186" t="s">
        <v>43</v>
      </c>
    </row>
    <row r="270" spans="1:24" ht="22.2" customHeight="1" x14ac:dyDescent="0.6">
      <c r="A270" s="319" t="s">
        <v>122</v>
      </c>
      <c r="B270" s="314"/>
      <c r="C270" s="314"/>
      <c r="D270" s="314"/>
      <c r="E270" s="314"/>
      <c r="F270" s="314"/>
      <c r="G270" s="320"/>
      <c r="H270" s="308" t="s">
        <v>55</v>
      </c>
      <c r="I270" s="309"/>
      <c r="J270" s="309"/>
      <c r="K270" s="309"/>
      <c r="L270" s="310"/>
      <c r="M270" s="308" t="s">
        <v>72</v>
      </c>
      <c r="N270" s="309"/>
      <c r="O270" s="309"/>
      <c r="P270" s="309"/>
      <c r="Q270" s="309"/>
      <c r="R270" s="309"/>
      <c r="S270" s="310"/>
    </row>
    <row r="271" spans="1:24" ht="22.2" customHeight="1" x14ac:dyDescent="0.6">
      <c r="A271" s="311" t="str">
        <f>A41</f>
        <v>วันที่ 4  เดือน ธันวาคม  พ.ศ.2566</v>
      </c>
      <c r="B271" s="312"/>
      <c r="C271" s="312"/>
      <c r="D271" s="312"/>
      <c r="E271" s="312"/>
      <c r="F271" s="312"/>
      <c r="G271" s="313"/>
      <c r="H271" s="308" t="str">
        <f>A41</f>
        <v>วันที่ 4  เดือน ธันวาคม  พ.ศ.2566</v>
      </c>
      <c r="I271" s="309"/>
      <c r="J271" s="309"/>
      <c r="K271" s="309"/>
      <c r="L271" s="310"/>
      <c r="M271" s="311" t="str">
        <f>A41</f>
        <v>วันที่ 4  เดือน ธันวาคม  พ.ศ.2566</v>
      </c>
      <c r="N271" s="312"/>
      <c r="O271" s="312"/>
      <c r="P271" s="312"/>
      <c r="Q271" s="312"/>
      <c r="R271" s="312"/>
      <c r="S271" s="313"/>
    </row>
    <row r="272" spans="1:24" ht="22.2" customHeight="1" x14ac:dyDescent="0.6">
      <c r="A272" s="303" t="s">
        <v>70</v>
      </c>
      <c r="B272" s="304"/>
      <c r="C272" s="304"/>
      <c r="D272" s="304"/>
      <c r="E272" s="304"/>
      <c r="F272" s="304"/>
      <c r="G272" s="304"/>
      <c r="H272" s="304"/>
      <c r="I272" s="305"/>
      <c r="J272" s="303" t="s">
        <v>71</v>
      </c>
      <c r="K272" s="304"/>
      <c r="L272" s="304"/>
      <c r="M272" s="304"/>
      <c r="N272" s="304"/>
      <c r="O272" s="304"/>
      <c r="P272" s="304"/>
      <c r="Q272" s="304"/>
      <c r="R272" s="304"/>
      <c r="S272" s="305"/>
    </row>
    <row r="273" spans="1:19" ht="22.2" customHeight="1" x14ac:dyDescent="0.6">
      <c r="A273" s="248" t="s">
        <v>16</v>
      </c>
      <c r="B273" s="249"/>
      <c r="C273" s="249"/>
      <c r="D273" s="249"/>
      <c r="E273" s="249"/>
      <c r="F273" s="249"/>
      <c r="G273" s="249"/>
      <c r="H273" s="249"/>
      <c r="I273" s="250"/>
      <c r="J273" s="248" t="s">
        <v>16</v>
      </c>
      <c r="K273" s="249"/>
      <c r="L273" s="249"/>
      <c r="M273" s="249"/>
      <c r="N273" s="249"/>
      <c r="O273" s="249"/>
      <c r="P273" s="249"/>
      <c r="Q273" s="249"/>
      <c r="R273" s="249"/>
      <c r="S273" s="250"/>
    </row>
    <row r="274" spans="1:19" ht="22.2" customHeight="1" x14ac:dyDescent="0.6">
      <c r="A274" s="12"/>
      <c r="B274" s="309" t="s">
        <v>133</v>
      </c>
      <c r="C274" s="309"/>
      <c r="D274" s="309"/>
      <c r="E274" s="309"/>
      <c r="F274" s="309"/>
      <c r="G274" s="309"/>
      <c r="H274" s="309"/>
      <c r="I274" s="186"/>
      <c r="J274" s="29"/>
      <c r="K274" s="29"/>
      <c r="L274" s="309" t="s">
        <v>186</v>
      </c>
      <c r="M274" s="309"/>
      <c r="N274" s="309"/>
      <c r="O274" s="309"/>
      <c r="P274" s="309"/>
      <c r="Q274" s="309"/>
      <c r="R274" s="29"/>
      <c r="S274" s="13"/>
    </row>
    <row r="275" spans="1:19" ht="22.2" customHeight="1" x14ac:dyDescent="0.6">
      <c r="A275" s="308" t="s">
        <v>73</v>
      </c>
      <c r="B275" s="309"/>
      <c r="C275" s="309"/>
      <c r="D275" s="309"/>
      <c r="E275" s="309"/>
      <c r="F275" s="309"/>
      <c r="G275" s="309"/>
      <c r="H275" s="309"/>
      <c r="I275" s="310"/>
      <c r="J275" s="308" t="s">
        <v>74</v>
      </c>
      <c r="K275" s="309"/>
      <c r="L275" s="309"/>
      <c r="M275" s="309"/>
      <c r="N275" s="309"/>
      <c r="O275" s="309"/>
      <c r="P275" s="309"/>
      <c r="Q275" s="309"/>
      <c r="R275" s="309"/>
      <c r="S275" s="310"/>
    </row>
    <row r="276" spans="1:19" ht="22.2" customHeight="1" x14ac:dyDescent="0.6">
      <c r="A276" s="311" t="str">
        <f>A41</f>
        <v>วันที่ 4  เดือน ธันวาคม  พ.ศ.2566</v>
      </c>
      <c r="B276" s="312"/>
      <c r="C276" s="312"/>
      <c r="D276" s="312"/>
      <c r="E276" s="312"/>
      <c r="F276" s="312"/>
      <c r="G276" s="312"/>
      <c r="H276" s="312"/>
      <c r="I276" s="313"/>
      <c r="J276" s="311" t="str">
        <f>A41</f>
        <v>วันที่ 4  เดือน ธันวาคม  พ.ศ.2566</v>
      </c>
      <c r="K276" s="312"/>
      <c r="L276" s="312"/>
      <c r="M276" s="312"/>
      <c r="N276" s="312"/>
      <c r="O276" s="312"/>
      <c r="P276" s="312"/>
      <c r="Q276" s="312"/>
      <c r="R276" s="312"/>
      <c r="S276" s="313"/>
    </row>
    <row r="277" spans="1:19" ht="22.2" customHeight="1" x14ac:dyDescent="0.6">
      <c r="A277" s="254" t="s">
        <v>0</v>
      </c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</row>
    <row r="278" spans="1:19" ht="22.2" customHeight="1" x14ac:dyDescent="0.6">
      <c r="A278" s="254" t="str">
        <f>A2</f>
        <v>แผนกวิชายานยนต์ไฟฟ้า</v>
      </c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</row>
    <row r="279" spans="1:19" ht="22.2" customHeight="1" x14ac:dyDescent="0.6">
      <c r="A279" s="253" t="s">
        <v>78</v>
      </c>
      <c r="B279" s="253"/>
      <c r="C279" s="253"/>
      <c r="D279" s="177">
        <f>D3</f>
        <v>27</v>
      </c>
      <c r="E279" s="177" t="s">
        <v>77</v>
      </c>
      <c r="F279" s="254" t="str">
        <f>F3</f>
        <v>พฤศจิกายน</v>
      </c>
      <c r="G279" s="254"/>
      <c r="H279" s="177" t="str">
        <f>H3</f>
        <v>พ.ศ. 2566</v>
      </c>
      <c r="I279" s="177" t="s">
        <v>79</v>
      </c>
      <c r="J279" s="177">
        <f>J3</f>
        <v>1</v>
      </c>
      <c r="K279" s="177" t="s">
        <v>76</v>
      </c>
      <c r="L279" s="254" t="str">
        <f>L3</f>
        <v>ธันวาคม</v>
      </c>
      <c r="M279" s="254"/>
      <c r="N279" s="254" t="str">
        <f>N3</f>
        <v>พ.ศ. 2566</v>
      </c>
      <c r="O279" s="254"/>
      <c r="P279" s="254"/>
      <c r="Q279" s="254"/>
      <c r="R279" s="177"/>
    </row>
    <row r="280" spans="1:19" ht="25.5" customHeight="1" x14ac:dyDescent="0.3">
      <c r="G280" s="58" t="s">
        <v>103</v>
      </c>
      <c r="H280" s="198" t="s">
        <v>44</v>
      </c>
      <c r="I280" s="190" t="s">
        <v>57</v>
      </c>
    </row>
    <row r="281" spans="1:19" ht="22.2" customHeight="1" x14ac:dyDescent="0.6">
      <c r="A281" s="28" t="s">
        <v>1</v>
      </c>
      <c r="B281" s="270" t="s">
        <v>2</v>
      </c>
      <c r="C281" s="271"/>
      <c r="D281" s="272"/>
      <c r="E281" s="16" t="s">
        <v>3</v>
      </c>
      <c r="F281" s="273" t="s">
        <v>65</v>
      </c>
      <c r="G281" s="274"/>
      <c r="H281" s="275" t="s">
        <v>4</v>
      </c>
      <c r="I281" s="175" t="s">
        <v>116</v>
      </c>
      <c r="J281" s="242" t="s">
        <v>5</v>
      </c>
      <c r="K281" s="244"/>
      <c r="L281" s="273" t="s">
        <v>66</v>
      </c>
      <c r="M281" s="279"/>
      <c r="N281" s="169" t="s">
        <v>68</v>
      </c>
      <c r="O281" s="175" t="s">
        <v>58</v>
      </c>
      <c r="P281" s="280" t="s">
        <v>67</v>
      </c>
      <c r="Q281" s="281"/>
      <c r="R281" s="169" t="s">
        <v>68</v>
      </c>
      <c r="S281" s="175" t="s">
        <v>58</v>
      </c>
    </row>
    <row r="282" spans="1:19" ht="22.2" customHeight="1" x14ac:dyDescent="0.6">
      <c r="A282" s="60"/>
      <c r="B282" s="9"/>
      <c r="C282" s="10"/>
      <c r="D282" s="14"/>
      <c r="E282" s="11"/>
      <c r="F282" s="199" t="s">
        <v>6</v>
      </c>
      <c r="G282" s="199" t="s">
        <v>7</v>
      </c>
      <c r="H282" s="276"/>
      <c r="I282" s="199"/>
      <c r="J282" s="277"/>
      <c r="K282" s="278"/>
      <c r="L282" s="199" t="s">
        <v>56</v>
      </c>
      <c r="M282" s="199" t="s">
        <v>60</v>
      </c>
      <c r="N282" s="199" t="s">
        <v>69</v>
      </c>
      <c r="O282" s="199" t="s">
        <v>59</v>
      </c>
      <c r="P282" s="60" t="s">
        <v>56</v>
      </c>
      <c r="Q282" s="60" t="s">
        <v>60</v>
      </c>
      <c r="R282" s="199" t="s">
        <v>69</v>
      </c>
      <c r="S282" s="199" t="s">
        <v>59</v>
      </c>
    </row>
    <row r="283" spans="1:19" ht="22.2" customHeight="1" x14ac:dyDescent="0.6">
      <c r="A283" s="175">
        <v>7</v>
      </c>
      <c r="B283" s="262">
        <f>AB9</f>
        <v>0</v>
      </c>
      <c r="C283" s="263"/>
      <c r="D283" s="264"/>
      <c r="E283" s="175" t="s">
        <v>44</v>
      </c>
      <c r="F283" s="6">
        <f>F7</f>
        <v>7</v>
      </c>
      <c r="G283" s="188" t="s">
        <v>8</v>
      </c>
      <c r="H283" s="174" t="s">
        <v>212</v>
      </c>
      <c r="I283" s="183" t="s">
        <v>224</v>
      </c>
      <c r="J283" s="265" t="s">
        <v>54</v>
      </c>
      <c r="K283" s="266"/>
      <c r="L283" s="197"/>
      <c r="M283" s="174"/>
      <c r="N283" s="174"/>
      <c r="O283" s="169">
        <f>M283*N283</f>
        <v>0</v>
      </c>
      <c r="P283" s="174"/>
      <c r="Q283" s="197"/>
      <c r="R283" s="174"/>
      <c r="S283" s="169">
        <f>Q283*R283</f>
        <v>0</v>
      </c>
    </row>
    <row r="284" spans="1:19" ht="22.2" customHeight="1" x14ac:dyDescent="0.6">
      <c r="A284" s="4"/>
      <c r="B284" s="289"/>
      <c r="C284" s="290"/>
      <c r="D284" s="291"/>
      <c r="E284" s="168"/>
      <c r="F284" s="190"/>
      <c r="G284" s="167" t="str">
        <f>G238</f>
        <v>27 พ.ย.66</v>
      </c>
      <c r="H284" s="183"/>
      <c r="I284" s="183"/>
      <c r="J284" s="248"/>
      <c r="K284" s="250"/>
      <c r="L284" s="168"/>
      <c r="M284" s="168"/>
      <c r="N284" s="168"/>
      <c r="O284" s="169">
        <f t="shared" ref="O284:O307" si="12">M284*N284</f>
        <v>0</v>
      </c>
      <c r="P284" s="168"/>
      <c r="Q284" s="168"/>
      <c r="R284" s="168"/>
      <c r="S284" s="169">
        <f t="shared" ref="S284:S307" si="13">Q284*R284</f>
        <v>0</v>
      </c>
    </row>
    <row r="285" spans="1:19" ht="22.2" customHeight="1" x14ac:dyDescent="0.6">
      <c r="A285" s="4"/>
      <c r="B285" s="5"/>
      <c r="D285" s="3"/>
      <c r="E285" s="3"/>
      <c r="F285" s="190"/>
      <c r="G285" s="189"/>
      <c r="H285" s="183"/>
      <c r="I285" s="183"/>
      <c r="J285" s="285"/>
      <c r="K285" s="286"/>
      <c r="L285" s="168"/>
      <c r="M285" s="168"/>
      <c r="N285" s="168"/>
      <c r="O285" s="169">
        <f t="shared" si="12"/>
        <v>0</v>
      </c>
      <c r="P285" s="168"/>
      <c r="Q285" s="168"/>
      <c r="R285" s="168"/>
      <c r="S285" s="169">
        <f t="shared" si="13"/>
        <v>0</v>
      </c>
    </row>
    <row r="286" spans="1:19" ht="22.2" customHeight="1" x14ac:dyDescent="0.6">
      <c r="A286" s="4"/>
      <c r="B286" s="5"/>
      <c r="E286" s="4"/>
      <c r="F286" s="190"/>
      <c r="G286" s="189"/>
      <c r="H286" s="168"/>
      <c r="I286" s="168"/>
      <c r="J286" s="248"/>
      <c r="K286" s="250"/>
      <c r="L286" s="168"/>
      <c r="M286" s="168"/>
      <c r="N286" s="168"/>
      <c r="O286" s="169">
        <f t="shared" si="12"/>
        <v>0</v>
      </c>
      <c r="P286" s="168"/>
      <c r="Q286" s="168"/>
      <c r="R286" s="168"/>
      <c r="S286" s="169">
        <f t="shared" si="13"/>
        <v>0</v>
      </c>
    </row>
    <row r="287" spans="1:19" ht="22.2" customHeight="1" x14ac:dyDescent="0.6">
      <c r="A287" s="4"/>
      <c r="E287" s="4"/>
      <c r="G287" s="187"/>
      <c r="H287" s="199"/>
      <c r="I287" s="199"/>
      <c r="J287" s="277"/>
      <c r="K287" s="278"/>
      <c r="L287" s="168"/>
      <c r="M287" s="168"/>
      <c r="N287" s="168"/>
      <c r="O287" s="169">
        <f t="shared" si="12"/>
        <v>0</v>
      </c>
      <c r="P287" s="168"/>
      <c r="Q287" s="168"/>
      <c r="R287" s="168"/>
      <c r="S287" s="169">
        <f t="shared" si="13"/>
        <v>0</v>
      </c>
    </row>
    <row r="288" spans="1:19" ht="22.2" customHeight="1" x14ac:dyDescent="0.6">
      <c r="A288" s="4"/>
      <c r="E288" s="4"/>
      <c r="G288" s="62" t="s">
        <v>9</v>
      </c>
      <c r="H288" s="183" t="s">
        <v>174</v>
      </c>
      <c r="I288" s="183" t="s">
        <v>230</v>
      </c>
      <c r="J288" s="265" t="s">
        <v>54</v>
      </c>
      <c r="K288" s="266"/>
      <c r="L288" s="197"/>
      <c r="M288" s="174"/>
      <c r="N288" s="174"/>
      <c r="O288" s="169">
        <f t="shared" si="12"/>
        <v>0</v>
      </c>
      <c r="P288" s="174"/>
      <c r="Q288" s="197"/>
      <c r="R288" s="174"/>
      <c r="S288" s="169">
        <f t="shared" si="13"/>
        <v>0</v>
      </c>
    </row>
    <row r="289" spans="1:24" ht="22.2" customHeight="1" x14ac:dyDescent="0.6">
      <c r="A289" s="4"/>
      <c r="E289" s="4"/>
      <c r="G289" s="167" t="str">
        <f>G243</f>
        <v>28 พ.ย.66</v>
      </c>
      <c r="H289" s="183" t="s">
        <v>174</v>
      </c>
      <c r="I289" s="183" t="s">
        <v>230</v>
      </c>
      <c r="J289" s="248" t="s">
        <v>125</v>
      </c>
      <c r="K289" s="250"/>
      <c r="L289" s="168"/>
      <c r="M289" s="168"/>
      <c r="N289" s="168"/>
      <c r="O289" s="169">
        <f t="shared" si="12"/>
        <v>0</v>
      </c>
      <c r="P289" s="168"/>
      <c r="Q289" s="168"/>
      <c r="R289" s="168"/>
      <c r="S289" s="169">
        <f t="shared" si="13"/>
        <v>0</v>
      </c>
    </row>
    <row r="290" spans="1:24" ht="22.2" customHeight="1" x14ac:dyDescent="0.6">
      <c r="A290" s="4"/>
      <c r="B290" s="5"/>
      <c r="D290" s="3"/>
      <c r="E290" s="3"/>
      <c r="G290" s="168"/>
      <c r="H290" s="168"/>
      <c r="I290" s="183"/>
      <c r="J290" s="248"/>
      <c r="K290" s="250"/>
      <c r="L290" s="168"/>
      <c r="M290" s="168"/>
      <c r="N290" s="168"/>
      <c r="O290" s="169">
        <f t="shared" si="12"/>
        <v>0</v>
      </c>
      <c r="P290" s="168"/>
      <c r="Q290" s="168"/>
      <c r="R290" s="168"/>
      <c r="S290" s="169">
        <f t="shared" si="13"/>
        <v>0</v>
      </c>
    </row>
    <row r="291" spans="1:24" ht="22.2" customHeight="1" x14ac:dyDescent="0.6">
      <c r="A291" s="4"/>
      <c r="E291" s="4"/>
      <c r="G291" s="62"/>
      <c r="H291" s="190"/>
      <c r="I291" s="168"/>
      <c r="J291" s="248"/>
      <c r="K291" s="250"/>
      <c r="L291" s="168"/>
      <c r="M291" s="168"/>
      <c r="N291" s="168"/>
      <c r="O291" s="169">
        <f t="shared" si="12"/>
        <v>0</v>
      </c>
      <c r="P291" s="168"/>
      <c r="Q291" s="168"/>
      <c r="R291" s="168"/>
      <c r="S291" s="169">
        <f t="shared" si="13"/>
        <v>0</v>
      </c>
    </row>
    <row r="292" spans="1:24" ht="22.2" customHeight="1" x14ac:dyDescent="0.6">
      <c r="A292" s="4"/>
      <c r="D292" s="8" t="s">
        <v>51</v>
      </c>
      <c r="E292" s="4"/>
      <c r="G292" s="63"/>
      <c r="H292" s="199"/>
      <c r="I292" s="199"/>
      <c r="J292" s="277"/>
      <c r="K292" s="278"/>
      <c r="L292" s="168"/>
      <c r="M292" s="168"/>
      <c r="N292" s="168"/>
      <c r="O292" s="169">
        <f t="shared" si="12"/>
        <v>0</v>
      </c>
      <c r="P292" s="168"/>
      <c r="Q292" s="168"/>
      <c r="R292" s="168"/>
      <c r="S292" s="169">
        <f t="shared" si="13"/>
        <v>0</v>
      </c>
    </row>
    <row r="293" spans="1:24" ht="22.2" customHeight="1" x14ac:dyDescent="0.6">
      <c r="A293" s="4"/>
      <c r="E293" s="4"/>
      <c r="G293" s="167" t="s">
        <v>10</v>
      </c>
      <c r="H293" s="183" t="s">
        <v>174</v>
      </c>
      <c r="I293" s="183" t="s">
        <v>228</v>
      </c>
      <c r="J293" s="265" t="s">
        <v>54</v>
      </c>
      <c r="K293" s="266"/>
      <c r="L293" s="197"/>
      <c r="M293" s="174"/>
      <c r="N293" s="174"/>
      <c r="O293" s="169">
        <f t="shared" si="12"/>
        <v>0</v>
      </c>
      <c r="P293" s="174"/>
      <c r="Q293" s="197"/>
      <c r="R293" s="174"/>
      <c r="S293" s="169">
        <f t="shared" si="13"/>
        <v>0</v>
      </c>
      <c r="T293" s="24"/>
      <c r="U293" s="24" t="s">
        <v>117</v>
      </c>
      <c r="V293" s="65"/>
      <c r="W293" s="24"/>
      <c r="X293" s="24"/>
    </row>
    <row r="294" spans="1:24" ht="22.2" customHeight="1" x14ac:dyDescent="0.6">
      <c r="A294" s="4"/>
      <c r="B294" s="54"/>
      <c r="C294" s="67"/>
      <c r="D294" s="55"/>
      <c r="E294" s="55"/>
      <c r="G294" s="167" t="str">
        <f>G248</f>
        <v>29 พ.ย.66</v>
      </c>
      <c r="H294" s="183" t="s">
        <v>174</v>
      </c>
      <c r="I294" s="183" t="s">
        <v>228</v>
      </c>
      <c r="J294" s="248" t="s">
        <v>125</v>
      </c>
      <c r="K294" s="250"/>
      <c r="L294" s="168"/>
      <c r="M294" s="168"/>
      <c r="N294" s="168"/>
      <c r="O294" s="169">
        <f t="shared" si="12"/>
        <v>0</v>
      </c>
      <c r="P294" s="168"/>
      <c r="Q294" s="168"/>
      <c r="R294" s="168"/>
      <c r="S294" s="169">
        <f t="shared" si="13"/>
        <v>0</v>
      </c>
      <c r="T294" s="24"/>
      <c r="U294" s="24" t="s">
        <v>187</v>
      </c>
      <c r="V294" s="65"/>
      <c r="W294" s="24"/>
      <c r="X294" s="24"/>
    </row>
    <row r="295" spans="1:24" ht="22.2" customHeight="1" x14ac:dyDescent="0.6">
      <c r="A295" s="4"/>
      <c r="B295" s="54"/>
      <c r="C295" s="67"/>
      <c r="D295" s="55"/>
      <c r="E295" s="55"/>
      <c r="G295" s="168"/>
      <c r="H295" s="183"/>
      <c r="I295" s="183"/>
      <c r="J295" s="285"/>
      <c r="K295" s="286"/>
      <c r="L295" s="168"/>
      <c r="M295" s="168"/>
      <c r="N295" s="168"/>
      <c r="O295" s="169">
        <f t="shared" si="12"/>
        <v>0</v>
      </c>
      <c r="P295" s="168"/>
      <c r="Q295" s="168"/>
      <c r="R295" s="168"/>
      <c r="S295" s="169">
        <f t="shared" si="13"/>
        <v>0</v>
      </c>
    </row>
    <row r="296" spans="1:24" ht="22.2" customHeight="1" x14ac:dyDescent="0.6">
      <c r="A296" s="4"/>
      <c r="B296" s="54"/>
      <c r="C296" s="67"/>
      <c r="D296" s="55"/>
      <c r="E296" s="55"/>
      <c r="G296" s="189"/>
      <c r="H296" s="168"/>
      <c r="I296" s="183"/>
      <c r="J296" s="248"/>
      <c r="K296" s="250"/>
      <c r="L296" s="168"/>
      <c r="M296" s="168"/>
      <c r="N296" s="168"/>
      <c r="O296" s="169">
        <f t="shared" si="12"/>
        <v>0</v>
      </c>
      <c r="P296" s="168"/>
      <c r="Q296" s="168"/>
      <c r="R296" s="168"/>
      <c r="S296" s="169">
        <f t="shared" si="13"/>
        <v>0</v>
      </c>
    </row>
    <row r="297" spans="1:24" ht="22.2" customHeight="1" x14ac:dyDescent="0.6">
      <c r="A297" s="4"/>
      <c r="D297" s="3"/>
      <c r="E297" s="3"/>
      <c r="G297" s="195"/>
      <c r="H297" s="195"/>
      <c r="I297" s="199"/>
      <c r="J297" s="277"/>
      <c r="K297" s="278"/>
      <c r="L297" s="199"/>
      <c r="M297" s="199"/>
      <c r="N297" s="199"/>
      <c r="O297" s="169">
        <f t="shared" si="12"/>
        <v>0</v>
      </c>
      <c r="P297" s="199"/>
      <c r="Q297" s="199"/>
      <c r="R297" s="199"/>
      <c r="S297" s="169">
        <f t="shared" si="13"/>
        <v>0</v>
      </c>
    </row>
    <row r="298" spans="1:24" ht="22.2" customHeight="1" x14ac:dyDescent="0.6">
      <c r="A298" s="4"/>
      <c r="E298" s="4"/>
      <c r="G298" s="62" t="s">
        <v>11</v>
      </c>
      <c r="H298" s="183" t="s">
        <v>174</v>
      </c>
      <c r="I298" s="183" t="s">
        <v>225</v>
      </c>
      <c r="J298" s="265" t="s">
        <v>54</v>
      </c>
      <c r="K298" s="266"/>
      <c r="L298" s="168"/>
      <c r="M298" s="168"/>
      <c r="N298" s="168"/>
      <c r="O298" s="169">
        <f t="shared" si="12"/>
        <v>0</v>
      </c>
      <c r="P298" s="168"/>
      <c r="Q298" s="175"/>
      <c r="R298" s="175"/>
      <c r="S298" s="169">
        <f t="shared" si="13"/>
        <v>0</v>
      </c>
      <c r="T298" s="25"/>
      <c r="U298" s="26" t="s">
        <v>123</v>
      </c>
      <c r="V298" s="64"/>
      <c r="W298" s="27"/>
      <c r="X298" s="27"/>
    </row>
    <row r="299" spans="1:24" ht="22.2" customHeight="1" x14ac:dyDescent="0.6">
      <c r="A299" s="4"/>
      <c r="E299" s="4"/>
      <c r="G299" s="167" t="str">
        <f>G253</f>
        <v>30 พ.ย.66</v>
      </c>
      <c r="H299" s="183" t="s">
        <v>174</v>
      </c>
      <c r="I299" s="183" t="s">
        <v>225</v>
      </c>
      <c r="J299" s="248" t="s">
        <v>151</v>
      </c>
      <c r="K299" s="250"/>
      <c r="L299" s="168"/>
      <c r="M299" s="168"/>
      <c r="N299" s="168"/>
      <c r="O299" s="169">
        <f t="shared" si="12"/>
        <v>0</v>
      </c>
      <c r="P299" s="168"/>
      <c r="Q299" s="168"/>
      <c r="R299" s="168"/>
      <c r="S299" s="169">
        <f t="shared" si="13"/>
        <v>0</v>
      </c>
      <c r="T299" s="27" t="s">
        <v>51</v>
      </c>
      <c r="U299" s="26" t="s">
        <v>90</v>
      </c>
      <c r="V299" s="64"/>
      <c r="W299" s="27"/>
      <c r="X299" s="27"/>
    </row>
    <row r="300" spans="1:24" ht="22.2" customHeight="1" x14ac:dyDescent="0.6">
      <c r="A300" s="4"/>
      <c r="B300" s="5"/>
      <c r="E300" s="4"/>
      <c r="G300" s="168"/>
      <c r="H300" s="183"/>
      <c r="I300" s="183"/>
      <c r="J300" s="248"/>
      <c r="K300" s="250"/>
      <c r="L300" s="183"/>
      <c r="M300" s="183"/>
      <c r="N300" s="183"/>
      <c r="O300" s="169">
        <f t="shared" si="12"/>
        <v>0</v>
      </c>
      <c r="P300" s="183"/>
      <c r="Q300" s="183"/>
      <c r="R300" s="183"/>
      <c r="S300" s="169">
        <f t="shared" si="13"/>
        <v>0</v>
      </c>
    </row>
    <row r="301" spans="1:24" ht="22.2" customHeight="1" x14ac:dyDescent="0.6">
      <c r="A301" s="4"/>
      <c r="E301" s="4"/>
      <c r="G301" s="168"/>
      <c r="H301" s="168"/>
      <c r="I301" s="168"/>
      <c r="J301" s="248"/>
      <c r="K301" s="250"/>
      <c r="L301" s="168"/>
      <c r="M301" s="168"/>
      <c r="N301" s="168"/>
      <c r="O301" s="169">
        <f t="shared" si="12"/>
        <v>0</v>
      </c>
      <c r="P301" s="168"/>
      <c r="Q301" s="168"/>
      <c r="R301" s="168"/>
      <c r="S301" s="169">
        <f t="shared" si="13"/>
        <v>0</v>
      </c>
    </row>
    <row r="302" spans="1:24" ht="22.2" customHeight="1" x14ac:dyDescent="0.6">
      <c r="A302" s="4"/>
      <c r="E302" s="4"/>
      <c r="G302" s="199"/>
      <c r="H302" s="194"/>
      <c r="I302" s="199"/>
      <c r="J302" s="277"/>
      <c r="K302" s="278"/>
      <c r="L302" s="199"/>
      <c r="M302" s="199"/>
      <c r="N302" s="199"/>
      <c r="O302" s="169">
        <f t="shared" si="12"/>
        <v>0</v>
      </c>
      <c r="P302" s="199"/>
      <c r="Q302" s="199"/>
      <c r="R302" s="199"/>
      <c r="S302" s="169">
        <f t="shared" si="13"/>
        <v>0</v>
      </c>
    </row>
    <row r="303" spans="1:24" ht="22.2" customHeight="1" x14ac:dyDescent="0.6">
      <c r="A303" s="4"/>
      <c r="E303" s="4"/>
      <c r="G303" s="62" t="s">
        <v>12</v>
      </c>
      <c r="H303" s="183" t="s">
        <v>174</v>
      </c>
      <c r="I303" s="183" t="s">
        <v>227</v>
      </c>
      <c r="J303" s="265" t="s">
        <v>54</v>
      </c>
      <c r="K303" s="266"/>
      <c r="L303" s="197"/>
      <c r="M303" s="168"/>
      <c r="N303" s="168"/>
      <c r="O303" s="169">
        <f t="shared" si="12"/>
        <v>0</v>
      </c>
      <c r="P303" s="174"/>
      <c r="Q303" s="197"/>
      <c r="R303" s="174"/>
      <c r="S303" s="169">
        <f t="shared" si="13"/>
        <v>0</v>
      </c>
      <c r="T303" s="24"/>
      <c r="U303" s="24" t="s">
        <v>117</v>
      </c>
      <c r="V303" s="65"/>
      <c r="W303" s="24"/>
      <c r="X303" s="24"/>
    </row>
    <row r="304" spans="1:24" ht="22.2" customHeight="1" x14ac:dyDescent="0.6">
      <c r="A304" s="4"/>
      <c r="E304" s="4"/>
      <c r="G304" s="167" t="str">
        <f>G258</f>
        <v>1 ธ.ค.66</v>
      </c>
      <c r="H304" s="183" t="s">
        <v>174</v>
      </c>
      <c r="I304" s="183" t="s">
        <v>227</v>
      </c>
      <c r="J304" s="248" t="s">
        <v>125</v>
      </c>
      <c r="K304" s="250"/>
      <c r="L304" s="168"/>
      <c r="M304" s="168"/>
      <c r="N304" s="168"/>
      <c r="O304" s="169">
        <f t="shared" si="12"/>
        <v>0</v>
      </c>
      <c r="P304" s="168"/>
      <c r="Q304" s="168"/>
      <c r="R304" s="168"/>
      <c r="S304" s="169">
        <f t="shared" si="13"/>
        <v>0</v>
      </c>
      <c r="T304" s="24"/>
      <c r="U304" s="24" t="s">
        <v>187</v>
      </c>
      <c r="V304" s="65"/>
      <c r="W304" s="24"/>
      <c r="X304" s="24"/>
    </row>
    <row r="305" spans="1:19" ht="22.2" customHeight="1" x14ac:dyDescent="0.6">
      <c r="A305" s="4"/>
      <c r="E305" s="4"/>
      <c r="G305" s="168"/>
      <c r="H305" s="168"/>
      <c r="I305" s="168"/>
      <c r="J305" s="248"/>
      <c r="K305" s="250"/>
      <c r="L305" s="168"/>
      <c r="M305" s="168"/>
      <c r="N305" s="168"/>
      <c r="O305" s="169">
        <f t="shared" si="12"/>
        <v>0</v>
      </c>
      <c r="P305" s="168"/>
      <c r="Q305" s="168"/>
      <c r="R305" s="168"/>
      <c r="S305" s="169">
        <f t="shared" si="13"/>
        <v>0</v>
      </c>
    </row>
    <row r="306" spans="1:19" ht="22.2" customHeight="1" x14ac:dyDescent="0.6">
      <c r="A306" s="4"/>
      <c r="E306" s="4"/>
      <c r="G306" s="168"/>
      <c r="H306" s="168"/>
      <c r="I306" s="168"/>
      <c r="J306" s="248"/>
      <c r="K306" s="250"/>
      <c r="L306" s="168"/>
      <c r="M306" s="168"/>
      <c r="N306" s="168"/>
      <c r="O306" s="169">
        <f t="shared" si="12"/>
        <v>0</v>
      </c>
      <c r="P306" s="168"/>
      <c r="Q306" s="168"/>
      <c r="R306" s="168"/>
      <c r="S306" s="169">
        <f t="shared" si="13"/>
        <v>0</v>
      </c>
    </row>
    <row r="307" spans="1:19" ht="22.2" customHeight="1" x14ac:dyDescent="0.6">
      <c r="A307" s="4"/>
      <c r="E307" s="4"/>
      <c r="F307" s="4"/>
      <c r="G307" s="196"/>
      <c r="H307" s="168"/>
      <c r="I307" s="168"/>
      <c r="J307" s="277"/>
      <c r="K307" s="278"/>
      <c r="L307" s="199"/>
      <c r="M307" s="199"/>
      <c r="N307" s="199"/>
      <c r="O307" s="169">
        <f t="shared" si="12"/>
        <v>0</v>
      </c>
      <c r="P307" s="199"/>
      <c r="Q307" s="199"/>
      <c r="R307" s="199"/>
      <c r="S307" s="169">
        <f t="shared" si="13"/>
        <v>0</v>
      </c>
    </row>
    <row r="308" spans="1:19" ht="22.2" customHeight="1" x14ac:dyDescent="0.6">
      <c r="A308" s="4"/>
      <c r="E308" s="4"/>
      <c r="F308" s="4"/>
      <c r="G308" s="273" t="s">
        <v>61</v>
      </c>
      <c r="H308" s="298"/>
      <c r="I308" s="298"/>
      <c r="J308" s="298"/>
      <c r="K308" s="279"/>
      <c r="L308" s="17">
        <f>SUM(L283:L307)</f>
        <v>0</v>
      </c>
      <c r="M308" s="17">
        <f>SUM(M283:M307)</f>
        <v>0</v>
      </c>
      <c r="N308" s="17"/>
      <c r="O308" s="17"/>
      <c r="P308" s="17">
        <f>SUM(P283:P307)</f>
        <v>0</v>
      </c>
      <c r="Q308" s="17">
        <f>SUM(Q283:Q307)</f>
        <v>0</v>
      </c>
      <c r="R308" s="192"/>
      <c r="S308" s="17"/>
    </row>
    <row r="309" spans="1:19" ht="22.2" customHeight="1" x14ac:dyDescent="0.6">
      <c r="A309" s="4"/>
      <c r="E309" s="4"/>
      <c r="F309" s="4"/>
      <c r="G309" s="273" t="s">
        <v>62</v>
      </c>
      <c r="H309" s="298"/>
      <c r="I309" s="298"/>
      <c r="J309" s="298"/>
      <c r="K309" s="279"/>
      <c r="L309" s="273">
        <f>L308+M308</f>
        <v>0</v>
      </c>
      <c r="M309" s="279"/>
      <c r="N309" s="17"/>
      <c r="O309" s="193"/>
      <c r="P309" s="273">
        <f>P308+Q308</f>
        <v>0</v>
      </c>
      <c r="Q309" s="279"/>
      <c r="R309" s="196"/>
      <c r="S309" s="199"/>
    </row>
    <row r="310" spans="1:19" ht="22.2" customHeight="1" x14ac:dyDescent="0.6">
      <c r="A310" s="4"/>
      <c r="E310" s="4"/>
      <c r="F310" s="4"/>
      <c r="G310" s="273" t="s">
        <v>63</v>
      </c>
      <c r="H310" s="298"/>
      <c r="I310" s="298"/>
      <c r="J310" s="298"/>
      <c r="K310" s="279"/>
      <c r="L310" s="273">
        <v>18</v>
      </c>
      <c r="M310" s="279"/>
      <c r="N310" s="193"/>
      <c r="O310" s="17"/>
      <c r="P310" s="273">
        <v>0</v>
      </c>
      <c r="Q310" s="279"/>
      <c r="R310" s="190"/>
      <c r="S310" s="168"/>
    </row>
    <row r="311" spans="1:19" ht="22.2" customHeight="1" thickBot="1" x14ac:dyDescent="0.65">
      <c r="A311" s="4"/>
      <c r="E311" s="4"/>
      <c r="F311" s="15"/>
      <c r="G311" s="273" t="s">
        <v>64</v>
      </c>
      <c r="H311" s="298"/>
      <c r="I311" s="298"/>
      <c r="J311" s="298"/>
      <c r="K311" s="279"/>
      <c r="L311" s="18">
        <v>0</v>
      </c>
      <c r="M311" s="18">
        <f>SUM(M283:M307)</f>
        <v>0</v>
      </c>
      <c r="N311" s="18"/>
      <c r="O311" s="18">
        <f>SUM(O283:O307)</f>
        <v>0</v>
      </c>
      <c r="P311" s="18">
        <v>0</v>
      </c>
      <c r="Q311" s="18">
        <f>SUM(Q283:Q307)</f>
        <v>0</v>
      </c>
      <c r="R311" s="19"/>
      <c r="S311" s="18">
        <f>SUM(S283:S307)</f>
        <v>0</v>
      </c>
    </row>
    <row r="312" spans="1:19" ht="22.2" customHeight="1" thickTop="1" x14ac:dyDescent="0.6">
      <c r="A312" s="299" t="s">
        <v>88</v>
      </c>
      <c r="B312" s="300"/>
      <c r="C312" s="300"/>
      <c r="D312" s="300"/>
      <c r="E312" s="300"/>
      <c r="F312" s="300"/>
      <c r="G312" s="300"/>
      <c r="H312" s="193">
        <f>M311+Q311</f>
        <v>0</v>
      </c>
      <c r="I312" s="193" t="s">
        <v>89</v>
      </c>
      <c r="J312" s="193"/>
      <c r="K312" s="301" t="s">
        <v>193</v>
      </c>
      <c r="L312" s="301"/>
      <c r="M312" s="301"/>
      <c r="N312" s="194"/>
      <c r="O312" s="194"/>
      <c r="P312" s="302">
        <f>S311+O311</f>
        <v>0</v>
      </c>
      <c r="Q312" s="302"/>
      <c r="R312" s="21"/>
      <c r="S312" s="20" t="s">
        <v>53</v>
      </c>
    </row>
    <row r="313" spans="1:19" ht="22.2" customHeight="1" x14ac:dyDescent="0.6">
      <c r="A313" s="303" t="s">
        <v>14</v>
      </c>
      <c r="B313" s="304"/>
      <c r="C313" s="304"/>
      <c r="D313" s="304"/>
      <c r="E313" s="304"/>
      <c r="F313" s="304"/>
      <c r="G313" s="305"/>
      <c r="H313" s="303" t="s">
        <v>15</v>
      </c>
      <c r="I313" s="304"/>
      <c r="J313" s="304"/>
      <c r="K313" s="304"/>
      <c r="L313" s="305"/>
      <c r="M313" s="303" t="s">
        <v>70</v>
      </c>
      <c r="N313" s="304"/>
      <c r="O313" s="304"/>
      <c r="P313" s="304"/>
      <c r="Q313" s="304"/>
      <c r="R313" s="304"/>
      <c r="S313" s="305"/>
    </row>
    <row r="314" spans="1:19" ht="22.2" customHeight="1" x14ac:dyDescent="0.6">
      <c r="A314" s="248" t="s">
        <v>16</v>
      </c>
      <c r="B314" s="249"/>
      <c r="C314" s="249"/>
      <c r="D314" s="249"/>
      <c r="E314" s="249"/>
      <c r="F314" s="249"/>
      <c r="G314" s="250"/>
      <c r="H314" s="248" t="s">
        <v>16</v>
      </c>
      <c r="I314" s="249"/>
      <c r="J314" s="249"/>
      <c r="K314" s="249"/>
      <c r="L314" s="250"/>
      <c r="M314" s="248" t="s">
        <v>16</v>
      </c>
      <c r="N314" s="249"/>
      <c r="O314" s="249"/>
      <c r="P314" s="249"/>
      <c r="Q314" s="249"/>
      <c r="R314" s="249"/>
      <c r="S314" s="250"/>
    </row>
    <row r="315" spans="1:19" ht="22.2" customHeight="1" x14ac:dyDescent="0.6">
      <c r="A315" s="12" t="s">
        <v>42</v>
      </c>
      <c r="B315" s="309">
        <f>B283</f>
        <v>0</v>
      </c>
      <c r="C315" s="309"/>
      <c r="D315" s="309"/>
      <c r="E315" s="309"/>
      <c r="F315" s="309"/>
      <c r="G315" s="186" t="s">
        <v>43</v>
      </c>
      <c r="H315" s="185" t="s">
        <v>42</v>
      </c>
      <c r="I315" s="314" t="str">
        <f>I269</f>
        <v xml:space="preserve">       นายอาทิตย์  แก้วแดง</v>
      </c>
      <c r="J315" s="318"/>
      <c r="K315" s="318"/>
      <c r="L315" s="13" t="s">
        <v>43</v>
      </c>
      <c r="M315" s="61" t="s">
        <v>42</v>
      </c>
      <c r="N315" s="61"/>
      <c r="O315" s="309" t="s">
        <v>52</v>
      </c>
      <c r="P315" s="309"/>
      <c r="Q315" s="309"/>
      <c r="R315" s="29"/>
      <c r="S315" s="186" t="s">
        <v>43</v>
      </c>
    </row>
    <row r="316" spans="1:19" ht="22.2" customHeight="1" x14ac:dyDescent="0.6">
      <c r="A316" s="319" t="s">
        <v>122</v>
      </c>
      <c r="B316" s="314"/>
      <c r="C316" s="314"/>
      <c r="D316" s="314"/>
      <c r="E316" s="314"/>
      <c r="F316" s="314"/>
      <c r="G316" s="320"/>
      <c r="H316" s="308" t="s">
        <v>55</v>
      </c>
      <c r="I316" s="309"/>
      <c r="J316" s="309"/>
      <c r="K316" s="309"/>
      <c r="L316" s="310"/>
      <c r="M316" s="308" t="s">
        <v>72</v>
      </c>
      <c r="N316" s="309"/>
      <c r="O316" s="309"/>
      <c r="P316" s="309"/>
      <c r="Q316" s="309"/>
      <c r="R316" s="309"/>
      <c r="S316" s="310"/>
    </row>
    <row r="317" spans="1:19" ht="22.2" customHeight="1" x14ac:dyDescent="0.6">
      <c r="A317" s="311" t="str">
        <f>A41</f>
        <v>วันที่ 4  เดือน ธันวาคม  พ.ศ.2566</v>
      </c>
      <c r="B317" s="312"/>
      <c r="C317" s="312"/>
      <c r="D317" s="312"/>
      <c r="E317" s="312"/>
      <c r="F317" s="312"/>
      <c r="G317" s="313"/>
      <c r="H317" s="308" t="str">
        <f>A41</f>
        <v>วันที่ 4  เดือน ธันวาคม  พ.ศ.2566</v>
      </c>
      <c r="I317" s="309"/>
      <c r="J317" s="309"/>
      <c r="K317" s="309"/>
      <c r="L317" s="310"/>
      <c r="M317" s="311" t="str">
        <f>A41</f>
        <v>วันที่ 4  เดือน ธันวาคม  พ.ศ.2566</v>
      </c>
      <c r="N317" s="312"/>
      <c r="O317" s="312"/>
      <c r="P317" s="312"/>
      <c r="Q317" s="312"/>
      <c r="R317" s="312"/>
      <c r="S317" s="313"/>
    </row>
    <row r="318" spans="1:19" ht="22.2" customHeight="1" x14ac:dyDescent="0.6">
      <c r="A318" s="303" t="s">
        <v>70</v>
      </c>
      <c r="B318" s="304"/>
      <c r="C318" s="304"/>
      <c r="D318" s="304"/>
      <c r="E318" s="304"/>
      <c r="F318" s="304"/>
      <c r="G318" s="304"/>
      <c r="H318" s="304"/>
      <c r="I318" s="305"/>
      <c r="J318" s="303" t="s">
        <v>71</v>
      </c>
      <c r="K318" s="304"/>
      <c r="L318" s="304"/>
      <c r="M318" s="304"/>
      <c r="N318" s="304"/>
      <c r="O318" s="304"/>
      <c r="P318" s="304"/>
      <c r="Q318" s="304"/>
      <c r="R318" s="304"/>
      <c r="S318" s="305"/>
    </row>
    <row r="319" spans="1:19" ht="22.2" customHeight="1" x14ac:dyDescent="0.6">
      <c r="A319" s="248" t="s">
        <v>16</v>
      </c>
      <c r="B319" s="249"/>
      <c r="C319" s="249"/>
      <c r="D319" s="249"/>
      <c r="E319" s="249"/>
      <c r="F319" s="249"/>
      <c r="G319" s="249"/>
      <c r="H319" s="249"/>
      <c r="I319" s="250"/>
      <c r="J319" s="248" t="s">
        <v>16</v>
      </c>
      <c r="K319" s="249"/>
      <c r="L319" s="249"/>
      <c r="M319" s="249"/>
      <c r="N319" s="249"/>
      <c r="O319" s="249"/>
      <c r="P319" s="249"/>
      <c r="Q319" s="249"/>
      <c r="R319" s="249"/>
      <c r="S319" s="250"/>
    </row>
    <row r="320" spans="1:19" ht="22.2" customHeight="1" x14ac:dyDescent="0.6">
      <c r="A320" s="12"/>
      <c r="B320" s="309" t="s">
        <v>133</v>
      </c>
      <c r="C320" s="309"/>
      <c r="D320" s="309"/>
      <c r="E320" s="309"/>
      <c r="F320" s="309"/>
      <c r="G320" s="309"/>
      <c r="H320" s="309"/>
      <c r="I320" s="186"/>
      <c r="J320" s="29"/>
      <c r="K320" s="29"/>
      <c r="L320" s="309" t="s">
        <v>186</v>
      </c>
      <c r="M320" s="309"/>
      <c r="N320" s="309"/>
      <c r="O320" s="309"/>
      <c r="P320" s="309"/>
      <c r="Q320" s="309"/>
      <c r="R320" s="29"/>
      <c r="S320" s="13"/>
    </row>
    <row r="321" spans="1:19" ht="22.2" customHeight="1" x14ac:dyDescent="0.6">
      <c r="A321" s="308" t="s">
        <v>73</v>
      </c>
      <c r="B321" s="309"/>
      <c r="C321" s="309"/>
      <c r="D321" s="309"/>
      <c r="E321" s="309"/>
      <c r="F321" s="309"/>
      <c r="G321" s="309"/>
      <c r="H321" s="309"/>
      <c r="I321" s="310"/>
      <c r="J321" s="308" t="s">
        <v>74</v>
      </c>
      <c r="K321" s="309"/>
      <c r="L321" s="309"/>
      <c r="M321" s="309"/>
      <c r="N321" s="309"/>
      <c r="O321" s="309"/>
      <c r="P321" s="309"/>
      <c r="Q321" s="309"/>
      <c r="R321" s="309"/>
      <c r="S321" s="310"/>
    </row>
    <row r="322" spans="1:19" ht="22.2" customHeight="1" x14ac:dyDescent="0.6">
      <c r="A322" s="311" t="str">
        <f>A41</f>
        <v>วันที่ 4  เดือน ธันวาคม  พ.ศ.2566</v>
      </c>
      <c r="B322" s="312"/>
      <c r="C322" s="312"/>
      <c r="D322" s="312"/>
      <c r="E322" s="312"/>
      <c r="F322" s="312"/>
      <c r="G322" s="312"/>
      <c r="H322" s="312"/>
      <c r="I322" s="313"/>
      <c r="J322" s="311" t="str">
        <f>A41</f>
        <v>วันที่ 4  เดือน ธันวาคม  พ.ศ.2566</v>
      </c>
      <c r="K322" s="312"/>
      <c r="L322" s="312"/>
      <c r="M322" s="312"/>
      <c r="N322" s="312"/>
      <c r="O322" s="312"/>
      <c r="P322" s="312"/>
      <c r="Q322" s="312"/>
      <c r="R322" s="312"/>
      <c r="S322" s="313"/>
    </row>
    <row r="323" spans="1:19" ht="22.2" customHeight="1" x14ac:dyDescent="0.6">
      <c r="A323" s="254" t="s">
        <v>0</v>
      </c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</row>
    <row r="324" spans="1:19" ht="22.2" customHeight="1" x14ac:dyDescent="0.6">
      <c r="A324" s="254" t="str">
        <f>A2</f>
        <v>แผนกวิชายานยนต์ไฟฟ้า</v>
      </c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</row>
    <row r="325" spans="1:19" ht="22.2" customHeight="1" x14ac:dyDescent="0.6">
      <c r="A325" s="253" t="s">
        <v>78</v>
      </c>
      <c r="B325" s="253"/>
      <c r="C325" s="253"/>
      <c r="D325" s="177">
        <f>D3</f>
        <v>27</v>
      </c>
      <c r="E325" s="177" t="s">
        <v>77</v>
      </c>
      <c r="F325" s="254" t="str">
        <f>F3</f>
        <v>พฤศจิกายน</v>
      </c>
      <c r="G325" s="254"/>
      <c r="H325" s="177" t="str">
        <f>H3</f>
        <v>พ.ศ. 2566</v>
      </c>
      <c r="I325" s="177" t="s">
        <v>79</v>
      </c>
      <c r="J325" s="177">
        <f>J3</f>
        <v>1</v>
      </c>
      <c r="K325" s="177" t="s">
        <v>76</v>
      </c>
      <c r="L325" s="254" t="str">
        <f>L3</f>
        <v>ธันวาคม</v>
      </c>
      <c r="M325" s="254"/>
      <c r="N325" s="254" t="str">
        <f>N3</f>
        <v>พ.ศ. 2566</v>
      </c>
      <c r="O325" s="254"/>
      <c r="P325" s="254"/>
      <c r="Q325" s="254"/>
      <c r="R325" s="177"/>
    </row>
    <row r="326" spans="1:19" ht="22.2" customHeight="1" x14ac:dyDescent="0.3">
      <c r="G326" s="58" t="s">
        <v>103</v>
      </c>
      <c r="H326" s="198" t="s">
        <v>44</v>
      </c>
      <c r="I326" s="190" t="s">
        <v>57</v>
      </c>
      <c r="J326" s="290"/>
      <c r="K326" s="290"/>
    </row>
    <row r="327" spans="1:19" ht="22.2" customHeight="1" x14ac:dyDescent="0.6">
      <c r="A327" s="28" t="s">
        <v>1</v>
      </c>
      <c r="B327" s="270" t="s">
        <v>2</v>
      </c>
      <c r="C327" s="271"/>
      <c r="D327" s="272"/>
      <c r="E327" s="16" t="s">
        <v>3</v>
      </c>
      <c r="F327" s="273" t="s">
        <v>65</v>
      </c>
      <c r="G327" s="274"/>
      <c r="H327" s="275" t="s">
        <v>4</v>
      </c>
      <c r="I327" s="175" t="s">
        <v>116</v>
      </c>
      <c r="J327" s="242" t="s">
        <v>5</v>
      </c>
      <c r="K327" s="244"/>
      <c r="L327" s="273" t="s">
        <v>66</v>
      </c>
      <c r="M327" s="279"/>
      <c r="N327" s="169" t="s">
        <v>68</v>
      </c>
      <c r="O327" s="175" t="s">
        <v>58</v>
      </c>
      <c r="P327" s="280" t="s">
        <v>67</v>
      </c>
      <c r="Q327" s="281"/>
      <c r="R327" s="169" t="s">
        <v>68</v>
      </c>
      <c r="S327" s="175" t="s">
        <v>58</v>
      </c>
    </row>
    <row r="328" spans="1:19" ht="22.2" customHeight="1" x14ac:dyDescent="0.6">
      <c r="A328" s="60"/>
      <c r="B328" s="9"/>
      <c r="C328" s="10"/>
      <c r="D328" s="14"/>
      <c r="E328" s="11"/>
      <c r="F328" s="199" t="s">
        <v>6</v>
      </c>
      <c r="G328" s="199" t="s">
        <v>7</v>
      </c>
      <c r="H328" s="276"/>
      <c r="I328" s="199"/>
      <c r="J328" s="277"/>
      <c r="K328" s="278"/>
      <c r="L328" s="199" t="s">
        <v>56</v>
      </c>
      <c r="M328" s="199" t="s">
        <v>60</v>
      </c>
      <c r="N328" s="199" t="s">
        <v>69</v>
      </c>
      <c r="O328" s="199" t="s">
        <v>59</v>
      </c>
      <c r="P328" s="60" t="s">
        <v>56</v>
      </c>
      <c r="Q328" s="60" t="s">
        <v>60</v>
      </c>
      <c r="R328" s="199" t="s">
        <v>69</v>
      </c>
      <c r="S328" s="199" t="s">
        <v>59</v>
      </c>
    </row>
    <row r="329" spans="1:19" ht="22.2" customHeight="1" x14ac:dyDescent="0.6">
      <c r="A329" s="175">
        <v>8</v>
      </c>
      <c r="B329" s="262">
        <f>AB10</f>
        <v>0</v>
      </c>
      <c r="C329" s="263"/>
      <c r="D329" s="264"/>
      <c r="E329" s="175" t="s">
        <v>44</v>
      </c>
      <c r="F329" s="6">
        <f>F7</f>
        <v>7</v>
      </c>
      <c r="G329" s="188" t="s">
        <v>8</v>
      </c>
      <c r="H329" s="183"/>
      <c r="I329" s="183"/>
      <c r="J329" s="265"/>
      <c r="K329" s="266"/>
      <c r="L329" s="197"/>
      <c r="M329" s="174"/>
      <c r="N329" s="174"/>
      <c r="O329" s="169">
        <f>M329*N329</f>
        <v>0</v>
      </c>
      <c r="P329" s="174"/>
      <c r="Q329" s="197"/>
      <c r="R329" s="174"/>
      <c r="S329" s="169">
        <f>Q329*R329</f>
        <v>0</v>
      </c>
    </row>
    <row r="330" spans="1:19" ht="22.2" customHeight="1" x14ac:dyDescent="0.6">
      <c r="A330" s="4"/>
      <c r="B330" s="289"/>
      <c r="C330" s="290"/>
      <c r="D330" s="291"/>
      <c r="E330" s="168"/>
      <c r="F330" s="190"/>
      <c r="G330" s="167" t="str">
        <f>G284</f>
        <v>27 พ.ย.66</v>
      </c>
      <c r="H330" s="183"/>
      <c r="I330" s="183"/>
      <c r="J330" s="248"/>
      <c r="K330" s="250"/>
      <c r="L330" s="168"/>
      <c r="M330" s="168"/>
      <c r="N330" s="168"/>
      <c r="O330" s="169">
        <f t="shared" ref="O330:O353" si="14">M330*N330</f>
        <v>0</v>
      </c>
      <c r="P330" s="168"/>
      <c r="Q330" s="168"/>
      <c r="R330" s="168"/>
      <c r="S330" s="169">
        <f t="shared" ref="S330:S353" si="15">Q330*R330</f>
        <v>0</v>
      </c>
    </row>
    <row r="331" spans="1:19" ht="22.2" customHeight="1" x14ac:dyDescent="0.6">
      <c r="A331" s="4"/>
      <c r="B331" s="5"/>
      <c r="D331" s="3"/>
      <c r="E331" s="3"/>
      <c r="F331" s="190"/>
      <c r="G331" s="189"/>
      <c r="H331" s="168"/>
      <c r="I331" s="168"/>
      <c r="J331" s="248"/>
      <c r="K331" s="250"/>
      <c r="L331" s="168"/>
      <c r="M331" s="168"/>
      <c r="N331" s="168"/>
      <c r="O331" s="169">
        <f t="shared" si="14"/>
        <v>0</v>
      </c>
      <c r="P331" s="168"/>
      <c r="Q331" s="168"/>
      <c r="R331" s="168"/>
      <c r="S331" s="169">
        <f t="shared" si="15"/>
        <v>0</v>
      </c>
    </row>
    <row r="332" spans="1:19" ht="22.2" customHeight="1" x14ac:dyDescent="0.6">
      <c r="A332" s="4"/>
      <c r="B332" s="5"/>
      <c r="E332" s="4"/>
      <c r="F332" s="190"/>
      <c r="G332" s="189"/>
      <c r="H332" s="168"/>
      <c r="I332" s="168"/>
      <c r="J332" s="248"/>
      <c r="K332" s="250"/>
      <c r="L332" s="168"/>
      <c r="M332" s="168"/>
      <c r="N332" s="168"/>
      <c r="O332" s="169">
        <f t="shared" si="14"/>
        <v>0</v>
      </c>
      <c r="P332" s="168"/>
      <c r="Q332" s="168"/>
      <c r="R332" s="168"/>
      <c r="S332" s="169">
        <f t="shared" si="15"/>
        <v>0</v>
      </c>
    </row>
    <row r="333" spans="1:19" ht="22.2" customHeight="1" x14ac:dyDescent="0.6">
      <c r="A333" s="4"/>
      <c r="E333" s="4"/>
      <c r="G333" s="187"/>
      <c r="H333" s="199"/>
      <c r="I333" s="199"/>
      <c r="J333" s="277"/>
      <c r="K333" s="278"/>
      <c r="L333" s="168"/>
      <c r="M333" s="168"/>
      <c r="N333" s="168"/>
      <c r="O333" s="169">
        <f t="shared" si="14"/>
        <v>0</v>
      </c>
      <c r="P333" s="168"/>
      <c r="Q333" s="168"/>
      <c r="R333" s="168"/>
      <c r="S333" s="169">
        <f t="shared" si="15"/>
        <v>0</v>
      </c>
    </row>
    <row r="334" spans="1:19" ht="22.2" customHeight="1" x14ac:dyDescent="0.6">
      <c r="A334" s="4"/>
      <c r="D334" s="8" t="s">
        <v>51</v>
      </c>
      <c r="E334" s="4"/>
      <c r="G334" s="62" t="s">
        <v>9</v>
      </c>
      <c r="H334" s="183" t="s">
        <v>292</v>
      </c>
      <c r="I334" s="183" t="s">
        <v>252</v>
      </c>
      <c r="J334" s="265" t="s">
        <v>54</v>
      </c>
      <c r="K334" s="266"/>
      <c r="L334" s="197"/>
      <c r="M334" s="174"/>
      <c r="N334" s="174"/>
      <c r="O334" s="169">
        <f t="shared" si="14"/>
        <v>0</v>
      </c>
      <c r="P334" s="174"/>
      <c r="Q334" s="197"/>
      <c r="R334" s="174"/>
      <c r="S334" s="169">
        <f t="shared" si="15"/>
        <v>0</v>
      </c>
    </row>
    <row r="335" spans="1:19" ht="22.2" customHeight="1" x14ac:dyDescent="0.6">
      <c r="A335" s="4"/>
      <c r="E335" s="4"/>
      <c r="G335" s="167" t="str">
        <f>G289</f>
        <v>28 พ.ย.66</v>
      </c>
      <c r="H335" s="183" t="s">
        <v>287</v>
      </c>
      <c r="I335" s="183" t="s">
        <v>195</v>
      </c>
      <c r="J335" s="248" t="s">
        <v>196</v>
      </c>
      <c r="K335" s="250"/>
      <c r="L335" s="168"/>
      <c r="M335" s="168"/>
      <c r="N335" s="168"/>
      <c r="O335" s="169">
        <f t="shared" si="14"/>
        <v>0</v>
      </c>
      <c r="P335" s="168"/>
      <c r="Q335" s="168"/>
      <c r="R335" s="168"/>
      <c r="S335" s="169">
        <f t="shared" si="15"/>
        <v>0</v>
      </c>
    </row>
    <row r="336" spans="1:19" ht="22.2" customHeight="1" x14ac:dyDescent="0.6">
      <c r="A336" s="4"/>
      <c r="B336" s="189"/>
      <c r="C336" s="190"/>
      <c r="D336" s="190"/>
      <c r="E336" s="168"/>
      <c r="G336" s="168"/>
      <c r="H336" s="168"/>
      <c r="I336" s="168"/>
      <c r="J336" s="248"/>
      <c r="K336" s="250"/>
      <c r="L336" s="168"/>
      <c r="M336" s="168"/>
      <c r="N336" s="168"/>
      <c r="O336" s="169">
        <f t="shared" si="14"/>
        <v>0</v>
      </c>
      <c r="P336" s="168"/>
      <c r="Q336" s="168"/>
      <c r="R336" s="168"/>
      <c r="S336" s="169">
        <f t="shared" si="15"/>
        <v>0</v>
      </c>
    </row>
    <row r="337" spans="1:24" ht="22.2" customHeight="1" x14ac:dyDescent="0.6">
      <c r="A337" s="4"/>
      <c r="B337" s="5"/>
      <c r="D337" s="3"/>
      <c r="E337" s="3"/>
      <c r="G337" s="62"/>
      <c r="H337" s="168"/>
      <c r="I337" s="168"/>
      <c r="J337" s="248"/>
      <c r="K337" s="250"/>
      <c r="L337" s="168"/>
      <c r="M337" s="168"/>
      <c r="N337" s="168"/>
      <c r="O337" s="169">
        <f t="shared" si="14"/>
        <v>0</v>
      </c>
      <c r="P337" s="168"/>
      <c r="Q337" s="168"/>
      <c r="R337" s="168"/>
      <c r="S337" s="169">
        <f t="shared" si="15"/>
        <v>0</v>
      </c>
    </row>
    <row r="338" spans="1:24" ht="22.2" customHeight="1" x14ac:dyDescent="0.6">
      <c r="A338" s="4"/>
      <c r="D338" s="8" t="s">
        <v>51</v>
      </c>
      <c r="E338" s="4"/>
      <c r="G338" s="63"/>
      <c r="H338" s="199"/>
      <c r="I338" s="199"/>
      <c r="J338" s="277"/>
      <c r="K338" s="278"/>
      <c r="L338" s="168"/>
      <c r="M338" s="168"/>
      <c r="N338" s="168"/>
      <c r="O338" s="169">
        <f t="shared" si="14"/>
        <v>0</v>
      </c>
      <c r="P338" s="168"/>
      <c r="Q338" s="168"/>
      <c r="R338" s="168"/>
      <c r="S338" s="169">
        <f t="shared" si="15"/>
        <v>0</v>
      </c>
    </row>
    <row r="339" spans="1:24" ht="22.2" customHeight="1" x14ac:dyDescent="0.6">
      <c r="A339" s="4"/>
      <c r="E339" s="4"/>
      <c r="G339" s="167" t="s">
        <v>10</v>
      </c>
      <c r="H339" s="183" t="s">
        <v>287</v>
      </c>
      <c r="I339" s="183" t="s">
        <v>261</v>
      </c>
      <c r="J339" s="248" t="s">
        <v>191</v>
      </c>
      <c r="K339" s="250"/>
      <c r="L339" s="197"/>
      <c r="M339" s="174"/>
      <c r="N339" s="174"/>
      <c r="O339" s="169">
        <f t="shared" si="14"/>
        <v>0</v>
      </c>
      <c r="P339" s="174"/>
      <c r="Q339" s="197"/>
      <c r="R339" s="174"/>
      <c r="S339" s="169">
        <f t="shared" si="15"/>
        <v>0</v>
      </c>
      <c r="T339" s="7"/>
      <c r="U339" s="23" t="s">
        <v>118</v>
      </c>
      <c r="V339" s="66"/>
      <c r="W339" s="22"/>
      <c r="X339" s="22"/>
    </row>
    <row r="340" spans="1:24" ht="22.2" customHeight="1" x14ac:dyDescent="0.6">
      <c r="A340" s="4"/>
      <c r="B340" s="189"/>
      <c r="C340" s="190"/>
      <c r="D340" s="190"/>
      <c r="E340" s="168"/>
      <c r="G340" s="167" t="str">
        <f>G294</f>
        <v>29 พ.ย.66</v>
      </c>
      <c r="H340" s="183"/>
      <c r="I340" s="183"/>
      <c r="J340" s="248"/>
      <c r="K340" s="250"/>
      <c r="L340" s="168"/>
      <c r="M340" s="168"/>
      <c r="N340" s="168"/>
      <c r="O340" s="169">
        <f t="shared" si="14"/>
        <v>0</v>
      </c>
      <c r="P340" s="168"/>
      <c r="Q340" s="168"/>
      <c r="R340" s="168"/>
      <c r="S340" s="169">
        <f t="shared" si="15"/>
        <v>0</v>
      </c>
      <c r="T340" s="22" t="s">
        <v>51</v>
      </c>
      <c r="U340" s="23" t="s">
        <v>121</v>
      </c>
      <c r="V340" s="66"/>
      <c r="W340" s="22"/>
      <c r="X340" s="22"/>
    </row>
    <row r="341" spans="1:24" ht="22.2" customHeight="1" x14ac:dyDescent="0.6">
      <c r="A341" s="4"/>
      <c r="B341" s="5"/>
      <c r="D341" s="3"/>
      <c r="E341" s="3"/>
      <c r="G341" s="168"/>
      <c r="H341" s="183"/>
      <c r="I341" s="183"/>
      <c r="J341" s="285"/>
      <c r="K341" s="286"/>
      <c r="L341" s="168"/>
      <c r="M341" s="168"/>
      <c r="N341" s="168"/>
      <c r="O341" s="169">
        <f t="shared" si="14"/>
        <v>0</v>
      </c>
      <c r="P341" s="168"/>
      <c r="Q341" s="168"/>
      <c r="R341" s="168"/>
      <c r="S341" s="169">
        <f t="shared" si="15"/>
        <v>0</v>
      </c>
    </row>
    <row r="342" spans="1:24" ht="22.2" customHeight="1" x14ac:dyDescent="0.6">
      <c r="A342" s="4"/>
      <c r="E342" s="4"/>
      <c r="G342" s="189"/>
      <c r="H342" s="189"/>
      <c r="I342" s="168"/>
      <c r="J342" s="248"/>
      <c r="K342" s="250"/>
      <c r="L342" s="168"/>
      <c r="M342" s="168"/>
      <c r="N342" s="168"/>
      <c r="O342" s="169">
        <f t="shared" si="14"/>
        <v>0</v>
      </c>
      <c r="P342" s="168"/>
      <c r="Q342" s="168"/>
      <c r="R342" s="168"/>
      <c r="S342" s="169">
        <f t="shared" si="15"/>
        <v>0</v>
      </c>
    </row>
    <row r="343" spans="1:24" ht="22.2" customHeight="1" x14ac:dyDescent="0.6">
      <c r="A343" s="4"/>
      <c r="E343" s="4"/>
      <c r="G343" s="195"/>
      <c r="H343" s="195"/>
      <c r="I343" s="199"/>
      <c r="J343" s="277"/>
      <c r="K343" s="278"/>
      <c r="L343" s="199"/>
      <c r="M343" s="199"/>
      <c r="N343" s="199"/>
      <c r="O343" s="169">
        <f t="shared" si="14"/>
        <v>0</v>
      </c>
      <c r="P343" s="199"/>
      <c r="Q343" s="199"/>
      <c r="R343" s="199"/>
      <c r="S343" s="169">
        <f t="shared" si="15"/>
        <v>0</v>
      </c>
    </row>
    <row r="344" spans="1:24" ht="22.2" customHeight="1" x14ac:dyDescent="0.6">
      <c r="A344" s="4"/>
      <c r="E344" s="4"/>
      <c r="G344" s="62" t="s">
        <v>11</v>
      </c>
      <c r="H344" s="183" t="s">
        <v>211</v>
      </c>
      <c r="I344" s="183" t="s">
        <v>198</v>
      </c>
      <c r="J344" s="265" t="s">
        <v>54</v>
      </c>
      <c r="K344" s="266"/>
      <c r="L344" s="168"/>
      <c r="M344" s="168"/>
      <c r="N344" s="168"/>
      <c r="O344" s="169">
        <f t="shared" si="14"/>
        <v>0</v>
      </c>
      <c r="P344" s="168"/>
      <c r="Q344" s="175"/>
      <c r="R344" s="175"/>
      <c r="S344" s="169">
        <f t="shared" si="15"/>
        <v>0</v>
      </c>
    </row>
    <row r="345" spans="1:24" ht="22.2" customHeight="1" x14ac:dyDescent="0.35">
      <c r="A345" s="4"/>
      <c r="E345" s="4"/>
      <c r="G345" s="62" t="str">
        <f>G299</f>
        <v>30 พ.ย.66</v>
      </c>
      <c r="H345" s="181" t="s">
        <v>288</v>
      </c>
      <c r="I345" s="183" t="s">
        <v>194</v>
      </c>
      <c r="J345" s="248" t="s">
        <v>127</v>
      </c>
      <c r="K345" s="250"/>
      <c r="L345" s="168"/>
      <c r="M345" s="168"/>
      <c r="N345" s="168"/>
      <c r="O345" s="169">
        <f t="shared" si="14"/>
        <v>0</v>
      </c>
      <c r="P345" s="168"/>
      <c r="Q345" s="168"/>
      <c r="R345" s="168"/>
      <c r="S345" s="169">
        <f t="shared" si="15"/>
        <v>0</v>
      </c>
    </row>
    <row r="346" spans="1:24" ht="22.2" customHeight="1" x14ac:dyDescent="0.6">
      <c r="A346" s="4"/>
      <c r="B346" s="5"/>
      <c r="E346" s="4"/>
      <c r="G346" s="168"/>
      <c r="H346" s="183" t="s">
        <v>211</v>
      </c>
      <c r="I346" s="183" t="s">
        <v>198</v>
      </c>
      <c r="J346" s="248" t="s">
        <v>260</v>
      </c>
      <c r="K346" s="250"/>
      <c r="L346" s="183"/>
      <c r="M346" s="183"/>
      <c r="N346" s="183"/>
      <c r="O346" s="169">
        <f t="shared" si="14"/>
        <v>0</v>
      </c>
      <c r="P346" s="183"/>
      <c r="Q346" s="183"/>
      <c r="R346" s="183"/>
      <c r="S346" s="169">
        <f t="shared" si="15"/>
        <v>0</v>
      </c>
    </row>
    <row r="347" spans="1:24" ht="22.2" customHeight="1" x14ac:dyDescent="0.6">
      <c r="A347" s="4"/>
      <c r="E347" s="4"/>
      <c r="G347" s="168"/>
      <c r="H347" s="168"/>
      <c r="I347" s="191"/>
      <c r="J347" s="248"/>
      <c r="K347" s="250"/>
      <c r="L347" s="168"/>
      <c r="M347" s="168"/>
      <c r="N347" s="168"/>
      <c r="O347" s="169">
        <f t="shared" si="14"/>
        <v>0</v>
      </c>
      <c r="P347" s="168"/>
      <c r="Q347" s="168"/>
      <c r="R347" s="168"/>
      <c r="S347" s="169">
        <f t="shared" si="15"/>
        <v>0</v>
      </c>
    </row>
    <row r="348" spans="1:24" ht="22.2" customHeight="1" x14ac:dyDescent="0.6">
      <c r="A348" s="4"/>
      <c r="E348" s="4"/>
      <c r="G348" s="199"/>
      <c r="H348" s="194"/>
      <c r="I348" s="199"/>
      <c r="J348" s="277"/>
      <c r="K348" s="278"/>
      <c r="L348" s="199"/>
      <c r="M348" s="199"/>
      <c r="N348" s="199"/>
      <c r="O348" s="169">
        <f t="shared" si="14"/>
        <v>0</v>
      </c>
      <c r="P348" s="199"/>
      <c r="Q348" s="199"/>
      <c r="R348" s="199"/>
      <c r="S348" s="169">
        <f t="shared" si="15"/>
        <v>0</v>
      </c>
    </row>
    <row r="349" spans="1:24" ht="22.2" customHeight="1" x14ac:dyDescent="0.6">
      <c r="A349" s="4"/>
      <c r="E349" s="4"/>
      <c r="G349" s="62" t="s">
        <v>12</v>
      </c>
      <c r="H349" s="183" t="s">
        <v>175</v>
      </c>
      <c r="I349" s="183" t="s">
        <v>200</v>
      </c>
      <c r="J349" s="265" t="s">
        <v>54</v>
      </c>
      <c r="K349" s="266"/>
      <c r="L349" s="168"/>
      <c r="M349" s="168"/>
      <c r="N349" s="168"/>
      <c r="O349" s="169">
        <f t="shared" si="14"/>
        <v>0</v>
      </c>
      <c r="P349" s="174"/>
      <c r="Q349" s="197"/>
      <c r="R349" s="174"/>
      <c r="S349" s="169">
        <f t="shared" si="15"/>
        <v>0</v>
      </c>
    </row>
    <row r="350" spans="1:24" ht="22.2" customHeight="1" x14ac:dyDescent="0.6">
      <c r="A350" s="4"/>
      <c r="E350" s="4"/>
      <c r="G350" s="62" t="str">
        <f>G304</f>
        <v>1 ธ.ค.66</v>
      </c>
      <c r="H350" s="183" t="s">
        <v>175</v>
      </c>
      <c r="I350" s="183" t="s">
        <v>198</v>
      </c>
      <c r="J350" s="248" t="s">
        <v>126</v>
      </c>
      <c r="K350" s="250"/>
      <c r="L350" s="168"/>
      <c r="M350" s="168"/>
      <c r="N350" s="168"/>
      <c r="O350" s="169">
        <f t="shared" si="14"/>
        <v>0</v>
      </c>
      <c r="P350" s="168"/>
      <c r="Q350" s="168"/>
      <c r="R350" s="168"/>
      <c r="S350" s="169">
        <f t="shared" si="15"/>
        <v>0</v>
      </c>
    </row>
    <row r="351" spans="1:24" ht="22.2" customHeight="1" x14ac:dyDescent="0.6">
      <c r="A351" s="4"/>
      <c r="E351" s="4"/>
      <c r="G351" s="168"/>
      <c r="H351" s="173"/>
      <c r="I351" s="4"/>
      <c r="J351" s="248"/>
      <c r="K351" s="250"/>
      <c r="L351" s="168"/>
      <c r="M351" s="168"/>
      <c r="N351" s="168"/>
      <c r="O351" s="169">
        <f t="shared" si="14"/>
        <v>0</v>
      </c>
      <c r="P351" s="168"/>
      <c r="Q351" s="168"/>
      <c r="R351" s="168"/>
      <c r="S351" s="169">
        <f t="shared" si="15"/>
        <v>0</v>
      </c>
    </row>
    <row r="352" spans="1:24" ht="22.2" customHeight="1" x14ac:dyDescent="0.6">
      <c r="A352" s="4"/>
      <c r="E352" s="4"/>
      <c r="G352" s="168"/>
      <c r="H352" s="176"/>
      <c r="I352" s="4"/>
      <c r="J352" s="248"/>
      <c r="K352" s="250"/>
      <c r="L352" s="168"/>
      <c r="M352" s="168"/>
      <c r="N352" s="168"/>
      <c r="O352" s="169">
        <f t="shared" si="14"/>
        <v>0</v>
      </c>
      <c r="P352" s="168"/>
      <c r="Q352" s="168"/>
      <c r="R352" s="168"/>
      <c r="S352" s="169">
        <f t="shared" si="15"/>
        <v>0</v>
      </c>
    </row>
    <row r="353" spans="1:24" ht="22.2" customHeight="1" x14ac:dyDescent="0.6">
      <c r="A353" s="4"/>
      <c r="E353" s="4"/>
      <c r="F353" s="4"/>
      <c r="G353" s="196"/>
      <c r="H353" s="199"/>
      <c r="I353" s="196"/>
      <c r="J353" s="277"/>
      <c r="K353" s="278"/>
      <c r="L353" s="199"/>
      <c r="M353" s="199"/>
      <c r="N353" s="199"/>
      <c r="O353" s="169">
        <f t="shared" si="14"/>
        <v>0</v>
      </c>
      <c r="P353" s="199"/>
      <c r="Q353" s="199"/>
      <c r="R353" s="199"/>
      <c r="S353" s="169">
        <f t="shared" si="15"/>
        <v>0</v>
      </c>
    </row>
    <row r="354" spans="1:24" ht="22.2" customHeight="1" x14ac:dyDescent="0.6">
      <c r="A354" s="4"/>
      <c r="E354" s="4"/>
      <c r="F354" s="4"/>
      <c r="G354" s="273" t="s">
        <v>61</v>
      </c>
      <c r="H354" s="298"/>
      <c r="I354" s="298"/>
      <c r="J354" s="298"/>
      <c r="K354" s="279"/>
      <c r="L354" s="17">
        <f>SUM(L329:L353)</f>
        <v>0</v>
      </c>
      <c r="M354" s="17">
        <f>SUM(M329:M353)</f>
        <v>0</v>
      </c>
      <c r="N354" s="17"/>
      <c r="O354" s="17"/>
      <c r="P354" s="17">
        <f>SUM(P329:P353)</f>
        <v>0</v>
      </c>
      <c r="Q354" s="17">
        <f>SUM(Q329:Q353)</f>
        <v>0</v>
      </c>
      <c r="R354" s="192"/>
      <c r="S354" s="17"/>
      <c r="T354" s="25"/>
      <c r="U354" s="26" t="s">
        <v>123</v>
      </c>
      <c r="V354" s="64"/>
      <c r="W354" s="27"/>
      <c r="X354" s="27"/>
    </row>
    <row r="355" spans="1:24" ht="22.2" customHeight="1" x14ac:dyDescent="0.6">
      <c r="A355" s="4"/>
      <c r="E355" s="4"/>
      <c r="F355" s="4"/>
      <c r="G355" s="273" t="s">
        <v>62</v>
      </c>
      <c r="H355" s="298"/>
      <c r="I355" s="298"/>
      <c r="J355" s="298"/>
      <c r="K355" s="279"/>
      <c r="L355" s="273">
        <f>L354+M354</f>
        <v>0</v>
      </c>
      <c r="M355" s="279"/>
      <c r="N355" s="193"/>
      <c r="O355" s="17"/>
      <c r="P355" s="273">
        <f>P354+Q354</f>
        <v>0</v>
      </c>
      <c r="Q355" s="279"/>
      <c r="R355" s="196"/>
      <c r="S355" s="199"/>
      <c r="T355" s="27" t="s">
        <v>51</v>
      </c>
      <c r="U355" s="26" t="s">
        <v>90</v>
      </c>
      <c r="V355" s="64"/>
      <c r="W355" s="27"/>
      <c r="X355" s="27"/>
    </row>
    <row r="356" spans="1:24" ht="22.2" customHeight="1" x14ac:dyDescent="0.6">
      <c r="A356" s="4"/>
      <c r="E356" s="4"/>
      <c r="F356" s="4"/>
      <c r="G356" s="273" t="s">
        <v>63</v>
      </c>
      <c r="H356" s="298"/>
      <c r="I356" s="298"/>
      <c r="J356" s="298"/>
      <c r="K356" s="279"/>
      <c r="L356" s="273">
        <v>0</v>
      </c>
      <c r="M356" s="279"/>
      <c r="N356" s="193"/>
      <c r="O356" s="17"/>
      <c r="P356" s="273">
        <v>15</v>
      </c>
      <c r="Q356" s="279"/>
      <c r="R356" s="190"/>
      <c r="S356" s="168"/>
    </row>
    <row r="357" spans="1:24" ht="22.2" customHeight="1" thickBot="1" x14ac:dyDescent="0.65">
      <c r="A357" s="4"/>
      <c r="E357" s="4"/>
      <c r="F357" s="15"/>
      <c r="G357" s="273" t="s">
        <v>64</v>
      </c>
      <c r="H357" s="298"/>
      <c r="I357" s="298"/>
      <c r="J357" s="298"/>
      <c r="K357" s="279"/>
      <c r="L357" s="18">
        <v>0</v>
      </c>
      <c r="M357" s="18">
        <f>SUM(M329:M353)</f>
        <v>0</v>
      </c>
      <c r="N357" s="18"/>
      <c r="O357" s="18">
        <f>SUM(O329:O353)</f>
        <v>0</v>
      </c>
      <c r="P357" s="18">
        <v>0</v>
      </c>
      <c r="Q357" s="18">
        <f>SUM(Q329:Q353)</f>
        <v>0</v>
      </c>
      <c r="R357" s="19"/>
      <c r="S357" s="18">
        <f>SUM(S329:S353)</f>
        <v>0</v>
      </c>
    </row>
    <row r="358" spans="1:24" ht="22.2" customHeight="1" thickTop="1" x14ac:dyDescent="0.6">
      <c r="A358" s="299" t="s">
        <v>88</v>
      </c>
      <c r="B358" s="300"/>
      <c r="C358" s="300"/>
      <c r="D358" s="300"/>
      <c r="E358" s="300"/>
      <c r="F358" s="300"/>
      <c r="G358" s="300"/>
      <c r="H358" s="193">
        <f>M357+Q357</f>
        <v>0</v>
      </c>
      <c r="I358" s="193" t="s">
        <v>89</v>
      </c>
      <c r="J358" s="193"/>
      <c r="K358" s="301" t="s">
        <v>193</v>
      </c>
      <c r="L358" s="301"/>
      <c r="M358" s="301"/>
      <c r="N358" s="194"/>
      <c r="O358" s="194"/>
      <c r="P358" s="302">
        <f>S357+O357</f>
        <v>0</v>
      </c>
      <c r="Q358" s="302"/>
      <c r="R358" s="21"/>
      <c r="S358" s="20" t="s">
        <v>53</v>
      </c>
    </row>
    <row r="359" spans="1:24" ht="22.2" customHeight="1" x14ac:dyDescent="0.6">
      <c r="A359" s="303" t="s">
        <v>14</v>
      </c>
      <c r="B359" s="304"/>
      <c r="C359" s="304"/>
      <c r="D359" s="304"/>
      <c r="E359" s="304"/>
      <c r="F359" s="304"/>
      <c r="G359" s="305"/>
      <c r="H359" s="303" t="s">
        <v>15</v>
      </c>
      <c r="I359" s="304"/>
      <c r="J359" s="304"/>
      <c r="K359" s="304"/>
      <c r="L359" s="305"/>
      <c r="M359" s="303" t="s">
        <v>70</v>
      </c>
      <c r="N359" s="304"/>
      <c r="O359" s="304"/>
      <c r="P359" s="304"/>
      <c r="Q359" s="304"/>
      <c r="R359" s="304"/>
      <c r="S359" s="305"/>
    </row>
    <row r="360" spans="1:24" ht="22.2" customHeight="1" x14ac:dyDescent="0.6">
      <c r="A360" s="248" t="s">
        <v>16</v>
      </c>
      <c r="B360" s="249"/>
      <c r="C360" s="249"/>
      <c r="D360" s="249"/>
      <c r="E360" s="249"/>
      <c r="F360" s="249"/>
      <c r="G360" s="250"/>
      <c r="H360" s="248" t="s">
        <v>16</v>
      </c>
      <c r="I360" s="249"/>
      <c r="J360" s="249"/>
      <c r="K360" s="249"/>
      <c r="L360" s="250"/>
      <c r="M360" s="248" t="s">
        <v>16</v>
      </c>
      <c r="N360" s="249"/>
      <c r="O360" s="249"/>
      <c r="P360" s="249"/>
      <c r="Q360" s="249"/>
      <c r="R360" s="249"/>
      <c r="S360" s="250"/>
    </row>
    <row r="361" spans="1:24" ht="22.2" customHeight="1" x14ac:dyDescent="0.6">
      <c r="A361" s="12" t="s">
        <v>42</v>
      </c>
      <c r="B361" s="309">
        <f>B329</f>
        <v>0</v>
      </c>
      <c r="C361" s="309"/>
      <c r="D361" s="309"/>
      <c r="E361" s="309"/>
      <c r="F361" s="309"/>
      <c r="G361" s="186" t="s">
        <v>43</v>
      </c>
      <c r="H361" s="185" t="s">
        <v>42</v>
      </c>
      <c r="I361" s="314" t="str">
        <f>I315</f>
        <v xml:space="preserve">       นายอาทิตย์  แก้วแดง</v>
      </c>
      <c r="J361" s="318"/>
      <c r="K361" s="318"/>
      <c r="L361" s="13" t="s">
        <v>43</v>
      </c>
      <c r="M361" s="61" t="s">
        <v>42</v>
      </c>
      <c r="N361" s="61"/>
      <c r="O361" s="309" t="s">
        <v>52</v>
      </c>
      <c r="P361" s="309"/>
      <c r="Q361" s="309"/>
      <c r="R361" s="29"/>
      <c r="S361" s="186" t="s">
        <v>43</v>
      </c>
    </row>
    <row r="362" spans="1:24" ht="22.2" customHeight="1" x14ac:dyDescent="0.6">
      <c r="A362" s="319" t="s">
        <v>122</v>
      </c>
      <c r="B362" s="314"/>
      <c r="C362" s="314"/>
      <c r="D362" s="314"/>
      <c r="E362" s="314"/>
      <c r="F362" s="314"/>
      <c r="G362" s="320"/>
      <c r="H362" s="308" t="s">
        <v>55</v>
      </c>
      <c r="I362" s="309"/>
      <c r="J362" s="309"/>
      <c r="K362" s="309"/>
      <c r="L362" s="310"/>
      <c r="M362" s="308" t="s">
        <v>72</v>
      </c>
      <c r="N362" s="309"/>
      <c r="O362" s="309"/>
      <c r="P362" s="309"/>
      <c r="Q362" s="309"/>
      <c r="R362" s="309"/>
      <c r="S362" s="310"/>
    </row>
    <row r="363" spans="1:24" ht="22.2" customHeight="1" x14ac:dyDescent="0.6">
      <c r="A363" s="311" t="str">
        <f>A41</f>
        <v>วันที่ 4  เดือน ธันวาคม  พ.ศ.2566</v>
      </c>
      <c r="B363" s="312"/>
      <c r="C363" s="312"/>
      <c r="D363" s="312"/>
      <c r="E363" s="312"/>
      <c r="F363" s="312"/>
      <c r="G363" s="313"/>
      <c r="H363" s="308" t="str">
        <f>A41</f>
        <v>วันที่ 4  เดือน ธันวาคม  พ.ศ.2566</v>
      </c>
      <c r="I363" s="309"/>
      <c r="J363" s="309"/>
      <c r="K363" s="309"/>
      <c r="L363" s="310"/>
      <c r="M363" s="311" t="str">
        <f>A41</f>
        <v>วันที่ 4  เดือน ธันวาคม  พ.ศ.2566</v>
      </c>
      <c r="N363" s="312"/>
      <c r="O363" s="312"/>
      <c r="P363" s="312"/>
      <c r="Q363" s="312"/>
      <c r="R363" s="312"/>
      <c r="S363" s="313"/>
    </row>
    <row r="364" spans="1:24" ht="22.2" customHeight="1" x14ac:dyDescent="0.6">
      <c r="A364" s="303" t="s">
        <v>70</v>
      </c>
      <c r="B364" s="304"/>
      <c r="C364" s="304"/>
      <c r="D364" s="304"/>
      <c r="E364" s="304"/>
      <c r="F364" s="304"/>
      <c r="G364" s="304"/>
      <c r="H364" s="304"/>
      <c r="I364" s="305"/>
      <c r="J364" s="303" t="s">
        <v>71</v>
      </c>
      <c r="K364" s="304"/>
      <c r="L364" s="304"/>
      <c r="M364" s="304"/>
      <c r="N364" s="304"/>
      <c r="O364" s="304"/>
      <c r="P364" s="304"/>
      <c r="Q364" s="304"/>
      <c r="R364" s="304"/>
      <c r="S364" s="305"/>
    </row>
    <row r="365" spans="1:24" ht="22.2" customHeight="1" x14ac:dyDescent="0.6">
      <c r="A365" s="248" t="s">
        <v>16</v>
      </c>
      <c r="B365" s="249"/>
      <c r="C365" s="249"/>
      <c r="D365" s="249"/>
      <c r="E365" s="249"/>
      <c r="F365" s="249"/>
      <c r="G365" s="249"/>
      <c r="H365" s="249"/>
      <c r="I365" s="250"/>
      <c r="J365" s="248" t="s">
        <v>16</v>
      </c>
      <c r="K365" s="249"/>
      <c r="L365" s="249"/>
      <c r="M365" s="249"/>
      <c r="N365" s="249"/>
      <c r="O365" s="249"/>
      <c r="P365" s="249"/>
      <c r="Q365" s="249"/>
      <c r="R365" s="249"/>
      <c r="S365" s="250"/>
    </row>
    <row r="366" spans="1:24" ht="22.2" customHeight="1" x14ac:dyDescent="0.6">
      <c r="A366" s="12"/>
      <c r="B366" s="309" t="s">
        <v>133</v>
      </c>
      <c r="C366" s="309"/>
      <c r="D366" s="309"/>
      <c r="E366" s="309"/>
      <c r="F366" s="309"/>
      <c r="G366" s="309"/>
      <c r="H366" s="309"/>
      <c r="I366" s="186"/>
      <c r="J366" s="29"/>
      <c r="K366" s="29"/>
      <c r="L366" s="309" t="s">
        <v>186</v>
      </c>
      <c r="M366" s="309"/>
      <c r="N366" s="309"/>
      <c r="O366" s="309"/>
      <c r="P366" s="309"/>
      <c r="Q366" s="309"/>
      <c r="R366" s="29"/>
      <c r="S366" s="13"/>
    </row>
    <row r="367" spans="1:24" ht="22.2" customHeight="1" x14ac:dyDescent="0.6">
      <c r="A367" s="308" t="s">
        <v>73</v>
      </c>
      <c r="B367" s="309"/>
      <c r="C367" s="309"/>
      <c r="D367" s="309"/>
      <c r="E367" s="309"/>
      <c r="F367" s="309"/>
      <c r="G367" s="309"/>
      <c r="H367" s="309"/>
      <c r="I367" s="310"/>
      <c r="J367" s="308" t="s">
        <v>74</v>
      </c>
      <c r="K367" s="309"/>
      <c r="L367" s="309"/>
      <c r="M367" s="309"/>
      <c r="N367" s="309"/>
      <c r="O367" s="309"/>
      <c r="P367" s="309"/>
      <c r="Q367" s="309"/>
      <c r="R367" s="309"/>
      <c r="S367" s="310"/>
    </row>
    <row r="368" spans="1:24" ht="22.2" customHeight="1" x14ac:dyDescent="0.6">
      <c r="A368" s="311" t="str">
        <f>A41</f>
        <v>วันที่ 4  เดือน ธันวาคม  พ.ศ.2566</v>
      </c>
      <c r="B368" s="312"/>
      <c r="C368" s="312"/>
      <c r="D368" s="312"/>
      <c r="E368" s="312"/>
      <c r="F368" s="312"/>
      <c r="G368" s="312"/>
      <c r="H368" s="312"/>
      <c r="I368" s="313"/>
      <c r="J368" s="311" t="str">
        <f>A41</f>
        <v>วันที่ 4  เดือน ธันวาคม  พ.ศ.2566</v>
      </c>
      <c r="K368" s="312"/>
      <c r="L368" s="312"/>
      <c r="M368" s="312"/>
      <c r="N368" s="312"/>
      <c r="O368" s="312"/>
      <c r="P368" s="312"/>
      <c r="Q368" s="312"/>
      <c r="R368" s="312"/>
      <c r="S368" s="313"/>
    </row>
    <row r="369" spans="1:19" ht="22.2" customHeight="1" x14ac:dyDescent="0.6">
      <c r="A369" s="333" t="s">
        <v>0</v>
      </c>
      <c r="B369" s="333"/>
      <c r="C369" s="333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333"/>
      <c r="O369" s="333"/>
      <c r="P369" s="333"/>
      <c r="Q369" s="333"/>
      <c r="R369" s="333"/>
      <c r="S369" s="333"/>
    </row>
    <row r="370" spans="1:19" ht="22.2" customHeight="1" x14ac:dyDescent="0.6">
      <c r="A370" s="254" t="str">
        <f>A2</f>
        <v>แผนกวิชายานยนต์ไฟฟ้า</v>
      </c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</row>
    <row r="371" spans="1:19" ht="22.2" customHeight="1" x14ac:dyDescent="0.6">
      <c r="A371" s="253" t="s">
        <v>78</v>
      </c>
      <c r="B371" s="253"/>
      <c r="C371" s="253"/>
      <c r="D371" s="177">
        <f>D3</f>
        <v>27</v>
      </c>
      <c r="E371" s="177" t="s">
        <v>77</v>
      </c>
      <c r="F371" s="254" t="str">
        <f>F3</f>
        <v>พฤศจิกายน</v>
      </c>
      <c r="G371" s="254"/>
      <c r="H371" s="177" t="str">
        <f>H3</f>
        <v>พ.ศ. 2566</v>
      </c>
      <c r="I371" s="177" t="s">
        <v>79</v>
      </c>
      <c r="J371" s="177">
        <f>J3</f>
        <v>1</v>
      </c>
      <c r="K371" s="177" t="s">
        <v>76</v>
      </c>
      <c r="L371" s="254" t="str">
        <f>L3</f>
        <v>ธันวาคม</v>
      </c>
      <c r="M371" s="254"/>
      <c r="N371" s="254" t="str">
        <f>N3</f>
        <v>พ.ศ. 2566</v>
      </c>
      <c r="O371" s="254"/>
      <c r="P371" s="254"/>
      <c r="Q371" s="254"/>
      <c r="R371" s="177"/>
    </row>
    <row r="372" spans="1:19" ht="22.2" customHeight="1" x14ac:dyDescent="0.3">
      <c r="G372" s="58" t="s">
        <v>103</v>
      </c>
      <c r="H372" s="198" t="s">
        <v>44</v>
      </c>
      <c r="I372" s="190" t="s">
        <v>57</v>
      </c>
      <c r="J372" s="290" t="s">
        <v>129</v>
      </c>
      <c r="K372" s="290"/>
      <c r="L372" s="290"/>
      <c r="M372" s="290"/>
      <c r="N372" s="290"/>
      <c r="O372" s="290"/>
      <c r="P372" s="290"/>
      <c r="Q372" s="290"/>
      <c r="R372" s="290"/>
      <c r="S372" s="290"/>
    </row>
    <row r="373" spans="1:19" ht="22.2" customHeight="1" x14ac:dyDescent="0.6">
      <c r="A373" s="28" t="s">
        <v>1</v>
      </c>
      <c r="B373" s="270" t="s">
        <v>2</v>
      </c>
      <c r="C373" s="271"/>
      <c r="D373" s="272"/>
      <c r="E373" s="16" t="s">
        <v>3</v>
      </c>
      <c r="F373" s="273" t="s">
        <v>65</v>
      </c>
      <c r="G373" s="274"/>
      <c r="H373" s="275" t="s">
        <v>4</v>
      </c>
      <c r="I373" s="175" t="s">
        <v>116</v>
      </c>
      <c r="J373" s="242" t="s">
        <v>5</v>
      </c>
      <c r="K373" s="244"/>
      <c r="L373" s="273" t="s">
        <v>66</v>
      </c>
      <c r="M373" s="279"/>
      <c r="N373" s="169" t="s">
        <v>68</v>
      </c>
      <c r="O373" s="175" t="s">
        <v>58</v>
      </c>
      <c r="P373" s="280" t="s">
        <v>67</v>
      </c>
      <c r="Q373" s="281"/>
      <c r="R373" s="169" t="s">
        <v>68</v>
      </c>
      <c r="S373" s="175" t="s">
        <v>58</v>
      </c>
    </row>
    <row r="374" spans="1:19" ht="22.2" customHeight="1" x14ac:dyDescent="0.6">
      <c r="A374" s="60"/>
      <c r="B374" s="9"/>
      <c r="C374" s="10"/>
      <c r="D374" s="14"/>
      <c r="E374" s="11"/>
      <c r="F374" s="199" t="s">
        <v>6</v>
      </c>
      <c r="G374" s="199" t="s">
        <v>7</v>
      </c>
      <c r="H374" s="276"/>
      <c r="I374" s="159"/>
      <c r="J374" s="277"/>
      <c r="K374" s="278"/>
      <c r="L374" s="199" t="s">
        <v>56</v>
      </c>
      <c r="M374" s="199" t="s">
        <v>60</v>
      </c>
      <c r="N374" s="199" t="s">
        <v>69</v>
      </c>
      <c r="O374" s="199" t="s">
        <v>59</v>
      </c>
      <c r="P374" s="60" t="s">
        <v>56</v>
      </c>
      <c r="Q374" s="60" t="s">
        <v>60</v>
      </c>
      <c r="R374" s="199" t="s">
        <v>69</v>
      </c>
      <c r="S374" s="199" t="s">
        <v>59</v>
      </c>
    </row>
    <row r="375" spans="1:19" ht="22.2" customHeight="1" x14ac:dyDescent="0.6">
      <c r="A375" s="168">
        <v>9</v>
      </c>
      <c r="B375" s="289">
        <f>AB11</f>
        <v>0</v>
      </c>
      <c r="C375" s="290"/>
      <c r="D375" s="291"/>
      <c r="E375" s="168" t="s">
        <v>44</v>
      </c>
      <c r="F375" s="168">
        <f>F7</f>
        <v>7</v>
      </c>
      <c r="G375" s="188" t="s">
        <v>8</v>
      </c>
      <c r="H375" s="174" t="s">
        <v>180</v>
      </c>
      <c r="I375" s="183" t="s">
        <v>233</v>
      </c>
      <c r="J375" s="332" t="s">
        <v>54</v>
      </c>
      <c r="K375" s="332"/>
      <c r="L375" s="174"/>
      <c r="M375" s="156"/>
      <c r="N375" s="157"/>
      <c r="O375" s="169">
        <f t="shared" ref="O375:O399" si="16">M375*N375</f>
        <v>0</v>
      </c>
      <c r="P375" s="156"/>
      <c r="Q375" s="156"/>
      <c r="R375" s="156"/>
      <c r="S375" s="169">
        <f t="shared" ref="S375:S399" si="17">Q375*R375</f>
        <v>0</v>
      </c>
    </row>
    <row r="376" spans="1:19" ht="22.2" customHeight="1" x14ac:dyDescent="0.6">
      <c r="A376" s="4"/>
      <c r="B376" s="289"/>
      <c r="C376" s="290"/>
      <c r="D376" s="291"/>
      <c r="E376" s="168"/>
      <c r="F376" s="190"/>
      <c r="G376" s="167" t="str">
        <f>G330</f>
        <v>27 พ.ย.66</v>
      </c>
      <c r="H376" s="183"/>
      <c r="I376" s="183"/>
      <c r="J376" s="325"/>
      <c r="K376" s="325"/>
      <c r="L376" s="183"/>
      <c r="M376" s="168"/>
      <c r="N376" s="191"/>
      <c r="O376" s="169">
        <f t="shared" si="16"/>
        <v>0</v>
      </c>
      <c r="P376" s="168"/>
      <c r="Q376" s="168"/>
      <c r="R376" s="168"/>
      <c r="S376" s="169">
        <f t="shared" si="17"/>
        <v>0</v>
      </c>
    </row>
    <row r="377" spans="1:19" ht="22.2" customHeight="1" x14ac:dyDescent="0.6">
      <c r="A377" s="4"/>
      <c r="B377" s="5"/>
      <c r="D377" s="3"/>
      <c r="E377" s="3"/>
      <c r="F377" s="190"/>
      <c r="G377" s="189"/>
      <c r="H377" s="168"/>
      <c r="I377" s="168"/>
      <c r="J377" s="252"/>
      <c r="K377" s="252"/>
      <c r="L377" s="168"/>
      <c r="M377" s="168"/>
      <c r="N377" s="168"/>
      <c r="O377" s="169">
        <f t="shared" si="16"/>
        <v>0</v>
      </c>
      <c r="P377" s="168"/>
      <c r="Q377" s="168"/>
      <c r="R377" s="168"/>
      <c r="S377" s="169">
        <f t="shared" si="17"/>
        <v>0</v>
      </c>
    </row>
    <row r="378" spans="1:19" ht="22.2" customHeight="1" x14ac:dyDescent="0.6">
      <c r="A378" s="4"/>
      <c r="D378" s="3"/>
      <c r="E378" s="3"/>
      <c r="F378" s="190"/>
      <c r="G378" s="189"/>
      <c r="H378" s="168"/>
      <c r="I378" s="168"/>
      <c r="J378" s="248"/>
      <c r="K378" s="250"/>
      <c r="L378" s="168"/>
      <c r="M378" s="168"/>
      <c r="N378" s="168"/>
      <c r="O378" s="169">
        <f t="shared" si="16"/>
        <v>0</v>
      </c>
      <c r="P378" s="168"/>
      <c r="Q378" s="168"/>
      <c r="R378" s="168"/>
      <c r="S378" s="169">
        <f t="shared" si="17"/>
        <v>0</v>
      </c>
    </row>
    <row r="379" spans="1:19" ht="22.2" customHeight="1" x14ac:dyDescent="0.6">
      <c r="A379" s="4"/>
      <c r="E379" s="4"/>
      <c r="G379" s="187"/>
      <c r="H379" s="199"/>
      <c r="I379" s="199"/>
      <c r="J379" s="277"/>
      <c r="K379" s="278"/>
      <c r="L379" s="199"/>
      <c r="M379" s="168"/>
      <c r="N379" s="168"/>
      <c r="O379" s="169">
        <f t="shared" si="16"/>
        <v>0</v>
      </c>
      <c r="P379" s="168"/>
      <c r="Q379" s="168"/>
      <c r="R379" s="168"/>
      <c r="S379" s="169">
        <f t="shared" si="17"/>
        <v>0</v>
      </c>
    </row>
    <row r="380" spans="1:19" ht="22.2" customHeight="1" x14ac:dyDescent="0.6">
      <c r="A380" s="4"/>
      <c r="E380" s="4"/>
      <c r="G380" s="62" t="s">
        <v>9</v>
      </c>
      <c r="H380" s="174" t="s">
        <v>134</v>
      </c>
      <c r="I380" s="174" t="s">
        <v>206</v>
      </c>
      <c r="J380" s="265" t="s">
        <v>54</v>
      </c>
      <c r="K380" s="266"/>
      <c r="L380" s="197"/>
      <c r="M380" s="174"/>
      <c r="N380" s="174"/>
      <c r="O380" s="169">
        <f t="shared" si="16"/>
        <v>0</v>
      </c>
      <c r="P380" s="174"/>
      <c r="Q380" s="197"/>
      <c r="R380" s="174"/>
      <c r="S380" s="169">
        <f t="shared" si="17"/>
        <v>0</v>
      </c>
    </row>
    <row r="381" spans="1:19" ht="22.2" customHeight="1" x14ac:dyDescent="0.6">
      <c r="A381" s="4"/>
      <c r="E381" s="4"/>
      <c r="G381" s="167" t="str">
        <f>G335</f>
        <v>28 พ.ย.66</v>
      </c>
      <c r="H381" s="183" t="s">
        <v>134</v>
      </c>
      <c r="I381" s="183" t="s">
        <v>206</v>
      </c>
      <c r="J381" s="285" t="s">
        <v>125</v>
      </c>
      <c r="K381" s="286"/>
      <c r="L381" s="168"/>
      <c r="M381" s="168"/>
      <c r="N381" s="168"/>
      <c r="O381" s="169">
        <f t="shared" si="16"/>
        <v>0</v>
      </c>
      <c r="P381" s="168"/>
      <c r="Q381" s="168"/>
      <c r="R381" s="168"/>
      <c r="S381" s="169">
        <f t="shared" si="17"/>
        <v>0</v>
      </c>
    </row>
    <row r="382" spans="1:19" ht="22.2" customHeight="1" x14ac:dyDescent="0.6">
      <c r="A382" s="4"/>
      <c r="B382" s="5"/>
      <c r="D382" s="3"/>
      <c r="E382" s="3"/>
      <c r="G382" s="168"/>
      <c r="H382" s="168"/>
      <c r="I382" s="168"/>
      <c r="J382" s="248"/>
      <c r="K382" s="250"/>
      <c r="L382" s="168"/>
      <c r="M382" s="168"/>
      <c r="N382" s="168"/>
      <c r="O382" s="169">
        <f t="shared" si="16"/>
        <v>0</v>
      </c>
      <c r="P382" s="168"/>
      <c r="Q382" s="168"/>
      <c r="R382" s="168"/>
      <c r="S382" s="169">
        <f t="shared" si="17"/>
        <v>0</v>
      </c>
    </row>
    <row r="383" spans="1:19" ht="22.2" customHeight="1" x14ac:dyDescent="0.6">
      <c r="A383" s="4"/>
      <c r="D383" s="3"/>
      <c r="E383" s="3"/>
      <c r="G383" s="168"/>
      <c r="H383" s="190"/>
      <c r="I383" s="168"/>
      <c r="J383" s="248"/>
      <c r="K383" s="250"/>
      <c r="L383" s="168"/>
      <c r="M383" s="168"/>
      <c r="N383" s="168"/>
      <c r="O383" s="169">
        <f t="shared" si="16"/>
        <v>0</v>
      </c>
      <c r="P383" s="168"/>
      <c r="Q383" s="168"/>
      <c r="R383" s="168"/>
      <c r="S383" s="169">
        <f t="shared" si="17"/>
        <v>0</v>
      </c>
    </row>
    <row r="384" spans="1:19" ht="22.2" customHeight="1" x14ac:dyDescent="0.6">
      <c r="A384" s="4"/>
      <c r="D384" s="3" t="s">
        <v>51</v>
      </c>
      <c r="E384" s="3"/>
      <c r="G384" s="63"/>
      <c r="H384" s="199"/>
      <c r="I384" s="199"/>
      <c r="J384" s="277"/>
      <c r="K384" s="278"/>
      <c r="L384" s="168"/>
      <c r="M384" s="199"/>
      <c r="N384" s="199"/>
      <c r="O384" s="169">
        <f t="shared" si="16"/>
        <v>0</v>
      </c>
      <c r="P384" s="199"/>
      <c r="Q384" s="199"/>
      <c r="R384" s="199"/>
      <c r="S384" s="192">
        <f t="shared" si="17"/>
        <v>0</v>
      </c>
    </row>
    <row r="385" spans="1:25" ht="22.2" customHeight="1" x14ac:dyDescent="0.6">
      <c r="A385" s="4"/>
      <c r="B385" s="170"/>
      <c r="C385" s="171"/>
      <c r="D385" s="172"/>
      <c r="E385" s="173"/>
      <c r="G385" s="167" t="s">
        <v>10</v>
      </c>
      <c r="H385" s="183" t="s">
        <v>134</v>
      </c>
      <c r="I385" s="183" t="s">
        <v>207</v>
      </c>
      <c r="J385" s="265" t="s">
        <v>54</v>
      </c>
      <c r="K385" s="266"/>
      <c r="L385" s="174"/>
      <c r="M385" s="182"/>
      <c r="N385" s="179"/>
      <c r="O385" s="169">
        <f t="shared" si="16"/>
        <v>0</v>
      </c>
      <c r="P385" s="156"/>
      <c r="Q385" s="157"/>
      <c r="R385" s="157"/>
      <c r="S385" s="192">
        <f t="shared" si="17"/>
        <v>0</v>
      </c>
      <c r="T385" s="7"/>
      <c r="U385" s="23" t="s">
        <v>118</v>
      </c>
      <c r="V385" s="66"/>
      <c r="W385" s="22"/>
      <c r="X385" s="22"/>
    </row>
    <row r="386" spans="1:25" ht="22.2" customHeight="1" x14ac:dyDescent="0.6">
      <c r="A386" s="4"/>
      <c r="B386" s="189"/>
      <c r="C386" s="190"/>
      <c r="D386" s="191"/>
      <c r="E386" s="168"/>
      <c r="G386" s="167" t="str">
        <f>G340</f>
        <v>29 พ.ย.66</v>
      </c>
      <c r="H386" s="183" t="s">
        <v>134</v>
      </c>
      <c r="I386" s="183" t="s">
        <v>207</v>
      </c>
      <c r="J386" s="285" t="s">
        <v>125</v>
      </c>
      <c r="K386" s="286"/>
      <c r="L386" s="168"/>
      <c r="M386" s="211"/>
      <c r="N386" s="180"/>
      <c r="O386" s="169">
        <f t="shared" si="16"/>
        <v>0</v>
      </c>
      <c r="P386" s="56"/>
      <c r="Q386" s="56"/>
      <c r="R386" s="202"/>
      <c r="S386" s="192">
        <f t="shared" si="17"/>
        <v>0</v>
      </c>
      <c r="T386" s="22" t="s">
        <v>51</v>
      </c>
      <c r="U386" s="23" t="s">
        <v>121</v>
      </c>
      <c r="V386" s="66"/>
      <c r="W386" s="22"/>
      <c r="X386" s="22"/>
    </row>
    <row r="387" spans="1:25" ht="22.2" customHeight="1" x14ac:dyDescent="0.6">
      <c r="A387" s="4"/>
      <c r="B387" s="5"/>
      <c r="D387" s="3"/>
      <c r="E387" s="3"/>
      <c r="G387" s="168"/>
      <c r="H387" s="168"/>
      <c r="I387" s="168"/>
      <c r="J387" s="248"/>
      <c r="K387" s="250"/>
      <c r="L387" s="168"/>
      <c r="M387" s="168"/>
      <c r="N387" s="168"/>
      <c r="O387" s="175">
        <f t="shared" si="16"/>
        <v>0</v>
      </c>
      <c r="P387" s="168"/>
      <c r="Q387" s="168"/>
      <c r="R387" s="168"/>
      <c r="S387" s="169">
        <f t="shared" si="17"/>
        <v>0</v>
      </c>
    </row>
    <row r="388" spans="1:25" ht="22.2" customHeight="1" x14ac:dyDescent="0.6">
      <c r="A388" s="4"/>
      <c r="D388" s="3"/>
      <c r="E388" s="3"/>
      <c r="G388" s="189"/>
      <c r="H388" s="189"/>
      <c r="I388" s="168"/>
      <c r="J388" s="248"/>
      <c r="K388" s="250"/>
      <c r="L388" s="168"/>
      <c r="M388" s="168"/>
      <c r="N388" s="168"/>
      <c r="O388" s="175">
        <f t="shared" si="16"/>
        <v>0</v>
      </c>
      <c r="P388" s="168"/>
      <c r="Q388" s="168"/>
      <c r="R388" s="168"/>
      <c r="S388" s="169">
        <f t="shared" si="17"/>
        <v>0</v>
      </c>
    </row>
    <row r="389" spans="1:25" ht="22.2" customHeight="1" x14ac:dyDescent="0.6">
      <c r="A389" s="4"/>
      <c r="E389" s="4"/>
      <c r="G389" s="195"/>
      <c r="H389" s="195"/>
      <c r="I389" s="199"/>
      <c r="J389" s="277"/>
      <c r="K389" s="278"/>
      <c r="L389" s="199"/>
      <c r="M389" s="199"/>
      <c r="N389" s="199"/>
      <c r="O389" s="169">
        <f t="shared" si="16"/>
        <v>0</v>
      </c>
      <c r="P389" s="199"/>
      <c r="Q389" s="199"/>
      <c r="R389" s="199"/>
      <c r="S389" s="169">
        <f t="shared" si="17"/>
        <v>0</v>
      </c>
    </row>
    <row r="390" spans="1:25" ht="22.2" customHeight="1" x14ac:dyDescent="0.6">
      <c r="A390" s="4"/>
      <c r="E390" s="4"/>
      <c r="G390" s="62" t="s">
        <v>11</v>
      </c>
      <c r="H390" s="183" t="s">
        <v>285</v>
      </c>
      <c r="I390" s="174" t="s">
        <v>274</v>
      </c>
      <c r="J390" s="285" t="s">
        <v>127</v>
      </c>
      <c r="K390" s="286"/>
      <c r="L390" s="197"/>
      <c r="M390" s="174"/>
      <c r="N390" s="183"/>
      <c r="O390" s="169">
        <f t="shared" si="16"/>
        <v>0</v>
      </c>
      <c r="P390" s="168"/>
      <c r="Q390" s="175"/>
      <c r="R390" s="175"/>
      <c r="S390" s="169">
        <f t="shared" si="17"/>
        <v>0</v>
      </c>
      <c r="T390" s="24"/>
      <c r="U390" s="24" t="s">
        <v>117</v>
      </c>
      <c r="V390" s="65"/>
      <c r="W390" s="24"/>
      <c r="X390" s="24"/>
      <c r="Y390"/>
    </row>
    <row r="391" spans="1:25" ht="22.2" customHeight="1" x14ac:dyDescent="0.6">
      <c r="A391" s="4"/>
      <c r="E391" s="4"/>
      <c r="G391" s="62" t="str">
        <f>G345</f>
        <v>30 พ.ย.66</v>
      </c>
      <c r="H391" s="183"/>
      <c r="I391" s="183"/>
      <c r="J391" s="285"/>
      <c r="K391" s="286"/>
      <c r="L391" s="183"/>
      <c r="M391" s="56"/>
      <c r="N391" s="202"/>
      <c r="O391" s="169">
        <f t="shared" si="16"/>
        <v>0</v>
      </c>
      <c r="P391" s="168"/>
      <c r="Q391" s="168"/>
      <c r="R391" s="168"/>
      <c r="S391" s="169">
        <f t="shared" si="17"/>
        <v>0</v>
      </c>
      <c r="T391" s="24"/>
      <c r="U391" s="24" t="s">
        <v>187</v>
      </c>
      <c r="V391" s="65"/>
      <c r="W391" s="24"/>
      <c r="X391" s="24"/>
      <c r="Y391"/>
    </row>
    <row r="392" spans="1:25" ht="22.2" customHeight="1" x14ac:dyDescent="0.6">
      <c r="A392" s="4"/>
      <c r="B392" s="5"/>
      <c r="E392" s="4"/>
      <c r="G392" s="168"/>
      <c r="H392" s="183"/>
      <c r="I392" s="183"/>
      <c r="J392" s="285"/>
      <c r="K392" s="286"/>
      <c r="L392" s="183"/>
      <c r="M392" s="183"/>
      <c r="N392" s="201"/>
      <c r="O392" s="169">
        <f t="shared" si="16"/>
        <v>0</v>
      </c>
      <c r="P392" s="183"/>
      <c r="Q392" s="201"/>
      <c r="R392" s="183"/>
      <c r="S392" s="169">
        <f t="shared" si="17"/>
        <v>0</v>
      </c>
      <c r="V392"/>
      <c r="W392"/>
      <c r="X392"/>
      <c r="Y392"/>
    </row>
    <row r="393" spans="1:25" ht="22.2" customHeight="1" x14ac:dyDescent="0.6">
      <c r="A393" s="4"/>
      <c r="E393" s="4"/>
      <c r="G393" s="168"/>
      <c r="H393" s="72"/>
      <c r="I393" s="183"/>
      <c r="J393" s="285"/>
      <c r="K393" s="286"/>
      <c r="L393" s="183"/>
      <c r="M393" s="183"/>
      <c r="N393" s="201"/>
      <c r="O393" s="169">
        <f t="shared" si="16"/>
        <v>0</v>
      </c>
      <c r="P393" s="183"/>
      <c r="Q393" s="201"/>
      <c r="R393" s="183"/>
      <c r="S393" s="169">
        <f t="shared" si="17"/>
        <v>0</v>
      </c>
      <c r="V393"/>
      <c r="W393"/>
      <c r="X393"/>
      <c r="Y393"/>
    </row>
    <row r="394" spans="1:25" ht="22.2" customHeight="1" x14ac:dyDescent="0.6">
      <c r="A394" s="4"/>
      <c r="E394" s="4"/>
      <c r="G394" s="199"/>
      <c r="H394" s="194"/>
      <c r="I394" s="199"/>
      <c r="J394" s="277"/>
      <c r="K394" s="278"/>
      <c r="L394" s="199"/>
      <c r="M394" s="199"/>
      <c r="N394" s="199"/>
      <c r="O394" s="169">
        <f t="shared" si="16"/>
        <v>0</v>
      </c>
      <c r="P394" s="199"/>
      <c r="Q394" s="199"/>
      <c r="R394" s="199"/>
      <c r="S394" s="169">
        <f t="shared" si="17"/>
        <v>0</v>
      </c>
    </row>
    <row r="395" spans="1:25" ht="22.2" customHeight="1" x14ac:dyDescent="0.6">
      <c r="A395" s="4"/>
      <c r="E395" s="4"/>
      <c r="G395" s="62" t="s">
        <v>12</v>
      </c>
      <c r="H395" s="183" t="s">
        <v>134</v>
      </c>
      <c r="I395" s="183" t="s">
        <v>210</v>
      </c>
      <c r="J395" s="265" t="s">
        <v>54</v>
      </c>
      <c r="K395" s="266"/>
      <c r="L395" s="168"/>
      <c r="M395" s="168"/>
      <c r="N395" s="168"/>
      <c r="O395" s="169">
        <f t="shared" si="16"/>
        <v>0</v>
      </c>
      <c r="P395" s="174"/>
      <c r="Q395" s="197"/>
      <c r="R395" s="174"/>
      <c r="S395" s="169">
        <f t="shared" si="17"/>
        <v>0</v>
      </c>
      <c r="T395"/>
      <c r="U395"/>
      <c r="V395"/>
      <c r="W395"/>
      <c r="X395"/>
    </row>
    <row r="396" spans="1:25" ht="22.2" customHeight="1" x14ac:dyDescent="0.6">
      <c r="A396" s="4"/>
      <c r="E396" s="4"/>
      <c r="G396" s="62" t="str">
        <f>G350</f>
        <v>1 ธ.ค.66</v>
      </c>
      <c r="H396" s="183" t="s">
        <v>134</v>
      </c>
      <c r="I396" s="183" t="s">
        <v>210</v>
      </c>
      <c r="J396" s="285" t="s">
        <v>125</v>
      </c>
      <c r="K396" s="286"/>
      <c r="L396" s="168"/>
      <c r="M396" s="168"/>
      <c r="N396" s="168"/>
      <c r="O396" s="169">
        <f t="shared" si="16"/>
        <v>0</v>
      </c>
      <c r="P396" s="168"/>
      <c r="Q396" s="168"/>
      <c r="R396" s="168"/>
      <c r="S396" s="169">
        <f t="shared" si="17"/>
        <v>0</v>
      </c>
      <c r="T396"/>
      <c r="U396"/>
      <c r="V396"/>
      <c r="W396"/>
      <c r="X396"/>
    </row>
    <row r="397" spans="1:25" ht="22.2" customHeight="1" x14ac:dyDescent="0.6">
      <c r="A397" s="4"/>
      <c r="E397" s="4"/>
      <c r="G397" s="168"/>
      <c r="H397" s="168"/>
      <c r="I397" s="168"/>
      <c r="J397" s="248"/>
      <c r="K397" s="250"/>
      <c r="L397" s="168"/>
      <c r="M397" s="168"/>
      <c r="N397" s="168"/>
      <c r="O397" s="169">
        <f t="shared" si="16"/>
        <v>0</v>
      </c>
      <c r="P397" s="168"/>
      <c r="Q397" s="168"/>
      <c r="R397" s="168"/>
      <c r="S397" s="169">
        <f t="shared" si="17"/>
        <v>0</v>
      </c>
    </row>
    <row r="398" spans="1:25" ht="22.2" customHeight="1" x14ac:dyDescent="0.6">
      <c r="A398" s="4"/>
      <c r="E398" s="4"/>
      <c r="F398" s="4"/>
      <c r="G398" s="191"/>
      <c r="H398" s="190"/>
      <c r="I398" s="168"/>
      <c r="J398" s="248"/>
      <c r="K398" s="250"/>
      <c r="L398" s="168"/>
      <c r="M398" s="168"/>
      <c r="N398" s="168"/>
      <c r="O398" s="169">
        <f t="shared" si="16"/>
        <v>0</v>
      </c>
      <c r="P398" s="168"/>
      <c r="Q398" s="168"/>
      <c r="R398" s="168"/>
      <c r="S398" s="169">
        <f t="shared" si="17"/>
        <v>0</v>
      </c>
    </row>
    <row r="399" spans="1:25" ht="22.2" customHeight="1" x14ac:dyDescent="0.6">
      <c r="A399" s="4"/>
      <c r="E399" s="4"/>
      <c r="F399" s="4"/>
      <c r="G399" s="196"/>
      <c r="H399" s="194"/>
      <c r="I399" s="199"/>
      <c r="J399" s="277"/>
      <c r="K399" s="278"/>
      <c r="L399" s="199"/>
      <c r="M399" s="199"/>
      <c r="N399" s="199"/>
      <c r="O399" s="169">
        <f t="shared" si="16"/>
        <v>0</v>
      </c>
      <c r="P399" s="199"/>
      <c r="Q399" s="199"/>
      <c r="R399" s="199"/>
      <c r="S399" s="169">
        <f t="shared" si="17"/>
        <v>0</v>
      </c>
    </row>
    <row r="400" spans="1:25" ht="22.2" customHeight="1" x14ac:dyDescent="0.6">
      <c r="A400" s="4"/>
      <c r="E400" s="4"/>
      <c r="F400" s="4"/>
      <c r="G400" s="273" t="s">
        <v>61</v>
      </c>
      <c r="H400" s="298"/>
      <c r="I400" s="298"/>
      <c r="J400" s="298"/>
      <c r="K400" s="279"/>
      <c r="L400" s="17">
        <f>SUM(L375:L399)</f>
        <v>0</v>
      </c>
      <c r="M400" s="17">
        <f>SUM(M375:M399)</f>
        <v>0</v>
      </c>
      <c r="N400" s="17"/>
      <c r="O400" s="17"/>
      <c r="P400" s="17">
        <f>SUM(P375:P399)</f>
        <v>0</v>
      </c>
      <c r="Q400" s="17">
        <f>SUM(Q375:Q399)</f>
        <v>0</v>
      </c>
      <c r="R400" s="192"/>
      <c r="S400" s="17"/>
      <c r="T400" s="25"/>
      <c r="U400" s="26" t="s">
        <v>123</v>
      </c>
      <c r="V400" s="64"/>
      <c r="W400" s="27"/>
      <c r="X400" s="27"/>
    </row>
    <row r="401" spans="1:24" ht="22.2" customHeight="1" x14ac:dyDescent="0.6">
      <c r="A401" s="4"/>
      <c r="E401" s="4"/>
      <c r="F401" s="4"/>
      <c r="G401" s="273" t="s">
        <v>62</v>
      </c>
      <c r="H401" s="298"/>
      <c r="I401" s="298"/>
      <c r="J401" s="298"/>
      <c r="K401" s="279"/>
      <c r="L401" s="273">
        <f>L400+M400</f>
        <v>0</v>
      </c>
      <c r="M401" s="279"/>
      <c r="N401" s="193"/>
      <c r="O401" s="17"/>
      <c r="P401" s="273">
        <f>P400+Q400</f>
        <v>0</v>
      </c>
      <c r="Q401" s="279"/>
      <c r="R401" s="196"/>
      <c r="S401" s="199"/>
      <c r="T401" s="27" t="s">
        <v>51</v>
      </c>
      <c r="U401" s="26" t="s">
        <v>90</v>
      </c>
      <c r="V401" s="64"/>
      <c r="W401" s="27"/>
      <c r="X401" s="27"/>
    </row>
    <row r="402" spans="1:24" ht="22.2" customHeight="1" x14ac:dyDescent="0.6">
      <c r="A402" s="4"/>
      <c r="E402" s="4"/>
      <c r="F402" s="4"/>
      <c r="G402" s="273" t="s">
        <v>63</v>
      </c>
      <c r="H402" s="298"/>
      <c r="I402" s="298"/>
      <c r="J402" s="298"/>
      <c r="K402" s="279"/>
      <c r="L402" s="306" t="s">
        <v>255</v>
      </c>
      <c r="M402" s="307"/>
      <c r="N402" s="17"/>
      <c r="O402" s="193"/>
      <c r="P402" s="306" t="s">
        <v>256</v>
      </c>
      <c r="Q402" s="307"/>
      <c r="R402" s="190"/>
      <c r="S402" s="168"/>
    </row>
    <row r="403" spans="1:24" ht="22.2" customHeight="1" thickBot="1" x14ac:dyDescent="0.65">
      <c r="A403" s="4"/>
      <c r="E403" s="4"/>
      <c r="F403" s="15"/>
      <c r="G403" s="273" t="s">
        <v>64</v>
      </c>
      <c r="H403" s="298"/>
      <c r="I403" s="298"/>
      <c r="J403" s="298"/>
      <c r="K403" s="279"/>
      <c r="L403" s="18">
        <v>0</v>
      </c>
      <c r="M403" s="18">
        <f>SUM(M375:M399)</f>
        <v>0</v>
      </c>
      <c r="N403" s="18"/>
      <c r="O403" s="18">
        <f>SUM(O375:O399)</f>
        <v>0</v>
      </c>
      <c r="P403" s="18">
        <v>0</v>
      </c>
      <c r="Q403" s="18">
        <f>SUM(Q375:Q399)</f>
        <v>0</v>
      </c>
      <c r="R403" s="19"/>
      <c r="S403" s="18">
        <f>SUM(S375:S399)</f>
        <v>0</v>
      </c>
    </row>
    <row r="404" spans="1:24" ht="22.2" customHeight="1" thickTop="1" x14ac:dyDescent="0.6">
      <c r="A404" s="299" t="s">
        <v>88</v>
      </c>
      <c r="B404" s="300"/>
      <c r="C404" s="300"/>
      <c r="D404" s="300"/>
      <c r="E404" s="300"/>
      <c r="F404" s="300"/>
      <c r="G404" s="300"/>
      <c r="H404" s="193">
        <f>M403+Q403</f>
        <v>0</v>
      </c>
      <c r="I404" s="193" t="s">
        <v>89</v>
      </c>
      <c r="J404" s="193"/>
      <c r="K404" s="301" t="s">
        <v>193</v>
      </c>
      <c r="L404" s="301"/>
      <c r="M404" s="301"/>
      <c r="N404" s="194"/>
      <c r="O404" s="194"/>
      <c r="P404" s="302">
        <f>S403+O403</f>
        <v>0</v>
      </c>
      <c r="Q404" s="302"/>
      <c r="R404" s="21"/>
      <c r="S404" s="20" t="s">
        <v>53</v>
      </c>
    </row>
    <row r="405" spans="1:24" ht="22.2" customHeight="1" x14ac:dyDescent="0.6">
      <c r="A405" s="303" t="s">
        <v>14</v>
      </c>
      <c r="B405" s="304"/>
      <c r="C405" s="304"/>
      <c r="D405" s="304"/>
      <c r="E405" s="304"/>
      <c r="F405" s="304"/>
      <c r="G405" s="305"/>
      <c r="H405" s="303" t="s">
        <v>15</v>
      </c>
      <c r="I405" s="304"/>
      <c r="J405" s="304"/>
      <c r="K405" s="304"/>
      <c r="L405" s="305"/>
      <c r="M405" s="303" t="s">
        <v>70</v>
      </c>
      <c r="N405" s="304"/>
      <c r="O405" s="304"/>
      <c r="P405" s="304"/>
      <c r="Q405" s="304"/>
      <c r="R405" s="304"/>
      <c r="S405" s="305"/>
    </row>
    <row r="406" spans="1:24" ht="22.2" customHeight="1" x14ac:dyDescent="0.6">
      <c r="A406" s="248" t="s">
        <v>16</v>
      </c>
      <c r="B406" s="249"/>
      <c r="C406" s="249"/>
      <c r="D406" s="249"/>
      <c r="E406" s="249"/>
      <c r="F406" s="249"/>
      <c r="G406" s="250"/>
      <c r="H406" s="248" t="s">
        <v>16</v>
      </c>
      <c r="I406" s="249"/>
      <c r="J406" s="249"/>
      <c r="K406" s="249"/>
      <c r="L406" s="250"/>
      <c r="M406" s="248" t="s">
        <v>16</v>
      </c>
      <c r="N406" s="249"/>
      <c r="O406" s="249"/>
      <c r="P406" s="249"/>
      <c r="Q406" s="249"/>
      <c r="R406" s="249"/>
      <c r="S406" s="250"/>
    </row>
    <row r="407" spans="1:24" ht="22.2" customHeight="1" x14ac:dyDescent="0.6">
      <c r="A407" s="12" t="s">
        <v>42</v>
      </c>
      <c r="B407" s="309">
        <f>B375</f>
        <v>0</v>
      </c>
      <c r="C407" s="309"/>
      <c r="D407" s="309"/>
      <c r="E407" s="309"/>
      <c r="F407" s="309"/>
      <c r="G407" s="186" t="s">
        <v>43</v>
      </c>
      <c r="H407" s="185" t="s">
        <v>42</v>
      </c>
      <c r="I407" s="314" t="str">
        <f>I361</f>
        <v xml:space="preserve">       นายอาทิตย์  แก้วแดง</v>
      </c>
      <c r="J407" s="318"/>
      <c r="K407" s="318"/>
      <c r="L407" s="13" t="s">
        <v>43</v>
      </c>
      <c r="M407" s="61" t="s">
        <v>42</v>
      </c>
      <c r="N407" s="61"/>
      <c r="O407" s="309" t="s">
        <v>52</v>
      </c>
      <c r="P407" s="309"/>
      <c r="Q407" s="309"/>
      <c r="R407" s="29"/>
      <c r="S407" s="186" t="s">
        <v>43</v>
      </c>
    </row>
    <row r="408" spans="1:24" ht="22.2" customHeight="1" x14ac:dyDescent="0.6">
      <c r="A408" s="319" t="s">
        <v>168</v>
      </c>
      <c r="B408" s="314"/>
      <c r="C408" s="314"/>
      <c r="D408" s="314"/>
      <c r="E408" s="314"/>
      <c r="F408" s="314"/>
      <c r="G408" s="320"/>
      <c r="H408" s="308" t="s">
        <v>55</v>
      </c>
      <c r="I408" s="309"/>
      <c r="J408" s="309"/>
      <c r="K408" s="309"/>
      <c r="L408" s="310"/>
      <c r="M408" s="308" t="s">
        <v>72</v>
      </c>
      <c r="N408" s="309"/>
      <c r="O408" s="309"/>
      <c r="P408" s="309"/>
      <c r="Q408" s="309"/>
      <c r="R408" s="309"/>
      <c r="S408" s="310"/>
    </row>
    <row r="409" spans="1:24" ht="22.2" customHeight="1" x14ac:dyDescent="0.6">
      <c r="A409" s="311" t="str">
        <f>A41</f>
        <v>วันที่ 4  เดือน ธันวาคม  พ.ศ.2566</v>
      </c>
      <c r="B409" s="312"/>
      <c r="C409" s="312"/>
      <c r="D409" s="312"/>
      <c r="E409" s="312"/>
      <c r="F409" s="312"/>
      <c r="G409" s="313"/>
      <c r="H409" s="308" t="str">
        <f>A41</f>
        <v>วันที่ 4  เดือน ธันวาคม  พ.ศ.2566</v>
      </c>
      <c r="I409" s="309"/>
      <c r="J409" s="309"/>
      <c r="K409" s="309"/>
      <c r="L409" s="310"/>
      <c r="M409" s="311" t="str">
        <f>A41</f>
        <v>วันที่ 4  เดือน ธันวาคม  พ.ศ.2566</v>
      </c>
      <c r="N409" s="312"/>
      <c r="O409" s="312"/>
      <c r="P409" s="312"/>
      <c r="Q409" s="312"/>
      <c r="R409" s="312"/>
      <c r="S409" s="313"/>
    </row>
    <row r="410" spans="1:24" ht="22.2" customHeight="1" x14ac:dyDescent="0.6">
      <c r="A410" s="303" t="s">
        <v>70</v>
      </c>
      <c r="B410" s="304"/>
      <c r="C410" s="304"/>
      <c r="D410" s="304"/>
      <c r="E410" s="304"/>
      <c r="F410" s="304"/>
      <c r="G410" s="304"/>
      <c r="H410" s="304"/>
      <c r="I410" s="305"/>
      <c r="J410" s="303" t="s">
        <v>71</v>
      </c>
      <c r="K410" s="304"/>
      <c r="L410" s="304"/>
      <c r="M410" s="304"/>
      <c r="N410" s="304"/>
      <c r="O410" s="304"/>
      <c r="P410" s="304"/>
      <c r="Q410" s="304"/>
      <c r="R410" s="304"/>
      <c r="S410" s="305"/>
    </row>
    <row r="411" spans="1:24" ht="22.2" customHeight="1" x14ac:dyDescent="0.6">
      <c r="A411" s="248" t="s">
        <v>16</v>
      </c>
      <c r="B411" s="249"/>
      <c r="C411" s="249"/>
      <c r="D411" s="249"/>
      <c r="E411" s="249"/>
      <c r="F411" s="249"/>
      <c r="G411" s="249"/>
      <c r="H411" s="249"/>
      <c r="I411" s="250"/>
      <c r="J411" s="248" t="s">
        <v>16</v>
      </c>
      <c r="K411" s="249"/>
      <c r="L411" s="249"/>
      <c r="M411" s="249"/>
      <c r="N411" s="249"/>
      <c r="O411" s="249"/>
      <c r="P411" s="249"/>
      <c r="Q411" s="249"/>
      <c r="R411" s="249"/>
      <c r="S411" s="250"/>
    </row>
    <row r="412" spans="1:24" ht="22.2" customHeight="1" x14ac:dyDescent="0.6">
      <c r="A412" s="12"/>
      <c r="B412" s="309" t="s">
        <v>133</v>
      </c>
      <c r="C412" s="309"/>
      <c r="D412" s="309"/>
      <c r="E412" s="309"/>
      <c r="F412" s="309"/>
      <c r="G412" s="309"/>
      <c r="H412" s="309"/>
      <c r="I412" s="186"/>
      <c r="J412" s="29"/>
      <c r="K412" s="29"/>
      <c r="L412" s="309" t="s">
        <v>186</v>
      </c>
      <c r="M412" s="309"/>
      <c r="N412" s="309"/>
      <c r="O412" s="309"/>
      <c r="P412" s="309"/>
      <c r="Q412" s="309"/>
      <c r="R412" s="29"/>
      <c r="S412" s="13"/>
    </row>
    <row r="413" spans="1:24" ht="22.2" customHeight="1" x14ac:dyDescent="0.6">
      <c r="A413" s="308" t="s">
        <v>73</v>
      </c>
      <c r="B413" s="309"/>
      <c r="C413" s="309"/>
      <c r="D413" s="309"/>
      <c r="E413" s="309"/>
      <c r="F413" s="309"/>
      <c r="G413" s="309"/>
      <c r="H413" s="309"/>
      <c r="I413" s="310"/>
      <c r="J413" s="308" t="s">
        <v>74</v>
      </c>
      <c r="K413" s="309"/>
      <c r="L413" s="309"/>
      <c r="M413" s="309"/>
      <c r="N413" s="309"/>
      <c r="O413" s="309"/>
      <c r="P413" s="309"/>
      <c r="Q413" s="309"/>
      <c r="R413" s="309"/>
      <c r="S413" s="310"/>
    </row>
    <row r="414" spans="1:24" ht="22.2" customHeight="1" x14ac:dyDescent="0.6">
      <c r="A414" s="311" t="str">
        <f>A41</f>
        <v>วันที่ 4  เดือน ธันวาคม  พ.ศ.2566</v>
      </c>
      <c r="B414" s="312"/>
      <c r="C414" s="312"/>
      <c r="D414" s="312"/>
      <c r="E414" s="312"/>
      <c r="F414" s="312"/>
      <c r="G414" s="312"/>
      <c r="H414" s="312"/>
      <c r="I414" s="313"/>
      <c r="J414" s="311" t="str">
        <f>A41</f>
        <v>วันที่ 4  เดือน ธันวาคม  พ.ศ.2566</v>
      </c>
      <c r="K414" s="312"/>
      <c r="L414" s="312"/>
      <c r="M414" s="312"/>
      <c r="N414" s="312"/>
      <c r="O414" s="312"/>
      <c r="P414" s="312"/>
      <c r="Q414" s="312"/>
      <c r="R414" s="312"/>
      <c r="S414" s="313"/>
    </row>
    <row r="415" spans="1:24" ht="22.2" customHeight="1" x14ac:dyDescent="0.6">
      <c r="A415" s="254" t="s">
        <v>0</v>
      </c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</row>
    <row r="416" spans="1:24" ht="22.2" customHeight="1" x14ac:dyDescent="0.6">
      <c r="A416" s="254" t="str">
        <f>A2</f>
        <v>แผนกวิชายานยนต์ไฟฟ้า</v>
      </c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</row>
    <row r="417" spans="1:19" ht="22.2" customHeight="1" x14ac:dyDescent="0.6">
      <c r="A417" s="253" t="s">
        <v>78</v>
      </c>
      <c r="B417" s="253"/>
      <c r="C417" s="253"/>
      <c r="D417" s="177">
        <f>D3</f>
        <v>27</v>
      </c>
      <c r="E417" s="177" t="s">
        <v>77</v>
      </c>
      <c r="F417" s="254" t="str">
        <f>F3</f>
        <v>พฤศจิกายน</v>
      </c>
      <c r="G417" s="254"/>
      <c r="H417" s="177" t="str">
        <f>H3</f>
        <v>พ.ศ. 2566</v>
      </c>
      <c r="I417" s="177" t="s">
        <v>79</v>
      </c>
      <c r="J417" s="177">
        <f>J3</f>
        <v>1</v>
      </c>
      <c r="K417" s="177" t="s">
        <v>76</v>
      </c>
      <c r="L417" s="254" t="str">
        <f>L3</f>
        <v>ธันวาคม</v>
      </c>
      <c r="M417" s="254"/>
      <c r="N417" s="254" t="str">
        <f>N3</f>
        <v>พ.ศ. 2566</v>
      </c>
      <c r="O417" s="254"/>
      <c r="P417" s="254"/>
      <c r="Q417" s="254"/>
      <c r="R417" s="177"/>
    </row>
    <row r="418" spans="1:19" ht="22.2" customHeight="1" x14ac:dyDescent="0.3">
      <c r="G418" s="58" t="s">
        <v>103</v>
      </c>
      <c r="H418" s="198" t="s">
        <v>44</v>
      </c>
      <c r="I418" s="190" t="s">
        <v>57</v>
      </c>
      <c r="J418" s="8" t="s">
        <v>246</v>
      </c>
    </row>
    <row r="419" spans="1:19" ht="22.2" customHeight="1" x14ac:dyDescent="0.6">
      <c r="A419" s="28" t="s">
        <v>1</v>
      </c>
      <c r="B419" s="270" t="s">
        <v>2</v>
      </c>
      <c r="C419" s="271"/>
      <c r="D419" s="272"/>
      <c r="E419" s="16" t="s">
        <v>3</v>
      </c>
      <c r="F419" s="273" t="s">
        <v>65</v>
      </c>
      <c r="G419" s="274"/>
      <c r="H419" s="275" t="s">
        <v>4</v>
      </c>
      <c r="I419" s="175" t="s">
        <v>116</v>
      </c>
      <c r="J419" s="242" t="s">
        <v>5</v>
      </c>
      <c r="K419" s="244"/>
      <c r="L419" s="273" t="s">
        <v>66</v>
      </c>
      <c r="M419" s="279"/>
      <c r="N419" s="169" t="s">
        <v>68</v>
      </c>
      <c r="O419" s="175" t="s">
        <v>58</v>
      </c>
      <c r="P419" s="280" t="s">
        <v>67</v>
      </c>
      <c r="Q419" s="281"/>
      <c r="R419" s="169" t="s">
        <v>68</v>
      </c>
      <c r="S419" s="175" t="s">
        <v>58</v>
      </c>
    </row>
    <row r="420" spans="1:19" ht="22.2" customHeight="1" x14ac:dyDescent="0.6">
      <c r="A420" s="60"/>
      <c r="B420" s="9"/>
      <c r="C420" s="10"/>
      <c r="D420" s="14"/>
      <c r="E420" s="11"/>
      <c r="F420" s="199" t="s">
        <v>6</v>
      </c>
      <c r="G420" s="199" t="s">
        <v>7</v>
      </c>
      <c r="H420" s="276"/>
      <c r="I420" s="199"/>
      <c r="J420" s="277"/>
      <c r="K420" s="278"/>
      <c r="L420" s="199" t="s">
        <v>56</v>
      </c>
      <c r="M420" s="199" t="s">
        <v>60</v>
      </c>
      <c r="N420" s="199" t="s">
        <v>69</v>
      </c>
      <c r="O420" s="199" t="s">
        <v>59</v>
      </c>
      <c r="P420" s="60" t="s">
        <v>56</v>
      </c>
      <c r="Q420" s="60" t="s">
        <v>60</v>
      </c>
      <c r="R420" s="199" t="s">
        <v>69</v>
      </c>
      <c r="S420" s="199" t="s">
        <v>59</v>
      </c>
    </row>
    <row r="421" spans="1:19" ht="22.2" customHeight="1" x14ac:dyDescent="0.6">
      <c r="A421" s="175">
        <v>10</v>
      </c>
      <c r="B421" s="262">
        <f>AB12</f>
        <v>0</v>
      </c>
      <c r="C421" s="263"/>
      <c r="D421" s="264"/>
      <c r="E421" s="175" t="s">
        <v>44</v>
      </c>
      <c r="F421" s="6">
        <f>F7</f>
        <v>7</v>
      </c>
      <c r="G421" s="188" t="s">
        <v>8</v>
      </c>
      <c r="H421" s="183" t="s">
        <v>178</v>
      </c>
      <c r="I421" s="183" t="s">
        <v>226</v>
      </c>
      <c r="J421" s="265" t="s">
        <v>54</v>
      </c>
      <c r="K421" s="266"/>
      <c r="L421" s="197"/>
      <c r="M421" s="174"/>
      <c r="N421" s="174"/>
      <c r="O421" s="169">
        <f>M421*N421</f>
        <v>0</v>
      </c>
      <c r="P421" s="174"/>
      <c r="Q421" s="197"/>
      <c r="R421" s="174"/>
      <c r="S421" s="169">
        <f>Q421*R421</f>
        <v>0</v>
      </c>
    </row>
    <row r="422" spans="1:19" ht="22.2" customHeight="1" x14ac:dyDescent="0.6">
      <c r="A422" s="4"/>
      <c r="B422" s="5"/>
      <c r="D422" s="3"/>
      <c r="E422" s="51"/>
      <c r="F422" s="190"/>
      <c r="G422" s="167" t="str">
        <f>G376</f>
        <v>27 พ.ย.66</v>
      </c>
      <c r="H422" s="183" t="s">
        <v>178</v>
      </c>
      <c r="I422" s="183" t="s">
        <v>233</v>
      </c>
      <c r="J422" s="248" t="s">
        <v>126</v>
      </c>
      <c r="K422" s="250"/>
      <c r="L422" s="168"/>
      <c r="M422" s="168"/>
      <c r="N422" s="168"/>
      <c r="O422" s="169">
        <f t="shared" ref="O422:O445" si="18">M422*N422</f>
        <v>0</v>
      </c>
      <c r="P422" s="168"/>
      <c r="Q422" s="168"/>
      <c r="R422" s="168"/>
      <c r="S422" s="169">
        <f t="shared" ref="S422:S445" si="19">Q422*R422</f>
        <v>0</v>
      </c>
    </row>
    <row r="423" spans="1:19" ht="22.2" customHeight="1" x14ac:dyDescent="0.6">
      <c r="A423" s="4"/>
      <c r="E423" s="4"/>
      <c r="F423" s="190"/>
      <c r="G423" s="189"/>
      <c r="H423" s="168"/>
      <c r="I423" s="168"/>
      <c r="J423" s="248"/>
      <c r="K423" s="250"/>
      <c r="L423" s="168"/>
      <c r="M423" s="168"/>
      <c r="N423" s="168"/>
      <c r="O423" s="169">
        <f t="shared" si="18"/>
        <v>0</v>
      </c>
      <c r="P423" s="168"/>
      <c r="Q423" s="168"/>
      <c r="R423" s="168"/>
      <c r="S423" s="169">
        <f t="shared" si="19"/>
        <v>0</v>
      </c>
    </row>
    <row r="424" spans="1:19" ht="22.2" customHeight="1" x14ac:dyDescent="0.6">
      <c r="A424" s="4"/>
      <c r="D424" s="8" t="s">
        <v>51</v>
      </c>
      <c r="E424" s="4"/>
      <c r="F424" s="190"/>
      <c r="G424" s="189"/>
      <c r="H424" s="168"/>
      <c r="I424" s="168"/>
      <c r="J424" s="248"/>
      <c r="K424" s="250"/>
      <c r="L424" s="168"/>
      <c r="M424" s="168"/>
      <c r="N424" s="168"/>
      <c r="O424" s="169">
        <f t="shared" si="18"/>
        <v>0</v>
      </c>
      <c r="P424" s="168"/>
      <c r="Q424" s="168"/>
      <c r="R424" s="168"/>
      <c r="S424" s="169">
        <f t="shared" si="19"/>
        <v>0</v>
      </c>
    </row>
    <row r="425" spans="1:19" ht="22.2" customHeight="1" x14ac:dyDescent="0.6">
      <c r="A425" s="4"/>
      <c r="E425" s="4"/>
      <c r="G425" s="187"/>
      <c r="H425" s="199"/>
      <c r="I425" s="199"/>
      <c r="J425" s="277"/>
      <c r="K425" s="278"/>
      <c r="L425" s="168"/>
      <c r="M425" s="168"/>
      <c r="N425" s="168"/>
      <c r="O425" s="169">
        <f t="shared" si="18"/>
        <v>0</v>
      </c>
      <c r="P425" s="168"/>
      <c r="Q425" s="168"/>
      <c r="R425" s="168"/>
      <c r="S425" s="169">
        <f t="shared" si="19"/>
        <v>0</v>
      </c>
    </row>
    <row r="426" spans="1:19" ht="22.2" customHeight="1" x14ac:dyDescent="0.6">
      <c r="A426" s="4"/>
      <c r="B426" s="189"/>
      <c r="C426" s="190"/>
      <c r="D426" s="190"/>
      <c r="E426" s="168"/>
      <c r="G426" s="62" t="s">
        <v>9</v>
      </c>
      <c r="H426" s="183" t="s">
        <v>178</v>
      </c>
      <c r="I426" s="183" t="s">
        <v>232</v>
      </c>
      <c r="J426" s="248" t="s">
        <v>126</v>
      </c>
      <c r="K426" s="250"/>
      <c r="L426" s="197"/>
      <c r="M426" s="174"/>
      <c r="N426" s="174"/>
      <c r="O426" s="169">
        <f t="shared" si="18"/>
        <v>0</v>
      </c>
      <c r="P426" s="174"/>
      <c r="Q426" s="197"/>
      <c r="R426" s="174"/>
      <c r="S426" s="169">
        <f t="shared" si="19"/>
        <v>0</v>
      </c>
    </row>
    <row r="427" spans="1:19" ht="22.2" customHeight="1" x14ac:dyDescent="0.6">
      <c r="A427" s="4"/>
      <c r="B427" s="5"/>
      <c r="D427" s="3"/>
      <c r="E427" s="3"/>
      <c r="G427" s="167" t="str">
        <f>G381</f>
        <v>28 พ.ย.66</v>
      </c>
      <c r="H427" s="183"/>
      <c r="I427" s="183"/>
      <c r="J427" s="248"/>
      <c r="K427" s="250"/>
      <c r="L427" s="168"/>
      <c r="M427" s="168"/>
      <c r="N427" s="168"/>
      <c r="O427" s="169">
        <f t="shared" si="18"/>
        <v>0</v>
      </c>
      <c r="P427" s="168"/>
      <c r="Q427" s="168"/>
      <c r="R427" s="168"/>
      <c r="S427" s="169">
        <f t="shared" si="19"/>
        <v>0</v>
      </c>
    </row>
    <row r="428" spans="1:19" ht="22.2" customHeight="1" x14ac:dyDescent="0.6">
      <c r="A428" s="4"/>
      <c r="B428" s="5"/>
      <c r="D428" s="3"/>
      <c r="E428" s="3"/>
      <c r="G428" s="168"/>
      <c r="H428" s="168"/>
      <c r="I428" s="168"/>
      <c r="J428" s="248"/>
      <c r="K428" s="250"/>
      <c r="L428" s="168"/>
      <c r="M428" s="168"/>
      <c r="N428" s="168"/>
      <c r="O428" s="169">
        <f t="shared" si="18"/>
        <v>0</v>
      </c>
      <c r="P428" s="168"/>
      <c r="Q428" s="168"/>
      <c r="R428" s="168"/>
      <c r="S428" s="169">
        <f t="shared" si="19"/>
        <v>0</v>
      </c>
    </row>
    <row r="429" spans="1:19" ht="22.2" customHeight="1" x14ac:dyDescent="0.6">
      <c r="A429" s="4"/>
      <c r="E429" s="4"/>
      <c r="G429" s="62"/>
      <c r="H429" s="190"/>
      <c r="I429" s="168"/>
      <c r="J429" s="248"/>
      <c r="K429" s="250"/>
      <c r="L429" s="168"/>
      <c r="M429" s="168"/>
      <c r="N429" s="168"/>
      <c r="O429" s="169">
        <f t="shared" si="18"/>
        <v>0</v>
      </c>
      <c r="P429" s="168"/>
      <c r="Q429" s="168"/>
      <c r="R429" s="168"/>
      <c r="S429" s="169">
        <f t="shared" si="19"/>
        <v>0</v>
      </c>
    </row>
    <row r="430" spans="1:19" ht="22.2" customHeight="1" x14ac:dyDescent="0.6">
      <c r="A430" s="4"/>
      <c r="D430" s="8" t="s">
        <v>51</v>
      </c>
      <c r="E430" s="4"/>
      <c r="G430" s="63"/>
      <c r="H430" s="199"/>
      <c r="I430" s="199"/>
      <c r="J430" s="277"/>
      <c r="K430" s="278"/>
      <c r="L430" s="168"/>
      <c r="M430" s="168"/>
      <c r="N430" s="168"/>
      <c r="O430" s="169">
        <f t="shared" si="18"/>
        <v>0</v>
      </c>
      <c r="P430" s="168"/>
      <c r="Q430" s="168"/>
      <c r="R430" s="168"/>
      <c r="S430" s="169">
        <f t="shared" si="19"/>
        <v>0</v>
      </c>
    </row>
    <row r="431" spans="1:19" ht="22.2" customHeight="1" x14ac:dyDescent="0.6">
      <c r="A431" s="4"/>
      <c r="E431" s="4"/>
      <c r="G431" s="167" t="s">
        <v>10</v>
      </c>
      <c r="H431" s="183" t="s">
        <v>178</v>
      </c>
      <c r="I431" s="183" t="s">
        <v>271</v>
      </c>
      <c r="J431" s="265" t="s">
        <v>54</v>
      </c>
      <c r="K431" s="266"/>
      <c r="L431" s="197"/>
      <c r="M431" s="174"/>
      <c r="N431" s="174"/>
      <c r="O431" s="169">
        <f t="shared" si="18"/>
        <v>0</v>
      </c>
      <c r="P431" s="174"/>
      <c r="Q431" s="197"/>
      <c r="R431" s="174"/>
      <c r="S431" s="169">
        <f t="shared" si="19"/>
        <v>0</v>
      </c>
    </row>
    <row r="432" spans="1:19" ht="22.2" customHeight="1" x14ac:dyDescent="0.6">
      <c r="A432" s="4"/>
      <c r="B432" s="189"/>
      <c r="C432" s="190"/>
      <c r="D432" s="190"/>
      <c r="E432" s="168"/>
      <c r="G432" s="167" t="str">
        <f>G386</f>
        <v>29 พ.ย.66</v>
      </c>
      <c r="H432" s="183" t="s">
        <v>178</v>
      </c>
      <c r="I432" s="183" t="s">
        <v>254</v>
      </c>
      <c r="J432" s="248" t="s">
        <v>126</v>
      </c>
      <c r="K432" s="250"/>
      <c r="L432" s="168"/>
      <c r="M432" s="168"/>
      <c r="N432" s="168"/>
      <c r="O432" s="169">
        <f t="shared" si="18"/>
        <v>0</v>
      </c>
      <c r="P432" s="168"/>
      <c r="Q432" s="168"/>
      <c r="R432" s="168"/>
      <c r="S432" s="169">
        <f t="shared" si="19"/>
        <v>0</v>
      </c>
    </row>
    <row r="433" spans="1:25" ht="22.2" customHeight="1" x14ac:dyDescent="0.6">
      <c r="A433" s="4"/>
      <c r="B433" s="5"/>
      <c r="D433" s="3"/>
      <c r="E433" s="3"/>
      <c r="G433" s="168"/>
      <c r="H433" s="168"/>
      <c r="I433" s="168"/>
      <c r="J433" s="248"/>
      <c r="K433" s="250"/>
      <c r="L433" s="168"/>
      <c r="M433" s="168"/>
      <c r="N433" s="168"/>
      <c r="O433" s="169">
        <f t="shared" si="18"/>
        <v>0</v>
      </c>
      <c r="P433" s="168"/>
      <c r="Q433" s="168"/>
      <c r="R433" s="168"/>
      <c r="S433" s="169">
        <f t="shared" si="19"/>
        <v>0</v>
      </c>
    </row>
    <row r="434" spans="1:25" ht="22.2" customHeight="1" x14ac:dyDescent="0.6">
      <c r="A434" s="4"/>
      <c r="E434" s="4"/>
      <c r="G434" s="189"/>
      <c r="H434" s="189"/>
      <c r="I434" s="168"/>
      <c r="J434" s="248"/>
      <c r="K434" s="250"/>
      <c r="L434" s="168"/>
      <c r="M434" s="168"/>
      <c r="N434" s="168"/>
      <c r="O434" s="169">
        <f t="shared" si="18"/>
        <v>0</v>
      </c>
      <c r="P434" s="168"/>
      <c r="Q434" s="168"/>
      <c r="R434" s="168"/>
      <c r="S434" s="169">
        <f t="shared" si="19"/>
        <v>0</v>
      </c>
    </row>
    <row r="435" spans="1:25" ht="22.2" customHeight="1" x14ac:dyDescent="0.6">
      <c r="A435" s="4"/>
      <c r="E435" s="4"/>
      <c r="G435" s="195"/>
      <c r="H435" s="195"/>
      <c r="I435" s="199"/>
      <c r="J435" s="277"/>
      <c r="K435" s="278"/>
      <c r="L435" s="199"/>
      <c r="M435" s="199"/>
      <c r="N435" s="199"/>
      <c r="O435" s="169">
        <f t="shared" si="18"/>
        <v>0</v>
      </c>
      <c r="P435" s="199"/>
      <c r="Q435" s="199"/>
      <c r="R435" s="199"/>
      <c r="S435" s="169">
        <f t="shared" si="19"/>
        <v>0</v>
      </c>
    </row>
    <row r="436" spans="1:25" ht="22.2" customHeight="1" x14ac:dyDescent="0.6">
      <c r="A436" s="4"/>
      <c r="E436" s="4"/>
      <c r="G436" s="62" t="s">
        <v>11</v>
      </c>
      <c r="H436" s="183" t="s">
        <v>284</v>
      </c>
      <c r="I436" s="183" t="s">
        <v>220</v>
      </c>
      <c r="J436" s="265" t="s">
        <v>54</v>
      </c>
      <c r="K436" s="266"/>
      <c r="L436" s="197"/>
      <c r="M436" s="174"/>
      <c r="N436" s="183"/>
      <c r="O436" s="169">
        <f t="shared" si="18"/>
        <v>0</v>
      </c>
      <c r="P436" s="209"/>
      <c r="Q436" s="209"/>
      <c r="R436" s="209"/>
      <c r="S436" s="169">
        <f t="shared" si="19"/>
        <v>0</v>
      </c>
      <c r="T436" s="7"/>
      <c r="U436" s="23" t="s">
        <v>118</v>
      </c>
      <c r="V436" s="66"/>
      <c r="W436" s="22"/>
      <c r="X436" s="22"/>
    </row>
    <row r="437" spans="1:25" ht="22.2" customHeight="1" x14ac:dyDescent="0.6">
      <c r="A437" s="4"/>
      <c r="E437" s="4"/>
      <c r="G437" s="167" t="str">
        <f>G391</f>
        <v>30 พ.ย.66</v>
      </c>
      <c r="H437" s="183" t="s">
        <v>284</v>
      </c>
      <c r="I437" s="183" t="s">
        <v>220</v>
      </c>
      <c r="J437" s="248" t="s">
        <v>151</v>
      </c>
      <c r="K437" s="250"/>
      <c r="L437" s="168"/>
      <c r="M437" s="168"/>
      <c r="N437" s="168"/>
      <c r="O437" s="169">
        <f t="shared" si="18"/>
        <v>0</v>
      </c>
      <c r="P437" s="4"/>
      <c r="Q437" s="4"/>
      <c r="R437" s="4"/>
      <c r="S437" s="169">
        <f t="shared" si="19"/>
        <v>0</v>
      </c>
      <c r="T437" s="22" t="s">
        <v>51</v>
      </c>
      <c r="U437" s="23" t="s">
        <v>121</v>
      </c>
      <c r="V437" s="66"/>
      <c r="W437" s="22"/>
      <c r="X437" s="22"/>
    </row>
    <row r="438" spans="1:25" ht="22.2" customHeight="1" x14ac:dyDescent="0.6">
      <c r="A438" s="4"/>
      <c r="B438" s="5"/>
      <c r="E438" s="4"/>
      <c r="G438" s="168"/>
      <c r="H438" s="183"/>
      <c r="I438" s="183"/>
      <c r="J438" s="248"/>
      <c r="K438" s="250"/>
      <c r="L438" s="168"/>
      <c r="M438" s="168"/>
      <c r="N438" s="168"/>
      <c r="O438" s="169">
        <f t="shared" si="18"/>
        <v>0</v>
      </c>
      <c r="P438" s="183"/>
      <c r="Q438" s="183"/>
      <c r="R438" s="183"/>
      <c r="S438" s="169">
        <f>Q438*R438</f>
        <v>0</v>
      </c>
    </row>
    <row r="439" spans="1:25" ht="22.2" customHeight="1" x14ac:dyDescent="0.6">
      <c r="A439" s="4"/>
      <c r="E439" s="4"/>
      <c r="G439" s="168"/>
      <c r="H439" s="168"/>
      <c r="I439" s="168"/>
      <c r="J439" s="248"/>
      <c r="K439" s="250"/>
      <c r="L439" s="168"/>
      <c r="M439" s="168"/>
      <c r="N439" s="168"/>
      <c r="O439" s="169">
        <f t="shared" si="18"/>
        <v>0</v>
      </c>
      <c r="P439" s="168"/>
      <c r="Q439" s="168"/>
      <c r="R439" s="168"/>
      <c r="S439" s="169">
        <f t="shared" si="19"/>
        <v>0</v>
      </c>
    </row>
    <row r="440" spans="1:25" ht="22.2" customHeight="1" x14ac:dyDescent="0.6">
      <c r="A440" s="4"/>
      <c r="E440" s="4"/>
      <c r="G440" s="199"/>
      <c r="H440" s="194"/>
      <c r="I440" s="199"/>
      <c r="J440" s="277"/>
      <c r="K440" s="278"/>
      <c r="L440" s="199"/>
      <c r="M440" s="199"/>
      <c r="N440" s="199"/>
      <c r="O440" s="169">
        <f t="shared" si="18"/>
        <v>0</v>
      </c>
      <c r="P440" s="199"/>
      <c r="Q440" s="199"/>
      <c r="R440" s="199"/>
      <c r="S440" s="169">
        <f t="shared" si="19"/>
        <v>0</v>
      </c>
      <c r="V440"/>
      <c r="W440"/>
      <c r="X440"/>
      <c r="Y440"/>
    </row>
    <row r="441" spans="1:25" ht="22.2" customHeight="1" x14ac:dyDescent="0.6">
      <c r="A441" s="4"/>
      <c r="E441" s="4"/>
      <c r="G441" s="62" t="s">
        <v>12</v>
      </c>
      <c r="H441" s="183"/>
      <c r="I441" s="183"/>
      <c r="J441" s="285"/>
      <c r="K441" s="286"/>
      <c r="L441" s="168"/>
      <c r="M441" s="174"/>
      <c r="N441" s="174"/>
      <c r="O441" s="169">
        <f t="shared" si="18"/>
        <v>0</v>
      </c>
      <c r="P441" s="174"/>
      <c r="Q441" s="197"/>
      <c r="R441" s="174"/>
      <c r="S441" s="169">
        <f t="shared" si="19"/>
        <v>0</v>
      </c>
      <c r="V441"/>
      <c r="W441"/>
      <c r="X441"/>
      <c r="Y441"/>
    </row>
    <row r="442" spans="1:25" ht="22.2" customHeight="1" x14ac:dyDescent="0.6">
      <c r="A442" s="4"/>
      <c r="E442" s="4"/>
      <c r="G442" s="167" t="str">
        <f>G396</f>
        <v>1 ธ.ค.66</v>
      </c>
      <c r="H442" s="183"/>
      <c r="I442" s="183"/>
      <c r="J442" s="285"/>
      <c r="K442" s="286"/>
      <c r="L442" s="168"/>
      <c r="M442" s="168"/>
      <c r="N442" s="168"/>
      <c r="O442" s="169">
        <f t="shared" si="18"/>
        <v>0</v>
      </c>
      <c r="P442" s="168"/>
      <c r="Q442" s="168"/>
      <c r="R442" s="168"/>
      <c r="S442" s="169">
        <f t="shared" si="19"/>
        <v>0</v>
      </c>
      <c r="V442"/>
      <c r="W442"/>
      <c r="X442"/>
      <c r="Y442"/>
    </row>
    <row r="443" spans="1:25" ht="22.2" customHeight="1" x14ac:dyDescent="0.6">
      <c r="A443" s="4"/>
      <c r="E443" s="4"/>
      <c r="G443" s="168"/>
      <c r="H443" s="168"/>
      <c r="I443" s="168"/>
      <c r="J443" s="248"/>
      <c r="K443" s="250"/>
      <c r="L443" s="168"/>
      <c r="M443" s="168"/>
      <c r="N443" s="168"/>
      <c r="O443" s="169">
        <f t="shared" si="18"/>
        <v>0</v>
      </c>
      <c r="P443" s="168"/>
      <c r="Q443" s="168"/>
      <c r="R443" s="168"/>
      <c r="S443" s="169">
        <f t="shared" si="19"/>
        <v>0</v>
      </c>
    </row>
    <row r="444" spans="1:25" ht="22.2" customHeight="1" x14ac:dyDescent="0.6">
      <c r="A444" s="4"/>
      <c r="E444" s="4"/>
      <c r="G444" s="168"/>
      <c r="H444" s="190" t="s">
        <v>51</v>
      </c>
      <c r="I444" s="168"/>
      <c r="J444" s="248"/>
      <c r="K444" s="250"/>
      <c r="L444" s="168"/>
      <c r="M444" s="168"/>
      <c r="N444" s="168"/>
      <c r="O444" s="169">
        <f t="shared" si="18"/>
        <v>0</v>
      </c>
      <c r="P444" s="168"/>
      <c r="Q444" s="168"/>
      <c r="R444" s="168"/>
      <c r="S444" s="169">
        <f t="shared" si="19"/>
        <v>0</v>
      </c>
    </row>
    <row r="445" spans="1:25" ht="22.2" customHeight="1" x14ac:dyDescent="0.6">
      <c r="A445" s="4"/>
      <c r="E445" s="4"/>
      <c r="F445" s="4"/>
      <c r="G445" s="196"/>
      <c r="H445" s="194"/>
      <c r="I445" s="199"/>
      <c r="J445" s="277"/>
      <c r="K445" s="278"/>
      <c r="L445" s="199"/>
      <c r="M445" s="199"/>
      <c r="N445" s="199"/>
      <c r="O445" s="169">
        <f t="shared" si="18"/>
        <v>0</v>
      </c>
      <c r="P445" s="199"/>
      <c r="Q445" s="199"/>
      <c r="R445" s="199"/>
      <c r="S445" s="169">
        <f t="shared" si="19"/>
        <v>0</v>
      </c>
    </row>
    <row r="446" spans="1:25" ht="22.2" customHeight="1" x14ac:dyDescent="0.6">
      <c r="A446" s="4"/>
      <c r="E446" s="4"/>
      <c r="F446" s="4"/>
      <c r="G446" s="273" t="s">
        <v>61</v>
      </c>
      <c r="H446" s="298"/>
      <c r="I446" s="298"/>
      <c r="J446" s="298"/>
      <c r="K446" s="279"/>
      <c r="L446" s="17">
        <f>SUM(L421:L445)</f>
        <v>0</v>
      </c>
      <c r="M446" s="17">
        <f>SUM(M421:M445)</f>
        <v>0</v>
      </c>
      <c r="N446" s="17"/>
      <c r="O446" s="17"/>
      <c r="P446" s="17">
        <f>SUM(P421:P445)</f>
        <v>0</v>
      </c>
      <c r="Q446" s="17">
        <f>SUM(Q421:Q445)</f>
        <v>0</v>
      </c>
      <c r="R446" s="192"/>
      <c r="S446" s="17"/>
      <c r="T446" s="25"/>
      <c r="U446" s="26" t="s">
        <v>123</v>
      </c>
      <c r="V446" s="64"/>
      <c r="W446" s="27"/>
      <c r="X446" s="27"/>
    </row>
    <row r="447" spans="1:25" ht="22.2" customHeight="1" x14ac:dyDescent="0.6">
      <c r="A447" s="4"/>
      <c r="E447" s="4"/>
      <c r="F447" s="4"/>
      <c r="G447" s="273" t="s">
        <v>62</v>
      </c>
      <c r="H447" s="298"/>
      <c r="I447" s="298"/>
      <c r="J447" s="298"/>
      <c r="K447" s="279"/>
      <c r="L447" s="273">
        <f>L446+M446</f>
        <v>0</v>
      </c>
      <c r="M447" s="279"/>
      <c r="N447" s="193"/>
      <c r="O447" s="17"/>
      <c r="P447" s="273">
        <f>P446+Q446</f>
        <v>0</v>
      </c>
      <c r="Q447" s="279"/>
      <c r="R447" s="196"/>
      <c r="S447" s="199"/>
      <c r="T447" s="27" t="s">
        <v>51</v>
      </c>
      <c r="U447" s="26" t="s">
        <v>90</v>
      </c>
      <c r="V447" s="64"/>
      <c r="W447" s="27"/>
      <c r="X447" s="27"/>
    </row>
    <row r="448" spans="1:25" ht="22.2" customHeight="1" x14ac:dyDescent="0.35">
      <c r="A448" s="4"/>
      <c r="E448" s="4"/>
      <c r="F448" s="4"/>
      <c r="G448" s="273" t="s">
        <v>63</v>
      </c>
      <c r="H448" s="298"/>
      <c r="I448" s="298"/>
      <c r="J448" s="298"/>
      <c r="K448" s="279"/>
      <c r="L448" s="328" t="s">
        <v>255</v>
      </c>
      <c r="M448" s="329"/>
      <c r="N448" s="151"/>
      <c r="O448" s="154"/>
      <c r="P448" s="306" t="s">
        <v>256</v>
      </c>
      <c r="Q448" s="307"/>
      <c r="R448" s="190"/>
      <c r="S448" s="168"/>
    </row>
    <row r="449" spans="1:19" ht="22.2" customHeight="1" thickBot="1" x14ac:dyDescent="0.65">
      <c r="A449" s="4"/>
      <c r="E449" s="4"/>
      <c r="F449" s="15"/>
      <c r="G449" s="273" t="s">
        <v>64</v>
      </c>
      <c r="H449" s="298"/>
      <c r="I449" s="298"/>
      <c r="J449" s="298"/>
      <c r="K449" s="279"/>
      <c r="L449" s="18">
        <v>0</v>
      </c>
      <c r="M449" s="18">
        <f>SUM(M421:M445)</f>
        <v>0</v>
      </c>
      <c r="N449" s="18"/>
      <c r="O449" s="18">
        <f>SUM(O421:O445)</f>
        <v>0</v>
      </c>
      <c r="P449" s="18">
        <v>0</v>
      </c>
      <c r="Q449" s="18">
        <f>SUM(Q421:Q445)</f>
        <v>0</v>
      </c>
      <c r="R449" s="19"/>
      <c r="S449" s="18">
        <f>SUM(S421:S445)</f>
        <v>0</v>
      </c>
    </row>
    <row r="450" spans="1:19" ht="22.2" customHeight="1" thickTop="1" x14ac:dyDescent="0.6">
      <c r="A450" s="299" t="s">
        <v>88</v>
      </c>
      <c r="B450" s="300"/>
      <c r="C450" s="300"/>
      <c r="D450" s="300"/>
      <c r="E450" s="300"/>
      <c r="F450" s="300"/>
      <c r="G450" s="300"/>
      <c r="H450" s="193">
        <f>M449+Q449</f>
        <v>0</v>
      </c>
      <c r="I450" s="193" t="s">
        <v>89</v>
      </c>
      <c r="J450" s="193"/>
      <c r="K450" s="301" t="s">
        <v>193</v>
      </c>
      <c r="L450" s="301"/>
      <c r="M450" s="301"/>
      <c r="N450" s="194"/>
      <c r="O450" s="194"/>
      <c r="P450" s="302">
        <f>S449+O449</f>
        <v>0</v>
      </c>
      <c r="Q450" s="302"/>
      <c r="R450" s="21"/>
      <c r="S450" s="20" t="s">
        <v>53</v>
      </c>
    </row>
    <row r="451" spans="1:19" ht="22.2" customHeight="1" x14ac:dyDescent="0.6">
      <c r="A451" s="303" t="s">
        <v>14</v>
      </c>
      <c r="B451" s="304"/>
      <c r="C451" s="304"/>
      <c r="D451" s="304"/>
      <c r="E451" s="304"/>
      <c r="F451" s="304"/>
      <c r="G451" s="305"/>
      <c r="H451" s="303" t="s">
        <v>15</v>
      </c>
      <c r="I451" s="304"/>
      <c r="J451" s="304"/>
      <c r="K451" s="304"/>
      <c r="L451" s="305"/>
      <c r="M451" s="303" t="s">
        <v>70</v>
      </c>
      <c r="N451" s="304"/>
      <c r="O451" s="304"/>
      <c r="P451" s="304"/>
      <c r="Q451" s="304"/>
      <c r="R451" s="304"/>
      <c r="S451" s="305"/>
    </row>
    <row r="452" spans="1:19" ht="22.2" customHeight="1" x14ac:dyDescent="0.6">
      <c r="A452" s="248" t="s">
        <v>16</v>
      </c>
      <c r="B452" s="249"/>
      <c r="C452" s="249"/>
      <c r="D452" s="249"/>
      <c r="E452" s="249"/>
      <c r="F452" s="249"/>
      <c r="G452" s="250"/>
      <c r="H452" s="248" t="s">
        <v>16</v>
      </c>
      <c r="I452" s="249"/>
      <c r="J452" s="249"/>
      <c r="K452" s="249"/>
      <c r="L452" s="250"/>
      <c r="M452" s="248" t="s">
        <v>16</v>
      </c>
      <c r="N452" s="249"/>
      <c r="O452" s="249"/>
      <c r="P452" s="249"/>
      <c r="Q452" s="249"/>
      <c r="R452" s="249"/>
      <c r="S452" s="250"/>
    </row>
    <row r="453" spans="1:19" ht="22.2" customHeight="1" x14ac:dyDescent="0.6">
      <c r="A453" s="12" t="s">
        <v>42</v>
      </c>
      <c r="B453" s="309">
        <f>B421</f>
        <v>0</v>
      </c>
      <c r="C453" s="309"/>
      <c r="D453" s="309"/>
      <c r="E453" s="309"/>
      <c r="F453" s="309"/>
      <c r="G453" s="186" t="s">
        <v>43</v>
      </c>
      <c r="H453" s="185" t="s">
        <v>42</v>
      </c>
      <c r="I453" s="314" t="str">
        <f>I407</f>
        <v xml:space="preserve">       นายอาทิตย์  แก้วแดง</v>
      </c>
      <c r="J453" s="318"/>
      <c r="K453" s="318"/>
      <c r="L453" s="13" t="s">
        <v>43</v>
      </c>
      <c r="M453" s="61" t="s">
        <v>42</v>
      </c>
      <c r="N453" s="61"/>
      <c r="O453" s="309" t="s">
        <v>52</v>
      </c>
      <c r="P453" s="309"/>
      <c r="Q453" s="309"/>
      <c r="R453" s="29"/>
      <c r="S453" s="186" t="s">
        <v>43</v>
      </c>
    </row>
    <row r="454" spans="1:19" ht="22.2" customHeight="1" x14ac:dyDescent="0.6">
      <c r="A454" s="319" t="s">
        <v>250</v>
      </c>
      <c r="B454" s="314"/>
      <c r="C454" s="314"/>
      <c r="D454" s="314"/>
      <c r="E454" s="314"/>
      <c r="F454" s="314"/>
      <c r="G454" s="320"/>
      <c r="H454" s="308" t="s">
        <v>55</v>
      </c>
      <c r="I454" s="309"/>
      <c r="J454" s="309"/>
      <c r="K454" s="309"/>
      <c r="L454" s="310"/>
      <c r="M454" s="308" t="s">
        <v>72</v>
      </c>
      <c r="N454" s="309"/>
      <c r="O454" s="309"/>
      <c r="P454" s="309"/>
      <c r="Q454" s="309"/>
      <c r="R454" s="309"/>
      <c r="S454" s="310"/>
    </row>
    <row r="455" spans="1:19" ht="22.2" customHeight="1" x14ac:dyDescent="0.6">
      <c r="A455" s="311" t="str">
        <f>A41</f>
        <v>วันที่ 4  เดือน ธันวาคม  พ.ศ.2566</v>
      </c>
      <c r="B455" s="312"/>
      <c r="C455" s="312"/>
      <c r="D455" s="312"/>
      <c r="E455" s="312"/>
      <c r="F455" s="312"/>
      <c r="G455" s="313"/>
      <c r="H455" s="308" t="str">
        <f>A41</f>
        <v>วันที่ 4  เดือน ธันวาคม  พ.ศ.2566</v>
      </c>
      <c r="I455" s="309"/>
      <c r="J455" s="309"/>
      <c r="K455" s="309"/>
      <c r="L455" s="310"/>
      <c r="M455" s="311" t="str">
        <f>A41</f>
        <v>วันที่ 4  เดือน ธันวาคม  พ.ศ.2566</v>
      </c>
      <c r="N455" s="312"/>
      <c r="O455" s="312"/>
      <c r="P455" s="312"/>
      <c r="Q455" s="312"/>
      <c r="R455" s="312"/>
      <c r="S455" s="313"/>
    </row>
    <row r="456" spans="1:19" ht="22.2" customHeight="1" x14ac:dyDescent="0.6">
      <c r="A456" s="303" t="s">
        <v>70</v>
      </c>
      <c r="B456" s="304"/>
      <c r="C456" s="304"/>
      <c r="D456" s="304"/>
      <c r="E456" s="304"/>
      <c r="F456" s="304"/>
      <c r="G456" s="304"/>
      <c r="H456" s="304"/>
      <c r="I456" s="305"/>
      <c r="J456" s="303" t="s">
        <v>71</v>
      </c>
      <c r="K456" s="304"/>
      <c r="L456" s="304"/>
      <c r="M456" s="304"/>
      <c r="N456" s="304"/>
      <c r="O456" s="304"/>
      <c r="P456" s="304"/>
      <c r="Q456" s="304"/>
      <c r="R456" s="304"/>
      <c r="S456" s="305"/>
    </row>
    <row r="457" spans="1:19" ht="22.2" customHeight="1" x14ac:dyDescent="0.6">
      <c r="A457" s="248" t="s">
        <v>16</v>
      </c>
      <c r="B457" s="249"/>
      <c r="C457" s="249"/>
      <c r="D457" s="249"/>
      <c r="E457" s="249"/>
      <c r="F457" s="249"/>
      <c r="G457" s="249"/>
      <c r="H457" s="249"/>
      <c r="I457" s="250"/>
      <c r="J457" s="248" t="s">
        <v>16</v>
      </c>
      <c r="K457" s="249"/>
      <c r="L457" s="249"/>
      <c r="M457" s="249"/>
      <c r="N457" s="249"/>
      <c r="O457" s="249"/>
      <c r="P457" s="249"/>
      <c r="Q457" s="249"/>
      <c r="R457" s="249"/>
      <c r="S457" s="250"/>
    </row>
    <row r="458" spans="1:19" ht="22.2" customHeight="1" x14ac:dyDescent="0.6">
      <c r="A458" s="12"/>
      <c r="B458" s="309" t="s">
        <v>133</v>
      </c>
      <c r="C458" s="309"/>
      <c r="D458" s="309"/>
      <c r="E458" s="309"/>
      <c r="F458" s="309"/>
      <c r="G458" s="309"/>
      <c r="H458" s="309"/>
      <c r="I458" s="186"/>
      <c r="J458" s="29"/>
      <c r="K458" s="29"/>
      <c r="L458" s="309" t="s">
        <v>186</v>
      </c>
      <c r="M458" s="309"/>
      <c r="N458" s="309"/>
      <c r="O458" s="309"/>
      <c r="P458" s="309"/>
      <c r="Q458" s="309"/>
      <c r="R458" s="29"/>
      <c r="S458" s="13"/>
    </row>
    <row r="459" spans="1:19" ht="22.2" customHeight="1" x14ac:dyDescent="0.6">
      <c r="A459" s="308" t="s">
        <v>73</v>
      </c>
      <c r="B459" s="309"/>
      <c r="C459" s="309"/>
      <c r="D459" s="309"/>
      <c r="E459" s="309"/>
      <c r="F459" s="309"/>
      <c r="G459" s="309"/>
      <c r="H459" s="309"/>
      <c r="I459" s="310"/>
      <c r="J459" s="308" t="s">
        <v>74</v>
      </c>
      <c r="K459" s="309"/>
      <c r="L459" s="309"/>
      <c r="M459" s="309"/>
      <c r="N459" s="309"/>
      <c r="O459" s="309"/>
      <c r="P459" s="309"/>
      <c r="Q459" s="309"/>
      <c r="R459" s="309"/>
      <c r="S459" s="310"/>
    </row>
    <row r="460" spans="1:19" ht="22.2" customHeight="1" x14ac:dyDescent="0.6">
      <c r="A460" s="311" t="str">
        <f>A41</f>
        <v>วันที่ 4  เดือน ธันวาคม  พ.ศ.2566</v>
      </c>
      <c r="B460" s="312"/>
      <c r="C460" s="312"/>
      <c r="D460" s="312"/>
      <c r="E460" s="312"/>
      <c r="F460" s="312"/>
      <c r="G460" s="312"/>
      <c r="H460" s="312"/>
      <c r="I460" s="313"/>
      <c r="J460" s="311" t="str">
        <f>A41</f>
        <v>วันที่ 4  เดือน ธันวาคม  พ.ศ.2566</v>
      </c>
      <c r="K460" s="312"/>
      <c r="L460" s="312"/>
      <c r="M460" s="312"/>
      <c r="N460" s="312"/>
      <c r="O460" s="312"/>
      <c r="P460" s="312"/>
      <c r="Q460" s="312"/>
      <c r="R460" s="312"/>
      <c r="S460" s="313"/>
    </row>
    <row r="461" spans="1:19" ht="22.2" customHeight="1" x14ac:dyDescent="0.6">
      <c r="A461" s="254" t="s">
        <v>0</v>
      </c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</row>
    <row r="462" spans="1:19" ht="22.2" customHeight="1" x14ac:dyDescent="0.6">
      <c r="A462" s="254" t="str">
        <f>A2</f>
        <v>แผนกวิชายานยนต์ไฟฟ้า</v>
      </c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</row>
    <row r="463" spans="1:19" ht="22.2" customHeight="1" x14ac:dyDescent="0.6">
      <c r="A463" s="253" t="s">
        <v>78</v>
      </c>
      <c r="B463" s="253"/>
      <c r="C463" s="253"/>
      <c r="D463" s="177">
        <f>D3</f>
        <v>27</v>
      </c>
      <c r="E463" s="177" t="s">
        <v>77</v>
      </c>
      <c r="F463" s="254" t="str">
        <f>F3</f>
        <v>พฤศจิกายน</v>
      </c>
      <c r="G463" s="254"/>
      <c r="H463" s="177" t="str">
        <f>H3</f>
        <v>พ.ศ. 2566</v>
      </c>
      <c r="I463" s="177" t="s">
        <v>79</v>
      </c>
      <c r="J463" s="177">
        <f>J3</f>
        <v>1</v>
      </c>
      <c r="K463" s="177" t="s">
        <v>76</v>
      </c>
      <c r="L463" s="254" t="str">
        <f>L3</f>
        <v>ธันวาคม</v>
      </c>
      <c r="M463" s="254"/>
      <c r="N463" s="254" t="str">
        <f>N3</f>
        <v>พ.ศ. 2566</v>
      </c>
      <c r="O463" s="254"/>
      <c r="P463" s="254"/>
      <c r="Q463" s="254"/>
      <c r="R463" s="177"/>
    </row>
    <row r="464" spans="1:19" ht="22.2" customHeight="1" x14ac:dyDescent="0.3">
      <c r="G464" s="58" t="s">
        <v>103</v>
      </c>
      <c r="H464" s="198" t="s">
        <v>44</v>
      </c>
      <c r="I464" s="190" t="s">
        <v>57</v>
      </c>
    </row>
    <row r="465" spans="1:24" ht="22.2" customHeight="1" x14ac:dyDescent="0.6">
      <c r="A465" s="28" t="s">
        <v>1</v>
      </c>
      <c r="B465" s="270" t="s">
        <v>2</v>
      </c>
      <c r="C465" s="271"/>
      <c r="D465" s="272"/>
      <c r="E465" s="16" t="s">
        <v>3</v>
      </c>
      <c r="F465" s="273" t="s">
        <v>65</v>
      </c>
      <c r="G465" s="274"/>
      <c r="H465" s="275" t="s">
        <v>4</v>
      </c>
      <c r="I465" s="175" t="s">
        <v>116</v>
      </c>
      <c r="J465" s="242" t="s">
        <v>5</v>
      </c>
      <c r="K465" s="244"/>
      <c r="L465" s="273" t="s">
        <v>66</v>
      </c>
      <c r="M465" s="279"/>
      <c r="N465" s="169" t="s">
        <v>68</v>
      </c>
      <c r="O465" s="175" t="s">
        <v>58</v>
      </c>
      <c r="P465" s="280" t="s">
        <v>67</v>
      </c>
      <c r="Q465" s="281"/>
      <c r="R465" s="169" t="s">
        <v>68</v>
      </c>
      <c r="S465" s="175" t="s">
        <v>58</v>
      </c>
    </row>
    <row r="466" spans="1:24" ht="22.2" customHeight="1" x14ac:dyDescent="0.6">
      <c r="A466" s="60"/>
      <c r="B466" s="9"/>
      <c r="C466" s="10"/>
      <c r="D466" s="14"/>
      <c r="E466" s="11"/>
      <c r="F466" s="199" t="s">
        <v>6</v>
      </c>
      <c r="G466" s="199" t="s">
        <v>7</v>
      </c>
      <c r="H466" s="276"/>
      <c r="I466" s="199"/>
      <c r="J466" s="277"/>
      <c r="K466" s="278"/>
      <c r="L466" s="199" t="s">
        <v>56</v>
      </c>
      <c r="M466" s="199" t="s">
        <v>60</v>
      </c>
      <c r="N466" s="199" t="s">
        <v>69</v>
      </c>
      <c r="O466" s="199" t="s">
        <v>59</v>
      </c>
      <c r="P466" s="60" t="s">
        <v>56</v>
      </c>
      <c r="Q466" s="60" t="s">
        <v>60</v>
      </c>
      <c r="R466" s="199" t="s">
        <v>69</v>
      </c>
      <c r="S466" s="199" t="s">
        <v>59</v>
      </c>
    </row>
    <row r="467" spans="1:24" ht="22.2" customHeight="1" x14ac:dyDescent="0.6">
      <c r="A467" s="175">
        <v>11</v>
      </c>
      <c r="B467" s="262">
        <f>AB13</f>
        <v>0</v>
      </c>
      <c r="C467" s="263"/>
      <c r="D467" s="264"/>
      <c r="E467" s="175" t="s">
        <v>44</v>
      </c>
      <c r="F467" s="6">
        <f>F7</f>
        <v>7</v>
      </c>
      <c r="G467" s="188" t="s">
        <v>8</v>
      </c>
      <c r="H467" s="183" t="s">
        <v>275</v>
      </c>
      <c r="I467" s="183" t="s">
        <v>215</v>
      </c>
      <c r="J467" s="265" t="s">
        <v>54</v>
      </c>
      <c r="K467" s="266"/>
      <c r="L467" s="197"/>
      <c r="M467" s="174"/>
      <c r="N467" s="174"/>
      <c r="O467" s="169">
        <f>M467*N467</f>
        <v>0</v>
      </c>
      <c r="P467" s="174"/>
      <c r="Q467" s="197"/>
      <c r="R467" s="174"/>
      <c r="S467" s="169">
        <f>Q467*R467</f>
        <v>0</v>
      </c>
    </row>
    <row r="468" spans="1:24" ht="22.2" customHeight="1" x14ac:dyDescent="0.6">
      <c r="A468" s="4"/>
      <c r="B468" s="289"/>
      <c r="C468" s="290"/>
      <c r="D468" s="291"/>
      <c r="E468" s="51"/>
      <c r="F468" s="190"/>
      <c r="G468" s="167" t="str">
        <f>G422</f>
        <v>27 พ.ย.66</v>
      </c>
      <c r="H468" s="183" t="s">
        <v>275</v>
      </c>
      <c r="I468" s="183" t="s">
        <v>215</v>
      </c>
      <c r="J468" s="248" t="s">
        <v>125</v>
      </c>
      <c r="K468" s="250"/>
      <c r="L468" s="168"/>
      <c r="M468" s="168"/>
      <c r="N468" s="168"/>
      <c r="O468" s="169">
        <f t="shared" ref="O468:O491" si="20">M468*N468</f>
        <v>0</v>
      </c>
      <c r="P468" s="168"/>
      <c r="Q468" s="168"/>
      <c r="R468" s="168"/>
      <c r="S468" s="169">
        <f t="shared" ref="S468:S491" si="21">Q468*R468</f>
        <v>0</v>
      </c>
    </row>
    <row r="469" spans="1:24" ht="22.2" customHeight="1" x14ac:dyDescent="0.6">
      <c r="A469" s="4"/>
      <c r="B469" s="5"/>
      <c r="D469" s="3"/>
      <c r="E469" s="3"/>
      <c r="F469" s="190"/>
      <c r="G469" s="189"/>
      <c r="H469" s="183" t="s">
        <v>238</v>
      </c>
      <c r="I469" s="183" t="s">
        <v>291</v>
      </c>
      <c r="J469" s="248" t="s">
        <v>299</v>
      </c>
      <c r="K469" s="250"/>
      <c r="L469" s="168"/>
      <c r="M469" s="168"/>
      <c r="N469" s="168"/>
      <c r="O469" s="169">
        <f t="shared" si="20"/>
        <v>0</v>
      </c>
      <c r="P469" s="168"/>
      <c r="Q469" s="168"/>
      <c r="R469" s="168"/>
      <c r="S469" s="169">
        <f t="shared" si="21"/>
        <v>0</v>
      </c>
    </row>
    <row r="470" spans="1:24" ht="22.2" customHeight="1" x14ac:dyDescent="0.6">
      <c r="A470" s="4"/>
      <c r="B470" s="5"/>
      <c r="E470" s="4"/>
      <c r="F470" s="190"/>
      <c r="G470" s="189"/>
      <c r="H470" s="168"/>
      <c r="I470" s="168"/>
      <c r="J470" s="248"/>
      <c r="K470" s="250"/>
      <c r="L470" s="168"/>
      <c r="M470" s="168"/>
      <c r="N470" s="168"/>
      <c r="O470" s="169">
        <f t="shared" si="20"/>
        <v>0</v>
      </c>
      <c r="P470" s="168"/>
      <c r="Q470" s="168"/>
      <c r="R470" s="168"/>
      <c r="S470" s="169">
        <f t="shared" si="21"/>
        <v>0</v>
      </c>
    </row>
    <row r="471" spans="1:24" ht="22.2" customHeight="1" x14ac:dyDescent="0.6">
      <c r="A471" s="4"/>
      <c r="E471" s="4"/>
      <c r="G471" s="187"/>
      <c r="H471" s="199"/>
      <c r="I471" s="199"/>
      <c r="J471" s="277"/>
      <c r="K471" s="278"/>
      <c r="L471" s="168"/>
      <c r="M471" s="168"/>
      <c r="N471" s="168"/>
      <c r="O471" s="169">
        <f t="shared" si="20"/>
        <v>0</v>
      </c>
      <c r="P471" s="168"/>
      <c r="Q471" s="168"/>
      <c r="R471" s="168"/>
      <c r="S471" s="169">
        <f t="shared" si="21"/>
        <v>0</v>
      </c>
    </row>
    <row r="472" spans="1:24" ht="22.2" customHeight="1" x14ac:dyDescent="0.6">
      <c r="A472" s="4"/>
      <c r="B472"/>
      <c r="C472"/>
      <c r="D472" s="202"/>
      <c r="E472" s="56"/>
      <c r="F472"/>
      <c r="G472" s="62" t="s">
        <v>9</v>
      </c>
      <c r="H472" s="183" t="s">
        <v>275</v>
      </c>
      <c r="I472" s="183" t="s">
        <v>213</v>
      </c>
      <c r="J472" s="265" t="s">
        <v>54</v>
      </c>
      <c r="K472" s="266"/>
      <c r="L472" s="197"/>
      <c r="M472" s="174"/>
      <c r="N472" s="174"/>
      <c r="O472" s="169">
        <f t="shared" si="20"/>
        <v>0</v>
      </c>
      <c r="P472" s="174"/>
      <c r="Q472" s="197"/>
      <c r="R472" s="174"/>
      <c r="S472" s="169">
        <f t="shared" si="21"/>
        <v>0</v>
      </c>
      <c r="T472" s="7"/>
      <c r="U472" s="23" t="s">
        <v>118</v>
      </c>
      <c r="V472" s="66"/>
      <c r="W472" s="22"/>
      <c r="X472" s="22"/>
    </row>
    <row r="473" spans="1:24" ht="22.2" customHeight="1" x14ac:dyDescent="0.6">
      <c r="A473" s="4"/>
      <c r="D473" s="3"/>
      <c r="E473" s="3"/>
      <c r="G473" s="167" t="str">
        <f>G427</f>
        <v>28 พ.ย.66</v>
      </c>
      <c r="H473" s="183" t="s">
        <v>275</v>
      </c>
      <c r="I473" s="183" t="s">
        <v>213</v>
      </c>
      <c r="J473" s="248" t="s">
        <v>125</v>
      </c>
      <c r="K473" s="250"/>
      <c r="L473" s="168"/>
      <c r="M473" s="168"/>
      <c r="N473" s="168"/>
      <c r="O473" s="169">
        <f t="shared" si="20"/>
        <v>0</v>
      </c>
      <c r="P473" s="168"/>
      <c r="Q473" s="168"/>
      <c r="R473" s="168"/>
      <c r="S473" s="169">
        <f t="shared" si="21"/>
        <v>0</v>
      </c>
      <c r="T473" s="22" t="s">
        <v>51</v>
      </c>
      <c r="U473" s="23" t="s">
        <v>121</v>
      </c>
      <c r="V473" s="66"/>
      <c r="W473" s="22"/>
      <c r="X473" s="22"/>
    </row>
    <row r="474" spans="1:24" ht="22.2" customHeight="1" x14ac:dyDescent="0.6">
      <c r="A474" s="4"/>
      <c r="B474" s="5"/>
      <c r="D474" s="3"/>
      <c r="E474" s="3"/>
      <c r="G474" s="168"/>
      <c r="H474" s="183" t="s">
        <v>238</v>
      </c>
      <c r="I474" s="183" t="s">
        <v>291</v>
      </c>
      <c r="J474" s="248" t="s">
        <v>299</v>
      </c>
      <c r="K474" s="250"/>
      <c r="L474" s="168"/>
      <c r="M474" s="168"/>
      <c r="N474" s="168"/>
      <c r="O474" s="169">
        <f t="shared" si="20"/>
        <v>0</v>
      </c>
      <c r="P474" s="168"/>
      <c r="Q474" s="168"/>
      <c r="R474" s="168"/>
      <c r="S474" s="169">
        <f t="shared" si="21"/>
        <v>0</v>
      </c>
    </row>
    <row r="475" spans="1:24" ht="22.2" customHeight="1" x14ac:dyDescent="0.6">
      <c r="A475" s="4"/>
      <c r="E475" s="4"/>
      <c r="G475" s="62"/>
      <c r="H475" s="190"/>
      <c r="I475" s="168"/>
      <c r="J475" s="248"/>
      <c r="K475" s="250"/>
      <c r="L475" s="168"/>
      <c r="M475" s="168"/>
      <c r="N475" s="168"/>
      <c r="O475" s="169">
        <f t="shared" si="20"/>
        <v>0</v>
      </c>
      <c r="P475" s="168"/>
      <c r="Q475" s="168"/>
      <c r="R475" s="168"/>
      <c r="S475" s="169">
        <f t="shared" si="21"/>
        <v>0</v>
      </c>
    </row>
    <row r="476" spans="1:24" ht="22.2" customHeight="1" x14ac:dyDescent="0.6">
      <c r="A476" s="4"/>
      <c r="D476" s="8" t="s">
        <v>51</v>
      </c>
      <c r="E476" s="4"/>
      <c r="G476" s="63"/>
      <c r="H476" s="199"/>
      <c r="I476" s="199"/>
      <c r="J476" s="277"/>
      <c r="K476" s="278"/>
      <c r="L476" s="168"/>
      <c r="M476" s="168"/>
      <c r="N476" s="168"/>
      <c r="O476" s="169">
        <f t="shared" si="20"/>
        <v>0</v>
      </c>
      <c r="P476" s="168"/>
      <c r="Q476" s="168"/>
      <c r="R476" s="168"/>
      <c r="S476" s="169">
        <f t="shared" si="21"/>
        <v>0</v>
      </c>
    </row>
    <row r="477" spans="1:24" ht="22.2" customHeight="1" x14ac:dyDescent="0.6">
      <c r="A477" s="4"/>
      <c r="E477" s="4"/>
      <c r="G477" s="167" t="s">
        <v>10</v>
      </c>
      <c r="H477" s="183" t="s">
        <v>275</v>
      </c>
      <c r="I477" s="183" t="s">
        <v>217</v>
      </c>
      <c r="J477" s="265" t="s">
        <v>54</v>
      </c>
      <c r="K477" s="266"/>
      <c r="L477" s="197"/>
      <c r="M477" s="174"/>
      <c r="N477" s="174"/>
      <c r="O477" s="169">
        <f t="shared" si="20"/>
        <v>0</v>
      </c>
      <c r="P477" s="174"/>
      <c r="Q477" s="197"/>
      <c r="R477" s="174"/>
      <c r="S477" s="169">
        <f t="shared" si="21"/>
        <v>0</v>
      </c>
      <c r="T477"/>
      <c r="U477"/>
      <c r="V477"/>
      <c r="W477"/>
      <c r="X477"/>
    </row>
    <row r="478" spans="1:24" ht="22.2" customHeight="1" x14ac:dyDescent="0.6">
      <c r="A478" s="4"/>
      <c r="B478" s="189"/>
      <c r="C478" s="190"/>
      <c r="D478" s="190"/>
      <c r="E478" s="168"/>
      <c r="G478" s="167" t="str">
        <f>G432</f>
        <v>29 พ.ย.66</v>
      </c>
      <c r="H478" s="183" t="s">
        <v>275</v>
      </c>
      <c r="I478" s="183" t="s">
        <v>217</v>
      </c>
      <c r="J478" s="248" t="s">
        <v>125</v>
      </c>
      <c r="K478" s="250"/>
      <c r="L478" s="168"/>
      <c r="M478" s="168"/>
      <c r="N478" s="168"/>
      <c r="O478" s="169">
        <f t="shared" si="20"/>
        <v>0</v>
      </c>
      <c r="P478" s="168"/>
      <c r="Q478" s="168"/>
      <c r="R478" s="168"/>
      <c r="S478" s="169">
        <f t="shared" si="21"/>
        <v>0</v>
      </c>
      <c r="T478"/>
      <c r="U478"/>
      <c r="V478"/>
      <c r="W478"/>
      <c r="X478"/>
    </row>
    <row r="479" spans="1:24" ht="22.2" customHeight="1" x14ac:dyDescent="0.6">
      <c r="A479" s="4"/>
      <c r="B479" s="5"/>
      <c r="D479" s="3"/>
      <c r="E479" s="3"/>
      <c r="G479" s="168"/>
      <c r="H479" s="183"/>
      <c r="I479" s="183"/>
      <c r="J479" s="248"/>
      <c r="K479" s="250"/>
      <c r="L479" s="168"/>
      <c r="M479" s="168"/>
      <c r="N479" s="168"/>
      <c r="O479" s="169">
        <f t="shared" si="20"/>
        <v>0</v>
      </c>
      <c r="P479" s="168"/>
      <c r="Q479" s="168"/>
      <c r="R479" s="168"/>
      <c r="S479" s="169">
        <f t="shared" si="21"/>
        <v>0</v>
      </c>
    </row>
    <row r="480" spans="1:24" ht="22.2" customHeight="1" x14ac:dyDescent="0.6">
      <c r="A480" s="4"/>
      <c r="E480" s="4"/>
      <c r="G480" s="189"/>
      <c r="H480" s="168"/>
      <c r="I480" s="168"/>
      <c r="J480" s="248"/>
      <c r="K480" s="250"/>
      <c r="L480" s="168"/>
      <c r="M480" s="168"/>
      <c r="N480" s="168"/>
      <c r="O480" s="169">
        <f t="shared" si="20"/>
        <v>0</v>
      </c>
      <c r="P480" s="168"/>
      <c r="Q480" s="168"/>
      <c r="R480" s="168"/>
      <c r="S480" s="169">
        <f t="shared" si="21"/>
        <v>0</v>
      </c>
    </row>
    <row r="481" spans="1:24" ht="22.2" customHeight="1" x14ac:dyDescent="0.6">
      <c r="A481" s="4"/>
      <c r="E481" s="4"/>
      <c r="G481" s="195"/>
      <c r="H481" s="168"/>
      <c r="I481" s="199"/>
      <c r="J481" s="277"/>
      <c r="K481" s="278"/>
      <c r="L481" s="199"/>
      <c r="M481" s="199"/>
      <c r="N481" s="199"/>
      <c r="O481" s="169">
        <f t="shared" si="20"/>
        <v>0</v>
      </c>
      <c r="P481" s="199"/>
      <c r="Q481" s="199"/>
      <c r="R481" s="199"/>
      <c r="S481" s="169">
        <f t="shared" si="21"/>
        <v>0</v>
      </c>
    </row>
    <row r="482" spans="1:24" ht="22.2" customHeight="1" x14ac:dyDescent="0.6">
      <c r="A482" s="4"/>
      <c r="B482"/>
      <c r="C482"/>
      <c r="D482" s="202"/>
      <c r="E482" s="56"/>
      <c r="F482"/>
      <c r="G482" s="62" t="s">
        <v>11</v>
      </c>
      <c r="H482" s="174"/>
      <c r="I482" s="183"/>
      <c r="J482" s="265"/>
      <c r="K482" s="266"/>
      <c r="L482" s="168"/>
      <c r="M482" s="168"/>
      <c r="N482" s="168"/>
      <c r="O482" s="169">
        <f t="shared" si="20"/>
        <v>0</v>
      </c>
      <c r="P482" s="168"/>
      <c r="Q482" s="175"/>
      <c r="R482" s="175"/>
      <c r="S482" s="169">
        <f t="shared" si="21"/>
        <v>0</v>
      </c>
    </row>
    <row r="483" spans="1:24" ht="22.2" customHeight="1" x14ac:dyDescent="0.6">
      <c r="A483" s="4"/>
      <c r="D483" s="3"/>
      <c r="E483" s="3"/>
      <c r="G483" s="167" t="str">
        <f>G437</f>
        <v>30 พ.ย.66</v>
      </c>
      <c r="H483" s="183"/>
      <c r="I483" s="183"/>
      <c r="J483" s="248"/>
      <c r="K483" s="250"/>
      <c r="L483" s="168"/>
      <c r="M483" s="168"/>
      <c r="N483" s="168"/>
      <c r="O483" s="169">
        <f t="shared" si="20"/>
        <v>0</v>
      </c>
      <c r="P483" s="168"/>
      <c r="Q483" s="168"/>
      <c r="R483" s="168"/>
      <c r="S483" s="169">
        <f t="shared" si="21"/>
        <v>0</v>
      </c>
    </row>
    <row r="484" spans="1:24" ht="22.2" customHeight="1" x14ac:dyDescent="0.6">
      <c r="A484" s="4"/>
      <c r="B484" s="5"/>
      <c r="E484" s="4"/>
      <c r="G484" s="168"/>
      <c r="H484" s="183"/>
      <c r="I484" s="183"/>
      <c r="J484" s="248"/>
      <c r="K484" s="250"/>
      <c r="L484" s="183"/>
      <c r="M484" s="183"/>
      <c r="N484" s="183"/>
      <c r="O484" s="169">
        <f t="shared" si="20"/>
        <v>0</v>
      </c>
      <c r="P484" s="183"/>
      <c r="Q484" s="183"/>
      <c r="R484" s="183"/>
      <c r="S484" s="169">
        <f t="shared" si="21"/>
        <v>0</v>
      </c>
    </row>
    <row r="485" spans="1:24" ht="22.2" customHeight="1" x14ac:dyDescent="0.6">
      <c r="A485" s="4"/>
      <c r="E485" s="4"/>
      <c r="G485" s="168"/>
      <c r="H485" s="168"/>
      <c r="I485" s="168"/>
      <c r="J485" s="248"/>
      <c r="K485" s="250"/>
      <c r="L485" s="168"/>
      <c r="M485" s="168"/>
      <c r="N485" s="168"/>
      <c r="O485" s="169">
        <f t="shared" si="20"/>
        <v>0</v>
      </c>
      <c r="P485" s="168"/>
      <c r="Q485" s="168"/>
      <c r="R485" s="168"/>
      <c r="S485" s="169">
        <f t="shared" si="21"/>
        <v>0</v>
      </c>
    </row>
    <row r="486" spans="1:24" ht="22.2" customHeight="1" x14ac:dyDescent="0.6">
      <c r="A486" s="4"/>
      <c r="E486" s="4"/>
      <c r="G486" s="199"/>
      <c r="H486" s="194"/>
      <c r="I486" s="199"/>
      <c r="J486" s="277"/>
      <c r="K486" s="278"/>
      <c r="L486" s="199"/>
      <c r="M486" s="199"/>
      <c r="N486" s="199"/>
      <c r="O486" s="169">
        <f t="shared" si="20"/>
        <v>0</v>
      </c>
      <c r="P486" s="199"/>
      <c r="Q486" s="199"/>
      <c r="R486" s="199"/>
      <c r="S486" s="169">
        <f t="shared" si="21"/>
        <v>0</v>
      </c>
    </row>
    <row r="487" spans="1:24" ht="22.2" customHeight="1" x14ac:dyDescent="0.6">
      <c r="A487" s="4"/>
      <c r="E487" s="4"/>
      <c r="G487" s="62" t="s">
        <v>12</v>
      </c>
      <c r="H487" s="183" t="s">
        <v>275</v>
      </c>
      <c r="I487" s="183" t="s">
        <v>218</v>
      </c>
      <c r="J487" s="265" t="s">
        <v>150</v>
      </c>
      <c r="K487" s="266"/>
      <c r="L487" s="168"/>
      <c r="M487" s="168"/>
      <c r="N487" s="168"/>
      <c r="O487" s="169">
        <f t="shared" si="20"/>
        <v>0</v>
      </c>
      <c r="P487" s="174"/>
      <c r="Q487" s="197"/>
      <c r="R487" s="174"/>
      <c r="S487" s="169">
        <f t="shared" si="21"/>
        <v>0</v>
      </c>
      <c r="T487" s="25"/>
      <c r="U487" s="26" t="s">
        <v>123</v>
      </c>
      <c r="V487" s="64"/>
      <c r="W487" s="27"/>
      <c r="X487" s="27"/>
    </row>
    <row r="488" spans="1:24" ht="22.2" customHeight="1" x14ac:dyDescent="0.6">
      <c r="A488" s="4"/>
      <c r="E488" s="4"/>
      <c r="G488" s="167" t="str">
        <f>G442</f>
        <v>1 ธ.ค.66</v>
      </c>
      <c r="H488" s="183" t="s">
        <v>275</v>
      </c>
      <c r="I488" s="183" t="s">
        <v>218</v>
      </c>
      <c r="J488" s="248" t="s">
        <v>126</v>
      </c>
      <c r="K488" s="250"/>
      <c r="L488" s="168"/>
      <c r="M488" s="168"/>
      <c r="N488" s="168"/>
      <c r="O488" s="169">
        <f t="shared" si="20"/>
        <v>0</v>
      </c>
      <c r="P488" s="168"/>
      <c r="Q488" s="168"/>
      <c r="R488" s="168"/>
      <c r="S488" s="169">
        <f t="shared" si="21"/>
        <v>0</v>
      </c>
      <c r="T488" s="27" t="s">
        <v>51</v>
      </c>
      <c r="U488" s="26" t="s">
        <v>90</v>
      </c>
      <c r="V488" s="64"/>
      <c r="W488" s="27"/>
      <c r="X488" s="27"/>
    </row>
    <row r="489" spans="1:24" ht="22.2" customHeight="1" x14ac:dyDescent="0.6">
      <c r="A489" s="4"/>
      <c r="E489" s="4"/>
      <c r="G489" s="168"/>
      <c r="H489" s="168"/>
      <c r="I489" s="168"/>
      <c r="J489" s="248"/>
      <c r="K489" s="250"/>
      <c r="L489" s="168"/>
      <c r="M489" s="168"/>
      <c r="N489" s="168"/>
      <c r="O489" s="169">
        <f t="shared" si="20"/>
        <v>0</v>
      </c>
      <c r="P489" s="168"/>
      <c r="Q489" s="168"/>
      <c r="R489" s="168"/>
      <c r="S489" s="169">
        <f t="shared" si="21"/>
        <v>0</v>
      </c>
    </row>
    <row r="490" spans="1:24" ht="22.2" customHeight="1" x14ac:dyDescent="0.6">
      <c r="A490" s="4"/>
      <c r="E490" s="4"/>
      <c r="G490" s="168"/>
      <c r="H490" s="190" t="s">
        <v>51</v>
      </c>
      <c r="I490" s="168"/>
      <c r="J490" s="248"/>
      <c r="K490" s="250"/>
      <c r="L490" s="168"/>
      <c r="M490" s="168"/>
      <c r="N490" s="168"/>
      <c r="O490" s="169">
        <f t="shared" si="20"/>
        <v>0</v>
      </c>
      <c r="P490" s="168"/>
      <c r="Q490" s="168"/>
      <c r="R490" s="168"/>
      <c r="S490" s="169">
        <f t="shared" si="21"/>
        <v>0</v>
      </c>
    </row>
    <row r="491" spans="1:24" ht="22.2" customHeight="1" x14ac:dyDescent="0.6">
      <c r="A491" s="4"/>
      <c r="E491" s="4"/>
      <c r="F491" s="4"/>
      <c r="G491" s="196"/>
      <c r="H491" s="194"/>
      <c r="I491" s="199"/>
      <c r="J491" s="277"/>
      <c r="K491" s="278"/>
      <c r="L491" s="199"/>
      <c r="M491" s="199"/>
      <c r="N491" s="199"/>
      <c r="O491" s="169">
        <f t="shared" si="20"/>
        <v>0</v>
      </c>
      <c r="P491" s="199"/>
      <c r="Q491" s="199"/>
      <c r="R491" s="199"/>
      <c r="S491" s="169">
        <f t="shared" si="21"/>
        <v>0</v>
      </c>
    </row>
    <row r="492" spans="1:24" ht="22.2" customHeight="1" x14ac:dyDescent="0.6">
      <c r="A492" s="4"/>
      <c r="E492" s="4"/>
      <c r="F492" s="4"/>
      <c r="G492" s="273" t="s">
        <v>61</v>
      </c>
      <c r="H492" s="298"/>
      <c r="I492" s="298"/>
      <c r="J492" s="298"/>
      <c r="K492" s="279"/>
      <c r="L492" s="17">
        <f>SUM(L467:L491)</f>
        <v>0</v>
      </c>
      <c r="M492" s="17">
        <f>SUM(M467:M491)</f>
        <v>0</v>
      </c>
      <c r="N492" s="17"/>
      <c r="O492" s="17"/>
      <c r="P492" s="17">
        <f>SUM(P467:P491)</f>
        <v>0</v>
      </c>
      <c r="Q492" s="17">
        <f>SUM(Q467:Q491)</f>
        <v>0</v>
      </c>
      <c r="R492" s="192"/>
      <c r="S492" s="17"/>
    </row>
    <row r="493" spans="1:24" ht="22.2" customHeight="1" x14ac:dyDescent="0.6">
      <c r="A493" s="4"/>
      <c r="E493" s="4"/>
      <c r="F493" s="4"/>
      <c r="G493" s="273" t="s">
        <v>62</v>
      </c>
      <c r="H493" s="298"/>
      <c r="I493" s="298"/>
      <c r="J493" s="298"/>
      <c r="K493" s="279"/>
      <c r="L493" s="273">
        <f>L492+M492</f>
        <v>0</v>
      </c>
      <c r="M493" s="279"/>
      <c r="N493" s="17"/>
      <c r="O493" s="193"/>
      <c r="P493" s="273">
        <f>P492+Q492</f>
        <v>0</v>
      </c>
      <c r="Q493" s="279"/>
      <c r="R493" s="196"/>
      <c r="S493" s="199"/>
    </row>
    <row r="494" spans="1:24" ht="22.2" customHeight="1" x14ac:dyDescent="0.6">
      <c r="A494" s="4"/>
      <c r="E494" s="4"/>
      <c r="F494" s="4"/>
      <c r="G494" s="273" t="s">
        <v>63</v>
      </c>
      <c r="H494" s="298"/>
      <c r="I494" s="298"/>
      <c r="J494" s="298"/>
      <c r="K494" s="279"/>
      <c r="L494" s="306" t="s">
        <v>277</v>
      </c>
      <c r="M494" s="307"/>
      <c r="N494" s="152"/>
      <c r="O494" s="153"/>
      <c r="P494" s="306" t="s">
        <v>256</v>
      </c>
      <c r="Q494" s="307"/>
      <c r="R494" s="190"/>
      <c r="S494" s="168"/>
    </row>
    <row r="495" spans="1:24" ht="22.2" customHeight="1" thickBot="1" x14ac:dyDescent="0.65">
      <c r="A495" s="4"/>
      <c r="E495" s="4"/>
      <c r="F495" s="15"/>
      <c r="G495" s="273" t="s">
        <v>64</v>
      </c>
      <c r="H495" s="298"/>
      <c r="I495" s="298"/>
      <c r="J495" s="298"/>
      <c r="K495" s="279"/>
      <c r="L495" s="18">
        <v>0</v>
      </c>
      <c r="M495" s="18">
        <f>SUM(M467:M491)</f>
        <v>0</v>
      </c>
      <c r="N495" s="18"/>
      <c r="O495" s="18">
        <f>SUM(O467:O491)</f>
        <v>0</v>
      </c>
      <c r="P495" s="18">
        <v>0</v>
      </c>
      <c r="Q495" s="18">
        <f>SUM(Q467:Q491)</f>
        <v>0</v>
      </c>
      <c r="R495" s="19"/>
      <c r="S495" s="18">
        <f>SUM(S467:S491)</f>
        <v>0</v>
      </c>
    </row>
    <row r="496" spans="1:24" ht="22.2" customHeight="1" thickTop="1" x14ac:dyDescent="0.6">
      <c r="A496" s="299" t="s">
        <v>88</v>
      </c>
      <c r="B496" s="300"/>
      <c r="C496" s="300"/>
      <c r="D496" s="300"/>
      <c r="E496" s="300"/>
      <c r="F496" s="300"/>
      <c r="G496" s="300"/>
      <c r="H496" s="193">
        <f>M495+Q495</f>
        <v>0</v>
      </c>
      <c r="I496" s="193" t="s">
        <v>89</v>
      </c>
      <c r="J496" s="193"/>
      <c r="K496" s="301" t="s">
        <v>193</v>
      </c>
      <c r="L496" s="301"/>
      <c r="M496" s="301"/>
      <c r="N496" s="194"/>
      <c r="O496" s="194"/>
      <c r="P496" s="302">
        <f>S495+O495</f>
        <v>0</v>
      </c>
      <c r="Q496" s="302"/>
      <c r="R496" s="21"/>
      <c r="S496" s="20" t="s">
        <v>53</v>
      </c>
    </row>
    <row r="497" spans="1:19" ht="22.2" customHeight="1" x14ac:dyDescent="0.6">
      <c r="A497" s="303" t="s">
        <v>14</v>
      </c>
      <c r="B497" s="304"/>
      <c r="C497" s="304"/>
      <c r="D497" s="304"/>
      <c r="E497" s="304"/>
      <c r="F497" s="304"/>
      <c r="G497" s="305"/>
      <c r="H497" s="303" t="s">
        <v>15</v>
      </c>
      <c r="I497" s="304"/>
      <c r="J497" s="304"/>
      <c r="K497" s="304"/>
      <c r="L497" s="305"/>
      <c r="M497" s="303" t="s">
        <v>70</v>
      </c>
      <c r="N497" s="304"/>
      <c r="O497" s="304"/>
      <c r="P497" s="304"/>
      <c r="Q497" s="304"/>
      <c r="R497" s="304"/>
      <c r="S497" s="305"/>
    </row>
    <row r="498" spans="1:19" ht="22.2" customHeight="1" x14ac:dyDescent="0.6">
      <c r="A498" s="248" t="s">
        <v>16</v>
      </c>
      <c r="B498" s="249"/>
      <c r="C498" s="249"/>
      <c r="D498" s="249"/>
      <c r="E498" s="249"/>
      <c r="F498" s="249"/>
      <c r="G498" s="250"/>
      <c r="H498" s="248" t="s">
        <v>16</v>
      </c>
      <c r="I498" s="249"/>
      <c r="J498" s="249"/>
      <c r="K498" s="249"/>
      <c r="L498" s="250"/>
      <c r="M498" s="248" t="s">
        <v>16</v>
      </c>
      <c r="N498" s="249"/>
      <c r="O498" s="249"/>
      <c r="P498" s="249"/>
      <c r="Q498" s="249"/>
      <c r="R498" s="249"/>
      <c r="S498" s="250"/>
    </row>
    <row r="499" spans="1:19" ht="22.2" customHeight="1" x14ac:dyDescent="0.6">
      <c r="A499" s="12" t="s">
        <v>42</v>
      </c>
      <c r="B499" s="309">
        <f>B467</f>
        <v>0</v>
      </c>
      <c r="C499" s="309"/>
      <c r="D499" s="309"/>
      <c r="E499" s="309"/>
      <c r="F499" s="309"/>
      <c r="G499" s="186" t="s">
        <v>43</v>
      </c>
      <c r="H499" s="185" t="s">
        <v>42</v>
      </c>
      <c r="I499" s="314" t="str">
        <f>I453</f>
        <v xml:space="preserve">       นายอาทิตย์  แก้วแดง</v>
      </c>
      <c r="J499" s="318"/>
      <c r="K499" s="318"/>
      <c r="L499" s="13" t="s">
        <v>43</v>
      </c>
      <c r="M499" s="61" t="s">
        <v>42</v>
      </c>
      <c r="N499" s="61"/>
      <c r="O499" s="309" t="s">
        <v>52</v>
      </c>
      <c r="P499" s="309"/>
      <c r="Q499" s="309"/>
      <c r="R499" s="29"/>
      <c r="S499" s="186" t="s">
        <v>43</v>
      </c>
    </row>
    <row r="500" spans="1:19" ht="22.2" customHeight="1" x14ac:dyDescent="0.6">
      <c r="A500" s="319" t="s">
        <v>250</v>
      </c>
      <c r="B500" s="314"/>
      <c r="C500" s="314"/>
      <c r="D500" s="314"/>
      <c r="E500" s="314"/>
      <c r="F500" s="314"/>
      <c r="G500" s="320"/>
      <c r="H500" s="308" t="s">
        <v>55</v>
      </c>
      <c r="I500" s="309"/>
      <c r="J500" s="309"/>
      <c r="K500" s="309"/>
      <c r="L500" s="310"/>
      <c r="M500" s="308" t="s">
        <v>72</v>
      </c>
      <c r="N500" s="309"/>
      <c r="O500" s="309"/>
      <c r="P500" s="309"/>
      <c r="Q500" s="309"/>
      <c r="R500" s="309"/>
      <c r="S500" s="310"/>
    </row>
    <row r="501" spans="1:19" ht="22.2" customHeight="1" x14ac:dyDescent="0.6">
      <c r="A501" s="311" t="str">
        <f>A41</f>
        <v>วันที่ 4  เดือน ธันวาคม  พ.ศ.2566</v>
      </c>
      <c r="B501" s="312"/>
      <c r="C501" s="312"/>
      <c r="D501" s="312"/>
      <c r="E501" s="312"/>
      <c r="F501" s="312"/>
      <c r="G501" s="313"/>
      <c r="H501" s="308" t="str">
        <f>A41</f>
        <v>วันที่ 4  เดือน ธันวาคม  พ.ศ.2566</v>
      </c>
      <c r="I501" s="309"/>
      <c r="J501" s="309"/>
      <c r="K501" s="309"/>
      <c r="L501" s="310"/>
      <c r="M501" s="311" t="str">
        <f>A41</f>
        <v>วันที่ 4  เดือน ธันวาคม  พ.ศ.2566</v>
      </c>
      <c r="N501" s="312"/>
      <c r="O501" s="312"/>
      <c r="P501" s="312"/>
      <c r="Q501" s="312"/>
      <c r="R501" s="312"/>
      <c r="S501" s="313"/>
    </row>
    <row r="502" spans="1:19" ht="22.2" customHeight="1" x14ac:dyDescent="0.6">
      <c r="A502" s="303" t="s">
        <v>70</v>
      </c>
      <c r="B502" s="304"/>
      <c r="C502" s="304"/>
      <c r="D502" s="304"/>
      <c r="E502" s="304"/>
      <c r="F502" s="304"/>
      <c r="G502" s="304"/>
      <c r="H502" s="304"/>
      <c r="I502" s="305"/>
      <c r="J502" s="303" t="s">
        <v>71</v>
      </c>
      <c r="K502" s="304"/>
      <c r="L502" s="304"/>
      <c r="M502" s="304"/>
      <c r="N502" s="304"/>
      <c r="O502" s="304"/>
      <c r="P502" s="304"/>
      <c r="Q502" s="304"/>
      <c r="R502" s="304"/>
      <c r="S502" s="305"/>
    </row>
    <row r="503" spans="1:19" ht="22.2" customHeight="1" x14ac:dyDescent="0.6">
      <c r="A503" s="248" t="s">
        <v>16</v>
      </c>
      <c r="B503" s="249"/>
      <c r="C503" s="249"/>
      <c r="D503" s="249"/>
      <c r="E503" s="249"/>
      <c r="F503" s="249"/>
      <c r="G503" s="249"/>
      <c r="H503" s="249"/>
      <c r="I503" s="250"/>
      <c r="J503" s="248" t="s">
        <v>16</v>
      </c>
      <c r="K503" s="249"/>
      <c r="L503" s="249"/>
      <c r="M503" s="249"/>
      <c r="N503" s="249"/>
      <c r="O503" s="249"/>
      <c r="P503" s="249"/>
      <c r="Q503" s="249"/>
      <c r="R503" s="249"/>
      <c r="S503" s="250"/>
    </row>
    <row r="504" spans="1:19" ht="22.2" customHeight="1" x14ac:dyDescent="0.6">
      <c r="A504" s="12"/>
      <c r="B504" s="309" t="s">
        <v>133</v>
      </c>
      <c r="C504" s="309"/>
      <c r="D504" s="309"/>
      <c r="E504" s="309"/>
      <c r="F504" s="309"/>
      <c r="G504" s="309"/>
      <c r="H504" s="309"/>
      <c r="I504" s="186"/>
      <c r="J504" s="29"/>
      <c r="K504" s="29"/>
      <c r="L504" s="309" t="s">
        <v>186</v>
      </c>
      <c r="M504" s="309"/>
      <c r="N504" s="309"/>
      <c r="O504" s="309"/>
      <c r="P504" s="309"/>
      <c r="Q504" s="309"/>
      <c r="R504" s="29"/>
      <c r="S504" s="13"/>
    </row>
    <row r="505" spans="1:19" ht="22.2" customHeight="1" x14ac:dyDescent="0.6">
      <c r="A505" s="308" t="s">
        <v>73</v>
      </c>
      <c r="B505" s="309"/>
      <c r="C505" s="309"/>
      <c r="D505" s="309"/>
      <c r="E505" s="309"/>
      <c r="F505" s="309"/>
      <c r="G505" s="309"/>
      <c r="H505" s="309"/>
      <c r="I505" s="310"/>
      <c r="J505" s="308" t="s">
        <v>74</v>
      </c>
      <c r="K505" s="309"/>
      <c r="L505" s="309"/>
      <c r="M505" s="309"/>
      <c r="N505" s="309"/>
      <c r="O505" s="309"/>
      <c r="P505" s="309"/>
      <c r="Q505" s="309"/>
      <c r="R505" s="309"/>
      <c r="S505" s="310"/>
    </row>
    <row r="506" spans="1:19" ht="22.2" customHeight="1" x14ac:dyDescent="0.6">
      <c r="A506" s="311" t="str">
        <f>A41</f>
        <v>วันที่ 4  เดือน ธันวาคม  พ.ศ.2566</v>
      </c>
      <c r="B506" s="312"/>
      <c r="C506" s="312"/>
      <c r="D506" s="312"/>
      <c r="E506" s="312"/>
      <c r="F506" s="312"/>
      <c r="G506" s="312"/>
      <c r="H506" s="312"/>
      <c r="I506" s="313"/>
      <c r="J506" s="311" t="str">
        <f>A41</f>
        <v>วันที่ 4  เดือน ธันวาคม  พ.ศ.2566</v>
      </c>
      <c r="K506" s="312"/>
      <c r="L506" s="312"/>
      <c r="M506" s="312"/>
      <c r="N506" s="312"/>
      <c r="O506" s="312"/>
      <c r="P506" s="312"/>
      <c r="Q506" s="312"/>
      <c r="R506" s="312"/>
      <c r="S506" s="313"/>
    </row>
    <row r="507" spans="1:19" ht="22.2" customHeight="1" x14ac:dyDescent="0.6">
      <c r="A507" s="254" t="s">
        <v>0</v>
      </c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</row>
    <row r="508" spans="1:19" ht="22.2" customHeight="1" x14ac:dyDescent="0.6">
      <c r="A508" s="254" t="str">
        <f>A2</f>
        <v>แผนกวิชายานยนต์ไฟฟ้า</v>
      </c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</row>
    <row r="509" spans="1:19" ht="22.2" customHeight="1" x14ac:dyDescent="0.6">
      <c r="A509" s="253" t="s">
        <v>78</v>
      </c>
      <c r="B509" s="253"/>
      <c r="C509" s="253"/>
      <c r="D509" s="177">
        <f>D3</f>
        <v>27</v>
      </c>
      <c r="E509" s="177" t="s">
        <v>77</v>
      </c>
      <c r="F509" s="254" t="str">
        <f>F3</f>
        <v>พฤศจิกายน</v>
      </c>
      <c r="G509" s="254"/>
      <c r="H509" s="177" t="str">
        <f>H3</f>
        <v>พ.ศ. 2566</v>
      </c>
      <c r="I509" s="177" t="s">
        <v>79</v>
      </c>
      <c r="J509" s="177">
        <f>J3</f>
        <v>1</v>
      </c>
      <c r="K509" s="177" t="s">
        <v>76</v>
      </c>
      <c r="L509" s="254" t="str">
        <f>L3</f>
        <v>ธันวาคม</v>
      </c>
      <c r="M509" s="254"/>
      <c r="N509" s="254" t="str">
        <f>N3</f>
        <v>พ.ศ. 2566</v>
      </c>
      <c r="O509" s="254"/>
      <c r="P509" s="254"/>
      <c r="Q509" s="254"/>
      <c r="R509" s="177"/>
    </row>
    <row r="510" spans="1:19" ht="22.2" customHeight="1" x14ac:dyDescent="0.3">
      <c r="G510" s="58" t="s">
        <v>103</v>
      </c>
      <c r="H510" s="198" t="s">
        <v>44</v>
      </c>
      <c r="I510" s="190" t="s">
        <v>57</v>
      </c>
      <c r="J510" s="290" t="s">
        <v>245</v>
      </c>
      <c r="K510" s="290"/>
      <c r="L510" s="290"/>
      <c r="M510" s="290"/>
      <c r="N510" s="290"/>
      <c r="O510" s="290"/>
      <c r="P510" s="290"/>
      <c r="Q510" s="290"/>
      <c r="R510" s="290"/>
      <c r="S510" s="290"/>
    </row>
    <row r="511" spans="1:19" ht="22.2" customHeight="1" x14ac:dyDescent="0.6">
      <c r="A511" s="28" t="s">
        <v>1</v>
      </c>
      <c r="B511" s="270" t="s">
        <v>2</v>
      </c>
      <c r="C511" s="271"/>
      <c r="D511" s="272"/>
      <c r="E511" s="16" t="s">
        <v>3</v>
      </c>
      <c r="F511" s="273" t="s">
        <v>65</v>
      </c>
      <c r="G511" s="274"/>
      <c r="H511" s="275" t="s">
        <v>4</v>
      </c>
      <c r="I511" s="175" t="s">
        <v>116</v>
      </c>
      <c r="J511" s="242" t="s">
        <v>5</v>
      </c>
      <c r="K511" s="244"/>
      <c r="L511" s="273" t="s">
        <v>66</v>
      </c>
      <c r="M511" s="279"/>
      <c r="N511" s="169" t="s">
        <v>68</v>
      </c>
      <c r="O511" s="175" t="s">
        <v>58</v>
      </c>
      <c r="P511" s="280" t="s">
        <v>67</v>
      </c>
      <c r="Q511" s="281"/>
      <c r="R511" s="169" t="s">
        <v>68</v>
      </c>
      <c r="S511" s="175" t="s">
        <v>58</v>
      </c>
    </row>
    <row r="512" spans="1:19" ht="22.2" customHeight="1" x14ac:dyDescent="0.6">
      <c r="A512" s="60"/>
      <c r="B512" s="9"/>
      <c r="C512" s="10"/>
      <c r="D512" s="14"/>
      <c r="E512" s="11"/>
      <c r="F512" s="199" t="s">
        <v>6</v>
      </c>
      <c r="G512" s="199" t="s">
        <v>7</v>
      </c>
      <c r="H512" s="276"/>
      <c r="I512" s="199"/>
      <c r="J512" s="277"/>
      <c r="K512" s="278"/>
      <c r="L512" s="199" t="s">
        <v>56</v>
      </c>
      <c r="M512" s="199" t="s">
        <v>60</v>
      </c>
      <c r="N512" s="199" t="s">
        <v>69</v>
      </c>
      <c r="O512" s="199" t="s">
        <v>59</v>
      </c>
      <c r="P512" s="60" t="s">
        <v>56</v>
      </c>
      <c r="Q512" s="60" t="s">
        <v>60</v>
      </c>
      <c r="R512" s="199" t="s">
        <v>69</v>
      </c>
      <c r="S512" s="199" t="s">
        <v>59</v>
      </c>
    </row>
    <row r="513" spans="1:19" ht="22.2" customHeight="1" x14ac:dyDescent="0.6">
      <c r="A513" s="175">
        <v>12</v>
      </c>
      <c r="B513" s="262">
        <f>AB14</f>
        <v>0</v>
      </c>
      <c r="C513" s="263"/>
      <c r="D513" s="264"/>
      <c r="E513" s="175" t="s">
        <v>44</v>
      </c>
      <c r="F513" s="6">
        <f>F7</f>
        <v>7</v>
      </c>
      <c r="G513" s="188" t="s">
        <v>8</v>
      </c>
      <c r="H513" s="174" t="s">
        <v>136</v>
      </c>
      <c r="I513" s="183" t="s">
        <v>209</v>
      </c>
      <c r="J513" s="248" t="s">
        <v>126</v>
      </c>
      <c r="K513" s="250"/>
      <c r="L513" s="197"/>
      <c r="M513" s="174"/>
      <c r="N513" s="174"/>
      <c r="O513" s="169">
        <f>M513*N513</f>
        <v>0</v>
      </c>
      <c r="P513" s="174"/>
      <c r="Q513" s="197"/>
      <c r="R513" s="174"/>
      <c r="S513" s="169">
        <f>Q513*R513</f>
        <v>0</v>
      </c>
    </row>
    <row r="514" spans="1:19" ht="22.2" customHeight="1" x14ac:dyDescent="0.6">
      <c r="A514" s="4"/>
      <c r="B514" s="289"/>
      <c r="C514" s="290"/>
      <c r="D514" s="291"/>
      <c r="E514" s="51"/>
      <c r="F514" s="190"/>
      <c r="G514" s="167" t="str">
        <f>G468</f>
        <v>27 พ.ย.66</v>
      </c>
      <c r="H514" s="183"/>
      <c r="I514" s="183"/>
      <c r="J514" s="248"/>
      <c r="K514" s="250"/>
      <c r="L514" s="168"/>
      <c r="M514" s="168"/>
      <c r="N514" s="168"/>
      <c r="O514" s="169">
        <f t="shared" ref="O514:O537" si="22">M514*N514</f>
        <v>0</v>
      </c>
      <c r="P514" s="168"/>
      <c r="Q514" s="168"/>
      <c r="R514" s="168"/>
      <c r="S514" s="169">
        <f t="shared" ref="S514:S537" si="23">Q514*R514</f>
        <v>0</v>
      </c>
    </row>
    <row r="515" spans="1:19" ht="22.2" customHeight="1" x14ac:dyDescent="0.6">
      <c r="A515" s="4"/>
      <c r="B515" s="5"/>
      <c r="D515" s="3"/>
      <c r="E515" s="3"/>
      <c r="F515" s="190"/>
      <c r="G515" s="189"/>
      <c r="H515" s="168"/>
      <c r="I515" s="168"/>
      <c r="J515" s="248"/>
      <c r="K515" s="250"/>
      <c r="L515" s="168"/>
      <c r="M515" s="168"/>
      <c r="N515" s="168"/>
      <c r="O515" s="169">
        <f t="shared" si="22"/>
        <v>0</v>
      </c>
      <c r="P515" s="168"/>
      <c r="Q515" s="168"/>
      <c r="R515" s="168"/>
      <c r="S515" s="169">
        <f t="shared" si="23"/>
        <v>0</v>
      </c>
    </row>
    <row r="516" spans="1:19" ht="22.2" customHeight="1" x14ac:dyDescent="0.6">
      <c r="A516" s="4"/>
      <c r="B516" s="5"/>
      <c r="E516" s="4"/>
      <c r="F516" s="190"/>
      <c r="G516" s="189"/>
      <c r="H516" s="168"/>
      <c r="I516" s="168"/>
      <c r="J516" s="248"/>
      <c r="K516" s="250"/>
      <c r="L516" s="168"/>
      <c r="M516" s="168"/>
      <c r="N516" s="168"/>
      <c r="O516" s="169">
        <f t="shared" si="22"/>
        <v>0</v>
      </c>
      <c r="P516" s="168"/>
      <c r="Q516" s="168"/>
      <c r="R516" s="168"/>
      <c r="S516" s="169">
        <f t="shared" si="23"/>
        <v>0</v>
      </c>
    </row>
    <row r="517" spans="1:19" ht="22.2" customHeight="1" x14ac:dyDescent="0.6">
      <c r="A517" s="4"/>
      <c r="E517" s="4"/>
      <c r="G517" s="187"/>
      <c r="H517" s="199"/>
      <c r="I517" s="199"/>
      <c r="J517" s="277"/>
      <c r="K517" s="278"/>
      <c r="L517" s="168"/>
      <c r="M517" s="168"/>
      <c r="N517" s="168"/>
      <c r="O517" s="169">
        <f t="shared" si="22"/>
        <v>0</v>
      </c>
      <c r="P517" s="168"/>
      <c r="Q517" s="168"/>
      <c r="R517" s="168"/>
      <c r="S517" s="169">
        <f t="shared" si="23"/>
        <v>0</v>
      </c>
    </row>
    <row r="518" spans="1:19" ht="22.2" customHeight="1" x14ac:dyDescent="0.6">
      <c r="A518" s="4"/>
      <c r="E518" s="4"/>
      <c r="G518" s="62" t="s">
        <v>9</v>
      </c>
      <c r="H518" s="183" t="s">
        <v>137</v>
      </c>
      <c r="I518" s="183" t="s">
        <v>214</v>
      </c>
      <c r="J518" s="265" t="s">
        <v>54</v>
      </c>
      <c r="K518" s="266"/>
      <c r="L518" s="197"/>
      <c r="M518" s="174"/>
      <c r="N518" s="174"/>
      <c r="O518" s="169">
        <f t="shared" si="22"/>
        <v>0</v>
      </c>
      <c r="P518" s="174"/>
      <c r="Q518" s="197"/>
      <c r="R518" s="174"/>
      <c r="S518" s="169">
        <f t="shared" si="23"/>
        <v>0</v>
      </c>
    </row>
    <row r="519" spans="1:19" ht="22.2" customHeight="1" x14ac:dyDescent="0.6">
      <c r="A519" s="4"/>
      <c r="E519" s="4"/>
      <c r="G519" s="167" t="str">
        <f>G473</f>
        <v>28 พ.ย.66</v>
      </c>
      <c r="H519" s="183" t="s">
        <v>137</v>
      </c>
      <c r="I519" s="183" t="s">
        <v>214</v>
      </c>
      <c r="J519" s="248" t="s">
        <v>125</v>
      </c>
      <c r="K519" s="250"/>
      <c r="L519" s="168"/>
      <c r="M519" s="168"/>
      <c r="N519" s="168"/>
      <c r="O519" s="169">
        <f t="shared" si="22"/>
        <v>0</v>
      </c>
      <c r="P519" s="168"/>
      <c r="Q519" s="168"/>
      <c r="R519" s="168"/>
      <c r="S519" s="169">
        <f t="shared" si="23"/>
        <v>0</v>
      </c>
    </row>
    <row r="520" spans="1:19" ht="22.2" customHeight="1" x14ac:dyDescent="0.6">
      <c r="A520" s="4"/>
      <c r="B520" s="5"/>
      <c r="D520" s="3"/>
      <c r="E520" s="3"/>
      <c r="G520" s="168"/>
      <c r="H520" s="168"/>
      <c r="I520" s="168"/>
      <c r="J520" s="248"/>
      <c r="K520" s="250"/>
      <c r="L520" s="168"/>
      <c r="M520" s="168"/>
      <c r="N520" s="168"/>
      <c r="O520" s="169">
        <f t="shared" si="22"/>
        <v>0</v>
      </c>
      <c r="P520" s="168"/>
      <c r="Q520" s="168"/>
      <c r="R520" s="168"/>
      <c r="S520" s="169">
        <f t="shared" si="23"/>
        <v>0</v>
      </c>
    </row>
    <row r="521" spans="1:19" ht="22.2" customHeight="1" x14ac:dyDescent="0.6">
      <c r="A521" s="4"/>
      <c r="E521" s="4"/>
      <c r="G521" s="62"/>
      <c r="H521" s="190"/>
      <c r="I521" s="168"/>
      <c r="J521" s="248"/>
      <c r="K521" s="250"/>
      <c r="L521" s="168"/>
      <c r="M521" s="168"/>
      <c r="N521" s="168"/>
      <c r="O521" s="169">
        <f t="shared" si="22"/>
        <v>0</v>
      </c>
      <c r="P521" s="168"/>
      <c r="Q521" s="168"/>
      <c r="R521" s="168"/>
      <c r="S521" s="169">
        <f t="shared" si="23"/>
        <v>0</v>
      </c>
    </row>
    <row r="522" spans="1:19" ht="22.2" customHeight="1" x14ac:dyDescent="0.6">
      <c r="A522" s="4"/>
      <c r="D522" s="8" t="s">
        <v>51</v>
      </c>
      <c r="E522" s="4"/>
      <c r="G522" s="63"/>
      <c r="H522" s="199"/>
      <c r="I522" s="199"/>
      <c r="J522" s="277"/>
      <c r="K522" s="278"/>
      <c r="L522" s="168"/>
      <c r="M522" s="168"/>
      <c r="N522" s="168"/>
      <c r="O522" s="169">
        <f t="shared" si="22"/>
        <v>0</v>
      </c>
      <c r="P522" s="168"/>
      <c r="Q522" s="168"/>
      <c r="R522" s="168"/>
      <c r="S522" s="169">
        <f t="shared" si="23"/>
        <v>0</v>
      </c>
    </row>
    <row r="523" spans="1:19" ht="22.2" customHeight="1" x14ac:dyDescent="0.6">
      <c r="A523" s="4"/>
      <c r="E523" s="4"/>
      <c r="G523" s="167" t="s">
        <v>10</v>
      </c>
      <c r="H523" s="183"/>
      <c r="I523" s="183"/>
      <c r="J523" s="265"/>
      <c r="K523" s="266"/>
      <c r="L523" s="197"/>
      <c r="M523" s="174"/>
      <c r="N523" s="174"/>
      <c r="O523" s="169">
        <f t="shared" si="22"/>
        <v>0</v>
      </c>
      <c r="P523" s="174"/>
      <c r="Q523" s="197"/>
      <c r="R523" s="174"/>
      <c r="S523" s="169">
        <f t="shared" si="23"/>
        <v>0</v>
      </c>
    </row>
    <row r="524" spans="1:19" ht="22.2" customHeight="1" x14ac:dyDescent="0.6">
      <c r="A524" s="4"/>
      <c r="B524" s="189"/>
      <c r="C524" s="190"/>
      <c r="D524" s="190"/>
      <c r="E524" s="168"/>
      <c r="G524" s="167" t="str">
        <f>G478</f>
        <v>29 พ.ย.66</v>
      </c>
      <c r="H524" s="183"/>
      <c r="I524" s="183"/>
      <c r="J524" s="248"/>
      <c r="K524" s="250"/>
      <c r="L524" s="168"/>
      <c r="M524" s="168"/>
      <c r="N524" s="168"/>
      <c r="O524" s="169">
        <f t="shared" si="22"/>
        <v>0</v>
      </c>
      <c r="P524" s="168"/>
      <c r="Q524" s="168"/>
      <c r="R524" s="168"/>
      <c r="S524" s="169">
        <f t="shared" si="23"/>
        <v>0</v>
      </c>
    </row>
    <row r="525" spans="1:19" ht="22.2" customHeight="1" x14ac:dyDescent="0.6">
      <c r="A525" s="4"/>
      <c r="B525" s="5"/>
      <c r="D525" s="3"/>
      <c r="E525" s="3"/>
      <c r="G525" s="168"/>
      <c r="H525" s="183"/>
      <c r="I525" s="183"/>
      <c r="J525" s="248"/>
      <c r="K525" s="250"/>
      <c r="L525" s="168"/>
      <c r="M525" s="168"/>
      <c r="N525" s="168"/>
      <c r="O525" s="169">
        <f t="shared" si="22"/>
        <v>0</v>
      </c>
      <c r="P525" s="168"/>
      <c r="Q525" s="168"/>
      <c r="R525" s="168"/>
      <c r="S525" s="169">
        <f t="shared" si="23"/>
        <v>0</v>
      </c>
    </row>
    <row r="526" spans="1:19" ht="22.2" customHeight="1" x14ac:dyDescent="0.6">
      <c r="A526" s="4"/>
      <c r="E526" s="4"/>
      <c r="G526" s="189"/>
      <c r="H526" s="168"/>
      <c r="I526" s="168"/>
      <c r="J526" s="248"/>
      <c r="K526" s="250"/>
      <c r="L526" s="168"/>
      <c r="M526" s="168"/>
      <c r="N526" s="168"/>
      <c r="O526" s="169">
        <f t="shared" si="22"/>
        <v>0</v>
      </c>
      <c r="P526" s="168"/>
      <c r="Q526" s="168"/>
      <c r="R526" s="168"/>
      <c r="S526" s="169">
        <f t="shared" si="23"/>
        <v>0</v>
      </c>
    </row>
    <row r="527" spans="1:19" ht="22.2" customHeight="1" x14ac:dyDescent="0.6">
      <c r="A527" s="4"/>
      <c r="E527" s="4"/>
      <c r="G527" s="195"/>
      <c r="H527" s="199"/>
      <c r="I527" s="199"/>
      <c r="J527" s="277"/>
      <c r="K527" s="278"/>
      <c r="L527" s="199"/>
      <c r="M527" s="199"/>
      <c r="N527" s="199"/>
      <c r="O527" s="169">
        <f t="shared" si="22"/>
        <v>0</v>
      </c>
      <c r="P527" s="199"/>
      <c r="Q527" s="199"/>
      <c r="R527" s="199"/>
      <c r="S527" s="169">
        <f t="shared" si="23"/>
        <v>0</v>
      </c>
    </row>
    <row r="528" spans="1:19" ht="22.2" customHeight="1" x14ac:dyDescent="0.6">
      <c r="A528" s="4"/>
      <c r="E528" s="4"/>
      <c r="G528" s="62" t="s">
        <v>11</v>
      </c>
      <c r="H528" s="183" t="s">
        <v>137</v>
      </c>
      <c r="I528" s="183" t="s">
        <v>272</v>
      </c>
      <c r="J528" s="265" t="s">
        <v>54</v>
      </c>
      <c r="K528" s="266"/>
      <c r="L528" s="168"/>
      <c r="M528" s="168"/>
      <c r="N528" s="168"/>
      <c r="O528" s="169">
        <f t="shared" si="22"/>
        <v>0</v>
      </c>
      <c r="P528" s="208"/>
      <c r="Q528" s="209"/>
      <c r="R528" s="209"/>
      <c r="S528" s="169">
        <f t="shared" si="23"/>
        <v>0</v>
      </c>
    </row>
    <row r="529" spans="1:19" ht="22.2" customHeight="1" x14ac:dyDescent="0.6">
      <c r="A529" s="4"/>
      <c r="E529" s="4"/>
      <c r="G529" s="167" t="str">
        <f>G483</f>
        <v>30 พ.ย.66</v>
      </c>
      <c r="H529" s="183" t="s">
        <v>285</v>
      </c>
      <c r="I529" s="183" t="s">
        <v>300</v>
      </c>
      <c r="J529" s="248" t="s">
        <v>127</v>
      </c>
      <c r="K529" s="250"/>
      <c r="L529" s="168"/>
      <c r="M529" s="168"/>
      <c r="N529" s="168"/>
      <c r="O529" s="169">
        <f t="shared" si="22"/>
        <v>0</v>
      </c>
      <c r="P529" s="168"/>
      <c r="Q529" s="168"/>
      <c r="R529" s="168"/>
      <c r="S529" s="169">
        <f t="shared" si="23"/>
        <v>0</v>
      </c>
    </row>
    <row r="530" spans="1:19" ht="22.2" customHeight="1" x14ac:dyDescent="0.6">
      <c r="A530" s="4"/>
      <c r="B530" s="5"/>
      <c r="E530" s="4"/>
      <c r="G530" s="168"/>
      <c r="H530" s="183" t="s">
        <v>137</v>
      </c>
      <c r="I530" s="183" t="s">
        <v>272</v>
      </c>
      <c r="J530" s="248" t="s">
        <v>151</v>
      </c>
      <c r="K530" s="250"/>
      <c r="L530" s="183"/>
      <c r="M530" s="183"/>
      <c r="N530" s="183"/>
      <c r="O530" s="169">
        <f t="shared" si="22"/>
        <v>0</v>
      </c>
      <c r="P530" s="4"/>
      <c r="Q530" s="4"/>
      <c r="R530" s="4"/>
      <c r="S530" s="169">
        <f t="shared" si="23"/>
        <v>0</v>
      </c>
    </row>
    <row r="531" spans="1:19" ht="22.2" customHeight="1" x14ac:dyDescent="0.6">
      <c r="A531" s="4"/>
      <c r="E531" s="4"/>
      <c r="G531" s="168"/>
      <c r="H531" s="168"/>
      <c r="I531" s="168"/>
      <c r="J531" s="248"/>
      <c r="K531" s="250"/>
      <c r="L531" s="168"/>
      <c r="M531" s="168"/>
      <c r="N531" s="168"/>
      <c r="O531" s="169">
        <f t="shared" si="22"/>
        <v>0</v>
      </c>
      <c r="P531" s="168"/>
      <c r="Q531" s="168"/>
      <c r="R531" s="168"/>
      <c r="S531" s="169">
        <f t="shared" si="23"/>
        <v>0</v>
      </c>
    </row>
    <row r="532" spans="1:19" ht="22.2" customHeight="1" x14ac:dyDescent="0.6">
      <c r="A532" s="4"/>
      <c r="E532" s="4"/>
      <c r="G532" s="199"/>
      <c r="H532" s="194"/>
      <c r="I532" s="199"/>
      <c r="J532" s="277"/>
      <c r="K532" s="278"/>
      <c r="L532" s="199"/>
      <c r="M532" s="199"/>
      <c r="N532" s="199"/>
      <c r="O532" s="169">
        <f t="shared" si="22"/>
        <v>0</v>
      </c>
      <c r="P532" s="199"/>
      <c r="Q532" s="199"/>
      <c r="R532" s="199"/>
      <c r="S532" s="169">
        <f t="shared" si="23"/>
        <v>0</v>
      </c>
    </row>
    <row r="533" spans="1:19" ht="22.2" customHeight="1" x14ac:dyDescent="0.6">
      <c r="A533" s="4"/>
      <c r="E533" s="4"/>
      <c r="G533" s="62" t="s">
        <v>12</v>
      </c>
      <c r="H533" s="183" t="s">
        <v>137</v>
      </c>
      <c r="I533" s="183" t="s">
        <v>216</v>
      </c>
      <c r="J533" s="265" t="s">
        <v>54</v>
      </c>
      <c r="K533" s="266"/>
      <c r="L533" s="168"/>
      <c r="M533" s="168"/>
      <c r="N533" s="168"/>
      <c r="O533" s="169">
        <f t="shared" si="22"/>
        <v>0</v>
      </c>
      <c r="P533" s="174"/>
      <c r="Q533" s="197"/>
      <c r="R533" s="174"/>
      <c r="S533" s="169">
        <f t="shared" si="23"/>
        <v>0</v>
      </c>
    </row>
    <row r="534" spans="1:19" ht="22.2" customHeight="1" x14ac:dyDescent="0.6">
      <c r="A534" s="4"/>
      <c r="E534" s="4"/>
      <c r="G534" s="167" t="str">
        <f>G488</f>
        <v>1 ธ.ค.66</v>
      </c>
      <c r="H534" s="183" t="s">
        <v>137</v>
      </c>
      <c r="I534" s="183" t="s">
        <v>216</v>
      </c>
      <c r="J534" s="248" t="s">
        <v>125</v>
      </c>
      <c r="K534" s="250"/>
      <c r="L534" s="168"/>
      <c r="M534" s="168"/>
      <c r="N534" s="168"/>
      <c r="O534" s="169">
        <f t="shared" si="22"/>
        <v>0</v>
      </c>
      <c r="P534" s="168"/>
      <c r="Q534" s="168"/>
      <c r="R534" s="168"/>
      <c r="S534" s="169">
        <f t="shared" si="23"/>
        <v>0</v>
      </c>
    </row>
    <row r="535" spans="1:19" ht="22.2" customHeight="1" x14ac:dyDescent="0.6">
      <c r="A535" s="4"/>
      <c r="E535" s="4"/>
      <c r="G535" s="168"/>
      <c r="H535" s="168"/>
      <c r="I535" s="168"/>
      <c r="J535" s="248"/>
      <c r="K535" s="250"/>
      <c r="L535" s="168"/>
      <c r="M535" s="168"/>
      <c r="N535" s="168"/>
      <c r="O535" s="169">
        <f>M535*N535</f>
        <v>0</v>
      </c>
      <c r="P535" s="168"/>
      <c r="Q535" s="168"/>
      <c r="R535" s="168"/>
      <c r="S535" s="169">
        <f t="shared" si="23"/>
        <v>0</v>
      </c>
    </row>
    <row r="536" spans="1:19" ht="22.2" customHeight="1" x14ac:dyDescent="0.6">
      <c r="A536" s="4"/>
      <c r="E536" s="4"/>
      <c r="G536" s="168"/>
      <c r="H536" s="190" t="s">
        <v>51</v>
      </c>
      <c r="I536" s="168"/>
      <c r="J536" s="248"/>
      <c r="K536" s="250"/>
      <c r="L536" s="168"/>
      <c r="M536" s="168"/>
      <c r="N536" s="168"/>
      <c r="O536" s="169">
        <f t="shared" si="22"/>
        <v>0</v>
      </c>
      <c r="P536" s="168"/>
      <c r="Q536" s="168"/>
      <c r="R536" s="168"/>
      <c r="S536" s="169">
        <f t="shared" si="23"/>
        <v>0</v>
      </c>
    </row>
    <row r="537" spans="1:19" ht="22.2" customHeight="1" x14ac:dyDescent="0.6">
      <c r="A537" s="4"/>
      <c r="E537" s="4"/>
      <c r="F537" s="4"/>
      <c r="G537" s="196"/>
      <c r="H537" s="194"/>
      <c r="I537" s="199"/>
      <c r="J537" s="277"/>
      <c r="K537" s="278"/>
      <c r="L537" s="199"/>
      <c r="M537" s="199"/>
      <c r="N537" s="199"/>
      <c r="O537" s="169">
        <f t="shared" si="22"/>
        <v>0</v>
      </c>
      <c r="P537" s="199"/>
      <c r="Q537" s="199"/>
      <c r="R537" s="199"/>
      <c r="S537" s="169">
        <f t="shared" si="23"/>
        <v>0</v>
      </c>
    </row>
    <row r="538" spans="1:19" ht="22.2" customHeight="1" x14ac:dyDescent="0.6">
      <c r="A538" s="4"/>
      <c r="E538" s="4"/>
      <c r="F538" s="4"/>
      <c r="G538" s="273" t="s">
        <v>61</v>
      </c>
      <c r="H538" s="298"/>
      <c r="I538" s="298"/>
      <c r="J538" s="298"/>
      <c r="K538" s="279"/>
      <c r="L538" s="17">
        <f>SUM(L513:L537)</f>
        <v>0</v>
      </c>
      <c r="M538" s="17">
        <f>SUM(M513:M537)</f>
        <v>0</v>
      </c>
      <c r="N538" s="17"/>
      <c r="O538" s="17"/>
      <c r="P538" s="17">
        <f>SUM(P513:P537)</f>
        <v>0</v>
      </c>
      <c r="Q538" s="17">
        <f>SUM(Q513:Q537)</f>
        <v>0</v>
      </c>
      <c r="R538" s="192"/>
      <c r="S538" s="17"/>
    </row>
    <row r="539" spans="1:19" ht="22.2" customHeight="1" x14ac:dyDescent="0.6">
      <c r="A539" s="4"/>
      <c r="E539" s="4"/>
      <c r="F539" s="4"/>
      <c r="G539" s="273" t="s">
        <v>62</v>
      </c>
      <c r="H539" s="298"/>
      <c r="I539" s="298"/>
      <c r="J539" s="298"/>
      <c r="K539" s="279"/>
      <c r="L539" s="273">
        <f>L538+M538</f>
        <v>0</v>
      </c>
      <c r="M539" s="279"/>
      <c r="N539" s="17"/>
      <c r="O539" s="193"/>
      <c r="P539" s="273">
        <f>P538+Q538</f>
        <v>0</v>
      </c>
      <c r="Q539" s="279"/>
      <c r="R539" s="196"/>
      <c r="S539" s="199"/>
    </row>
    <row r="540" spans="1:19" ht="22.2" customHeight="1" x14ac:dyDescent="0.6">
      <c r="A540" s="4"/>
      <c r="E540" s="4"/>
      <c r="F540" s="4"/>
      <c r="G540" s="273" t="s">
        <v>63</v>
      </c>
      <c r="H540" s="298"/>
      <c r="I540" s="298"/>
      <c r="J540" s="298"/>
      <c r="K540" s="279"/>
      <c r="L540" s="306" t="s">
        <v>255</v>
      </c>
      <c r="M540" s="307"/>
      <c r="N540" s="152"/>
      <c r="O540" s="153"/>
      <c r="P540" s="306" t="s">
        <v>256</v>
      </c>
      <c r="Q540" s="307"/>
      <c r="R540" s="190"/>
      <c r="S540" s="168"/>
    </row>
    <row r="541" spans="1:19" ht="22.2" customHeight="1" thickBot="1" x14ac:dyDescent="0.65">
      <c r="A541" s="4"/>
      <c r="E541" s="4"/>
      <c r="F541" s="15"/>
      <c r="G541" s="273" t="s">
        <v>64</v>
      </c>
      <c r="H541" s="298"/>
      <c r="I541" s="298"/>
      <c r="J541" s="298"/>
      <c r="K541" s="279"/>
      <c r="L541" s="18">
        <v>0</v>
      </c>
      <c r="M541" s="18">
        <f>SUM(M513:M537)</f>
        <v>0</v>
      </c>
      <c r="N541" s="18"/>
      <c r="O541" s="18">
        <f>SUM(O513:O537)</f>
        <v>0</v>
      </c>
      <c r="P541" s="18">
        <v>0</v>
      </c>
      <c r="Q541" s="18">
        <f>SUM(Q513:Q537)</f>
        <v>0</v>
      </c>
      <c r="R541" s="19"/>
      <c r="S541" s="18">
        <f>SUM(S513:S537)</f>
        <v>0</v>
      </c>
    </row>
    <row r="542" spans="1:19" ht="22.2" customHeight="1" thickTop="1" x14ac:dyDescent="0.6">
      <c r="A542" s="299" t="s">
        <v>88</v>
      </c>
      <c r="B542" s="300"/>
      <c r="C542" s="300"/>
      <c r="D542" s="300"/>
      <c r="E542" s="300"/>
      <c r="F542" s="300"/>
      <c r="G542" s="300"/>
      <c r="H542" s="193">
        <f>M541+Q541</f>
        <v>0</v>
      </c>
      <c r="I542" s="193" t="s">
        <v>89</v>
      </c>
      <c r="J542" s="193"/>
      <c r="K542" s="301" t="s">
        <v>193</v>
      </c>
      <c r="L542" s="301"/>
      <c r="M542" s="301"/>
      <c r="N542" s="194"/>
      <c r="O542" s="194"/>
      <c r="P542" s="302">
        <f>S541+O541</f>
        <v>0</v>
      </c>
      <c r="Q542" s="302"/>
      <c r="R542" s="21"/>
      <c r="S542" s="20" t="s">
        <v>53</v>
      </c>
    </row>
    <row r="543" spans="1:19" ht="22.2" customHeight="1" x14ac:dyDescent="0.6">
      <c r="A543" s="303" t="s">
        <v>14</v>
      </c>
      <c r="B543" s="304"/>
      <c r="C543" s="304"/>
      <c r="D543" s="304"/>
      <c r="E543" s="304"/>
      <c r="F543" s="304"/>
      <c r="G543" s="305"/>
      <c r="H543" s="303" t="s">
        <v>15</v>
      </c>
      <c r="I543" s="304"/>
      <c r="J543" s="304"/>
      <c r="K543" s="304"/>
      <c r="L543" s="305"/>
      <c r="M543" s="303" t="s">
        <v>70</v>
      </c>
      <c r="N543" s="304"/>
      <c r="O543" s="304"/>
      <c r="P543" s="304"/>
      <c r="Q543" s="304"/>
      <c r="R543" s="304"/>
      <c r="S543" s="305"/>
    </row>
    <row r="544" spans="1:19" ht="22.2" customHeight="1" x14ac:dyDescent="0.6">
      <c r="A544" s="248" t="s">
        <v>16</v>
      </c>
      <c r="B544" s="249"/>
      <c r="C544" s="249"/>
      <c r="D544" s="249"/>
      <c r="E544" s="249"/>
      <c r="F544" s="249"/>
      <c r="G544" s="250"/>
      <c r="H544" s="248" t="s">
        <v>16</v>
      </c>
      <c r="I544" s="249"/>
      <c r="J544" s="249"/>
      <c r="K544" s="249"/>
      <c r="L544" s="250"/>
      <c r="M544" s="248" t="s">
        <v>16</v>
      </c>
      <c r="N544" s="249"/>
      <c r="O544" s="249"/>
      <c r="P544" s="249"/>
      <c r="Q544" s="249"/>
      <c r="R544" s="249"/>
      <c r="S544" s="250"/>
    </row>
    <row r="545" spans="1:20" ht="22.2" customHeight="1" x14ac:dyDescent="0.6">
      <c r="A545" s="12" t="s">
        <v>42</v>
      </c>
      <c r="B545" s="309">
        <f>B513</f>
        <v>0</v>
      </c>
      <c r="C545" s="309"/>
      <c r="D545" s="309"/>
      <c r="E545" s="309"/>
      <c r="F545" s="309"/>
      <c r="G545" s="186" t="s">
        <v>43</v>
      </c>
      <c r="H545" s="185" t="s">
        <v>42</v>
      </c>
      <c r="I545" s="314" t="str">
        <f>I499</f>
        <v xml:space="preserve">       นายอาทิตย์  แก้วแดง</v>
      </c>
      <c r="J545" s="318"/>
      <c r="K545" s="318"/>
      <c r="L545" s="13" t="s">
        <v>43</v>
      </c>
      <c r="M545" s="61" t="s">
        <v>42</v>
      </c>
      <c r="N545" s="61"/>
      <c r="O545" s="309" t="s">
        <v>52</v>
      </c>
      <c r="P545" s="309"/>
      <c r="Q545" s="309"/>
      <c r="R545" s="29"/>
      <c r="S545" s="186" t="s">
        <v>43</v>
      </c>
    </row>
    <row r="546" spans="1:20" ht="22.2" customHeight="1" x14ac:dyDescent="0.6">
      <c r="A546" s="319" t="s">
        <v>250</v>
      </c>
      <c r="B546" s="314"/>
      <c r="C546" s="314"/>
      <c r="D546" s="314"/>
      <c r="E546" s="314"/>
      <c r="F546" s="314"/>
      <c r="G546" s="320"/>
      <c r="H546" s="308" t="s">
        <v>55</v>
      </c>
      <c r="I546" s="309"/>
      <c r="J546" s="309"/>
      <c r="K546" s="309"/>
      <c r="L546" s="310"/>
      <c r="M546" s="308" t="s">
        <v>72</v>
      </c>
      <c r="N546" s="309"/>
      <c r="O546" s="309"/>
      <c r="P546" s="309"/>
      <c r="Q546" s="309"/>
      <c r="R546" s="309"/>
      <c r="S546" s="310"/>
    </row>
    <row r="547" spans="1:20" ht="22.2" customHeight="1" x14ac:dyDescent="0.6">
      <c r="A547" s="311" t="str">
        <f>A87</f>
        <v>วันที่ 4  เดือน ธันวาคม  พ.ศ.2566</v>
      </c>
      <c r="B547" s="312"/>
      <c r="C547" s="312"/>
      <c r="D547" s="312"/>
      <c r="E547" s="312"/>
      <c r="F547" s="312"/>
      <c r="G547" s="313"/>
      <c r="H547" s="308" t="str">
        <f>A87</f>
        <v>วันที่ 4  เดือน ธันวาคม  พ.ศ.2566</v>
      </c>
      <c r="I547" s="309"/>
      <c r="J547" s="309"/>
      <c r="K547" s="309"/>
      <c r="L547" s="310"/>
      <c r="M547" s="311" t="str">
        <f>A87</f>
        <v>วันที่ 4  เดือน ธันวาคม  พ.ศ.2566</v>
      </c>
      <c r="N547" s="312"/>
      <c r="O547" s="312"/>
      <c r="P547" s="312"/>
      <c r="Q547" s="312"/>
      <c r="R547" s="312"/>
      <c r="S547" s="313"/>
    </row>
    <row r="548" spans="1:20" ht="22.2" customHeight="1" x14ac:dyDescent="0.6">
      <c r="A548" s="303" t="s">
        <v>70</v>
      </c>
      <c r="B548" s="304"/>
      <c r="C548" s="304"/>
      <c r="D548" s="304"/>
      <c r="E548" s="304"/>
      <c r="F548" s="304"/>
      <c r="G548" s="304"/>
      <c r="H548" s="304"/>
      <c r="I548" s="305"/>
      <c r="J548" s="303" t="s">
        <v>71</v>
      </c>
      <c r="K548" s="304"/>
      <c r="L548" s="304"/>
      <c r="M548" s="304"/>
      <c r="N548" s="304"/>
      <c r="O548" s="304"/>
      <c r="P548" s="304"/>
      <c r="Q548" s="304"/>
      <c r="R548" s="304"/>
      <c r="S548" s="305"/>
    </row>
    <row r="549" spans="1:20" ht="22.2" customHeight="1" x14ac:dyDescent="0.6">
      <c r="A549" s="248" t="s">
        <v>16</v>
      </c>
      <c r="B549" s="249"/>
      <c r="C549" s="249"/>
      <c r="D549" s="249"/>
      <c r="E549" s="249"/>
      <c r="F549" s="249"/>
      <c r="G549" s="249"/>
      <c r="H549" s="249"/>
      <c r="I549" s="250"/>
      <c r="J549" s="248" t="s">
        <v>16</v>
      </c>
      <c r="K549" s="249"/>
      <c r="L549" s="249"/>
      <c r="M549" s="249"/>
      <c r="N549" s="249"/>
      <c r="O549" s="249"/>
      <c r="P549" s="249"/>
      <c r="Q549" s="249"/>
      <c r="R549" s="249"/>
      <c r="S549" s="250"/>
    </row>
    <row r="550" spans="1:20" ht="22.2" customHeight="1" x14ac:dyDescent="0.6">
      <c r="A550" s="12"/>
      <c r="B550" s="309" t="s">
        <v>133</v>
      </c>
      <c r="C550" s="309"/>
      <c r="D550" s="309"/>
      <c r="E550" s="309"/>
      <c r="F550" s="309"/>
      <c r="G550" s="309"/>
      <c r="H550" s="309"/>
      <c r="I550" s="186"/>
      <c r="J550" s="29"/>
      <c r="K550" s="29"/>
      <c r="L550" s="309" t="s">
        <v>186</v>
      </c>
      <c r="M550" s="309"/>
      <c r="N550" s="309"/>
      <c r="O550" s="309"/>
      <c r="P550" s="309"/>
      <c r="Q550" s="309"/>
      <c r="R550" s="29"/>
      <c r="S550" s="13"/>
    </row>
    <row r="551" spans="1:20" ht="22.2" customHeight="1" x14ac:dyDescent="0.6">
      <c r="A551" s="308" t="s">
        <v>73</v>
      </c>
      <c r="B551" s="309"/>
      <c r="C551" s="309"/>
      <c r="D551" s="309"/>
      <c r="E551" s="309"/>
      <c r="F551" s="309"/>
      <c r="G551" s="309"/>
      <c r="H551" s="309"/>
      <c r="I551" s="310"/>
      <c r="J551" s="308" t="s">
        <v>74</v>
      </c>
      <c r="K551" s="309"/>
      <c r="L551" s="309"/>
      <c r="M551" s="309"/>
      <c r="N551" s="309"/>
      <c r="O551" s="309"/>
      <c r="P551" s="309"/>
      <c r="Q551" s="309"/>
      <c r="R551" s="309"/>
      <c r="S551" s="310"/>
    </row>
    <row r="552" spans="1:20" ht="22.2" customHeight="1" x14ac:dyDescent="0.6">
      <c r="A552" s="311" t="str">
        <f>A87</f>
        <v>วันที่ 4  เดือน ธันวาคม  พ.ศ.2566</v>
      </c>
      <c r="B552" s="312"/>
      <c r="C552" s="312"/>
      <c r="D552" s="312"/>
      <c r="E552" s="312"/>
      <c r="F552" s="312"/>
      <c r="G552" s="312"/>
      <c r="H552" s="312"/>
      <c r="I552" s="313"/>
      <c r="J552" s="311" t="str">
        <f>A87</f>
        <v>วันที่ 4  เดือน ธันวาคม  พ.ศ.2566</v>
      </c>
      <c r="K552" s="312"/>
      <c r="L552" s="312"/>
      <c r="M552" s="312"/>
      <c r="N552" s="312"/>
      <c r="O552" s="312"/>
      <c r="P552" s="312"/>
      <c r="Q552" s="312"/>
      <c r="R552" s="312"/>
      <c r="S552" s="313"/>
    </row>
    <row r="553" spans="1:20" ht="22.2" customHeight="1" x14ac:dyDescent="0.6">
      <c r="A553" s="254" t="s">
        <v>0</v>
      </c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</row>
    <row r="554" spans="1:20" ht="22.2" customHeight="1" x14ac:dyDescent="0.6">
      <c r="A554" s="254" t="str">
        <f>A2</f>
        <v>แผนกวิชายานยนต์ไฟฟ้า</v>
      </c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</row>
    <row r="555" spans="1:20" ht="22.2" customHeight="1" x14ac:dyDescent="0.6">
      <c r="A555" s="253" t="s">
        <v>78</v>
      </c>
      <c r="B555" s="253"/>
      <c r="C555" s="253"/>
      <c r="D555" s="177">
        <f>D3</f>
        <v>27</v>
      </c>
      <c r="E555" s="177" t="s">
        <v>77</v>
      </c>
      <c r="F555" s="254" t="str">
        <f>F3</f>
        <v>พฤศจิกายน</v>
      </c>
      <c r="G555" s="254"/>
      <c r="H555" s="177" t="str">
        <f>H3</f>
        <v>พ.ศ. 2566</v>
      </c>
      <c r="I555" s="177" t="s">
        <v>79</v>
      </c>
      <c r="J555" s="177">
        <f>J3</f>
        <v>1</v>
      </c>
      <c r="K555" s="177" t="s">
        <v>76</v>
      </c>
      <c r="L555" s="254" t="str">
        <f>L3</f>
        <v>ธันวาคม</v>
      </c>
      <c r="M555" s="254"/>
      <c r="N555" s="254" t="str">
        <f>N3</f>
        <v>พ.ศ. 2566</v>
      </c>
      <c r="O555" s="254"/>
      <c r="P555" s="254"/>
      <c r="Q555" s="254"/>
      <c r="R555" s="177"/>
    </row>
    <row r="556" spans="1:20" ht="22.2" customHeight="1" x14ac:dyDescent="0.3">
      <c r="G556" s="58" t="s">
        <v>103</v>
      </c>
      <c r="H556" s="194" t="s">
        <v>44</v>
      </c>
      <c r="I556" s="194" t="s">
        <v>57</v>
      </c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</row>
    <row r="557" spans="1:20" ht="22.2" customHeight="1" x14ac:dyDescent="0.6">
      <c r="A557" s="28" t="s">
        <v>1</v>
      </c>
      <c r="B557" s="270" t="s">
        <v>2</v>
      </c>
      <c r="C557" s="271"/>
      <c r="D557" s="272"/>
      <c r="E557" s="16" t="s">
        <v>3</v>
      </c>
      <c r="F557" s="273" t="s">
        <v>65</v>
      </c>
      <c r="G557" s="274"/>
      <c r="H557" s="275" t="s">
        <v>4</v>
      </c>
      <c r="I557" s="175" t="s">
        <v>116</v>
      </c>
      <c r="J557" s="242" t="s">
        <v>5</v>
      </c>
      <c r="K557" s="244"/>
      <c r="L557" s="273" t="s">
        <v>66</v>
      </c>
      <c r="M557" s="279"/>
      <c r="N557" s="169" t="s">
        <v>68</v>
      </c>
      <c r="O557" s="175" t="s">
        <v>58</v>
      </c>
      <c r="P557" s="280" t="s">
        <v>67</v>
      </c>
      <c r="Q557" s="281"/>
      <c r="R557" s="169" t="s">
        <v>68</v>
      </c>
      <c r="S557" s="175" t="s">
        <v>58</v>
      </c>
    </row>
    <row r="558" spans="1:20" ht="22.2" customHeight="1" x14ac:dyDescent="0.6">
      <c r="A558" s="60"/>
      <c r="B558" s="9"/>
      <c r="C558" s="10"/>
      <c r="D558" s="14"/>
      <c r="E558" s="11"/>
      <c r="F558" s="199" t="s">
        <v>6</v>
      </c>
      <c r="G558" s="199" t="s">
        <v>7</v>
      </c>
      <c r="H558" s="276"/>
      <c r="I558" s="199"/>
      <c r="J558" s="277"/>
      <c r="K558" s="278"/>
      <c r="L558" s="199" t="s">
        <v>56</v>
      </c>
      <c r="M558" s="199" t="s">
        <v>60</v>
      </c>
      <c r="N558" s="199" t="s">
        <v>69</v>
      </c>
      <c r="O558" s="199" t="s">
        <v>59</v>
      </c>
      <c r="P558" s="60" t="s">
        <v>56</v>
      </c>
      <c r="Q558" s="60" t="s">
        <v>60</v>
      </c>
      <c r="R558" s="199" t="s">
        <v>69</v>
      </c>
      <c r="S558" s="199" t="s">
        <v>59</v>
      </c>
    </row>
    <row r="559" spans="1:20" ht="22.2" customHeight="1" x14ac:dyDescent="0.6">
      <c r="A559" s="175">
        <v>13</v>
      </c>
      <c r="B559" s="262">
        <f>AB15</f>
        <v>0</v>
      </c>
      <c r="C559" s="263"/>
      <c r="D559" s="264"/>
      <c r="E559" s="175" t="s">
        <v>44</v>
      </c>
      <c r="F559" s="6">
        <f>F7</f>
        <v>7</v>
      </c>
      <c r="G559" s="188" t="s">
        <v>8</v>
      </c>
      <c r="H559" s="174"/>
      <c r="I559" s="174"/>
      <c r="J559" s="265"/>
      <c r="K559" s="266"/>
      <c r="L559" s="197"/>
      <c r="M559" s="174"/>
      <c r="N559" s="174"/>
      <c r="O559" s="169">
        <f>M559*N559</f>
        <v>0</v>
      </c>
      <c r="P559" s="174"/>
      <c r="Q559" s="197"/>
      <c r="R559" s="174"/>
      <c r="S559" s="169">
        <f>Q559*R559</f>
        <v>0</v>
      </c>
    </row>
    <row r="560" spans="1:20" ht="22.2" customHeight="1" x14ac:dyDescent="0.6">
      <c r="A560" s="4"/>
      <c r="B560" s="289"/>
      <c r="C560" s="290"/>
      <c r="D560" s="291"/>
      <c r="E560" s="168"/>
      <c r="F560" s="190"/>
      <c r="G560" s="167" t="str">
        <f>G468</f>
        <v>27 พ.ย.66</v>
      </c>
      <c r="H560" s="183"/>
      <c r="I560" s="183"/>
      <c r="J560" s="248"/>
      <c r="K560" s="250"/>
      <c r="L560" s="168"/>
      <c r="M560" s="168"/>
      <c r="N560" s="168"/>
      <c r="O560" s="169">
        <f t="shared" ref="O560:O583" si="24">M560*N560</f>
        <v>0</v>
      </c>
      <c r="P560" s="168"/>
      <c r="Q560" s="168"/>
      <c r="R560" s="168"/>
      <c r="S560" s="169">
        <f t="shared" ref="S560:S583" si="25">Q560*R560</f>
        <v>0</v>
      </c>
      <c r="T560" s="198"/>
    </row>
    <row r="561" spans="1:24" ht="22.2" customHeight="1" x14ac:dyDescent="0.6">
      <c r="A561" s="4"/>
      <c r="B561" s="5"/>
      <c r="D561" s="3"/>
      <c r="E561" s="3"/>
      <c r="F561" s="190"/>
      <c r="G561" s="189"/>
      <c r="H561" s="183"/>
      <c r="I561" s="168"/>
      <c r="J561" s="248"/>
      <c r="K561" s="250"/>
      <c r="L561" s="168"/>
      <c r="M561" s="168"/>
      <c r="N561" s="168"/>
      <c r="O561" s="169">
        <f t="shared" si="24"/>
        <v>0</v>
      </c>
      <c r="P561" s="168"/>
      <c r="Q561" s="168"/>
      <c r="R561" s="168"/>
      <c r="S561" s="169">
        <f t="shared" si="25"/>
        <v>0</v>
      </c>
    </row>
    <row r="562" spans="1:24" ht="22.2" customHeight="1" x14ac:dyDescent="0.6">
      <c r="A562" s="4"/>
      <c r="B562" s="5"/>
      <c r="E562" s="4"/>
      <c r="F562" s="190"/>
      <c r="G562" s="189"/>
      <c r="H562" s="168"/>
      <c r="I562" s="168"/>
      <c r="J562" s="248"/>
      <c r="K562" s="250"/>
      <c r="L562" s="168"/>
      <c r="M562" s="168"/>
      <c r="N562" s="168"/>
      <c r="O562" s="169">
        <f t="shared" si="24"/>
        <v>0</v>
      </c>
      <c r="P562" s="168"/>
      <c r="Q562" s="168"/>
      <c r="R562" s="168"/>
      <c r="S562" s="169">
        <f t="shared" si="25"/>
        <v>0</v>
      </c>
    </row>
    <row r="563" spans="1:24" ht="22.2" customHeight="1" x14ac:dyDescent="0.6">
      <c r="A563" s="4"/>
      <c r="E563" s="4"/>
      <c r="G563" s="187"/>
      <c r="H563" s="199"/>
      <c r="I563" s="199"/>
      <c r="J563" s="277"/>
      <c r="K563" s="278"/>
      <c r="L563" s="168"/>
      <c r="M563" s="168"/>
      <c r="N563" s="168"/>
      <c r="O563" s="169">
        <f t="shared" si="24"/>
        <v>0</v>
      </c>
      <c r="P563" s="168"/>
      <c r="Q563" s="168"/>
      <c r="R563" s="168"/>
      <c r="S563" s="169">
        <f t="shared" si="25"/>
        <v>0</v>
      </c>
    </row>
    <row r="564" spans="1:24" ht="22.2" customHeight="1" x14ac:dyDescent="0.6">
      <c r="A564" s="4"/>
      <c r="E564" s="4"/>
      <c r="G564" s="62" t="s">
        <v>9</v>
      </c>
      <c r="H564" s="174" t="s">
        <v>241</v>
      </c>
      <c r="I564" s="183" t="s">
        <v>301</v>
      </c>
      <c r="J564" s="265" t="s">
        <v>131</v>
      </c>
      <c r="K564" s="266"/>
      <c r="L564" s="197"/>
      <c r="M564" s="174"/>
      <c r="N564" s="174"/>
      <c r="O564" s="169">
        <f t="shared" si="24"/>
        <v>0</v>
      </c>
      <c r="P564" s="174"/>
      <c r="Q564" s="197"/>
      <c r="R564" s="174"/>
      <c r="S564" s="169">
        <f t="shared" si="25"/>
        <v>0</v>
      </c>
      <c r="T564" s="24"/>
      <c r="U564" s="24" t="s">
        <v>117</v>
      </c>
      <c r="V564" s="65"/>
      <c r="W564" s="24"/>
      <c r="X564" s="24"/>
    </row>
    <row r="565" spans="1:24" ht="22.2" customHeight="1" x14ac:dyDescent="0.6">
      <c r="A565" s="4"/>
      <c r="E565" s="4"/>
      <c r="G565" s="167" t="str">
        <f>G473</f>
        <v>28 พ.ย.66</v>
      </c>
      <c r="H565" s="183" t="s">
        <v>183</v>
      </c>
      <c r="I565" s="183" t="s">
        <v>242</v>
      </c>
      <c r="J565" s="285" t="s">
        <v>140</v>
      </c>
      <c r="K565" s="286"/>
      <c r="L565" s="168"/>
      <c r="M565" s="168"/>
      <c r="N565" s="168"/>
      <c r="O565" s="169">
        <f t="shared" si="24"/>
        <v>0</v>
      </c>
      <c r="P565" s="168"/>
      <c r="Q565" s="168"/>
      <c r="R565" s="168"/>
      <c r="S565" s="169">
        <f t="shared" si="25"/>
        <v>0</v>
      </c>
      <c r="T565" s="24"/>
      <c r="U565" s="24" t="s">
        <v>189</v>
      </c>
      <c r="V565" s="65"/>
      <c r="W565" s="24"/>
      <c r="X565" s="24"/>
    </row>
    <row r="566" spans="1:24" ht="22.2" customHeight="1" x14ac:dyDescent="0.6">
      <c r="A566" s="4"/>
      <c r="B566" s="5"/>
      <c r="D566" s="3"/>
      <c r="E566" s="3"/>
      <c r="G566" s="168"/>
      <c r="H566" s="183" t="s">
        <v>183</v>
      </c>
      <c r="I566" s="183" t="s">
        <v>273</v>
      </c>
      <c r="J566" s="248" t="s">
        <v>90</v>
      </c>
      <c r="K566" s="250"/>
      <c r="L566" s="168"/>
      <c r="M566" s="168"/>
      <c r="N566" s="168"/>
      <c r="O566" s="169">
        <f t="shared" si="24"/>
        <v>0</v>
      </c>
      <c r="P566" s="168"/>
      <c r="Q566" s="168"/>
      <c r="R566" s="168"/>
      <c r="S566" s="169">
        <f t="shared" si="25"/>
        <v>0</v>
      </c>
    </row>
    <row r="567" spans="1:24" ht="22.2" customHeight="1" x14ac:dyDescent="0.6">
      <c r="A567" s="4"/>
      <c r="E567" s="4"/>
      <c r="G567" s="62"/>
      <c r="H567" s="190"/>
      <c r="I567" s="168"/>
      <c r="J567" s="248"/>
      <c r="K567" s="250"/>
      <c r="L567" s="168"/>
      <c r="M567" s="168"/>
      <c r="N567" s="168"/>
      <c r="O567" s="169">
        <f t="shared" si="24"/>
        <v>0</v>
      </c>
      <c r="P567" s="168"/>
      <c r="Q567" s="168"/>
      <c r="R567" s="168"/>
      <c r="S567" s="169">
        <f t="shared" si="25"/>
        <v>0</v>
      </c>
    </row>
    <row r="568" spans="1:24" ht="22.2" customHeight="1" x14ac:dyDescent="0.6">
      <c r="A568" s="4"/>
      <c r="D568" s="8" t="s">
        <v>51</v>
      </c>
      <c r="E568" s="4"/>
      <c r="G568" s="63"/>
      <c r="H568" s="199"/>
      <c r="I568" s="199"/>
      <c r="J568" s="277"/>
      <c r="K568" s="278"/>
      <c r="L568" s="168"/>
      <c r="M568" s="168"/>
      <c r="N568" s="168"/>
      <c r="O568" s="169">
        <f t="shared" si="24"/>
        <v>0</v>
      </c>
      <c r="P568" s="168"/>
      <c r="Q568" s="168"/>
      <c r="R568" s="168"/>
      <c r="S568" s="169">
        <f t="shared" si="25"/>
        <v>0</v>
      </c>
    </row>
    <row r="569" spans="1:24" ht="22.2" customHeight="1" x14ac:dyDescent="0.6">
      <c r="A569" s="4"/>
      <c r="E569" s="4"/>
      <c r="G569" s="167" t="s">
        <v>10</v>
      </c>
      <c r="H569" s="183" t="s">
        <v>172</v>
      </c>
      <c r="I569" s="183" t="s">
        <v>273</v>
      </c>
      <c r="J569" s="265" t="s">
        <v>54</v>
      </c>
      <c r="K569" s="266"/>
      <c r="L569" s="197"/>
      <c r="M569" s="174"/>
      <c r="N569" s="174"/>
      <c r="O569" s="169">
        <f t="shared" si="24"/>
        <v>0</v>
      </c>
      <c r="P569" s="174"/>
      <c r="Q569" s="197"/>
      <c r="R569" s="174"/>
      <c r="S569" s="169">
        <f t="shared" si="25"/>
        <v>0</v>
      </c>
      <c r="T569" s="7"/>
      <c r="U569" s="23" t="s">
        <v>118</v>
      </c>
      <c r="V569" s="66"/>
      <c r="W569" s="22"/>
      <c r="X569" s="22"/>
    </row>
    <row r="570" spans="1:24" ht="22.2" customHeight="1" x14ac:dyDescent="0.6">
      <c r="A570" s="4"/>
      <c r="B570" s="189"/>
      <c r="C570" s="190"/>
      <c r="D570" s="190"/>
      <c r="E570" s="168"/>
      <c r="G570" s="167" t="str">
        <f>G478</f>
        <v>29 พ.ย.66</v>
      </c>
      <c r="H570" s="183" t="s">
        <v>172</v>
      </c>
      <c r="I570" s="183" t="s">
        <v>273</v>
      </c>
      <c r="J570" s="248" t="s">
        <v>125</v>
      </c>
      <c r="K570" s="250"/>
      <c r="L570" s="168"/>
      <c r="M570" s="168"/>
      <c r="N570" s="168"/>
      <c r="O570" s="169">
        <f t="shared" si="24"/>
        <v>0</v>
      </c>
      <c r="P570" s="168"/>
      <c r="Q570" s="168"/>
      <c r="R570" s="168"/>
      <c r="S570" s="169">
        <f t="shared" si="25"/>
        <v>0</v>
      </c>
      <c r="T570" s="22" t="s">
        <v>51</v>
      </c>
      <c r="U570" s="23" t="s">
        <v>121</v>
      </c>
      <c r="V570" s="66"/>
      <c r="W570" s="22"/>
      <c r="X570" s="22"/>
    </row>
    <row r="571" spans="1:24" ht="22.2" customHeight="1" x14ac:dyDescent="0.6">
      <c r="A571" s="4"/>
      <c r="B571" s="5"/>
      <c r="D571" s="3"/>
      <c r="E571" s="3"/>
      <c r="G571" s="168"/>
      <c r="H571" s="183" t="s">
        <v>183</v>
      </c>
      <c r="I571" s="183" t="s">
        <v>274</v>
      </c>
      <c r="J571" s="248" t="s">
        <v>90</v>
      </c>
      <c r="K571" s="250"/>
      <c r="L571" s="168"/>
      <c r="M571" s="168"/>
      <c r="N571" s="168"/>
      <c r="O571" s="169">
        <f t="shared" si="24"/>
        <v>0</v>
      </c>
      <c r="P571" s="168"/>
      <c r="Q571" s="168"/>
      <c r="R571" s="168"/>
      <c r="S571" s="169">
        <f t="shared" si="25"/>
        <v>0</v>
      </c>
    </row>
    <row r="572" spans="1:24" ht="22.2" customHeight="1" x14ac:dyDescent="0.6">
      <c r="A572" s="4"/>
      <c r="E572" s="4"/>
      <c r="G572" s="189"/>
      <c r="H572" s="189"/>
      <c r="I572" s="168"/>
      <c r="J572" s="248"/>
      <c r="K572" s="250"/>
      <c r="L572" s="168"/>
      <c r="M572" s="168"/>
      <c r="N572" s="168"/>
      <c r="O572" s="169">
        <f t="shared" si="24"/>
        <v>0</v>
      </c>
      <c r="P572" s="168"/>
      <c r="Q572" s="168"/>
      <c r="R572" s="168"/>
      <c r="S572" s="169">
        <f t="shared" si="25"/>
        <v>0</v>
      </c>
    </row>
    <row r="573" spans="1:24" ht="22.2" customHeight="1" x14ac:dyDescent="0.6">
      <c r="A573" s="4"/>
      <c r="E573" s="4"/>
      <c r="G573" s="195"/>
      <c r="H573" s="195"/>
      <c r="I573" s="199"/>
      <c r="J573" s="277"/>
      <c r="K573" s="278"/>
      <c r="L573" s="199"/>
      <c r="M573" s="199"/>
      <c r="N573" s="199"/>
      <c r="O573" s="169">
        <f t="shared" si="24"/>
        <v>0</v>
      </c>
      <c r="P573" s="199"/>
      <c r="Q573" s="199"/>
      <c r="R573" s="199"/>
      <c r="S573" s="169">
        <f t="shared" si="25"/>
        <v>0</v>
      </c>
    </row>
    <row r="574" spans="1:24" ht="22.2" customHeight="1" x14ac:dyDescent="0.6">
      <c r="A574" s="4"/>
      <c r="E574" s="4"/>
      <c r="G574" s="62" t="s">
        <v>11</v>
      </c>
      <c r="H574" s="183" t="s">
        <v>172</v>
      </c>
      <c r="I574" s="183" t="s">
        <v>274</v>
      </c>
      <c r="J574" s="265" t="s">
        <v>54</v>
      </c>
      <c r="K574" s="266"/>
      <c r="L574" s="197"/>
      <c r="M574" s="168"/>
      <c r="N574" s="168"/>
      <c r="O574" s="169">
        <f t="shared" si="24"/>
        <v>0</v>
      </c>
      <c r="P574" s="168"/>
      <c r="Q574" s="175"/>
      <c r="R574" s="175"/>
      <c r="S574" s="169">
        <f t="shared" si="25"/>
        <v>0</v>
      </c>
      <c r="T574" s="25"/>
      <c r="U574" s="26" t="s">
        <v>123</v>
      </c>
      <c r="V574" s="64"/>
      <c r="W574" s="27"/>
      <c r="X574" s="27"/>
    </row>
    <row r="575" spans="1:24" ht="22.2" customHeight="1" x14ac:dyDescent="0.6">
      <c r="A575" s="4"/>
      <c r="E575" s="4"/>
      <c r="G575" s="167" t="str">
        <f>G483</f>
        <v>30 พ.ย.66</v>
      </c>
      <c r="H575" s="183" t="s">
        <v>302</v>
      </c>
      <c r="I575" s="183" t="s">
        <v>229</v>
      </c>
      <c r="J575" s="285" t="s">
        <v>127</v>
      </c>
      <c r="K575" s="286"/>
      <c r="L575" s="168"/>
      <c r="M575" s="168"/>
      <c r="N575" s="168"/>
      <c r="O575" s="169">
        <f t="shared" si="24"/>
        <v>0</v>
      </c>
      <c r="P575" s="168"/>
      <c r="Q575" s="168"/>
      <c r="R575" s="168"/>
      <c r="S575" s="169">
        <f t="shared" si="25"/>
        <v>0</v>
      </c>
      <c r="T575" s="27" t="s">
        <v>51</v>
      </c>
      <c r="U575" s="26" t="s">
        <v>90</v>
      </c>
      <c r="V575" s="64"/>
      <c r="W575" s="27"/>
      <c r="X575" s="27"/>
    </row>
    <row r="576" spans="1:24" ht="22.2" customHeight="1" x14ac:dyDescent="0.6">
      <c r="A576" s="4"/>
      <c r="B576" s="5"/>
      <c r="E576" s="4"/>
      <c r="G576" s="168"/>
      <c r="H576" s="183" t="s">
        <v>172</v>
      </c>
      <c r="I576" s="183" t="s">
        <v>274</v>
      </c>
      <c r="J576" s="285" t="s">
        <v>151</v>
      </c>
      <c r="K576" s="286"/>
      <c r="L576" s="183"/>
      <c r="M576" s="183"/>
      <c r="N576" s="183"/>
      <c r="O576" s="169">
        <f t="shared" si="24"/>
        <v>0</v>
      </c>
      <c r="P576" s="183"/>
      <c r="Q576" s="183"/>
      <c r="R576" s="183"/>
      <c r="S576" s="169">
        <f t="shared" si="25"/>
        <v>0</v>
      </c>
    </row>
    <row r="577" spans="1:24" ht="22.2" customHeight="1" x14ac:dyDescent="0.6">
      <c r="A577" s="4"/>
      <c r="E577" s="4"/>
      <c r="G577" s="168"/>
      <c r="H577" s="168"/>
      <c r="I577" s="168"/>
      <c r="J577" s="248"/>
      <c r="K577" s="250"/>
      <c r="L577" s="168"/>
      <c r="M577" s="168"/>
      <c r="N577" s="168"/>
      <c r="O577" s="169">
        <f t="shared" si="24"/>
        <v>0</v>
      </c>
      <c r="P577" s="168"/>
      <c r="Q577" s="168"/>
      <c r="R577" s="168"/>
      <c r="S577" s="169">
        <f t="shared" si="25"/>
        <v>0</v>
      </c>
    </row>
    <row r="578" spans="1:24" ht="22.2" customHeight="1" x14ac:dyDescent="0.6">
      <c r="A578" s="4"/>
      <c r="E578" s="4"/>
      <c r="G578" s="199"/>
      <c r="H578" s="194"/>
      <c r="I578" s="199"/>
      <c r="J578" s="277"/>
      <c r="K578" s="278"/>
      <c r="L578" s="199"/>
      <c r="M578" s="199"/>
      <c r="N578" s="199"/>
      <c r="O578" s="169">
        <f t="shared" si="24"/>
        <v>0</v>
      </c>
      <c r="P578" s="199"/>
      <c r="Q578" s="199"/>
      <c r="R578" s="199"/>
      <c r="S578" s="169">
        <f t="shared" si="25"/>
        <v>0</v>
      </c>
    </row>
    <row r="579" spans="1:24" ht="22.2" customHeight="1" x14ac:dyDescent="0.6">
      <c r="A579" s="4"/>
      <c r="E579" s="4"/>
      <c r="G579" s="62" t="s">
        <v>12</v>
      </c>
      <c r="H579" s="183" t="s">
        <v>136</v>
      </c>
      <c r="I579" s="183" t="s">
        <v>208</v>
      </c>
      <c r="J579" s="265" t="s">
        <v>54</v>
      </c>
      <c r="K579" s="266"/>
      <c r="L579" s="197"/>
      <c r="M579" s="174"/>
      <c r="N579" s="174"/>
      <c r="O579" s="169">
        <f t="shared" si="24"/>
        <v>0</v>
      </c>
      <c r="P579" s="174"/>
      <c r="Q579" s="197"/>
      <c r="R579" s="174"/>
      <c r="S579" s="169">
        <f t="shared" si="25"/>
        <v>0</v>
      </c>
    </row>
    <row r="580" spans="1:24" ht="22.2" customHeight="1" x14ac:dyDescent="0.6">
      <c r="A580" s="4"/>
      <c r="E580" s="4"/>
      <c r="G580" s="167" t="str">
        <f>G488</f>
        <v>1 ธ.ค.66</v>
      </c>
      <c r="H580" s="183" t="s">
        <v>183</v>
      </c>
      <c r="I580" s="183" t="s">
        <v>232</v>
      </c>
      <c r="J580" s="248" t="s">
        <v>127</v>
      </c>
      <c r="K580" s="250"/>
      <c r="L580" s="168"/>
      <c r="M580" s="168"/>
      <c r="N580" s="168"/>
      <c r="O580" s="169">
        <f t="shared" si="24"/>
        <v>0</v>
      </c>
      <c r="P580" s="168"/>
      <c r="Q580" s="168"/>
      <c r="R580" s="168"/>
      <c r="S580" s="169">
        <f t="shared" si="25"/>
        <v>0</v>
      </c>
    </row>
    <row r="581" spans="1:24" ht="22.2" customHeight="1" x14ac:dyDescent="0.6">
      <c r="A581" s="4"/>
      <c r="E581" s="4"/>
      <c r="G581" s="168"/>
      <c r="H581" s="183" t="s">
        <v>182</v>
      </c>
      <c r="I581" s="183" t="s">
        <v>232</v>
      </c>
      <c r="J581" s="285" t="s">
        <v>316</v>
      </c>
      <c r="K581" s="286"/>
      <c r="L581" s="168"/>
      <c r="M581" s="168"/>
      <c r="N581" s="168"/>
      <c r="O581" s="169">
        <f t="shared" si="24"/>
        <v>0</v>
      </c>
      <c r="P581" s="168"/>
      <c r="Q581" s="168"/>
      <c r="R581" s="168"/>
      <c r="S581" s="169">
        <f t="shared" si="25"/>
        <v>0</v>
      </c>
    </row>
    <row r="582" spans="1:24" ht="22.2" customHeight="1" x14ac:dyDescent="0.6">
      <c r="A582" s="4"/>
      <c r="E582" s="4"/>
      <c r="G582" s="168"/>
      <c r="H582" s="190"/>
      <c r="I582" s="168"/>
      <c r="J582" s="248"/>
      <c r="K582" s="250"/>
      <c r="L582" s="168"/>
      <c r="M582" s="168"/>
      <c r="N582" s="168"/>
      <c r="O582" s="169">
        <f t="shared" si="24"/>
        <v>0</v>
      </c>
      <c r="P582" s="168"/>
      <c r="Q582" s="168"/>
      <c r="R582" s="168"/>
      <c r="S582" s="169">
        <f t="shared" si="25"/>
        <v>0</v>
      </c>
    </row>
    <row r="583" spans="1:24" ht="22.2" customHeight="1" x14ac:dyDescent="0.6">
      <c r="A583" s="4"/>
      <c r="E583" s="4"/>
      <c r="F583" s="4"/>
      <c r="G583" s="196"/>
      <c r="H583" s="194"/>
      <c r="I583" s="199"/>
      <c r="J583" s="277"/>
      <c r="K583" s="278"/>
      <c r="L583" s="199"/>
      <c r="M583" s="199"/>
      <c r="N583" s="199"/>
      <c r="O583" s="169">
        <f t="shared" si="24"/>
        <v>0</v>
      </c>
      <c r="P583" s="199"/>
      <c r="Q583" s="199"/>
      <c r="R583" s="199"/>
      <c r="S583" s="169">
        <f t="shared" si="25"/>
        <v>0</v>
      </c>
    </row>
    <row r="584" spans="1:24" ht="22.2" customHeight="1" x14ac:dyDescent="0.6">
      <c r="A584" s="4"/>
      <c r="E584" s="4"/>
      <c r="F584" s="4"/>
      <c r="G584" s="273" t="s">
        <v>61</v>
      </c>
      <c r="H584" s="298"/>
      <c r="I584" s="298"/>
      <c r="J584" s="298"/>
      <c r="K584" s="279"/>
      <c r="L584" s="17">
        <f>SUM(L559:L583)</f>
        <v>0</v>
      </c>
      <c r="M584" s="17">
        <f>SUM(M559:M583)</f>
        <v>0</v>
      </c>
      <c r="N584" s="17"/>
      <c r="O584" s="17"/>
      <c r="P584" s="17">
        <f>SUM(P559:P583)</f>
        <v>0</v>
      </c>
      <c r="Q584" s="17">
        <f>SUM(Q559:Q583)</f>
        <v>0</v>
      </c>
      <c r="R584" s="192"/>
      <c r="S584" s="17"/>
      <c r="T584" s="24"/>
      <c r="U584" s="24" t="s">
        <v>117</v>
      </c>
      <c r="V584" s="65"/>
      <c r="W584" s="24"/>
      <c r="X584" s="24"/>
    </row>
    <row r="585" spans="1:24" ht="22.2" customHeight="1" x14ac:dyDescent="0.6">
      <c r="A585" s="4"/>
      <c r="E585" s="4"/>
      <c r="F585" s="4"/>
      <c r="G585" s="273" t="s">
        <v>62</v>
      </c>
      <c r="H585" s="298"/>
      <c r="I585" s="298"/>
      <c r="J585" s="298"/>
      <c r="K585" s="279"/>
      <c r="L585" s="273">
        <f>L584+M584</f>
        <v>0</v>
      </c>
      <c r="M585" s="279"/>
      <c r="N585" s="193"/>
      <c r="O585" s="17"/>
      <c r="P585" s="273">
        <f>P584+Q584</f>
        <v>0</v>
      </c>
      <c r="Q585" s="279"/>
      <c r="R585" s="196"/>
      <c r="S585" s="199"/>
      <c r="T585" s="24"/>
      <c r="U585" s="24" t="s">
        <v>219</v>
      </c>
      <c r="V585" s="65"/>
      <c r="W585" s="24"/>
      <c r="X585" s="24"/>
    </row>
    <row r="586" spans="1:24" ht="22.2" customHeight="1" x14ac:dyDescent="0.6">
      <c r="A586" s="4"/>
      <c r="E586" s="4"/>
      <c r="F586" s="4"/>
      <c r="G586" s="273" t="s">
        <v>63</v>
      </c>
      <c r="H586" s="298"/>
      <c r="I586" s="298"/>
      <c r="J586" s="298"/>
      <c r="K586" s="279"/>
      <c r="L586" s="273">
        <v>18</v>
      </c>
      <c r="M586" s="279"/>
      <c r="N586" s="193"/>
      <c r="O586" s="17"/>
      <c r="P586" s="273">
        <v>0</v>
      </c>
      <c r="Q586" s="279"/>
      <c r="R586" s="190"/>
      <c r="S586" s="168"/>
    </row>
    <row r="587" spans="1:24" ht="22.2" customHeight="1" thickBot="1" x14ac:dyDescent="0.65">
      <c r="A587" s="4"/>
      <c r="E587" s="4"/>
      <c r="F587" s="15"/>
      <c r="G587" s="273" t="s">
        <v>64</v>
      </c>
      <c r="H587" s="298"/>
      <c r="I587" s="298"/>
      <c r="J587" s="298"/>
      <c r="K587" s="279"/>
      <c r="L587" s="18">
        <v>0</v>
      </c>
      <c r="M587" s="18">
        <f>SUM(M559:M583)</f>
        <v>0</v>
      </c>
      <c r="N587" s="18"/>
      <c r="O587" s="18">
        <f>SUM(O559:O583)</f>
        <v>0</v>
      </c>
      <c r="P587" s="18">
        <v>0</v>
      </c>
      <c r="Q587" s="18">
        <f>SUM(Q559:Q583)</f>
        <v>0</v>
      </c>
      <c r="R587" s="19"/>
      <c r="S587" s="18">
        <f>SUM(S559:S583)</f>
        <v>0</v>
      </c>
    </row>
    <row r="588" spans="1:24" ht="22.2" customHeight="1" thickTop="1" x14ac:dyDescent="0.6">
      <c r="A588" s="299" t="s">
        <v>88</v>
      </c>
      <c r="B588" s="300"/>
      <c r="C588" s="300"/>
      <c r="D588" s="300"/>
      <c r="E588" s="300"/>
      <c r="F588" s="300"/>
      <c r="G588" s="300"/>
      <c r="H588" s="193">
        <f>M587+Q587</f>
        <v>0</v>
      </c>
      <c r="I588" s="193" t="s">
        <v>89</v>
      </c>
      <c r="J588" s="193"/>
      <c r="K588" s="301" t="s">
        <v>193</v>
      </c>
      <c r="L588" s="301"/>
      <c r="M588" s="301"/>
      <c r="N588" s="194"/>
      <c r="O588" s="194"/>
      <c r="P588" s="302">
        <f>S587+O587</f>
        <v>0</v>
      </c>
      <c r="Q588" s="302"/>
      <c r="R588" s="21"/>
      <c r="S588" s="20" t="s">
        <v>53</v>
      </c>
    </row>
    <row r="589" spans="1:24" ht="22.2" customHeight="1" x14ac:dyDescent="0.6">
      <c r="A589" s="303" t="s">
        <v>14</v>
      </c>
      <c r="B589" s="304"/>
      <c r="C589" s="304"/>
      <c r="D589" s="304"/>
      <c r="E589" s="304"/>
      <c r="F589" s="304"/>
      <c r="G589" s="305"/>
      <c r="H589" s="303" t="s">
        <v>15</v>
      </c>
      <c r="I589" s="304"/>
      <c r="J589" s="304"/>
      <c r="K589" s="304"/>
      <c r="L589" s="305"/>
      <c r="M589" s="303" t="s">
        <v>70</v>
      </c>
      <c r="N589" s="304"/>
      <c r="O589" s="304"/>
      <c r="P589" s="304"/>
      <c r="Q589" s="304"/>
      <c r="R589" s="304"/>
      <c r="S589" s="305"/>
    </row>
    <row r="590" spans="1:24" ht="22.2" customHeight="1" x14ac:dyDescent="0.6">
      <c r="A590" s="248" t="s">
        <v>16</v>
      </c>
      <c r="B590" s="249"/>
      <c r="C590" s="249"/>
      <c r="D590" s="249"/>
      <c r="E590" s="249"/>
      <c r="F590" s="249"/>
      <c r="G590" s="250"/>
      <c r="H590" s="248" t="s">
        <v>16</v>
      </c>
      <c r="I590" s="249"/>
      <c r="J590" s="249"/>
      <c r="K590" s="249"/>
      <c r="L590" s="250"/>
      <c r="M590" s="248" t="s">
        <v>16</v>
      </c>
      <c r="N590" s="249"/>
      <c r="O590" s="249"/>
      <c r="P590" s="249"/>
      <c r="Q590" s="249"/>
      <c r="R590" s="249"/>
      <c r="S590" s="250"/>
    </row>
    <row r="591" spans="1:24" ht="22.2" customHeight="1" x14ac:dyDescent="0.6">
      <c r="A591" s="12" t="s">
        <v>42</v>
      </c>
      <c r="B591" s="309">
        <f>B559</f>
        <v>0</v>
      </c>
      <c r="C591" s="309"/>
      <c r="D591" s="309"/>
      <c r="E591" s="309"/>
      <c r="F591" s="309"/>
      <c r="G591" s="186" t="s">
        <v>43</v>
      </c>
      <c r="H591" s="185" t="s">
        <v>42</v>
      </c>
      <c r="I591" s="314" t="str">
        <f>I545</f>
        <v xml:space="preserve">       นายอาทิตย์  แก้วแดง</v>
      </c>
      <c r="J591" s="318"/>
      <c r="K591" s="318"/>
      <c r="L591" s="13" t="s">
        <v>43</v>
      </c>
      <c r="M591" s="61" t="s">
        <v>42</v>
      </c>
      <c r="N591" s="61"/>
      <c r="O591" s="309" t="s">
        <v>52</v>
      </c>
      <c r="P591" s="309"/>
      <c r="Q591" s="309"/>
      <c r="R591" s="29"/>
      <c r="S591" s="186" t="s">
        <v>43</v>
      </c>
    </row>
    <row r="592" spans="1:24" ht="22.2" customHeight="1" x14ac:dyDescent="0.6">
      <c r="A592" s="319" t="s">
        <v>279</v>
      </c>
      <c r="B592" s="314"/>
      <c r="C592" s="314"/>
      <c r="D592" s="314"/>
      <c r="E592" s="314"/>
      <c r="F592" s="314"/>
      <c r="G592" s="320"/>
      <c r="H592" s="308" t="s">
        <v>55</v>
      </c>
      <c r="I592" s="309"/>
      <c r="J592" s="309"/>
      <c r="K592" s="309"/>
      <c r="L592" s="310"/>
      <c r="M592" s="308" t="s">
        <v>72</v>
      </c>
      <c r="N592" s="309"/>
      <c r="O592" s="309"/>
      <c r="P592" s="309"/>
      <c r="Q592" s="309"/>
      <c r="R592" s="309"/>
      <c r="S592" s="310"/>
    </row>
    <row r="593" spans="1:19" ht="22.2" customHeight="1" x14ac:dyDescent="0.6">
      <c r="A593" s="311" t="str">
        <f>A41</f>
        <v>วันที่ 4  เดือน ธันวาคม  พ.ศ.2566</v>
      </c>
      <c r="B593" s="312"/>
      <c r="C593" s="312"/>
      <c r="D593" s="312"/>
      <c r="E593" s="312"/>
      <c r="F593" s="312"/>
      <c r="G593" s="313"/>
      <c r="H593" s="308" t="str">
        <f>A41</f>
        <v>วันที่ 4  เดือน ธันวาคม  พ.ศ.2566</v>
      </c>
      <c r="I593" s="309"/>
      <c r="J593" s="309"/>
      <c r="K593" s="309"/>
      <c r="L593" s="310"/>
      <c r="M593" s="311" t="str">
        <f>A41</f>
        <v>วันที่ 4  เดือน ธันวาคม  พ.ศ.2566</v>
      </c>
      <c r="N593" s="312"/>
      <c r="O593" s="312"/>
      <c r="P593" s="312"/>
      <c r="Q593" s="312"/>
      <c r="R593" s="312"/>
      <c r="S593" s="313"/>
    </row>
    <row r="594" spans="1:19" ht="22.2" customHeight="1" x14ac:dyDescent="0.6">
      <c r="A594" s="303" t="s">
        <v>70</v>
      </c>
      <c r="B594" s="304"/>
      <c r="C594" s="304"/>
      <c r="D594" s="304"/>
      <c r="E594" s="304"/>
      <c r="F594" s="304"/>
      <c r="G594" s="304"/>
      <c r="H594" s="304"/>
      <c r="I594" s="305"/>
      <c r="J594" s="303" t="s">
        <v>71</v>
      </c>
      <c r="K594" s="304"/>
      <c r="L594" s="304"/>
      <c r="M594" s="304"/>
      <c r="N594" s="304"/>
      <c r="O594" s="304"/>
      <c r="P594" s="304"/>
      <c r="Q594" s="304"/>
      <c r="R594" s="304"/>
      <c r="S594" s="305"/>
    </row>
    <row r="595" spans="1:19" ht="22.2" customHeight="1" x14ac:dyDescent="0.6">
      <c r="A595" s="248" t="s">
        <v>16</v>
      </c>
      <c r="B595" s="249"/>
      <c r="C595" s="249"/>
      <c r="D595" s="249"/>
      <c r="E595" s="249"/>
      <c r="F595" s="249"/>
      <c r="G595" s="249"/>
      <c r="H595" s="249"/>
      <c r="I595" s="250"/>
      <c r="J595" s="248" t="s">
        <v>16</v>
      </c>
      <c r="K595" s="249"/>
      <c r="L595" s="249"/>
      <c r="M595" s="249"/>
      <c r="N595" s="249"/>
      <c r="O595" s="249"/>
      <c r="P595" s="249"/>
      <c r="Q595" s="249"/>
      <c r="R595" s="249"/>
      <c r="S595" s="250"/>
    </row>
    <row r="596" spans="1:19" ht="22.2" customHeight="1" x14ac:dyDescent="0.6">
      <c r="A596" s="12"/>
      <c r="B596" s="309" t="s">
        <v>133</v>
      </c>
      <c r="C596" s="309"/>
      <c r="D596" s="309"/>
      <c r="E596" s="309"/>
      <c r="F596" s="309"/>
      <c r="G596" s="309"/>
      <c r="H596" s="309"/>
      <c r="I596" s="186"/>
      <c r="J596" s="29"/>
      <c r="K596" s="29"/>
      <c r="L596" s="309" t="s">
        <v>186</v>
      </c>
      <c r="M596" s="309"/>
      <c r="N596" s="309"/>
      <c r="O596" s="309"/>
      <c r="P596" s="309"/>
      <c r="Q596" s="309"/>
      <c r="R596" s="29"/>
      <c r="S596" s="13"/>
    </row>
    <row r="597" spans="1:19" ht="22.2" customHeight="1" x14ac:dyDescent="0.6">
      <c r="A597" s="308" t="s">
        <v>73</v>
      </c>
      <c r="B597" s="309"/>
      <c r="C597" s="309"/>
      <c r="D597" s="309"/>
      <c r="E597" s="309"/>
      <c r="F597" s="309"/>
      <c r="G597" s="309"/>
      <c r="H597" s="309"/>
      <c r="I597" s="310"/>
      <c r="J597" s="308" t="s">
        <v>74</v>
      </c>
      <c r="K597" s="309"/>
      <c r="L597" s="309"/>
      <c r="M597" s="309"/>
      <c r="N597" s="309"/>
      <c r="O597" s="309"/>
      <c r="P597" s="309"/>
      <c r="Q597" s="309"/>
      <c r="R597" s="309"/>
      <c r="S597" s="310"/>
    </row>
    <row r="598" spans="1:19" ht="22.2" customHeight="1" x14ac:dyDescent="0.6">
      <c r="A598" s="311" t="str">
        <f>A41</f>
        <v>วันที่ 4  เดือน ธันวาคม  พ.ศ.2566</v>
      </c>
      <c r="B598" s="312"/>
      <c r="C598" s="312"/>
      <c r="D598" s="312"/>
      <c r="E598" s="312"/>
      <c r="F598" s="312"/>
      <c r="G598" s="312"/>
      <c r="H598" s="312"/>
      <c r="I598" s="313"/>
      <c r="J598" s="311" t="str">
        <f>A41</f>
        <v>วันที่ 4  เดือน ธันวาคม  พ.ศ.2566</v>
      </c>
      <c r="K598" s="312"/>
      <c r="L598" s="312"/>
      <c r="M598" s="312"/>
      <c r="N598" s="312"/>
      <c r="O598" s="312"/>
      <c r="P598" s="312"/>
      <c r="Q598" s="312"/>
      <c r="R598" s="312"/>
      <c r="S598" s="313"/>
    </row>
    <row r="599" spans="1:19" ht="22.2" customHeight="1" x14ac:dyDescent="0.6">
      <c r="A599" s="254" t="s">
        <v>0</v>
      </c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</row>
    <row r="600" spans="1:19" ht="22.2" customHeight="1" x14ac:dyDescent="0.6">
      <c r="A600" s="254" t="str">
        <f>A2</f>
        <v>แผนกวิชายานยนต์ไฟฟ้า</v>
      </c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</row>
    <row r="601" spans="1:19" ht="22.2" customHeight="1" x14ac:dyDescent="0.6">
      <c r="A601" s="253" t="s">
        <v>78</v>
      </c>
      <c r="B601" s="253"/>
      <c r="C601" s="253"/>
      <c r="D601" s="177">
        <f>D49</f>
        <v>27</v>
      </c>
      <c r="E601" s="177" t="s">
        <v>77</v>
      </c>
      <c r="F601" s="254" t="str">
        <f>F49</f>
        <v>พฤศจิกายน</v>
      </c>
      <c r="G601" s="254"/>
      <c r="H601" s="177" t="str">
        <f>H49</f>
        <v>พ.ศ. 2566</v>
      </c>
      <c r="I601" s="177" t="s">
        <v>79</v>
      </c>
      <c r="J601" s="177">
        <f>J49</f>
        <v>1</v>
      </c>
      <c r="K601" s="177" t="s">
        <v>76</v>
      </c>
      <c r="L601" s="254" t="str">
        <f>L49</f>
        <v>ธันวาคม</v>
      </c>
      <c r="M601" s="254"/>
      <c r="N601" s="254" t="str">
        <f>N49</f>
        <v>พ.ศ. 2566</v>
      </c>
      <c r="O601" s="254"/>
      <c r="P601" s="254"/>
      <c r="Q601" s="254"/>
      <c r="R601" s="177"/>
    </row>
    <row r="602" spans="1:19" ht="22.2" customHeight="1" x14ac:dyDescent="0.3">
      <c r="G602" s="58" t="s">
        <v>103</v>
      </c>
      <c r="H602" s="194" t="s">
        <v>44</v>
      </c>
      <c r="I602" s="194" t="s">
        <v>57</v>
      </c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</row>
    <row r="603" spans="1:19" ht="22.2" customHeight="1" x14ac:dyDescent="0.6">
      <c r="A603" s="28" t="s">
        <v>1</v>
      </c>
      <c r="B603" s="270" t="s">
        <v>2</v>
      </c>
      <c r="C603" s="271"/>
      <c r="D603" s="272"/>
      <c r="E603" s="16" t="s">
        <v>3</v>
      </c>
      <c r="F603" s="273" t="s">
        <v>65</v>
      </c>
      <c r="G603" s="274"/>
      <c r="H603" s="275" t="s">
        <v>4</v>
      </c>
      <c r="I603" s="175" t="s">
        <v>116</v>
      </c>
      <c r="J603" s="242" t="s">
        <v>5</v>
      </c>
      <c r="K603" s="244"/>
      <c r="L603" s="273" t="s">
        <v>66</v>
      </c>
      <c r="M603" s="279"/>
      <c r="N603" s="169" t="s">
        <v>68</v>
      </c>
      <c r="O603" s="175" t="s">
        <v>58</v>
      </c>
      <c r="P603" s="280" t="s">
        <v>67</v>
      </c>
      <c r="Q603" s="281"/>
      <c r="R603" s="169" t="s">
        <v>68</v>
      </c>
      <c r="S603" s="175" t="s">
        <v>58</v>
      </c>
    </row>
    <row r="604" spans="1:19" ht="22.2" customHeight="1" x14ac:dyDescent="0.6">
      <c r="A604" s="60"/>
      <c r="B604" s="9"/>
      <c r="C604" s="10"/>
      <c r="D604" s="14"/>
      <c r="E604" s="11"/>
      <c r="F604" s="199" t="s">
        <v>6</v>
      </c>
      <c r="G604" s="199" t="s">
        <v>7</v>
      </c>
      <c r="H604" s="276"/>
      <c r="I604" s="199"/>
      <c r="J604" s="277"/>
      <c r="K604" s="278"/>
      <c r="L604" s="199" t="s">
        <v>56</v>
      </c>
      <c r="M604" s="199" t="s">
        <v>60</v>
      </c>
      <c r="N604" s="199" t="s">
        <v>69</v>
      </c>
      <c r="O604" s="199" t="s">
        <v>59</v>
      </c>
      <c r="P604" s="60" t="s">
        <v>56</v>
      </c>
      <c r="Q604" s="60" t="s">
        <v>60</v>
      </c>
      <c r="R604" s="199" t="s">
        <v>69</v>
      </c>
      <c r="S604" s="199" t="s">
        <v>59</v>
      </c>
    </row>
    <row r="605" spans="1:19" ht="22.2" customHeight="1" x14ac:dyDescent="0.6">
      <c r="A605" s="175">
        <v>14</v>
      </c>
      <c r="B605" s="262">
        <f>AB16</f>
        <v>0</v>
      </c>
      <c r="C605" s="263"/>
      <c r="D605" s="264"/>
      <c r="E605" s="175" t="s">
        <v>44</v>
      </c>
      <c r="F605" s="6">
        <f>F7</f>
        <v>7</v>
      </c>
      <c r="G605" s="188" t="s">
        <v>8</v>
      </c>
      <c r="H605" s="183" t="s">
        <v>269</v>
      </c>
      <c r="I605" s="183" t="s">
        <v>263</v>
      </c>
      <c r="J605" s="248" t="s">
        <v>125</v>
      </c>
      <c r="K605" s="250"/>
      <c r="L605" s="197"/>
      <c r="M605" s="174"/>
      <c r="N605" s="174"/>
      <c r="O605" s="169">
        <f>M605*N605</f>
        <v>0</v>
      </c>
      <c r="P605" s="174"/>
      <c r="Q605" s="197"/>
      <c r="R605" s="174"/>
      <c r="S605" s="169">
        <f>Q605*R605</f>
        <v>0</v>
      </c>
    </row>
    <row r="606" spans="1:19" ht="22.2" customHeight="1" x14ac:dyDescent="0.6">
      <c r="A606" s="4"/>
      <c r="B606" s="289"/>
      <c r="C606" s="290"/>
      <c r="D606" s="291"/>
      <c r="E606" s="168"/>
      <c r="F606" s="190"/>
      <c r="G606" s="167" t="str">
        <f>G514</f>
        <v>27 พ.ย.66</v>
      </c>
      <c r="H606" s="183"/>
      <c r="I606" s="183"/>
      <c r="J606" s="248"/>
      <c r="K606" s="250"/>
      <c r="L606" s="168"/>
      <c r="M606" s="168"/>
      <c r="N606" s="168"/>
      <c r="O606" s="169">
        <f t="shared" ref="O606:O629" si="26">M606*N606</f>
        <v>0</v>
      </c>
      <c r="P606" s="168"/>
      <c r="Q606" s="168"/>
      <c r="R606" s="168"/>
      <c r="S606" s="169">
        <f t="shared" ref="S606:S629" si="27">Q606*R606</f>
        <v>0</v>
      </c>
    </row>
    <row r="607" spans="1:19" ht="22.2" customHeight="1" x14ac:dyDescent="0.6">
      <c r="A607" s="4"/>
      <c r="B607" s="5"/>
      <c r="D607" s="3"/>
      <c r="E607" s="3"/>
      <c r="F607" s="190"/>
      <c r="G607" s="189"/>
      <c r="H607" s="168"/>
      <c r="I607" s="168"/>
      <c r="J607" s="248"/>
      <c r="K607" s="250"/>
      <c r="L607" s="168"/>
      <c r="M607" s="168"/>
      <c r="N607" s="168"/>
      <c r="O607" s="169">
        <f t="shared" si="26"/>
        <v>0</v>
      </c>
      <c r="P607" s="168"/>
      <c r="Q607" s="168"/>
      <c r="R607" s="168"/>
      <c r="S607" s="169">
        <f t="shared" si="27"/>
        <v>0</v>
      </c>
    </row>
    <row r="608" spans="1:19" ht="22.2" customHeight="1" x14ac:dyDescent="0.6">
      <c r="A608" s="4"/>
      <c r="B608" s="5"/>
      <c r="E608" s="4"/>
      <c r="F608" s="190"/>
      <c r="G608" s="189"/>
      <c r="H608" s="168"/>
      <c r="I608" s="168"/>
      <c r="J608" s="248"/>
      <c r="K608" s="250"/>
      <c r="L608" s="168"/>
      <c r="M608" s="168"/>
      <c r="N608" s="168"/>
      <c r="O608" s="169">
        <f t="shared" si="26"/>
        <v>0</v>
      </c>
      <c r="P608" s="168"/>
      <c r="Q608" s="168"/>
      <c r="R608" s="168"/>
      <c r="S608" s="169">
        <f t="shared" si="27"/>
        <v>0</v>
      </c>
    </row>
    <row r="609" spans="1:19" ht="22.2" customHeight="1" x14ac:dyDescent="0.6">
      <c r="A609" s="4"/>
      <c r="E609" s="4"/>
      <c r="G609" s="187"/>
      <c r="H609" s="199"/>
      <c r="I609" s="199"/>
      <c r="J609" s="277"/>
      <c r="K609" s="278"/>
      <c r="L609" s="168"/>
      <c r="M609" s="168"/>
      <c r="N609" s="168"/>
      <c r="O609" s="169">
        <f t="shared" si="26"/>
        <v>0</v>
      </c>
      <c r="P609" s="168"/>
      <c r="Q609" s="168"/>
      <c r="R609" s="168"/>
      <c r="S609" s="169">
        <f t="shared" si="27"/>
        <v>0</v>
      </c>
    </row>
    <row r="610" spans="1:19" ht="22.2" customHeight="1" x14ac:dyDescent="0.6">
      <c r="A610" s="4"/>
      <c r="E610" s="4"/>
      <c r="G610" s="62" t="s">
        <v>9</v>
      </c>
      <c r="H610" s="183" t="s">
        <v>190</v>
      </c>
      <c r="I610" s="183" t="s">
        <v>263</v>
      </c>
      <c r="J610" s="265" t="s">
        <v>124</v>
      </c>
      <c r="K610" s="266"/>
      <c r="L610" s="197"/>
      <c r="M610" s="174"/>
      <c r="N610" s="174"/>
      <c r="O610" s="169">
        <f t="shared" si="26"/>
        <v>0</v>
      </c>
      <c r="P610" s="174"/>
      <c r="Q610" s="197"/>
      <c r="R610" s="174"/>
      <c r="S610" s="169">
        <f t="shared" si="27"/>
        <v>0</v>
      </c>
    </row>
    <row r="611" spans="1:19" ht="22.2" customHeight="1" x14ac:dyDescent="0.6">
      <c r="A611" s="4"/>
      <c r="E611" s="4"/>
      <c r="G611" s="167" t="str">
        <f>G519</f>
        <v>28 พ.ย.66</v>
      </c>
      <c r="H611" s="183" t="s">
        <v>292</v>
      </c>
      <c r="I611" s="183" t="s">
        <v>251</v>
      </c>
      <c r="J611" s="248" t="s">
        <v>126</v>
      </c>
      <c r="K611" s="250"/>
      <c r="L611" s="168"/>
      <c r="M611" s="168"/>
      <c r="N611" s="168"/>
      <c r="O611" s="169">
        <f t="shared" si="26"/>
        <v>0</v>
      </c>
      <c r="P611" s="168"/>
      <c r="Q611" s="168"/>
      <c r="R611" s="168"/>
      <c r="S611" s="169">
        <f t="shared" si="27"/>
        <v>0</v>
      </c>
    </row>
    <row r="612" spans="1:19" ht="22.2" customHeight="1" x14ac:dyDescent="0.6">
      <c r="A612" s="4"/>
      <c r="B612" s="5"/>
      <c r="D612" s="3"/>
      <c r="E612" s="3"/>
      <c r="G612" s="168"/>
      <c r="H612" s="168"/>
      <c r="I612" s="168"/>
      <c r="J612" s="248"/>
      <c r="K612" s="250"/>
      <c r="L612" s="168"/>
      <c r="M612" s="168"/>
      <c r="N612" s="168"/>
      <c r="O612" s="169">
        <f t="shared" si="26"/>
        <v>0</v>
      </c>
      <c r="P612" s="168"/>
      <c r="Q612" s="168"/>
      <c r="R612" s="168"/>
      <c r="S612" s="169">
        <f t="shared" si="27"/>
        <v>0</v>
      </c>
    </row>
    <row r="613" spans="1:19" ht="22.2" customHeight="1" x14ac:dyDescent="0.6">
      <c r="A613" s="4"/>
      <c r="E613" s="4"/>
      <c r="G613" s="62"/>
      <c r="H613" s="190"/>
      <c r="I613" s="168"/>
      <c r="J613" s="248"/>
      <c r="K613" s="250"/>
      <c r="L613" s="168"/>
      <c r="M613" s="168"/>
      <c r="N613" s="168"/>
      <c r="O613" s="169">
        <f t="shared" si="26"/>
        <v>0</v>
      </c>
      <c r="P613" s="168"/>
      <c r="Q613" s="168"/>
      <c r="R613" s="168"/>
      <c r="S613" s="169">
        <f t="shared" si="27"/>
        <v>0</v>
      </c>
    </row>
    <row r="614" spans="1:19" ht="22.2" customHeight="1" x14ac:dyDescent="0.6">
      <c r="A614" s="4"/>
      <c r="D614" s="8" t="s">
        <v>51</v>
      </c>
      <c r="E614" s="4"/>
      <c r="G614" s="63"/>
      <c r="H614" s="199"/>
      <c r="I614" s="199"/>
      <c r="J614" s="277"/>
      <c r="K614" s="278"/>
      <c r="L614" s="168"/>
      <c r="M614" s="168"/>
      <c r="N614" s="168"/>
      <c r="O614" s="169">
        <f t="shared" si="26"/>
        <v>0</v>
      </c>
      <c r="P614" s="199"/>
      <c r="Q614" s="199"/>
      <c r="R614" s="199"/>
      <c r="S614" s="169">
        <f t="shared" si="27"/>
        <v>0</v>
      </c>
    </row>
    <row r="615" spans="1:19" ht="22.2" customHeight="1" x14ac:dyDescent="0.35">
      <c r="A615" s="4"/>
      <c r="E615" s="4"/>
      <c r="G615" s="167" t="s">
        <v>10</v>
      </c>
      <c r="H615" s="183" t="s">
        <v>253</v>
      </c>
      <c r="I615" s="183" t="s">
        <v>205</v>
      </c>
      <c r="J615" s="265" t="s">
        <v>124</v>
      </c>
      <c r="K615" s="266"/>
      <c r="L615" s="197"/>
      <c r="M615" s="174"/>
      <c r="N615" s="174"/>
      <c r="O615" s="169">
        <f t="shared" si="26"/>
        <v>0</v>
      </c>
      <c r="P615" s="179"/>
      <c r="Q615" s="179"/>
      <c r="R615" s="180"/>
      <c r="S615" s="169">
        <f t="shared" si="27"/>
        <v>0</v>
      </c>
    </row>
    <row r="616" spans="1:19" ht="22.2" customHeight="1" x14ac:dyDescent="0.6">
      <c r="A616" s="4"/>
      <c r="B616" s="189"/>
      <c r="C616" s="190"/>
      <c r="D616" s="190"/>
      <c r="E616" s="168"/>
      <c r="G616" s="167" t="str">
        <f>G524</f>
        <v>29 พ.ย.66</v>
      </c>
      <c r="H616" s="183" t="s">
        <v>190</v>
      </c>
      <c r="I616" s="183" t="s">
        <v>266</v>
      </c>
      <c r="J616" s="248" t="s">
        <v>125</v>
      </c>
      <c r="K616" s="250"/>
      <c r="L616" s="168"/>
      <c r="M616" s="168"/>
      <c r="N616" s="168"/>
      <c r="O616" s="169">
        <f t="shared" si="26"/>
        <v>0</v>
      </c>
      <c r="P616" s="168"/>
      <c r="Q616" s="168"/>
      <c r="R616" s="168"/>
      <c r="S616" s="169">
        <f t="shared" si="27"/>
        <v>0</v>
      </c>
    </row>
    <row r="617" spans="1:19" ht="22.2" customHeight="1" x14ac:dyDescent="0.6">
      <c r="A617" s="4"/>
      <c r="B617" s="5"/>
      <c r="D617" s="3"/>
      <c r="E617" s="3"/>
      <c r="G617" s="168"/>
      <c r="H617" s="168"/>
      <c r="I617" s="168"/>
      <c r="J617" s="248"/>
      <c r="K617" s="250"/>
      <c r="L617" s="168"/>
      <c r="M617" s="168"/>
      <c r="N617" s="168"/>
      <c r="O617" s="169">
        <f t="shared" si="26"/>
        <v>0</v>
      </c>
      <c r="P617" s="168"/>
      <c r="Q617" s="168"/>
      <c r="R617" s="168"/>
      <c r="S617" s="169">
        <f t="shared" si="27"/>
        <v>0</v>
      </c>
    </row>
    <row r="618" spans="1:19" ht="22.2" customHeight="1" x14ac:dyDescent="0.6">
      <c r="A618" s="4"/>
      <c r="E618" s="4"/>
      <c r="G618" s="189"/>
      <c r="H618" s="189"/>
      <c r="I618" s="168"/>
      <c r="J618" s="248"/>
      <c r="K618" s="250"/>
      <c r="L618" s="168"/>
      <c r="M618" s="168"/>
      <c r="N618" s="168"/>
      <c r="O618" s="169">
        <f t="shared" si="26"/>
        <v>0</v>
      </c>
      <c r="P618" s="168"/>
      <c r="Q618" s="168"/>
      <c r="R618" s="168"/>
      <c r="S618" s="169">
        <f t="shared" si="27"/>
        <v>0</v>
      </c>
    </row>
    <row r="619" spans="1:19" ht="22.2" customHeight="1" x14ac:dyDescent="0.6">
      <c r="A619" s="4"/>
      <c r="E619" s="4"/>
      <c r="G619" s="195"/>
      <c r="H619" s="195"/>
      <c r="I619" s="199"/>
      <c r="J619" s="277"/>
      <c r="K619" s="278"/>
      <c r="L619" s="199"/>
      <c r="M619" s="199"/>
      <c r="N619" s="199"/>
      <c r="O619" s="169">
        <f t="shared" si="26"/>
        <v>0</v>
      </c>
      <c r="P619" s="199"/>
      <c r="Q619" s="199"/>
      <c r="R619" s="199"/>
      <c r="S619" s="169">
        <f t="shared" si="27"/>
        <v>0</v>
      </c>
    </row>
    <row r="620" spans="1:19" ht="22.2" customHeight="1" x14ac:dyDescent="0.6">
      <c r="A620" s="4"/>
      <c r="E620" s="4"/>
      <c r="G620" s="62" t="s">
        <v>11</v>
      </c>
      <c r="H620" s="183" t="s">
        <v>288</v>
      </c>
      <c r="I620" s="183" t="s">
        <v>268</v>
      </c>
      <c r="J620" s="248" t="s">
        <v>127</v>
      </c>
      <c r="K620" s="250"/>
      <c r="L620" s="197"/>
      <c r="M620" s="168"/>
      <c r="N620" s="168"/>
      <c r="O620" s="169">
        <f t="shared" si="26"/>
        <v>0</v>
      </c>
      <c r="P620" s="179"/>
      <c r="Q620" s="156"/>
      <c r="R620" s="156"/>
      <c r="S620" s="169">
        <f t="shared" si="27"/>
        <v>0</v>
      </c>
    </row>
    <row r="621" spans="1:19" ht="22.2" customHeight="1" x14ac:dyDescent="0.6">
      <c r="A621" s="4"/>
      <c r="E621" s="4"/>
      <c r="G621" s="167" t="str">
        <f>G529</f>
        <v>30 พ.ย.66</v>
      </c>
      <c r="H621" s="183"/>
      <c r="I621" s="183"/>
      <c r="J621" s="248"/>
      <c r="K621" s="250"/>
      <c r="L621" s="168"/>
      <c r="M621" s="168"/>
      <c r="N621" s="168"/>
      <c r="O621" s="169">
        <f t="shared" si="26"/>
        <v>0</v>
      </c>
      <c r="P621" s="56"/>
      <c r="Q621" s="56"/>
      <c r="R621" s="56"/>
      <c r="S621" s="169">
        <f t="shared" si="27"/>
        <v>0</v>
      </c>
    </row>
    <row r="622" spans="1:19" ht="22.2" customHeight="1" x14ac:dyDescent="0.6">
      <c r="A622" s="4"/>
      <c r="B622" s="5"/>
      <c r="E622" s="4"/>
      <c r="G622" s="168"/>
      <c r="H622" s="183"/>
      <c r="I622" s="183"/>
      <c r="J622" s="248"/>
      <c r="K622" s="250"/>
      <c r="L622" s="183"/>
      <c r="M622" s="183"/>
      <c r="N622" s="183"/>
      <c r="O622" s="169">
        <f t="shared" si="26"/>
        <v>0</v>
      </c>
      <c r="P622" s="56"/>
      <c r="Q622" s="56"/>
      <c r="R622" s="56"/>
      <c r="S622" s="169">
        <f t="shared" si="27"/>
        <v>0</v>
      </c>
    </row>
    <row r="623" spans="1:19" ht="22.2" customHeight="1" x14ac:dyDescent="0.6">
      <c r="A623" s="4"/>
      <c r="E623" s="4"/>
      <c r="G623" s="168"/>
      <c r="H623" s="168"/>
      <c r="I623" s="168"/>
      <c r="J623" s="248"/>
      <c r="K623" s="250"/>
      <c r="L623" s="168"/>
      <c r="M623" s="168"/>
      <c r="N623" s="168"/>
      <c r="O623" s="169">
        <f t="shared" si="26"/>
        <v>0</v>
      </c>
      <c r="P623" s="168"/>
      <c r="Q623" s="168"/>
      <c r="R623" s="168"/>
      <c r="S623" s="169">
        <f t="shared" si="27"/>
        <v>0</v>
      </c>
    </row>
    <row r="624" spans="1:19" ht="22.2" customHeight="1" x14ac:dyDescent="0.6">
      <c r="A624" s="4"/>
      <c r="E624" s="4"/>
      <c r="G624" s="199"/>
      <c r="H624" s="194"/>
      <c r="I624" s="199"/>
      <c r="J624" s="277"/>
      <c r="K624" s="278"/>
      <c r="L624" s="199"/>
      <c r="M624" s="199"/>
      <c r="N624" s="199"/>
      <c r="O624" s="169">
        <f t="shared" si="26"/>
        <v>0</v>
      </c>
      <c r="P624" s="199"/>
      <c r="Q624" s="199"/>
      <c r="R624" s="199"/>
      <c r="S624" s="169">
        <f t="shared" si="27"/>
        <v>0</v>
      </c>
    </row>
    <row r="625" spans="1:19" ht="22.2" customHeight="1" x14ac:dyDescent="0.6">
      <c r="A625" s="4"/>
      <c r="E625" s="4"/>
      <c r="G625" s="62" t="s">
        <v>12</v>
      </c>
      <c r="H625" s="183" t="s">
        <v>235</v>
      </c>
      <c r="I625" s="183" t="s">
        <v>265</v>
      </c>
      <c r="J625" s="265" t="s">
        <v>54</v>
      </c>
      <c r="K625" s="266"/>
      <c r="L625" s="168"/>
      <c r="M625" s="174"/>
      <c r="N625" s="174"/>
      <c r="O625" s="169">
        <f t="shared" si="26"/>
        <v>0</v>
      </c>
      <c r="P625" s="174"/>
      <c r="Q625" s="197"/>
      <c r="R625" s="174"/>
      <c r="S625" s="169">
        <f t="shared" si="27"/>
        <v>0</v>
      </c>
    </row>
    <row r="626" spans="1:19" ht="22.2" customHeight="1" x14ac:dyDescent="0.6">
      <c r="A626" s="4"/>
      <c r="E626" s="4"/>
      <c r="G626" s="167" t="str">
        <f>G534</f>
        <v>1 ธ.ค.66</v>
      </c>
      <c r="H626" s="183" t="s">
        <v>235</v>
      </c>
      <c r="I626" s="183" t="s">
        <v>265</v>
      </c>
      <c r="J626" s="248" t="s">
        <v>152</v>
      </c>
      <c r="K626" s="250"/>
      <c r="L626" s="168"/>
      <c r="M626" s="168"/>
      <c r="N626" s="168"/>
      <c r="O626" s="169">
        <f t="shared" si="26"/>
        <v>0</v>
      </c>
      <c r="P626" s="168"/>
      <c r="Q626" s="168"/>
      <c r="R626" s="168"/>
      <c r="S626" s="169">
        <f t="shared" si="27"/>
        <v>0</v>
      </c>
    </row>
    <row r="627" spans="1:19" ht="22.2" customHeight="1" x14ac:dyDescent="0.6">
      <c r="A627" s="4"/>
      <c r="E627" s="4"/>
      <c r="G627" s="168"/>
      <c r="H627" s="183" t="s">
        <v>176</v>
      </c>
      <c r="I627" s="183" t="s">
        <v>200</v>
      </c>
      <c r="J627" s="248" t="s">
        <v>267</v>
      </c>
      <c r="K627" s="250"/>
      <c r="L627" s="168"/>
      <c r="M627" s="168"/>
      <c r="N627" s="168"/>
      <c r="O627" s="169">
        <f t="shared" si="26"/>
        <v>0</v>
      </c>
      <c r="P627" s="168"/>
      <c r="Q627" s="168"/>
      <c r="R627" s="168"/>
      <c r="S627" s="169">
        <f t="shared" si="27"/>
        <v>0</v>
      </c>
    </row>
    <row r="628" spans="1:19" ht="22.2" customHeight="1" x14ac:dyDescent="0.6">
      <c r="A628" s="4"/>
      <c r="E628" s="4"/>
      <c r="G628" s="168"/>
      <c r="H628" s="190"/>
      <c r="I628" s="168"/>
      <c r="J628" s="248"/>
      <c r="K628" s="250"/>
      <c r="L628" s="168"/>
      <c r="M628" s="168"/>
      <c r="N628" s="168"/>
      <c r="O628" s="169">
        <f t="shared" si="26"/>
        <v>0</v>
      </c>
      <c r="P628" s="168"/>
      <c r="Q628" s="168"/>
      <c r="R628" s="168"/>
      <c r="S628" s="169">
        <f t="shared" si="27"/>
        <v>0</v>
      </c>
    </row>
    <row r="629" spans="1:19" ht="22.2" customHeight="1" x14ac:dyDescent="0.6">
      <c r="A629" s="4"/>
      <c r="E629" s="4"/>
      <c r="F629" s="4"/>
      <c r="G629" s="196"/>
      <c r="H629" s="194"/>
      <c r="I629" s="199"/>
      <c r="J629" s="277"/>
      <c r="K629" s="278"/>
      <c r="L629" s="199"/>
      <c r="M629" s="199"/>
      <c r="N629" s="199"/>
      <c r="O629" s="169">
        <f t="shared" si="26"/>
        <v>0</v>
      </c>
      <c r="P629" s="199"/>
      <c r="Q629" s="199"/>
      <c r="R629" s="199"/>
      <c r="S629" s="169">
        <f t="shared" si="27"/>
        <v>0</v>
      </c>
    </row>
    <row r="630" spans="1:19" ht="22.2" customHeight="1" x14ac:dyDescent="0.6">
      <c r="A630" s="4"/>
      <c r="E630" s="4"/>
      <c r="F630" s="4"/>
      <c r="G630" s="273" t="s">
        <v>61</v>
      </c>
      <c r="H630" s="298"/>
      <c r="I630" s="298"/>
      <c r="J630" s="298"/>
      <c r="K630" s="279"/>
      <c r="L630" s="17">
        <f>SUM(L605:L629)</f>
        <v>0</v>
      </c>
      <c r="M630" s="17">
        <f>SUM(M605:M629)</f>
        <v>0</v>
      </c>
      <c r="N630" s="17"/>
      <c r="O630" s="17"/>
      <c r="P630" s="17">
        <f>SUM(P605:P629)</f>
        <v>0</v>
      </c>
      <c r="Q630" s="17">
        <f>SUM(Q605:Q629)</f>
        <v>0</v>
      </c>
      <c r="R630" s="192"/>
      <c r="S630" s="17"/>
    </row>
    <row r="631" spans="1:19" ht="22.2" customHeight="1" x14ac:dyDescent="0.6">
      <c r="A631" s="4"/>
      <c r="E631" s="4"/>
      <c r="F631" s="4"/>
      <c r="G631" s="273" t="s">
        <v>62</v>
      </c>
      <c r="H631" s="298"/>
      <c r="I631" s="298"/>
      <c r="J631" s="298"/>
      <c r="K631" s="279"/>
      <c r="L631" s="273">
        <f>L630+M630</f>
        <v>0</v>
      </c>
      <c r="M631" s="279"/>
      <c r="N631" s="193"/>
      <c r="O631" s="17"/>
      <c r="P631" s="273">
        <f>P630+Q630</f>
        <v>0</v>
      </c>
      <c r="Q631" s="279"/>
      <c r="R631" s="196"/>
      <c r="S631" s="199"/>
    </row>
    <row r="632" spans="1:19" ht="22.2" customHeight="1" x14ac:dyDescent="0.6">
      <c r="A632" s="4"/>
      <c r="E632" s="4"/>
      <c r="F632" s="4"/>
      <c r="G632" s="273" t="s">
        <v>63</v>
      </c>
      <c r="H632" s="298"/>
      <c r="I632" s="298"/>
      <c r="J632" s="298"/>
      <c r="K632" s="279"/>
      <c r="L632" s="273">
        <v>0</v>
      </c>
      <c r="M632" s="279"/>
      <c r="N632" s="193"/>
      <c r="O632" s="17"/>
      <c r="P632" s="273">
        <v>15</v>
      </c>
      <c r="Q632" s="279"/>
      <c r="R632" s="190"/>
      <c r="S632" s="168"/>
    </row>
    <row r="633" spans="1:19" ht="22.2" customHeight="1" thickBot="1" x14ac:dyDescent="0.65">
      <c r="A633" s="4"/>
      <c r="E633" s="4"/>
      <c r="F633" s="15"/>
      <c r="G633" s="273" t="s">
        <v>64</v>
      </c>
      <c r="H633" s="298"/>
      <c r="I633" s="298"/>
      <c r="J633" s="298"/>
      <c r="K633" s="279"/>
      <c r="L633" s="18">
        <v>0</v>
      </c>
      <c r="M633" s="18">
        <f>SUM(M605:M629)</f>
        <v>0</v>
      </c>
      <c r="N633" s="18"/>
      <c r="O633" s="18">
        <f>SUM(O605:O629)</f>
        <v>0</v>
      </c>
      <c r="P633" s="18">
        <v>0</v>
      </c>
      <c r="Q633" s="18">
        <f>SUM(Q605:Q629)</f>
        <v>0</v>
      </c>
      <c r="R633" s="19"/>
      <c r="S633" s="18">
        <f>SUM(S605:S629)</f>
        <v>0</v>
      </c>
    </row>
    <row r="634" spans="1:19" ht="22.2" customHeight="1" thickTop="1" x14ac:dyDescent="0.6">
      <c r="A634" s="299" t="s">
        <v>88</v>
      </c>
      <c r="B634" s="300"/>
      <c r="C634" s="300"/>
      <c r="D634" s="300"/>
      <c r="E634" s="300"/>
      <c r="F634" s="300"/>
      <c r="G634" s="300"/>
      <c r="H634" s="193">
        <f>M633+Q633</f>
        <v>0</v>
      </c>
      <c r="I634" s="193" t="s">
        <v>89</v>
      </c>
      <c r="J634" s="193"/>
      <c r="K634" s="301" t="s">
        <v>193</v>
      </c>
      <c r="L634" s="301"/>
      <c r="M634" s="301"/>
      <c r="N634" s="194"/>
      <c r="O634" s="194"/>
      <c r="P634" s="302">
        <f>S633+O633</f>
        <v>0</v>
      </c>
      <c r="Q634" s="302"/>
      <c r="R634" s="21"/>
      <c r="S634" s="20" t="s">
        <v>53</v>
      </c>
    </row>
    <row r="635" spans="1:19" ht="22.2" customHeight="1" x14ac:dyDescent="0.6">
      <c r="A635" s="303" t="s">
        <v>14</v>
      </c>
      <c r="B635" s="304"/>
      <c r="C635" s="304"/>
      <c r="D635" s="304"/>
      <c r="E635" s="304"/>
      <c r="F635" s="304"/>
      <c r="G635" s="305"/>
      <c r="H635" s="303" t="s">
        <v>15</v>
      </c>
      <c r="I635" s="304"/>
      <c r="J635" s="304"/>
      <c r="K635" s="304"/>
      <c r="L635" s="305"/>
      <c r="M635" s="303" t="s">
        <v>70</v>
      </c>
      <c r="N635" s="304"/>
      <c r="O635" s="304"/>
      <c r="P635" s="304"/>
      <c r="Q635" s="304"/>
      <c r="R635" s="304"/>
      <c r="S635" s="305"/>
    </row>
    <row r="636" spans="1:19" ht="22.2" customHeight="1" x14ac:dyDescent="0.6">
      <c r="A636" s="248" t="s">
        <v>16</v>
      </c>
      <c r="B636" s="249"/>
      <c r="C636" s="249"/>
      <c r="D636" s="249"/>
      <c r="E636" s="249"/>
      <c r="F636" s="249"/>
      <c r="G636" s="250"/>
      <c r="H636" s="248" t="s">
        <v>16</v>
      </c>
      <c r="I636" s="249"/>
      <c r="J636" s="249"/>
      <c r="K636" s="249"/>
      <c r="L636" s="250"/>
      <c r="M636" s="248" t="s">
        <v>16</v>
      </c>
      <c r="N636" s="249"/>
      <c r="O636" s="249"/>
      <c r="P636" s="249"/>
      <c r="Q636" s="249"/>
      <c r="R636" s="249"/>
      <c r="S636" s="250"/>
    </row>
    <row r="637" spans="1:19" ht="22.2" customHeight="1" x14ac:dyDescent="0.6">
      <c r="A637" s="12" t="s">
        <v>42</v>
      </c>
      <c r="B637" s="309">
        <f>B605</f>
        <v>0</v>
      </c>
      <c r="C637" s="309"/>
      <c r="D637" s="309"/>
      <c r="E637" s="309"/>
      <c r="F637" s="309"/>
      <c r="G637" s="186" t="s">
        <v>43</v>
      </c>
      <c r="H637" s="185" t="s">
        <v>42</v>
      </c>
      <c r="I637" s="314" t="str">
        <f>I591</f>
        <v xml:space="preserve">       นายอาทิตย์  แก้วแดง</v>
      </c>
      <c r="J637" s="318"/>
      <c r="K637" s="318"/>
      <c r="L637" s="13" t="s">
        <v>43</v>
      </c>
      <c r="M637" s="61" t="s">
        <v>42</v>
      </c>
      <c r="N637" s="61"/>
      <c r="O637" s="309" t="s">
        <v>52</v>
      </c>
      <c r="P637" s="309"/>
      <c r="Q637" s="309"/>
      <c r="R637" s="29"/>
      <c r="S637" s="186" t="s">
        <v>43</v>
      </c>
    </row>
    <row r="638" spans="1:19" ht="22.2" customHeight="1" x14ac:dyDescent="0.6">
      <c r="A638" s="319" t="s">
        <v>279</v>
      </c>
      <c r="B638" s="314"/>
      <c r="C638" s="314"/>
      <c r="D638" s="314"/>
      <c r="E638" s="314"/>
      <c r="F638" s="314"/>
      <c r="G638" s="320"/>
      <c r="H638" s="308" t="s">
        <v>55</v>
      </c>
      <c r="I638" s="309"/>
      <c r="J638" s="309"/>
      <c r="K638" s="309"/>
      <c r="L638" s="310"/>
      <c r="M638" s="308" t="s">
        <v>72</v>
      </c>
      <c r="N638" s="309"/>
      <c r="O638" s="309"/>
      <c r="P638" s="309"/>
      <c r="Q638" s="309"/>
      <c r="R638" s="309"/>
      <c r="S638" s="310"/>
    </row>
    <row r="639" spans="1:19" ht="22.2" customHeight="1" x14ac:dyDescent="0.6">
      <c r="A639" s="311" t="str">
        <f>A87</f>
        <v>วันที่ 4  เดือน ธันวาคม  พ.ศ.2566</v>
      </c>
      <c r="B639" s="312"/>
      <c r="C639" s="312"/>
      <c r="D639" s="312"/>
      <c r="E639" s="312"/>
      <c r="F639" s="312"/>
      <c r="G639" s="313"/>
      <c r="H639" s="308" t="str">
        <f>A87</f>
        <v>วันที่ 4  เดือน ธันวาคม  พ.ศ.2566</v>
      </c>
      <c r="I639" s="309"/>
      <c r="J639" s="309"/>
      <c r="K639" s="309"/>
      <c r="L639" s="310"/>
      <c r="M639" s="311" t="str">
        <f>A87</f>
        <v>วันที่ 4  เดือน ธันวาคม  พ.ศ.2566</v>
      </c>
      <c r="N639" s="312"/>
      <c r="O639" s="312"/>
      <c r="P639" s="312"/>
      <c r="Q639" s="312"/>
      <c r="R639" s="312"/>
      <c r="S639" s="313"/>
    </row>
    <row r="640" spans="1:19" ht="22.2" customHeight="1" x14ac:dyDescent="0.6">
      <c r="A640" s="303" t="s">
        <v>70</v>
      </c>
      <c r="B640" s="304"/>
      <c r="C640" s="304"/>
      <c r="D640" s="304"/>
      <c r="E640" s="304"/>
      <c r="F640" s="304"/>
      <c r="G640" s="304"/>
      <c r="H640" s="304"/>
      <c r="I640" s="305"/>
      <c r="J640" s="303" t="s">
        <v>71</v>
      </c>
      <c r="K640" s="304"/>
      <c r="L640" s="304"/>
      <c r="M640" s="304"/>
      <c r="N640" s="304"/>
      <c r="O640" s="304"/>
      <c r="P640" s="304"/>
      <c r="Q640" s="304"/>
      <c r="R640" s="304"/>
      <c r="S640" s="305"/>
    </row>
    <row r="641" spans="1:19" ht="22.2" customHeight="1" x14ac:dyDescent="0.6">
      <c r="A641" s="248" t="s">
        <v>16</v>
      </c>
      <c r="B641" s="249"/>
      <c r="C641" s="249"/>
      <c r="D641" s="249"/>
      <c r="E641" s="249"/>
      <c r="F641" s="249"/>
      <c r="G641" s="249"/>
      <c r="H641" s="249"/>
      <c r="I641" s="250"/>
      <c r="J641" s="248" t="s">
        <v>16</v>
      </c>
      <c r="K641" s="249"/>
      <c r="L641" s="249"/>
      <c r="M641" s="249"/>
      <c r="N641" s="249"/>
      <c r="O641" s="249"/>
      <c r="P641" s="249"/>
      <c r="Q641" s="249"/>
      <c r="R641" s="249"/>
      <c r="S641" s="250"/>
    </row>
    <row r="642" spans="1:19" ht="22.2" customHeight="1" x14ac:dyDescent="0.6">
      <c r="A642" s="12"/>
      <c r="B642" s="309" t="s">
        <v>133</v>
      </c>
      <c r="C642" s="309"/>
      <c r="D642" s="309"/>
      <c r="E642" s="309"/>
      <c r="F642" s="309"/>
      <c r="G642" s="309"/>
      <c r="H642" s="309"/>
      <c r="I642" s="186"/>
      <c r="J642" s="29"/>
      <c r="K642" s="29"/>
      <c r="L642" s="309" t="s">
        <v>186</v>
      </c>
      <c r="M642" s="309"/>
      <c r="N642" s="309"/>
      <c r="O642" s="309"/>
      <c r="P642" s="309"/>
      <c r="Q642" s="309"/>
      <c r="R642" s="29"/>
      <c r="S642" s="13"/>
    </row>
    <row r="643" spans="1:19" ht="22.2" customHeight="1" x14ac:dyDescent="0.6">
      <c r="A643" s="308" t="s">
        <v>73</v>
      </c>
      <c r="B643" s="309"/>
      <c r="C643" s="309"/>
      <c r="D643" s="309"/>
      <c r="E643" s="309"/>
      <c r="F643" s="309"/>
      <c r="G643" s="309"/>
      <c r="H643" s="309"/>
      <c r="I643" s="310"/>
      <c r="J643" s="308" t="s">
        <v>74</v>
      </c>
      <c r="K643" s="309"/>
      <c r="L643" s="309"/>
      <c r="M643" s="309"/>
      <c r="N643" s="309"/>
      <c r="O643" s="309"/>
      <c r="P643" s="309"/>
      <c r="Q643" s="309"/>
      <c r="R643" s="309"/>
      <c r="S643" s="310"/>
    </row>
    <row r="644" spans="1:19" ht="22.2" customHeight="1" x14ac:dyDescent="0.6">
      <c r="A644" s="311" t="str">
        <f>A87</f>
        <v>วันที่ 4  เดือน ธันวาคม  พ.ศ.2566</v>
      </c>
      <c r="B644" s="312"/>
      <c r="C644" s="312"/>
      <c r="D644" s="312"/>
      <c r="E644" s="312"/>
      <c r="F644" s="312"/>
      <c r="G644" s="312"/>
      <c r="H644" s="312"/>
      <c r="I644" s="313"/>
      <c r="J644" s="311" t="str">
        <f>A87</f>
        <v>วันที่ 4  เดือน ธันวาคม  พ.ศ.2566</v>
      </c>
      <c r="K644" s="312"/>
      <c r="L644" s="312"/>
      <c r="M644" s="312"/>
      <c r="N644" s="312"/>
      <c r="O644" s="312"/>
      <c r="P644" s="312"/>
      <c r="Q644" s="312"/>
      <c r="R644" s="312"/>
      <c r="S644" s="313"/>
    </row>
    <row r="645" spans="1:19" ht="22.2" customHeight="1" x14ac:dyDescent="0.6">
      <c r="A645" s="254" t="s">
        <v>0</v>
      </c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</row>
    <row r="646" spans="1:19" ht="22.2" customHeight="1" x14ac:dyDescent="0.6">
      <c r="A646" s="254" t="str">
        <f>A2</f>
        <v>แผนกวิชายานยนต์ไฟฟ้า</v>
      </c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</row>
    <row r="647" spans="1:19" ht="22.2" customHeight="1" x14ac:dyDescent="0.6">
      <c r="A647" s="253" t="s">
        <v>78</v>
      </c>
      <c r="B647" s="253"/>
      <c r="C647" s="253"/>
      <c r="D647" s="177">
        <f>D49</f>
        <v>27</v>
      </c>
      <c r="E647" s="177" t="s">
        <v>77</v>
      </c>
      <c r="F647" s="254" t="str">
        <f>F49</f>
        <v>พฤศจิกายน</v>
      </c>
      <c r="G647" s="254"/>
      <c r="H647" s="177" t="str">
        <f>H49</f>
        <v>พ.ศ. 2566</v>
      </c>
      <c r="I647" s="177" t="s">
        <v>79</v>
      </c>
      <c r="J647" s="177">
        <f>J49</f>
        <v>1</v>
      </c>
      <c r="K647" s="177" t="s">
        <v>76</v>
      </c>
      <c r="L647" s="254" t="str">
        <f>L49</f>
        <v>ธันวาคม</v>
      </c>
      <c r="M647" s="254"/>
      <c r="N647" s="254" t="str">
        <f>N49</f>
        <v>พ.ศ. 2566</v>
      </c>
      <c r="O647" s="254"/>
      <c r="P647" s="254"/>
      <c r="Q647" s="254"/>
      <c r="R647" s="177"/>
    </row>
    <row r="648" spans="1:19" ht="22.2" customHeight="1" x14ac:dyDescent="0.3">
      <c r="G648" s="58" t="s">
        <v>103</v>
      </c>
      <c r="H648" s="194" t="s">
        <v>44</v>
      </c>
      <c r="I648" s="194" t="s">
        <v>57</v>
      </c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</row>
    <row r="649" spans="1:19" ht="22.2" customHeight="1" x14ac:dyDescent="0.6">
      <c r="A649" s="28" t="s">
        <v>1</v>
      </c>
      <c r="B649" s="270" t="s">
        <v>2</v>
      </c>
      <c r="C649" s="271"/>
      <c r="D649" s="272"/>
      <c r="E649" s="16" t="s">
        <v>3</v>
      </c>
      <c r="F649" s="273" t="s">
        <v>65</v>
      </c>
      <c r="G649" s="274"/>
      <c r="H649" s="275" t="s">
        <v>4</v>
      </c>
      <c r="I649" s="175" t="s">
        <v>116</v>
      </c>
      <c r="J649" s="242" t="s">
        <v>5</v>
      </c>
      <c r="K649" s="244"/>
      <c r="L649" s="273" t="s">
        <v>66</v>
      </c>
      <c r="M649" s="279"/>
      <c r="N649" s="169" t="s">
        <v>68</v>
      </c>
      <c r="O649" s="175" t="s">
        <v>58</v>
      </c>
      <c r="P649" s="280" t="s">
        <v>67</v>
      </c>
      <c r="Q649" s="281"/>
      <c r="R649" s="169" t="s">
        <v>68</v>
      </c>
      <c r="S649" s="175" t="s">
        <v>58</v>
      </c>
    </row>
    <row r="650" spans="1:19" ht="22.2" customHeight="1" x14ac:dyDescent="0.6">
      <c r="A650" s="60"/>
      <c r="B650" s="9"/>
      <c r="C650" s="10"/>
      <c r="D650" s="14"/>
      <c r="E650" s="11"/>
      <c r="F650" s="199" t="s">
        <v>6</v>
      </c>
      <c r="G650" s="199" t="s">
        <v>7</v>
      </c>
      <c r="H650" s="276"/>
      <c r="I650" s="199"/>
      <c r="J650" s="277"/>
      <c r="K650" s="278"/>
      <c r="L650" s="199" t="s">
        <v>56</v>
      </c>
      <c r="M650" s="199" t="s">
        <v>60</v>
      </c>
      <c r="N650" s="199" t="s">
        <v>69</v>
      </c>
      <c r="O650" s="199" t="s">
        <v>59</v>
      </c>
      <c r="P650" s="60" t="s">
        <v>56</v>
      </c>
      <c r="Q650" s="60" t="s">
        <v>60</v>
      </c>
      <c r="R650" s="199" t="s">
        <v>69</v>
      </c>
      <c r="S650" s="199" t="s">
        <v>59</v>
      </c>
    </row>
    <row r="651" spans="1:19" ht="22.2" customHeight="1" x14ac:dyDescent="0.6">
      <c r="A651" s="175">
        <v>15</v>
      </c>
      <c r="B651" s="262">
        <f>AB17</f>
        <v>0</v>
      </c>
      <c r="C651" s="263"/>
      <c r="D651" s="264"/>
      <c r="E651" s="175" t="s">
        <v>44</v>
      </c>
      <c r="F651" s="6">
        <f>F53</f>
        <v>7</v>
      </c>
      <c r="G651" s="188" t="s">
        <v>8</v>
      </c>
      <c r="H651" s="168" t="s">
        <v>170</v>
      </c>
      <c r="I651" s="183" t="s">
        <v>303</v>
      </c>
      <c r="J651" s="265" t="s">
        <v>54</v>
      </c>
      <c r="K651" s="266"/>
      <c r="L651" s="197"/>
      <c r="M651" s="174"/>
      <c r="N651" s="174"/>
      <c r="O651" s="169">
        <f>M651*N651</f>
        <v>0</v>
      </c>
      <c r="P651" s="174"/>
      <c r="Q651" s="197"/>
      <c r="R651" s="174"/>
      <c r="S651" s="169">
        <f>Q651*R651</f>
        <v>0</v>
      </c>
    </row>
    <row r="652" spans="1:19" ht="22.2" customHeight="1" x14ac:dyDescent="0.6">
      <c r="A652" s="4"/>
      <c r="B652" s="289"/>
      <c r="C652" s="290"/>
      <c r="D652" s="291"/>
      <c r="E652" s="168"/>
      <c r="F652" s="190"/>
      <c r="G652" s="167" t="str">
        <f>G560</f>
        <v>27 พ.ย.66</v>
      </c>
      <c r="H652" s="168" t="s">
        <v>170</v>
      </c>
      <c r="I652" s="183" t="s">
        <v>304</v>
      </c>
      <c r="J652" s="248" t="s">
        <v>126</v>
      </c>
      <c r="K652" s="250"/>
      <c r="L652" s="168"/>
      <c r="M652" s="168"/>
      <c r="N652" s="168"/>
      <c r="O652" s="169">
        <f t="shared" ref="O652:O675" si="28">M652*N652</f>
        <v>0</v>
      </c>
      <c r="P652" s="168"/>
      <c r="Q652" s="168"/>
      <c r="R652" s="168"/>
      <c r="S652" s="169">
        <f t="shared" ref="S652:S675" si="29">Q652*R652</f>
        <v>0</v>
      </c>
    </row>
    <row r="653" spans="1:19" ht="22.2" customHeight="1" x14ac:dyDescent="0.6">
      <c r="A653" s="4"/>
      <c r="B653" s="5"/>
      <c r="D653" s="3"/>
      <c r="E653" s="3"/>
      <c r="F653" s="190"/>
      <c r="G653" s="189"/>
      <c r="H653" s="168"/>
      <c r="I653" s="168"/>
      <c r="J653" s="248"/>
      <c r="K653" s="250"/>
      <c r="L653" s="168"/>
      <c r="M653" s="168"/>
      <c r="N653" s="168"/>
      <c r="O653" s="169">
        <f t="shared" si="28"/>
        <v>0</v>
      </c>
      <c r="P653" s="168"/>
      <c r="Q653" s="168"/>
      <c r="R653" s="168"/>
      <c r="S653" s="169">
        <f t="shared" si="29"/>
        <v>0</v>
      </c>
    </row>
    <row r="654" spans="1:19" ht="22.2" customHeight="1" x14ac:dyDescent="0.6">
      <c r="A654" s="4"/>
      <c r="B654" s="5"/>
      <c r="E654" s="4"/>
      <c r="F654" s="190"/>
      <c r="G654" s="189"/>
      <c r="H654" s="168"/>
      <c r="I654" s="168"/>
      <c r="J654" s="248"/>
      <c r="K654" s="250"/>
      <c r="L654" s="168"/>
      <c r="M654" s="168"/>
      <c r="N654" s="168"/>
      <c r="O654" s="169">
        <f t="shared" si="28"/>
        <v>0</v>
      </c>
      <c r="P654" s="168"/>
      <c r="Q654" s="168"/>
      <c r="R654" s="168"/>
      <c r="S654" s="169">
        <f t="shared" si="29"/>
        <v>0</v>
      </c>
    </row>
    <row r="655" spans="1:19" ht="22.2" customHeight="1" x14ac:dyDescent="0.6">
      <c r="A655" s="4"/>
      <c r="E655" s="4"/>
      <c r="G655" s="187"/>
      <c r="H655" s="199"/>
      <c r="I655" s="199"/>
      <c r="J655" s="277"/>
      <c r="K655" s="278"/>
      <c r="L655" s="168"/>
      <c r="M655" s="168"/>
      <c r="N655" s="168"/>
      <c r="O655" s="169">
        <f t="shared" si="28"/>
        <v>0</v>
      </c>
      <c r="P655" s="168"/>
      <c r="Q655" s="168"/>
      <c r="R655" s="168"/>
      <c r="S655" s="169">
        <f t="shared" si="29"/>
        <v>0</v>
      </c>
    </row>
    <row r="656" spans="1:19" ht="22.2" customHeight="1" x14ac:dyDescent="0.6">
      <c r="A656" s="4"/>
      <c r="E656" s="4"/>
      <c r="G656" s="62" t="s">
        <v>9</v>
      </c>
      <c r="H656" s="168" t="s">
        <v>253</v>
      </c>
      <c r="I656" s="183" t="s">
        <v>268</v>
      </c>
      <c r="J656" s="265" t="s">
        <v>124</v>
      </c>
      <c r="K656" s="266"/>
      <c r="L656" s="197"/>
      <c r="M656" s="174"/>
      <c r="N656" s="174"/>
      <c r="O656" s="169">
        <f t="shared" si="28"/>
        <v>0</v>
      </c>
      <c r="P656" s="174"/>
      <c r="Q656" s="197"/>
      <c r="R656" s="174"/>
      <c r="S656" s="169">
        <f t="shared" si="29"/>
        <v>0</v>
      </c>
    </row>
    <row r="657" spans="1:19" ht="22.2" customHeight="1" x14ac:dyDescent="0.6">
      <c r="A657" s="4"/>
      <c r="E657" s="4"/>
      <c r="G657" s="167" t="str">
        <f>G565</f>
        <v>28 พ.ย.66</v>
      </c>
      <c r="H657" s="168" t="s">
        <v>188</v>
      </c>
      <c r="I657" s="183" t="s">
        <v>305</v>
      </c>
      <c r="J657" s="248" t="s">
        <v>125</v>
      </c>
      <c r="K657" s="250"/>
      <c r="L657" s="168"/>
      <c r="M657" s="168"/>
      <c r="N657" s="168"/>
      <c r="O657" s="169">
        <f t="shared" si="28"/>
        <v>0</v>
      </c>
      <c r="P657" s="168"/>
      <c r="Q657" s="168"/>
      <c r="R657" s="168"/>
      <c r="S657" s="169">
        <f t="shared" si="29"/>
        <v>0</v>
      </c>
    </row>
    <row r="658" spans="1:19" ht="22.2" customHeight="1" x14ac:dyDescent="0.6">
      <c r="A658" s="4"/>
      <c r="B658" s="5"/>
      <c r="D658" s="3"/>
      <c r="E658" s="3"/>
      <c r="G658" s="168"/>
      <c r="H658" s="183"/>
      <c r="I658" s="183"/>
      <c r="J658" s="325"/>
      <c r="K658" s="325"/>
      <c r="L658" s="168"/>
      <c r="M658" s="168"/>
      <c r="N658" s="168"/>
      <c r="O658" s="169">
        <f t="shared" si="28"/>
        <v>0</v>
      </c>
      <c r="P658" s="168"/>
      <c r="Q658" s="168"/>
      <c r="R658" s="168"/>
      <c r="S658" s="169">
        <f t="shared" si="29"/>
        <v>0</v>
      </c>
    </row>
    <row r="659" spans="1:19" ht="22.2" customHeight="1" x14ac:dyDescent="0.6">
      <c r="A659" s="4"/>
      <c r="E659" s="4"/>
      <c r="G659" s="62"/>
      <c r="H659" s="190"/>
      <c r="I659" s="168"/>
      <c r="J659" s="248"/>
      <c r="K659" s="250"/>
      <c r="L659" s="168"/>
      <c r="M659" s="168"/>
      <c r="N659" s="168"/>
      <c r="O659" s="169">
        <f t="shared" si="28"/>
        <v>0</v>
      </c>
      <c r="P659" s="168"/>
      <c r="Q659" s="168"/>
      <c r="R659" s="168"/>
      <c r="S659" s="169">
        <f t="shared" si="29"/>
        <v>0</v>
      </c>
    </row>
    <row r="660" spans="1:19" ht="22.2" customHeight="1" x14ac:dyDescent="0.6">
      <c r="A660" s="4"/>
      <c r="D660" s="8" t="s">
        <v>51</v>
      </c>
      <c r="E660" s="4"/>
      <c r="G660" s="63"/>
      <c r="H660" s="199"/>
      <c r="I660" s="199"/>
      <c r="J660" s="277"/>
      <c r="K660" s="278"/>
      <c r="L660" s="168"/>
      <c r="M660" s="168"/>
      <c r="N660" s="168"/>
      <c r="O660" s="169">
        <f t="shared" si="28"/>
        <v>0</v>
      </c>
      <c r="P660" s="168"/>
      <c r="Q660" s="168"/>
      <c r="R660" s="168"/>
      <c r="S660" s="169">
        <f t="shared" si="29"/>
        <v>0</v>
      </c>
    </row>
    <row r="661" spans="1:19" ht="22.2" customHeight="1" x14ac:dyDescent="0.6">
      <c r="A661" s="4"/>
      <c r="E661" s="4"/>
      <c r="G661" s="167" t="s">
        <v>10</v>
      </c>
      <c r="H661" s="168" t="s">
        <v>188</v>
      </c>
      <c r="I661" s="183" t="s">
        <v>263</v>
      </c>
      <c r="J661" s="248" t="s">
        <v>125</v>
      </c>
      <c r="K661" s="250"/>
      <c r="L661" s="197"/>
      <c r="M661" s="174"/>
      <c r="N661" s="174"/>
      <c r="O661" s="169">
        <f t="shared" si="28"/>
        <v>0</v>
      </c>
      <c r="P661" s="174"/>
      <c r="Q661" s="197"/>
      <c r="R661" s="174"/>
      <c r="S661" s="169">
        <f t="shared" si="29"/>
        <v>0</v>
      </c>
    </row>
    <row r="662" spans="1:19" ht="22.2" customHeight="1" x14ac:dyDescent="0.6">
      <c r="A662" s="4"/>
      <c r="B662" s="189"/>
      <c r="C662" s="190"/>
      <c r="D662" s="190"/>
      <c r="E662" s="168"/>
      <c r="G662" s="167" t="str">
        <f>G570</f>
        <v>29 พ.ย.66</v>
      </c>
      <c r="H662" s="183"/>
      <c r="I662" s="183"/>
      <c r="J662" s="248"/>
      <c r="K662" s="250"/>
      <c r="L662" s="168"/>
      <c r="M662" s="168"/>
      <c r="N662" s="168"/>
      <c r="O662" s="169">
        <f t="shared" si="28"/>
        <v>0</v>
      </c>
      <c r="P662" s="168"/>
      <c r="Q662" s="168"/>
      <c r="R662" s="168"/>
      <c r="S662" s="169">
        <f t="shared" si="29"/>
        <v>0</v>
      </c>
    </row>
    <row r="663" spans="1:19" ht="22.2" customHeight="1" x14ac:dyDescent="0.6">
      <c r="A663" s="4"/>
      <c r="B663" s="5"/>
      <c r="D663" s="3"/>
      <c r="E663" s="3"/>
      <c r="G663" s="168"/>
      <c r="H663" s="183"/>
      <c r="I663" s="183"/>
      <c r="J663" s="285"/>
      <c r="K663" s="286"/>
      <c r="L663" s="168"/>
      <c r="M663" s="168"/>
      <c r="N663" s="168"/>
      <c r="O663" s="169">
        <f t="shared" si="28"/>
        <v>0</v>
      </c>
      <c r="P663" s="168"/>
      <c r="Q663" s="168"/>
      <c r="R663" s="168"/>
      <c r="S663" s="169">
        <f t="shared" si="29"/>
        <v>0</v>
      </c>
    </row>
    <row r="664" spans="1:19" ht="22.2" customHeight="1" x14ac:dyDescent="0.6">
      <c r="A664" s="4"/>
      <c r="E664" s="4"/>
      <c r="G664" s="189"/>
      <c r="H664" s="189"/>
      <c r="I664" s="168"/>
      <c r="J664" s="248"/>
      <c r="K664" s="250"/>
      <c r="L664" s="168"/>
      <c r="M664" s="168"/>
      <c r="N664" s="168"/>
      <c r="O664" s="169">
        <f t="shared" si="28"/>
        <v>0</v>
      </c>
      <c r="P664" s="168"/>
      <c r="Q664" s="168"/>
      <c r="R664" s="168"/>
      <c r="S664" s="169">
        <f t="shared" si="29"/>
        <v>0</v>
      </c>
    </row>
    <row r="665" spans="1:19" ht="22.2" customHeight="1" x14ac:dyDescent="0.6">
      <c r="A665" s="4"/>
      <c r="E665" s="4"/>
      <c r="G665" s="195"/>
      <c r="H665" s="195"/>
      <c r="I665" s="199"/>
      <c r="J665" s="277"/>
      <c r="K665" s="278"/>
      <c r="L665" s="199"/>
      <c r="M665" s="199"/>
      <c r="N665" s="199"/>
      <c r="O665" s="169">
        <f t="shared" si="28"/>
        <v>0</v>
      </c>
      <c r="P665" s="199"/>
      <c r="Q665" s="199"/>
      <c r="R665" s="199"/>
      <c r="S665" s="169">
        <f t="shared" si="29"/>
        <v>0</v>
      </c>
    </row>
    <row r="666" spans="1:19" ht="22.2" customHeight="1" x14ac:dyDescent="0.6">
      <c r="A666" s="4"/>
      <c r="E666" s="4"/>
      <c r="G666" s="62" t="s">
        <v>11</v>
      </c>
      <c r="H666" s="168" t="s">
        <v>170</v>
      </c>
      <c r="I666" s="183" t="s">
        <v>261</v>
      </c>
      <c r="J666" s="265" t="s">
        <v>54</v>
      </c>
      <c r="K666" s="266"/>
      <c r="L666" s="197"/>
      <c r="M666" s="174"/>
      <c r="N666" s="183"/>
      <c r="O666" s="169">
        <f t="shared" si="28"/>
        <v>0</v>
      </c>
      <c r="P666" s="168"/>
      <c r="Q666" s="175"/>
      <c r="R666" s="175"/>
      <c r="S666" s="169">
        <f t="shared" si="29"/>
        <v>0</v>
      </c>
    </row>
    <row r="667" spans="1:19" ht="22.2" customHeight="1" x14ac:dyDescent="0.6">
      <c r="A667" s="4"/>
      <c r="E667" s="4"/>
      <c r="G667" s="167" t="str">
        <f>G575</f>
        <v>30 พ.ย.66</v>
      </c>
      <c r="H667" s="168" t="s">
        <v>170</v>
      </c>
      <c r="I667" s="183" t="s">
        <v>262</v>
      </c>
      <c r="J667" s="248" t="s">
        <v>171</v>
      </c>
      <c r="K667" s="250"/>
      <c r="L667" s="168"/>
      <c r="M667" s="168"/>
      <c r="N667" s="168"/>
      <c r="O667" s="169">
        <f t="shared" si="28"/>
        <v>0</v>
      </c>
      <c r="P667" s="168"/>
      <c r="Q667" s="168"/>
      <c r="R667" s="168"/>
      <c r="S667" s="169">
        <f t="shared" si="29"/>
        <v>0</v>
      </c>
    </row>
    <row r="668" spans="1:19" ht="22.2" customHeight="1" x14ac:dyDescent="0.6">
      <c r="A668" s="4"/>
      <c r="B668" s="5"/>
      <c r="E668" s="4"/>
      <c r="G668" s="168"/>
      <c r="H668" s="183"/>
      <c r="I668" s="183"/>
      <c r="J668" s="285"/>
      <c r="K668" s="286"/>
      <c r="L668" s="183"/>
      <c r="M668" s="183"/>
      <c r="N668" s="183"/>
      <c r="O668" s="169">
        <f t="shared" si="28"/>
        <v>0</v>
      </c>
      <c r="P668" s="183"/>
      <c r="Q668" s="183"/>
      <c r="R668" s="183"/>
      <c r="S668" s="169">
        <f t="shared" si="29"/>
        <v>0</v>
      </c>
    </row>
    <row r="669" spans="1:19" ht="22.2" customHeight="1" x14ac:dyDescent="0.6">
      <c r="A669" s="4"/>
      <c r="E669" s="4"/>
      <c r="G669" s="168"/>
      <c r="H669" s="168"/>
      <c r="I669" s="168"/>
      <c r="J669" s="248"/>
      <c r="K669" s="250"/>
      <c r="L669" s="168"/>
      <c r="M669" s="168"/>
      <c r="N669" s="168"/>
      <c r="O669" s="169">
        <f t="shared" si="28"/>
        <v>0</v>
      </c>
      <c r="P669" s="168"/>
      <c r="Q669" s="168"/>
      <c r="R669" s="168"/>
      <c r="S669" s="169">
        <f t="shared" si="29"/>
        <v>0</v>
      </c>
    </row>
    <row r="670" spans="1:19" ht="22.2" customHeight="1" x14ac:dyDescent="0.6">
      <c r="A670" s="4"/>
      <c r="E670" s="4"/>
      <c r="G670" s="199"/>
      <c r="H670" s="194"/>
      <c r="I670" s="199"/>
      <c r="J670" s="277"/>
      <c r="K670" s="278"/>
      <c r="L670" s="199"/>
      <c r="M670" s="199"/>
      <c r="N670" s="199"/>
      <c r="O670" s="169">
        <f t="shared" si="28"/>
        <v>0</v>
      </c>
      <c r="P670" s="199"/>
      <c r="Q670" s="199"/>
      <c r="R670" s="199"/>
      <c r="S670" s="169">
        <f t="shared" si="29"/>
        <v>0</v>
      </c>
    </row>
    <row r="671" spans="1:19" ht="22.2" customHeight="1" x14ac:dyDescent="0.6">
      <c r="A671" s="4"/>
      <c r="E671" s="4"/>
      <c r="G671" s="62" t="s">
        <v>12</v>
      </c>
      <c r="H671" s="168" t="s">
        <v>170</v>
      </c>
      <c r="I671" s="183" t="s">
        <v>263</v>
      </c>
      <c r="J671" s="332" t="s">
        <v>54</v>
      </c>
      <c r="K671" s="332"/>
      <c r="L671" s="197"/>
      <c r="M671" s="174"/>
      <c r="N671" s="174"/>
      <c r="O671" s="169">
        <f t="shared" si="28"/>
        <v>0</v>
      </c>
      <c r="P671" s="174"/>
      <c r="Q671" s="197"/>
      <c r="R671" s="174"/>
      <c r="S671" s="169">
        <f t="shared" si="29"/>
        <v>0</v>
      </c>
    </row>
    <row r="672" spans="1:19" ht="22.2" customHeight="1" x14ac:dyDescent="0.6">
      <c r="A672" s="4"/>
      <c r="E672" s="4"/>
      <c r="G672" s="167" t="str">
        <f>G580</f>
        <v>1 ธ.ค.66</v>
      </c>
      <c r="H672" s="183"/>
      <c r="I672" s="183"/>
      <c r="J672" s="285"/>
      <c r="K672" s="286"/>
      <c r="L672" s="168"/>
      <c r="M672" s="168"/>
      <c r="N672" s="168"/>
      <c r="O672" s="169">
        <f t="shared" si="28"/>
        <v>0</v>
      </c>
      <c r="P672" s="168"/>
      <c r="Q672" s="168"/>
      <c r="R672" s="168"/>
      <c r="S672" s="169">
        <f t="shared" si="29"/>
        <v>0</v>
      </c>
    </row>
    <row r="673" spans="1:19" ht="22.2" customHeight="1" x14ac:dyDescent="0.6">
      <c r="A673" s="4"/>
      <c r="E673" s="4"/>
      <c r="G673" s="168"/>
      <c r="H673" s="183"/>
      <c r="I673" s="183"/>
      <c r="J673" s="285"/>
      <c r="K673" s="286"/>
      <c r="L673" s="168"/>
      <c r="M673" s="168"/>
      <c r="N673" s="168"/>
      <c r="O673" s="169">
        <f t="shared" si="28"/>
        <v>0</v>
      </c>
      <c r="P673" s="168"/>
      <c r="Q673" s="168"/>
      <c r="R673" s="168"/>
      <c r="S673" s="169">
        <f t="shared" si="29"/>
        <v>0</v>
      </c>
    </row>
    <row r="674" spans="1:19" ht="22.2" customHeight="1" x14ac:dyDescent="0.6">
      <c r="A674" s="4"/>
      <c r="E674" s="4"/>
      <c r="G674" s="168"/>
      <c r="H674" s="190"/>
      <c r="I674" s="168"/>
      <c r="J674" s="248"/>
      <c r="K674" s="250"/>
      <c r="L674" s="168"/>
      <c r="M674" s="168"/>
      <c r="N674" s="168"/>
      <c r="O674" s="169">
        <f t="shared" si="28"/>
        <v>0</v>
      </c>
      <c r="P674" s="168"/>
      <c r="Q674" s="168"/>
      <c r="R674" s="168"/>
      <c r="S674" s="169">
        <f t="shared" si="29"/>
        <v>0</v>
      </c>
    </row>
    <row r="675" spans="1:19" ht="22.2" customHeight="1" x14ac:dyDescent="0.6">
      <c r="A675" s="4"/>
      <c r="E675" s="4"/>
      <c r="F675" s="4"/>
      <c r="G675" s="196"/>
      <c r="H675" s="194"/>
      <c r="I675" s="199"/>
      <c r="J675" s="277"/>
      <c r="K675" s="278"/>
      <c r="L675" s="199"/>
      <c r="M675" s="199"/>
      <c r="N675" s="199"/>
      <c r="O675" s="169">
        <f t="shared" si="28"/>
        <v>0</v>
      </c>
      <c r="P675" s="199"/>
      <c r="Q675" s="199"/>
      <c r="R675" s="199"/>
      <c r="S675" s="169">
        <f t="shared" si="29"/>
        <v>0</v>
      </c>
    </row>
    <row r="676" spans="1:19" ht="22.2" customHeight="1" x14ac:dyDescent="0.6">
      <c r="A676" s="4"/>
      <c r="E676" s="4"/>
      <c r="F676" s="4"/>
      <c r="G676" s="273" t="s">
        <v>61</v>
      </c>
      <c r="H676" s="298"/>
      <c r="I676" s="298"/>
      <c r="J676" s="298"/>
      <c r="K676" s="279"/>
      <c r="L676" s="17">
        <f>SUM(L651:L675)</f>
        <v>0</v>
      </c>
      <c r="M676" s="17">
        <f>SUM(M651:M675)</f>
        <v>0</v>
      </c>
      <c r="N676" s="17"/>
      <c r="O676" s="17"/>
      <c r="P676" s="17">
        <f>SUM(P651:P675)</f>
        <v>0</v>
      </c>
      <c r="Q676" s="17">
        <f>SUM(Q651:Q675)</f>
        <v>0</v>
      </c>
      <c r="R676" s="192"/>
      <c r="S676" s="17"/>
    </row>
    <row r="677" spans="1:19" ht="22.2" customHeight="1" x14ac:dyDescent="0.6">
      <c r="A677" s="4"/>
      <c r="E677" s="4"/>
      <c r="F677" s="4"/>
      <c r="G677" s="273" t="s">
        <v>62</v>
      </c>
      <c r="H677" s="298"/>
      <c r="I677" s="298"/>
      <c r="J677" s="298"/>
      <c r="K677" s="279"/>
      <c r="L677" s="273">
        <f>L676+M676</f>
        <v>0</v>
      </c>
      <c r="M677" s="279"/>
      <c r="N677" s="193"/>
      <c r="O677" s="17"/>
      <c r="P677" s="273">
        <f>P676+Q676</f>
        <v>0</v>
      </c>
      <c r="Q677" s="279"/>
      <c r="R677" s="196"/>
      <c r="S677" s="199"/>
    </row>
    <row r="678" spans="1:19" ht="22.2" customHeight="1" x14ac:dyDescent="0.6">
      <c r="A678" s="4"/>
      <c r="E678" s="4"/>
      <c r="F678" s="4"/>
      <c r="G678" s="273" t="s">
        <v>63</v>
      </c>
      <c r="H678" s="298"/>
      <c r="I678" s="298"/>
      <c r="J678" s="298"/>
      <c r="K678" s="279"/>
      <c r="L678" s="273">
        <v>0</v>
      </c>
      <c r="M678" s="279"/>
      <c r="N678" s="193"/>
      <c r="O678" s="17"/>
      <c r="P678" s="273">
        <v>15</v>
      </c>
      <c r="Q678" s="279"/>
      <c r="R678" s="190"/>
      <c r="S678" s="168"/>
    </row>
    <row r="679" spans="1:19" ht="22.2" customHeight="1" thickBot="1" x14ac:dyDescent="0.65">
      <c r="A679" s="4"/>
      <c r="E679" s="4"/>
      <c r="F679" s="15"/>
      <c r="G679" s="273" t="s">
        <v>64</v>
      </c>
      <c r="H679" s="298"/>
      <c r="I679" s="298"/>
      <c r="J679" s="298"/>
      <c r="K679" s="279"/>
      <c r="L679" s="18">
        <v>0</v>
      </c>
      <c r="M679" s="18">
        <f>SUM(M651:M675)</f>
        <v>0</v>
      </c>
      <c r="N679" s="18"/>
      <c r="O679" s="18">
        <f>SUM(O651:O675)</f>
        <v>0</v>
      </c>
      <c r="P679" s="18">
        <v>0</v>
      </c>
      <c r="Q679" s="18">
        <f>SUM(Q651:Q675)</f>
        <v>0</v>
      </c>
      <c r="R679" s="19"/>
      <c r="S679" s="18">
        <f>SUM(S651:S675)</f>
        <v>0</v>
      </c>
    </row>
    <row r="680" spans="1:19" ht="22.2" customHeight="1" thickTop="1" x14ac:dyDescent="0.6">
      <c r="A680" s="299" t="s">
        <v>88</v>
      </c>
      <c r="B680" s="300"/>
      <c r="C680" s="300"/>
      <c r="D680" s="300"/>
      <c r="E680" s="300"/>
      <c r="F680" s="300"/>
      <c r="G680" s="300"/>
      <c r="H680" s="193">
        <f>M679+Q679</f>
        <v>0</v>
      </c>
      <c r="I680" s="193" t="s">
        <v>89</v>
      </c>
      <c r="J680" s="193"/>
      <c r="K680" s="301" t="s">
        <v>193</v>
      </c>
      <c r="L680" s="301"/>
      <c r="M680" s="301"/>
      <c r="N680" s="194"/>
      <c r="O680" s="194"/>
      <c r="P680" s="302">
        <f>S679+O679</f>
        <v>0</v>
      </c>
      <c r="Q680" s="302"/>
      <c r="R680" s="21"/>
      <c r="S680" s="20" t="s">
        <v>53</v>
      </c>
    </row>
    <row r="681" spans="1:19" ht="22.2" customHeight="1" x14ac:dyDescent="0.6">
      <c r="A681" s="303" t="s">
        <v>14</v>
      </c>
      <c r="B681" s="304"/>
      <c r="C681" s="304"/>
      <c r="D681" s="304"/>
      <c r="E681" s="304"/>
      <c r="F681" s="304"/>
      <c r="G681" s="305"/>
      <c r="H681" s="303" t="s">
        <v>15</v>
      </c>
      <c r="I681" s="304"/>
      <c r="J681" s="304"/>
      <c r="K681" s="304"/>
      <c r="L681" s="305"/>
      <c r="M681" s="303" t="s">
        <v>70</v>
      </c>
      <c r="N681" s="304"/>
      <c r="O681" s="304"/>
      <c r="P681" s="304"/>
      <c r="Q681" s="304"/>
      <c r="R681" s="304"/>
      <c r="S681" s="305"/>
    </row>
    <row r="682" spans="1:19" ht="22.2" customHeight="1" x14ac:dyDescent="0.6">
      <c r="A682" s="248" t="s">
        <v>16</v>
      </c>
      <c r="B682" s="249"/>
      <c r="C682" s="249"/>
      <c r="D682" s="249"/>
      <c r="E682" s="249"/>
      <c r="F682" s="249"/>
      <c r="G682" s="250"/>
      <c r="H682" s="248" t="s">
        <v>16</v>
      </c>
      <c r="I682" s="249"/>
      <c r="J682" s="249"/>
      <c r="K682" s="249"/>
      <c r="L682" s="250"/>
      <c r="M682" s="248" t="s">
        <v>16</v>
      </c>
      <c r="N682" s="249"/>
      <c r="O682" s="249"/>
      <c r="P682" s="249"/>
      <c r="Q682" s="249"/>
      <c r="R682" s="249"/>
      <c r="S682" s="250"/>
    </row>
    <row r="683" spans="1:19" ht="22.2" customHeight="1" x14ac:dyDescent="0.6">
      <c r="A683" s="12" t="s">
        <v>42</v>
      </c>
      <c r="B683" s="309">
        <f>B651</f>
        <v>0</v>
      </c>
      <c r="C683" s="309"/>
      <c r="D683" s="309"/>
      <c r="E683" s="309"/>
      <c r="F683" s="309"/>
      <c r="G683" s="186" t="s">
        <v>43</v>
      </c>
      <c r="H683" s="185" t="s">
        <v>42</v>
      </c>
      <c r="I683" s="314" t="str">
        <f>I637</f>
        <v xml:space="preserve">       นายอาทิตย์  แก้วแดง</v>
      </c>
      <c r="J683" s="318"/>
      <c r="K683" s="318"/>
      <c r="L683" s="13" t="s">
        <v>43</v>
      </c>
      <c r="M683" s="61" t="s">
        <v>42</v>
      </c>
      <c r="N683" s="61"/>
      <c r="O683" s="309" t="s">
        <v>52</v>
      </c>
      <c r="P683" s="309"/>
      <c r="Q683" s="309"/>
      <c r="R683" s="29"/>
      <c r="S683" s="186" t="s">
        <v>43</v>
      </c>
    </row>
    <row r="684" spans="1:19" ht="22.2" customHeight="1" x14ac:dyDescent="0.6">
      <c r="A684" s="319" t="s">
        <v>279</v>
      </c>
      <c r="B684" s="314"/>
      <c r="C684" s="314"/>
      <c r="D684" s="314"/>
      <c r="E684" s="314"/>
      <c r="F684" s="314"/>
      <c r="G684" s="320"/>
      <c r="H684" s="308" t="s">
        <v>55</v>
      </c>
      <c r="I684" s="309"/>
      <c r="J684" s="309"/>
      <c r="K684" s="309"/>
      <c r="L684" s="310"/>
      <c r="M684" s="308" t="s">
        <v>72</v>
      </c>
      <c r="N684" s="309"/>
      <c r="O684" s="309"/>
      <c r="P684" s="309"/>
      <c r="Q684" s="309"/>
      <c r="R684" s="309"/>
      <c r="S684" s="310"/>
    </row>
    <row r="685" spans="1:19" ht="22.2" customHeight="1" x14ac:dyDescent="0.6">
      <c r="A685" s="311" t="str">
        <f>A87</f>
        <v>วันที่ 4  เดือน ธันวาคม  พ.ศ.2566</v>
      </c>
      <c r="B685" s="312"/>
      <c r="C685" s="312"/>
      <c r="D685" s="312"/>
      <c r="E685" s="312"/>
      <c r="F685" s="312"/>
      <c r="G685" s="313"/>
      <c r="H685" s="308" t="str">
        <f>A87</f>
        <v>วันที่ 4  เดือน ธันวาคม  พ.ศ.2566</v>
      </c>
      <c r="I685" s="309"/>
      <c r="J685" s="309"/>
      <c r="K685" s="309"/>
      <c r="L685" s="310"/>
      <c r="M685" s="311" t="str">
        <f>A87</f>
        <v>วันที่ 4  เดือน ธันวาคม  พ.ศ.2566</v>
      </c>
      <c r="N685" s="312"/>
      <c r="O685" s="312"/>
      <c r="P685" s="312"/>
      <c r="Q685" s="312"/>
      <c r="R685" s="312"/>
      <c r="S685" s="313"/>
    </row>
    <row r="686" spans="1:19" ht="22.2" customHeight="1" x14ac:dyDescent="0.6">
      <c r="A686" s="303" t="s">
        <v>70</v>
      </c>
      <c r="B686" s="304"/>
      <c r="C686" s="304"/>
      <c r="D686" s="304"/>
      <c r="E686" s="304"/>
      <c r="F686" s="304"/>
      <c r="G686" s="304"/>
      <c r="H686" s="304"/>
      <c r="I686" s="305"/>
      <c r="J686" s="303" t="s">
        <v>71</v>
      </c>
      <c r="K686" s="304"/>
      <c r="L686" s="304"/>
      <c r="M686" s="304"/>
      <c r="N686" s="304"/>
      <c r="O686" s="304"/>
      <c r="P686" s="304"/>
      <c r="Q686" s="304"/>
      <c r="R686" s="304"/>
      <c r="S686" s="305"/>
    </row>
    <row r="687" spans="1:19" ht="22.2" customHeight="1" x14ac:dyDescent="0.6">
      <c r="A687" s="248" t="s">
        <v>16</v>
      </c>
      <c r="B687" s="249"/>
      <c r="C687" s="249"/>
      <c r="D687" s="249"/>
      <c r="E687" s="249"/>
      <c r="F687" s="249"/>
      <c r="G687" s="249"/>
      <c r="H687" s="249"/>
      <c r="I687" s="250"/>
      <c r="J687" s="248" t="s">
        <v>16</v>
      </c>
      <c r="K687" s="249"/>
      <c r="L687" s="249"/>
      <c r="M687" s="249"/>
      <c r="N687" s="249"/>
      <c r="O687" s="249"/>
      <c r="P687" s="249"/>
      <c r="Q687" s="249"/>
      <c r="R687" s="249"/>
      <c r="S687" s="250"/>
    </row>
    <row r="688" spans="1:19" ht="22.2" customHeight="1" x14ac:dyDescent="0.6">
      <c r="A688" s="12"/>
      <c r="B688" s="309" t="s">
        <v>133</v>
      </c>
      <c r="C688" s="309"/>
      <c r="D688" s="309"/>
      <c r="E688" s="309"/>
      <c r="F688" s="309"/>
      <c r="G688" s="309"/>
      <c r="H688" s="309"/>
      <c r="I688" s="186"/>
      <c r="J688" s="29"/>
      <c r="K688" s="29"/>
      <c r="L688" s="309" t="s">
        <v>186</v>
      </c>
      <c r="M688" s="309"/>
      <c r="N688" s="309"/>
      <c r="O688" s="309"/>
      <c r="P688" s="309"/>
      <c r="Q688" s="309"/>
      <c r="R688" s="29"/>
      <c r="S688" s="13"/>
    </row>
    <row r="689" spans="1:19" ht="22.2" customHeight="1" x14ac:dyDescent="0.6">
      <c r="A689" s="308" t="s">
        <v>73</v>
      </c>
      <c r="B689" s="309"/>
      <c r="C689" s="309"/>
      <c r="D689" s="309"/>
      <c r="E689" s="309"/>
      <c r="F689" s="309"/>
      <c r="G689" s="309"/>
      <c r="H689" s="309"/>
      <c r="I689" s="310"/>
      <c r="J689" s="308" t="s">
        <v>74</v>
      </c>
      <c r="K689" s="309"/>
      <c r="L689" s="309"/>
      <c r="M689" s="309"/>
      <c r="N689" s="309"/>
      <c r="O689" s="309"/>
      <c r="P689" s="309"/>
      <c r="Q689" s="309"/>
      <c r="R689" s="309"/>
      <c r="S689" s="310"/>
    </row>
    <row r="690" spans="1:19" ht="22.2" customHeight="1" x14ac:dyDescent="0.6">
      <c r="A690" s="311" t="str">
        <f>A87</f>
        <v>วันที่ 4  เดือน ธันวาคม  พ.ศ.2566</v>
      </c>
      <c r="B690" s="312"/>
      <c r="C690" s="312"/>
      <c r="D690" s="312"/>
      <c r="E690" s="312"/>
      <c r="F690" s="312"/>
      <c r="G690" s="312"/>
      <c r="H690" s="312"/>
      <c r="I690" s="313"/>
      <c r="J690" s="311" t="str">
        <f>A87</f>
        <v>วันที่ 4  เดือน ธันวาคม  พ.ศ.2566</v>
      </c>
      <c r="K690" s="312"/>
      <c r="L690" s="312"/>
      <c r="M690" s="312"/>
      <c r="N690" s="312"/>
      <c r="O690" s="312"/>
      <c r="P690" s="312"/>
      <c r="Q690" s="312"/>
      <c r="R690" s="312"/>
      <c r="S690" s="313"/>
    </row>
    <row r="691" spans="1:19" ht="22.2" customHeight="1" x14ac:dyDescent="0.6">
      <c r="A691" s="254" t="s">
        <v>0</v>
      </c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</row>
    <row r="692" spans="1:19" ht="22.2" customHeight="1" x14ac:dyDescent="0.6">
      <c r="A692" s="254" t="str">
        <f>A2</f>
        <v>แผนกวิชายานยนต์ไฟฟ้า</v>
      </c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</row>
    <row r="693" spans="1:19" ht="22.2" customHeight="1" x14ac:dyDescent="0.6">
      <c r="A693" s="253" t="s">
        <v>78</v>
      </c>
      <c r="B693" s="253"/>
      <c r="C693" s="253"/>
      <c r="D693" s="177">
        <f>D95</f>
        <v>27</v>
      </c>
      <c r="E693" s="177" t="s">
        <v>77</v>
      </c>
      <c r="F693" s="254" t="str">
        <f>F95</f>
        <v>พฤศจิกายน</v>
      </c>
      <c r="G693" s="254"/>
      <c r="H693" s="177" t="str">
        <f>H95</f>
        <v>พ.ศ. 2566</v>
      </c>
      <c r="I693" s="177" t="s">
        <v>79</v>
      </c>
      <c r="J693" s="177">
        <f>J95</f>
        <v>1</v>
      </c>
      <c r="K693" s="177" t="s">
        <v>76</v>
      </c>
      <c r="L693" s="254" t="str">
        <f>L95</f>
        <v>ธันวาคม</v>
      </c>
      <c r="M693" s="254"/>
      <c r="N693" s="254" t="str">
        <f>N95</f>
        <v>พ.ศ. 2566</v>
      </c>
      <c r="O693" s="254"/>
      <c r="P693" s="254"/>
      <c r="Q693" s="254"/>
      <c r="R693" s="177"/>
    </row>
    <row r="694" spans="1:19" ht="22.2" customHeight="1" x14ac:dyDescent="0.3">
      <c r="G694" s="58" t="s">
        <v>103</v>
      </c>
      <c r="H694" s="194" t="s">
        <v>44</v>
      </c>
      <c r="I694" s="194" t="s">
        <v>57</v>
      </c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</row>
    <row r="695" spans="1:19" ht="22.2" customHeight="1" x14ac:dyDescent="0.6">
      <c r="A695" s="28" t="s">
        <v>1</v>
      </c>
      <c r="B695" s="270" t="s">
        <v>2</v>
      </c>
      <c r="C695" s="271"/>
      <c r="D695" s="272"/>
      <c r="E695" s="16" t="s">
        <v>3</v>
      </c>
      <c r="F695" s="273" t="s">
        <v>65</v>
      </c>
      <c r="G695" s="274"/>
      <c r="H695" s="275" t="s">
        <v>4</v>
      </c>
      <c r="I695" s="175" t="s">
        <v>116</v>
      </c>
      <c r="J695" s="242" t="s">
        <v>5</v>
      </c>
      <c r="K695" s="244"/>
      <c r="L695" s="273" t="s">
        <v>66</v>
      </c>
      <c r="M695" s="279"/>
      <c r="N695" s="169" t="s">
        <v>68</v>
      </c>
      <c r="O695" s="175" t="s">
        <v>58</v>
      </c>
      <c r="P695" s="280" t="s">
        <v>67</v>
      </c>
      <c r="Q695" s="281"/>
      <c r="R695" s="169" t="s">
        <v>68</v>
      </c>
      <c r="S695" s="175" t="s">
        <v>58</v>
      </c>
    </row>
    <row r="696" spans="1:19" ht="22.2" customHeight="1" x14ac:dyDescent="0.6">
      <c r="A696" s="60"/>
      <c r="B696" s="9"/>
      <c r="C696" s="10"/>
      <c r="D696" s="14"/>
      <c r="E696" s="11"/>
      <c r="F696" s="199" t="s">
        <v>6</v>
      </c>
      <c r="G696" s="199" t="s">
        <v>7</v>
      </c>
      <c r="H696" s="276"/>
      <c r="I696" s="199"/>
      <c r="J696" s="277"/>
      <c r="K696" s="278"/>
      <c r="L696" s="199" t="s">
        <v>56</v>
      </c>
      <c r="M696" s="199" t="s">
        <v>60</v>
      </c>
      <c r="N696" s="199" t="s">
        <v>69</v>
      </c>
      <c r="O696" s="199" t="s">
        <v>59</v>
      </c>
      <c r="P696" s="60" t="s">
        <v>56</v>
      </c>
      <c r="Q696" s="60" t="s">
        <v>60</v>
      </c>
      <c r="R696" s="199" t="s">
        <v>69</v>
      </c>
      <c r="S696" s="199" t="s">
        <v>59</v>
      </c>
    </row>
    <row r="697" spans="1:19" ht="22.2" customHeight="1" x14ac:dyDescent="0.6">
      <c r="A697" s="175">
        <v>16</v>
      </c>
      <c r="B697" s="262">
        <f>AB18</f>
        <v>0</v>
      </c>
      <c r="C697" s="263"/>
      <c r="D697" s="264"/>
      <c r="E697" s="175" t="s">
        <v>44</v>
      </c>
      <c r="F697" s="6">
        <f>F99</f>
        <v>7</v>
      </c>
      <c r="G697" s="188" t="s">
        <v>8</v>
      </c>
      <c r="H697" s="174"/>
      <c r="I697" s="183"/>
      <c r="J697" s="332"/>
      <c r="K697" s="332"/>
      <c r="L697" s="174"/>
      <c r="M697" s="174"/>
      <c r="N697" s="174"/>
      <c r="O697" s="169">
        <f>M697*N697</f>
        <v>0</v>
      </c>
      <c r="P697" s="174"/>
      <c r="Q697" s="197"/>
      <c r="R697" s="174"/>
      <c r="S697" s="169">
        <f>Q697*R697</f>
        <v>0</v>
      </c>
    </row>
    <row r="698" spans="1:19" ht="22.2" customHeight="1" x14ac:dyDescent="0.6">
      <c r="A698" s="4"/>
      <c r="B698" s="289"/>
      <c r="C698" s="290"/>
      <c r="D698" s="291"/>
      <c r="E698" s="168"/>
      <c r="F698" s="190"/>
      <c r="G698" s="167" t="str">
        <f>G606</f>
        <v>27 พ.ย.66</v>
      </c>
      <c r="H698" s="183"/>
      <c r="I698" s="183"/>
      <c r="J698" s="248"/>
      <c r="K698" s="250"/>
      <c r="L698" s="168"/>
      <c r="M698" s="168"/>
      <c r="N698" s="168"/>
      <c r="O698" s="169">
        <f t="shared" ref="O698:O721" si="30">M698*N698</f>
        <v>0</v>
      </c>
      <c r="P698" s="168"/>
      <c r="Q698" s="168"/>
      <c r="R698" s="168"/>
      <c r="S698" s="169">
        <f t="shared" ref="S698:S721" si="31">Q698*R698</f>
        <v>0</v>
      </c>
    </row>
    <row r="699" spans="1:19" ht="22.2" customHeight="1" x14ac:dyDescent="0.6">
      <c r="A699" s="4"/>
      <c r="B699" s="5"/>
      <c r="D699" s="3"/>
      <c r="E699" s="3"/>
      <c r="F699" s="190"/>
      <c r="G699" s="189"/>
      <c r="H699" s="168"/>
      <c r="I699" s="168"/>
      <c r="J699" s="248"/>
      <c r="K699" s="250"/>
      <c r="L699" s="168"/>
      <c r="M699" s="168"/>
      <c r="N699" s="168"/>
      <c r="O699" s="169">
        <f t="shared" si="30"/>
        <v>0</v>
      </c>
      <c r="P699" s="168"/>
      <c r="Q699" s="168"/>
      <c r="R699" s="168"/>
      <c r="S699" s="169">
        <f t="shared" si="31"/>
        <v>0</v>
      </c>
    </row>
    <row r="700" spans="1:19" ht="22.2" customHeight="1" x14ac:dyDescent="0.6">
      <c r="A700" s="4"/>
      <c r="B700" s="5"/>
      <c r="E700" s="4"/>
      <c r="F700" s="190"/>
      <c r="G700" s="189"/>
      <c r="H700" s="168"/>
      <c r="I700" s="168"/>
      <c r="J700" s="248"/>
      <c r="K700" s="250"/>
      <c r="L700" s="168"/>
      <c r="M700" s="168"/>
      <c r="N700" s="168"/>
      <c r="O700" s="169">
        <f t="shared" si="30"/>
        <v>0</v>
      </c>
      <c r="P700" s="168"/>
      <c r="Q700" s="168"/>
      <c r="R700" s="168"/>
      <c r="S700" s="169">
        <f t="shared" si="31"/>
        <v>0</v>
      </c>
    </row>
    <row r="701" spans="1:19" ht="22.2" customHeight="1" x14ac:dyDescent="0.6">
      <c r="A701" s="4"/>
      <c r="E701" s="4"/>
      <c r="G701" s="187"/>
      <c r="H701" s="199"/>
      <c r="I701" s="199"/>
      <c r="J701" s="277"/>
      <c r="K701" s="278"/>
      <c r="L701" s="168"/>
      <c r="M701" s="168"/>
      <c r="N701" s="168"/>
      <c r="O701" s="169">
        <f t="shared" si="30"/>
        <v>0</v>
      </c>
      <c r="P701" s="168"/>
      <c r="Q701" s="168"/>
      <c r="R701" s="168"/>
      <c r="S701" s="169">
        <f t="shared" si="31"/>
        <v>0</v>
      </c>
    </row>
    <row r="702" spans="1:19" ht="22.2" customHeight="1" x14ac:dyDescent="0.6">
      <c r="A702" s="4"/>
      <c r="E702" s="4"/>
      <c r="G702" s="62" t="s">
        <v>9</v>
      </c>
      <c r="H702" s="183" t="s">
        <v>134</v>
      </c>
      <c r="I702" s="183" t="s">
        <v>208</v>
      </c>
      <c r="J702" s="265" t="s">
        <v>54</v>
      </c>
      <c r="K702" s="266"/>
      <c r="L702" s="197"/>
      <c r="M702" s="174"/>
      <c r="N702" s="174"/>
      <c r="O702" s="169">
        <f t="shared" si="30"/>
        <v>0</v>
      </c>
      <c r="P702" s="174"/>
      <c r="Q702" s="197"/>
      <c r="R702" s="174"/>
      <c r="S702" s="169">
        <f t="shared" si="31"/>
        <v>0</v>
      </c>
    </row>
    <row r="703" spans="1:19" ht="22.2" customHeight="1" x14ac:dyDescent="0.6">
      <c r="A703" s="4"/>
      <c r="E703" s="4"/>
      <c r="G703" s="167" t="str">
        <f>G611</f>
        <v>28 พ.ย.66</v>
      </c>
      <c r="H703" s="183" t="s">
        <v>134</v>
      </c>
      <c r="I703" s="183" t="s">
        <v>208</v>
      </c>
      <c r="J703" s="285" t="s">
        <v>125</v>
      </c>
      <c r="K703" s="286"/>
      <c r="L703" s="168"/>
      <c r="M703" s="168"/>
      <c r="N703" s="168"/>
      <c r="O703" s="169">
        <f t="shared" si="30"/>
        <v>0</v>
      </c>
      <c r="P703" s="168"/>
      <c r="Q703" s="168"/>
      <c r="R703" s="168"/>
      <c r="S703" s="169">
        <f t="shared" si="31"/>
        <v>0</v>
      </c>
    </row>
    <row r="704" spans="1:19" ht="22.2" customHeight="1" x14ac:dyDescent="0.6">
      <c r="A704" s="4"/>
      <c r="B704" s="5"/>
      <c r="D704" s="3"/>
      <c r="E704" s="3"/>
      <c r="G704" s="168"/>
      <c r="H704" s="168"/>
      <c r="I704" s="168"/>
      <c r="J704" s="248"/>
      <c r="K704" s="250"/>
      <c r="L704" s="168"/>
      <c r="M704" s="168"/>
      <c r="N704" s="168"/>
      <c r="O704" s="169">
        <f t="shared" si="30"/>
        <v>0</v>
      </c>
      <c r="P704" s="168"/>
      <c r="Q704" s="168"/>
      <c r="R704" s="168"/>
      <c r="S704" s="169">
        <f t="shared" si="31"/>
        <v>0</v>
      </c>
    </row>
    <row r="705" spans="1:19" ht="22.2" customHeight="1" x14ac:dyDescent="0.6">
      <c r="A705" s="4"/>
      <c r="E705" s="4"/>
      <c r="G705" s="62"/>
      <c r="H705" s="190"/>
      <c r="I705" s="168"/>
      <c r="J705" s="248"/>
      <c r="K705" s="250"/>
      <c r="L705" s="168"/>
      <c r="M705" s="168"/>
      <c r="N705" s="168"/>
      <c r="O705" s="169">
        <f t="shared" si="30"/>
        <v>0</v>
      </c>
      <c r="P705" s="168"/>
      <c r="Q705" s="168"/>
      <c r="R705" s="168"/>
      <c r="S705" s="169">
        <f t="shared" si="31"/>
        <v>0</v>
      </c>
    </row>
    <row r="706" spans="1:19" ht="22.2" customHeight="1" x14ac:dyDescent="0.6">
      <c r="A706" s="4"/>
      <c r="D706" s="8" t="s">
        <v>51</v>
      </c>
      <c r="E706" s="4"/>
      <c r="G706" s="63"/>
      <c r="H706" s="199"/>
      <c r="I706" s="168"/>
      <c r="J706" s="277"/>
      <c r="K706" s="278"/>
      <c r="L706" s="168"/>
      <c r="M706" s="168"/>
      <c r="N706" s="168"/>
      <c r="O706" s="169">
        <f t="shared" si="30"/>
        <v>0</v>
      </c>
      <c r="P706" s="168"/>
      <c r="Q706" s="168"/>
      <c r="R706" s="168"/>
      <c r="S706" s="169">
        <f t="shared" si="31"/>
        <v>0</v>
      </c>
    </row>
    <row r="707" spans="1:19" ht="22.2" customHeight="1" x14ac:dyDescent="0.35">
      <c r="A707" s="4"/>
      <c r="E707" s="4"/>
      <c r="G707" s="167" t="s">
        <v>10</v>
      </c>
      <c r="H707" s="183" t="s">
        <v>134</v>
      </c>
      <c r="I707" s="174" t="s">
        <v>222</v>
      </c>
      <c r="J707" s="265" t="s">
        <v>54</v>
      </c>
      <c r="K707" s="266"/>
      <c r="L707" s="174"/>
      <c r="M707" s="182"/>
      <c r="N707" s="179"/>
      <c r="O707" s="169">
        <f t="shared" si="30"/>
        <v>0</v>
      </c>
      <c r="P707" s="174"/>
      <c r="Q707" s="197"/>
      <c r="R707" s="174"/>
      <c r="S707" s="169">
        <f t="shared" si="31"/>
        <v>0</v>
      </c>
    </row>
    <row r="708" spans="1:19" ht="22.2" customHeight="1" x14ac:dyDescent="0.6">
      <c r="A708" s="4"/>
      <c r="B708" s="189"/>
      <c r="C708" s="190"/>
      <c r="D708" s="190"/>
      <c r="E708" s="168"/>
      <c r="G708" s="167" t="str">
        <f>G616</f>
        <v>29 พ.ย.66</v>
      </c>
      <c r="H708" s="183" t="s">
        <v>134</v>
      </c>
      <c r="I708" s="183" t="s">
        <v>222</v>
      </c>
      <c r="J708" s="285" t="s">
        <v>125</v>
      </c>
      <c r="K708" s="286"/>
      <c r="L708" s="168"/>
      <c r="M708" s="202"/>
      <c r="N708" s="56"/>
      <c r="O708" s="169">
        <f t="shared" si="30"/>
        <v>0</v>
      </c>
      <c r="P708" s="168"/>
      <c r="Q708" s="168"/>
      <c r="R708" s="168"/>
      <c r="S708" s="169">
        <f t="shared" si="31"/>
        <v>0</v>
      </c>
    </row>
    <row r="709" spans="1:19" ht="22.2" customHeight="1" x14ac:dyDescent="0.6">
      <c r="A709" s="4"/>
      <c r="B709" s="5"/>
      <c r="D709" s="3"/>
      <c r="E709" s="3"/>
      <c r="G709" s="168"/>
      <c r="H709" s="168"/>
      <c r="I709" s="168"/>
      <c r="J709" s="248"/>
      <c r="K709" s="250"/>
      <c r="L709" s="168"/>
      <c r="M709" s="168"/>
      <c r="N709" s="168"/>
      <c r="O709" s="169">
        <f t="shared" si="30"/>
        <v>0</v>
      </c>
      <c r="P709" s="168"/>
      <c r="Q709" s="168"/>
      <c r="R709" s="168"/>
      <c r="S709" s="169">
        <f t="shared" si="31"/>
        <v>0</v>
      </c>
    </row>
    <row r="710" spans="1:19" ht="22.2" customHeight="1" x14ac:dyDescent="0.6">
      <c r="A710" s="4"/>
      <c r="E710" s="4"/>
      <c r="G710" s="189"/>
      <c r="H710" s="189"/>
      <c r="I710" s="168"/>
      <c r="J710" s="248"/>
      <c r="K710" s="250"/>
      <c r="L710" s="168"/>
      <c r="M710" s="168"/>
      <c r="N710" s="168"/>
      <c r="O710" s="169">
        <f t="shared" si="30"/>
        <v>0</v>
      </c>
      <c r="P710" s="168"/>
      <c r="Q710" s="168"/>
      <c r="R710" s="168"/>
      <c r="S710" s="169">
        <f t="shared" si="31"/>
        <v>0</v>
      </c>
    </row>
    <row r="711" spans="1:19" ht="22.2" customHeight="1" x14ac:dyDescent="0.6">
      <c r="A711" s="4"/>
      <c r="E711" s="4"/>
      <c r="G711" s="195"/>
      <c r="H711" s="195"/>
      <c r="I711" s="199"/>
      <c r="J711" s="277"/>
      <c r="K711" s="278"/>
      <c r="L711" s="199"/>
      <c r="M711" s="199"/>
      <c r="N711" s="199"/>
      <c r="O711" s="169">
        <f t="shared" si="30"/>
        <v>0</v>
      </c>
      <c r="P711" s="199"/>
      <c r="Q711" s="199"/>
      <c r="R711" s="199"/>
      <c r="S711" s="169">
        <f t="shared" si="31"/>
        <v>0</v>
      </c>
    </row>
    <row r="712" spans="1:19" ht="22.2" customHeight="1" x14ac:dyDescent="0.6">
      <c r="A712" s="4"/>
      <c r="E712" s="4"/>
      <c r="G712" s="62" t="s">
        <v>11</v>
      </c>
      <c r="H712" s="183" t="s">
        <v>134</v>
      </c>
      <c r="I712" s="183" t="s">
        <v>209</v>
      </c>
      <c r="J712" s="265" t="s">
        <v>54</v>
      </c>
      <c r="K712" s="266"/>
      <c r="L712" s="168"/>
      <c r="M712" s="168"/>
      <c r="N712" s="168"/>
      <c r="O712" s="169">
        <f t="shared" si="30"/>
        <v>0</v>
      </c>
      <c r="P712" s="168"/>
      <c r="Q712" s="175"/>
      <c r="R712" s="175"/>
      <c r="S712" s="169">
        <f t="shared" si="31"/>
        <v>0</v>
      </c>
    </row>
    <row r="713" spans="1:19" ht="22.2" customHeight="1" x14ac:dyDescent="0.6">
      <c r="A713" s="4"/>
      <c r="E713" s="4"/>
      <c r="G713" s="167" t="str">
        <f>G621</f>
        <v>30 พ.ย.66</v>
      </c>
      <c r="H713" s="183" t="s">
        <v>302</v>
      </c>
      <c r="I713" s="183" t="s">
        <v>306</v>
      </c>
      <c r="J713" s="248" t="s">
        <v>127</v>
      </c>
      <c r="K713" s="250"/>
      <c r="L713" s="183"/>
      <c r="M713" s="168"/>
      <c r="N713" s="168"/>
      <c r="O713" s="169">
        <f t="shared" si="30"/>
        <v>0</v>
      </c>
      <c r="P713" s="168"/>
      <c r="Q713" s="168"/>
      <c r="R713" s="168"/>
      <c r="S713" s="169">
        <f t="shared" si="31"/>
        <v>0</v>
      </c>
    </row>
    <row r="714" spans="1:19" ht="22.2" customHeight="1" x14ac:dyDescent="0.6">
      <c r="A714" s="4"/>
      <c r="B714" s="5"/>
      <c r="E714" s="4"/>
      <c r="G714" s="168"/>
      <c r="H714" s="183" t="s">
        <v>134</v>
      </c>
      <c r="I714" s="183" t="s">
        <v>209</v>
      </c>
      <c r="J714" s="248" t="s">
        <v>151</v>
      </c>
      <c r="K714" s="250"/>
      <c r="L714" s="183"/>
      <c r="M714" s="183"/>
      <c r="N714" s="183"/>
      <c r="O714" s="169">
        <f t="shared" si="30"/>
        <v>0</v>
      </c>
      <c r="P714" s="183"/>
      <c r="Q714" s="183"/>
      <c r="R714" s="183"/>
      <c r="S714" s="169">
        <f t="shared" si="31"/>
        <v>0</v>
      </c>
    </row>
    <row r="715" spans="1:19" ht="22.2" customHeight="1" x14ac:dyDescent="0.6">
      <c r="A715" s="4"/>
      <c r="E715" s="4"/>
      <c r="G715" s="168"/>
      <c r="H715" s="168"/>
      <c r="I715" s="168"/>
      <c r="J715" s="248"/>
      <c r="K715" s="250"/>
      <c r="L715" s="168"/>
      <c r="M715" s="168"/>
      <c r="N715" s="168"/>
      <c r="O715" s="169">
        <f t="shared" si="30"/>
        <v>0</v>
      </c>
      <c r="P715" s="168"/>
      <c r="Q715" s="168"/>
      <c r="R715" s="168"/>
      <c r="S715" s="169">
        <f t="shared" si="31"/>
        <v>0</v>
      </c>
    </row>
    <row r="716" spans="1:19" ht="22.2" customHeight="1" x14ac:dyDescent="0.6">
      <c r="A716" s="4"/>
      <c r="E716" s="4"/>
      <c r="G716" s="199"/>
      <c r="H716" s="194"/>
      <c r="I716" s="199"/>
      <c r="J716" s="277"/>
      <c r="K716" s="278"/>
      <c r="L716" s="199"/>
      <c r="M716" s="199"/>
      <c r="N716" s="199"/>
      <c r="O716" s="169">
        <f t="shared" si="30"/>
        <v>0</v>
      </c>
      <c r="P716" s="199"/>
      <c r="Q716" s="199"/>
      <c r="R716" s="199"/>
      <c r="S716" s="169">
        <f t="shared" si="31"/>
        <v>0</v>
      </c>
    </row>
    <row r="717" spans="1:19" ht="22.2" customHeight="1" x14ac:dyDescent="0.6">
      <c r="A717" s="4"/>
      <c r="E717" s="4"/>
      <c r="G717" s="62" t="s">
        <v>12</v>
      </c>
      <c r="H717" s="174" t="s">
        <v>136</v>
      </c>
      <c r="I717" s="183" t="s">
        <v>206</v>
      </c>
      <c r="J717" s="265" t="s">
        <v>54</v>
      </c>
      <c r="K717" s="266"/>
      <c r="L717" s="197"/>
      <c r="M717" s="174"/>
      <c r="N717" s="174"/>
      <c r="O717" s="169">
        <f t="shared" si="30"/>
        <v>0</v>
      </c>
      <c r="P717" s="174"/>
      <c r="Q717" s="197"/>
      <c r="R717" s="174"/>
      <c r="S717" s="169">
        <f t="shared" si="31"/>
        <v>0</v>
      </c>
    </row>
    <row r="718" spans="1:19" ht="22.2" customHeight="1" x14ac:dyDescent="0.6">
      <c r="A718" s="4"/>
      <c r="E718" s="4"/>
      <c r="G718" s="167" t="str">
        <f>G626</f>
        <v>1 ธ.ค.66</v>
      </c>
      <c r="H718" s="183" t="s">
        <v>231</v>
      </c>
      <c r="I718" s="183" t="s">
        <v>276</v>
      </c>
      <c r="J718" s="248" t="s">
        <v>126</v>
      </c>
      <c r="K718" s="250"/>
      <c r="L718" s="168"/>
      <c r="M718" s="168"/>
      <c r="N718" s="168"/>
      <c r="O718" s="169">
        <f t="shared" si="30"/>
        <v>0</v>
      </c>
      <c r="P718" s="168"/>
      <c r="Q718" s="168"/>
      <c r="R718" s="168"/>
      <c r="S718" s="169">
        <f t="shared" si="31"/>
        <v>0</v>
      </c>
    </row>
    <row r="719" spans="1:19" ht="22.2" customHeight="1" x14ac:dyDescent="0.6">
      <c r="A719" s="4"/>
      <c r="E719" s="4"/>
      <c r="G719" s="168"/>
      <c r="H719" s="183"/>
      <c r="I719" s="183"/>
      <c r="J719" s="285"/>
      <c r="K719" s="286"/>
      <c r="L719" s="168"/>
      <c r="M719" s="168"/>
      <c r="N719" s="168"/>
      <c r="O719" s="169">
        <f t="shared" si="30"/>
        <v>0</v>
      </c>
      <c r="P719" s="168"/>
      <c r="Q719" s="168"/>
      <c r="R719" s="168"/>
      <c r="S719" s="169">
        <f t="shared" si="31"/>
        <v>0</v>
      </c>
    </row>
    <row r="720" spans="1:19" ht="22.2" customHeight="1" x14ac:dyDescent="0.6">
      <c r="A720" s="4"/>
      <c r="E720" s="4"/>
      <c r="G720" s="168"/>
      <c r="H720" s="190"/>
      <c r="I720" s="168"/>
      <c r="J720" s="248"/>
      <c r="K720" s="250"/>
      <c r="L720" s="168"/>
      <c r="M720" s="168"/>
      <c r="N720" s="168"/>
      <c r="O720" s="169">
        <f t="shared" si="30"/>
        <v>0</v>
      </c>
      <c r="P720" s="168"/>
      <c r="Q720" s="168"/>
      <c r="R720" s="168"/>
      <c r="S720" s="169">
        <f t="shared" si="31"/>
        <v>0</v>
      </c>
    </row>
    <row r="721" spans="1:19" ht="22.2" customHeight="1" x14ac:dyDescent="0.6">
      <c r="A721" s="4"/>
      <c r="E721" s="4"/>
      <c r="F721" s="4"/>
      <c r="G721" s="196"/>
      <c r="H721" s="194"/>
      <c r="I721" s="199"/>
      <c r="J721" s="277"/>
      <c r="K721" s="278"/>
      <c r="L721" s="199"/>
      <c r="M721" s="199"/>
      <c r="N721" s="199"/>
      <c r="O721" s="169">
        <f t="shared" si="30"/>
        <v>0</v>
      </c>
      <c r="P721" s="199"/>
      <c r="Q721" s="199"/>
      <c r="R721" s="199"/>
      <c r="S721" s="169">
        <f t="shared" si="31"/>
        <v>0</v>
      </c>
    </row>
    <row r="722" spans="1:19" ht="22.2" customHeight="1" x14ac:dyDescent="0.6">
      <c r="A722" s="4"/>
      <c r="E722" s="4"/>
      <c r="F722" s="4"/>
      <c r="G722" s="273" t="s">
        <v>61</v>
      </c>
      <c r="H722" s="298"/>
      <c r="I722" s="298"/>
      <c r="J722" s="298"/>
      <c r="K722" s="279"/>
      <c r="L722" s="17">
        <f>SUM(L697:L721)</f>
        <v>0</v>
      </c>
      <c r="M722" s="17">
        <f>SUM(M697:M721)</f>
        <v>0</v>
      </c>
      <c r="N722" s="17"/>
      <c r="O722" s="17"/>
      <c r="P722" s="17">
        <f>SUM(P697:P721)</f>
        <v>0</v>
      </c>
      <c r="Q722" s="17">
        <f>SUM(Q697:Q721)</f>
        <v>0</v>
      </c>
      <c r="R722" s="192"/>
      <c r="S722" s="17"/>
    </row>
    <row r="723" spans="1:19" ht="22.2" customHeight="1" x14ac:dyDescent="0.6">
      <c r="A723" s="4"/>
      <c r="E723" s="4"/>
      <c r="F723" s="4"/>
      <c r="G723" s="273" t="s">
        <v>62</v>
      </c>
      <c r="H723" s="298"/>
      <c r="I723" s="298"/>
      <c r="J723" s="298"/>
      <c r="K723" s="279"/>
      <c r="L723" s="273">
        <f>L722+M722</f>
        <v>0</v>
      </c>
      <c r="M723" s="279"/>
      <c r="N723" s="193"/>
      <c r="O723" s="17"/>
      <c r="P723" s="273">
        <f>P722+Q722</f>
        <v>0</v>
      </c>
      <c r="Q723" s="279"/>
      <c r="R723" s="196"/>
      <c r="S723" s="199"/>
    </row>
    <row r="724" spans="1:19" ht="22.2" customHeight="1" x14ac:dyDescent="0.6">
      <c r="A724" s="4"/>
      <c r="E724" s="4"/>
      <c r="F724" s="4"/>
      <c r="G724" s="273" t="s">
        <v>63</v>
      </c>
      <c r="H724" s="298"/>
      <c r="I724" s="298"/>
      <c r="J724" s="298"/>
      <c r="K724" s="279"/>
      <c r="L724" s="273">
        <v>18</v>
      </c>
      <c r="M724" s="279"/>
      <c r="N724" s="193"/>
      <c r="O724" s="17"/>
      <c r="P724" s="273">
        <v>0</v>
      </c>
      <c r="Q724" s="279"/>
      <c r="R724" s="190"/>
      <c r="S724" s="168"/>
    </row>
    <row r="725" spans="1:19" ht="22.2" customHeight="1" thickBot="1" x14ac:dyDescent="0.65">
      <c r="A725" s="4"/>
      <c r="E725" s="4"/>
      <c r="F725" s="15"/>
      <c r="G725" s="273" t="s">
        <v>64</v>
      </c>
      <c r="H725" s="298"/>
      <c r="I725" s="298"/>
      <c r="J725" s="298"/>
      <c r="K725" s="279"/>
      <c r="L725" s="18">
        <v>0</v>
      </c>
      <c r="M725" s="18">
        <f>SUM(M697:M721)</f>
        <v>0</v>
      </c>
      <c r="N725" s="18"/>
      <c r="O725" s="18">
        <f>SUM(O697:O721)</f>
        <v>0</v>
      </c>
      <c r="P725" s="18">
        <v>0</v>
      </c>
      <c r="Q725" s="18">
        <f>SUM(Q697:Q721)</f>
        <v>0</v>
      </c>
      <c r="R725" s="19"/>
      <c r="S725" s="18">
        <f>SUM(S697:S721)</f>
        <v>0</v>
      </c>
    </row>
    <row r="726" spans="1:19" ht="22.2" customHeight="1" thickTop="1" x14ac:dyDescent="0.6">
      <c r="A726" s="299" t="s">
        <v>88</v>
      </c>
      <c r="B726" s="300"/>
      <c r="C726" s="300"/>
      <c r="D726" s="300"/>
      <c r="E726" s="300"/>
      <c r="F726" s="300"/>
      <c r="G726" s="300"/>
      <c r="H726" s="193">
        <f>M725+Q725</f>
        <v>0</v>
      </c>
      <c r="I726" s="193" t="s">
        <v>89</v>
      </c>
      <c r="J726" s="193"/>
      <c r="K726" s="301" t="s">
        <v>193</v>
      </c>
      <c r="L726" s="301"/>
      <c r="M726" s="301"/>
      <c r="N726" s="194"/>
      <c r="O726" s="194"/>
      <c r="P726" s="302">
        <f>S725+O725</f>
        <v>0</v>
      </c>
      <c r="Q726" s="302"/>
      <c r="R726" s="21"/>
      <c r="S726" s="20" t="s">
        <v>53</v>
      </c>
    </row>
    <row r="727" spans="1:19" ht="22.2" customHeight="1" x14ac:dyDescent="0.6">
      <c r="A727" s="303" t="s">
        <v>14</v>
      </c>
      <c r="B727" s="304"/>
      <c r="C727" s="304"/>
      <c r="D727" s="304"/>
      <c r="E727" s="304"/>
      <c r="F727" s="304"/>
      <c r="G727" s="305"/>
      <c r="H727" s="303" t="s">
        <v>15</v>
      </c>
      <c r="I727" s="304"/>
      <c r="J727" s="304"/>
      <c r="K727" s="304"/>
      <c r="L727" s="305"/>
      <c r="M727" s="303" t="s">
        <v>70</v>
      </c>
      <c r="N727" s="304"/>
      <c r="O727" s="304"/>
      <c r="P727" s="304"/>
      <c r="Q727" s="304"/>
      <c r="R727" s="304"/>
      <c r="S727" s="305"/>
    </row>
    <row r="728" spans="1:19" ht="22.2" customHeight="1" x14ac:dyDescent="0.6">
      <c r="A728" s="248" t="s">
        <v>16</v>
      </c>
      <c r="B728" s="249"/>
      <c r="C728" s="249"/>
      <c r="D728" s="249"/>
      <c r="E728" s="249"/>
      <c r="F728" s="249"/>
      <c r="G728" s="250"/>
      <c r="H728" s="248" t="s">
        <v>16</v>
      </c>
      <c r="I728" s="249"/>
      <c r="J728" s="249"/>
      <c r="K728" s="249"/>
      <c r="L728" s="250"/>
      <c r="M728" s="248" t="s">
        <v>16</v>
      </c>
      <c r="N728" s="249"/>
      <c r="O728" s="249"/>
      <c r="P728" s="249"/>
      <c r="Q728" s="249"/>
      <c r="R728" s="249"/>
      <c r="S728" s="250"/>
    </row>
    <row r="729" spans="1:19" ht="22.2" customHeight="1" x14ac:dyDescent="0.6">
      <c r="A729" s="12" t="s">
        <v>42</v>
      </c>
      <c r="B729" s="309">
        <f>B697</f>
        <v>0</v>
      </c>
      <c r="C729" s="309"/>
      <c r="D729" s="309"/>
      <c r="E729" s="309"/>
      <c r="F729" s="309"/>
      <c r="G729" s="186" t="s">
        <v>43</v>
      </c>
      <c r="H729" s="185" t="s">
        <v>42</v>
      </c>
      <c r="I729" s="314" t="str">
        <f>I683</f>
        <v xml:space="preserve">       นายอาทิตย์  แก้วแดง</v>
      </c>
      <c r="J729" s="318"/>
      <c r="K729" s="318"/>
      <c r="L729" s="13" t="s">
        <v>43</v>
      </c>
      <c r="M729" s="61" t="s">
        <v>42</v>
      </c>
      <c r="N729" s="61"/>
      <c r="O729" s="309" t="s">
        <v>52</v>
      </c>
      <c r="P729" s="309"/>
      <c r="Q729" s="309"/>
      <c r="R729" s="29"/>
      <c r="S729" s="186" t="s">
        <v>43</v>
      </c>
    </row>
    <row r="730" spans="1:19" ht="22.2" customHeight="1" x14ac:dyDescent="0.6">
      <c r="A730" s="319" t="s">
        <v>279</v>
      </c>
      <c r="B730" s="314"/>
      <c r="C730" s="314"/>
      <c r="D730" s="314"/>
      <c r="E730" s="314"/>
      <c r="F730" s="314"/>
      <c r="G730" s="320"/>
      <c r="H730" s="308" t="s">
        <v>55</v>
      </c>
      <c r="I730" s="309"/>
      <c r="J730" s="309"/>
      <c r="K730" s="309"/>
      <c r="L730" s="310"/>
      <c r="M730" s="308" t="s">
        <v>72</v>
      </c>
      <c r="N730" s="309"/>
      <c r="O730" s="309"/>
      <c r="P730" s="309"/>
      <c r="Q730" s="309"/>
      <c r="R730" s="309"/>
      <c r="S730" s="310"/>
    </row>
    <row r="731" spans="1:19" ht="22.2" customHeight="1" x14ac:dyDescent="0.6">
      <c r="A731" s="311" t="str">
        <f>A133</f>
        <v>วันที่ 4  เดือน ธันวาคม  พ.ศ.2566</v>
      </c>
      <c r="B731" s="312"/>
      <c r="C731" s="312"/>
      <c r="D731" s="312"/>
      <c r="E731" s="312"/>
      <c r="F731" s="312"/>
      <c r="G731" s="313"/>
      <c r="H731" s="308" t="str">
        <f>A133</f>
        <v>วันที่ 4  เดือน ธันวาคม  พ.ศ.2566</v>
      </c>
      <c r="I731" s="309"/>
      <c r="J731" s="309"/>
      <c r="K731" s="309"/>
      <c r="L731" s="310"/>
      <c r="M731" s="311" t="str">
        <f>A133</f>
        <v>วันที่ 4  เดือน ธันวาคม  พ.ศ.2566</v>
      </c>
      <c r="N731" s="312"/>
      <c r="O731" s="312"/>
      <c r="P731" s="312"/>
      <c r="Q731" s="312"/>
      <c r="R731" s="312"/>
      <c r="S731" s="313"/>
    </row>
    <row r="732" spans="1:19" ht="22.2" customHeight="1" x14ac:dyDescent="0.6">
      <c r="A732" s="303" t="s">
        <v>70</v>
      </c>
      <c r="B732" s="304"/>
      <c r="C732" s="304"/>
      <c r="D732" s="304"/>
      <c r="E732" s="304"/>
      <c r="F732" s="304"/>
      <c r="G732" s="304"/>
      <c r="H732" s="304"/>
      <c r="I732" s="305"/>
      <c r="J732" s="303" t="s">
        <v>71</v>
      </c>
      <c r="K732" s="304"/>
      <c r="L732" s="304"/>
      <c r="M732" s="304"/>
      <c r="N732" s="304"/>
      <c r="O732" s="304"/>
      <c r="P732" s="304"/>
      <c r="Q732" s="304"/>
      <c r="R732" s="304"/>
      <c r="S732" s="305"/>
    </row>
    <row r="733" spans="1:19" ht="22.2" customHeight="1" x14ac:dyDescent="0.6">
      <c r="A733" s="248" t="s">
        <v>16</v>
      </c>
      <c r="B733" s="249"/>
      <c r="C733" s="249"/>
      <c r="D733" s="249"/>
      <c r="E733" s="249"/>
      <c r="F733" s="249"/>
      <c r="G733" s="249"/>
      <c r="H733" s="249"/>
      <c r="I733" s="250"/>
      <c r="J733" s="248" t="s">
        <v>16</v>
      </c>
      <c r="K733" s="249"/>
      <c r="L733" s="249"/>
      <c r="M733" s="249"/>
      <c r="N733" s="249"/>
      <c r="O733" s="249"/>
      <c r="P733" s="249"/>
      <c r="Q733" s="249"/>
      <c r="R733" s="249"/>
      <c r="S733" s="250"/>
    </row>
    <row r="734" spans="1:19" ht="22.2" customHeight="1" x14ac:dyDescent="0.6">
      <c r="A734" s="12"/>
      <c r="B734" s="309" t="s">
        <v>133</v>
      </c>
      <c r="C734" s="309"/>
      <c r="D734" s="309"/>
      <c r="E734" s="309"/>
      <c r="F734" s="309"/>
      <c r="G734" s="309"/>
      <c r="H734" s="309"/>
      <c r="I734" s="186"/>
      <c r="J734" s="29"/>
      <c r="K734" s="29"/>
      <c r="L734" s="309" t="s">
        <v>186</v>
      </c>
      <c r="M734" s="309"/>
      <c r="N734" s="309"/>
      <c r="O734" s="309"/>
      <c r="P734" s="309"/>
      <c r="Q734" s="309"/>
      <c r="R734" s="29"/>
      <c r="S734" s="13"/>
    </row>
    <row r="735" spans="1:19" ht="22.2" customHeight="1" x14ac:dyDescent="0.6">
      <c r="A735" s="308" t="s">
        <v>73</v>
      </c>
      <c r="B735" s="309"/>
      <c r="C735" s="309"/>
      <c r="D735" s="309"/>
      <c r="E735" s="309"/>
      <c r="F735" s="309"/>
      <c r="G735" s="309"/>
      <c r="H735" s="309"/>
      <c r="I735" s="310"/>
      <c r="J735" s="308" t="s">
        <v>74</v>
      </c>
      <c r="K735" s="309"/>
      <c r="L735" s="309"/>
      <c r="M735" s="309"/>
      <c r="N735" s="309"/>
      <c r="O735" s="309"/>
      <c r="P735" s="309"/>
      <c r="Q735" s="309"/>
      <c r="R735" s="309"/>
      <c r="S735" s="310"/>
    </row>
    <row r="736" spans="1:19" ht="22.2" customHeight="1" x14ac:dyDescent="0.6">
      <c r="A736" s="311" t="str">
        <f>A133</f>
        <v>วันที่ 4  เดือน ธันวาคม  พ.ศ.2566</v>
      </c>
      <c r="B736" s="312"/>
      <c r="C736" s="312"/>
      <c r="D736" s="312"/>
      <c r="E736" s="312"/>
      <c r="F736" s="312"/>
      <c r="G736" s="312"/>
      <c r="H736" s="312"/>
      <c r="I736" s="313"/>
      <c r="J736" s="311" t="str">
        <f>A133</f>
        <v>วันที่ 4  เดือน ธันวาคม  พ.ศ.2566</v>
      </c>
      <c r="K736" s="312"/>
      <c r="L736" s="312"/>
      <c r="M736" s="312"/>
      <c r="N736" s="312"/>
      <c r="O736" s="312"/>
      <c r="P736" s="312"/>
      <c r="Q736" s="312"/>
      <c r="R736" s="312"/>
      <c r="S736" s="313"/>
    </row>
    <row r="737" spans="1:19" ht="22.2" customHeight="1" x14ac:dyDescent="0.6">
      <c r="A737" s="254" t="s">
        <v>0</v>
      </c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</row>
    <row r="738" spans="1:19" ht="22.2" customHeight="1" x14ac:dyDescent="0.6">
      <c r="A738" s="254" t="str">
        <f>A2</f>
        <v>แผนกวิชายานยนต์ไฟฟ้า</v>
      </c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</row>
    <row r="739" spans="1:19" ht="22.2" customHeight="1" x14ac:dyDescent="0.6">
      <c r="A739" s="253" t="s">
        <v>78</v>
      </c>
      <c r="B739" s="253"/>
      <c r="C739" s="253"/>
      <c r="D739" s="177">
        <f>D141</f>
        <v>27</v>
      </c>
      <c r="E739" s="177" t="s">
        <v>77</v>
      </c>
      <c r="F739" s="254" t="str">
        <f>F141</f>
        <v>พฤศจิกายน</v>
      </c>
      <c r="G739" s="254"/>
      <c r="H739" s="177" t="str">
        <f>H141</f>
        <v>พ.ศ. 2566</v>
      </c>
      <c r="I739" s="177" t="s">
        <v>79</v>
      </c>
      <c r="J739" s="177">
        <f>J141</f>
        <v>1</v>
      </c>
      <c r="K739" s="177" t="s">
        <v>76</v>
      </c>
      <c r="L739" s="254" t="str">
        <f>L141</f>
        <v>ธันวาคม</v>
      </c>
      <c r="M739" s="254"/>
      <c r="N739" s="254" t="str">
        <f>N141</f>
        <v>พ.ศ. 2566</v>
      </c>
      <c r="O739" s="254"/>
      <c r="P739" s="254"/>
      <c r="Q739" s="254"/>
      <c r="R739" s="177"/>
    </row>
    <row r="740" spans="1:19" ht="22.2" customHeight="1" x14ac:dyDescent="0.3">
      <c r="G740" s="58" t="s">
        <v>103</v>
      </c>
      <c r="H740" s="194" t="s">
        <v>44</v>
      </c>
      <c r="I740" s="194" t="s">
        <v>57</v>
      </c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</row>
    <row r="741" spans="1:19" ht="22.2" customHeight="1" x14ac:dyDescent="0.6">
      <c r="A741" s="28" t="s">
        <v>1</v>
      </c>
      <c r="B741" s="270" t="s">
        <v>2</v>
      </c>
      <c r="C741" s="271"/>
      <c r="D741" s="272"/>
      <c r="E741" s="16" t="s">
        <v>3</v>
      </c>
      <c r="F741" s="273" t="s">
        <v>65</v>
      </c>
      <c r="G741" s="274"/>
      <c r="H741" s="275" t="s">
        <v>4</v>
      </c>
      <c r="I741" s="175" t="s">
        <v>116</v>
      </c>
      <c r="J741" s="242" t="s">
        <v>5</v>
      </c>
      <c r="K741" s="244"/>
      <c r="L741" s="273" t="s">
        <v>66</v>
      </c>
      <c r="M741" s="279"/>
      <c r="N741" s="169" t="s">
        <v>68</v>
      </c>
      <c r="O741" s="175" t="s">
        <v>58</v>
      </c>
      <c r="P741" s="280" t="s">
        <v>67</v>
      </c>
      <c r="Q741" s="281"/>
      <c r="R741" s="169" t="s">
        <v>68</v>
      </c>
      <c r="S741" s="175" t="s">
        <v>58</v>
      </c>
    </row>
    <row r="742" spans="1:19" ht="22.2" customHeight="1" x14ac:dyDescent="0.6">
      <c r="A742" s="60"/>
      <c r="B742" s="9"/>
      <c r="C742" s="10"/>
      <c r="D742" s="14"/>
      <c r="E742" s="11"/>
      <c r="F742" s="199" t="s">
        <v>6</v>
      </c>
      <c r="G742" s="199" t="s">
        <v>7</v>
      </c>
      <c r="H742" s="276"/>
      <c r="I742" s="199"/>
      <c r="J742" s="277"/>
      <c r="K742" s="278"/>
      <c r="L742" s="199" t="s">
        <v>56</v>
      </c>
      <c r="M742" s="199" t="s">
        <v>60</v>
      </c>
      <c r="N742" s="199" t="s">
        <v>69</v>
      </c>
      <c r="O742" s="199" t="s">
        <v>59</v>
      </c>
      <c r="P742" s="60" t="s">
        <v>56</v>
      </c>
      <c r="Q742" s="60" t="s">
        <v>60</v>
      </c>
      <c r="R742" s="199" t="s">
        <v>69</v>
      </c>
      <c r="S742" s="199" t="s">
        <v>59</v>
      </c>
    </row>
    <row r="743" spans="1:19" ht="22.2" customHeight="1" x14ac:dyDescent="0.6">
      <c r="A743" s="175">
        <v>17</v>
      </c>
      <c r="B743" s="262">
        <f>AB19</f>
        <v>0</v>
      </c>
      <c r="C743" s="263"/>
      <c r="D743" s="264"/>
      <c r="E743" s="175" t="s">
        <v>44</v>
      </c>
      <c r="F743" s="6">
        <f>F145</f>
        <v>7</v>
      </c>
      <c r="G743" s="188" t="s">
        <v>8</v>
      </c>
      <c r="H743" s="183" t="s">
        <v>137</v>
      </c>
      <c r="I743" s="183" t="s">
        <v>270</v>
      </c>
      <c r="J743" s="248" t="s">
        <v>54</v>
      </c>
      <c r="K743" s="250"/>
      <c r="L743" s="168"/>
      <c r="M743" s="174"/>
      <c r="N743" s="174"/>
      <c r="O743" s="169">
        <f>M743*N743</f>
        <v>0</v>
      </c>
      <c r="P743" s="174"/>
      <c r="Q743" s="197"/>
      <c r="R743" s="174"/>
      <c r="S743" s="169">
        <f>Q743*R743</f>
        <v>0</v>
      </c>
    </row>
    <row r="744" spans="1:19" ht="22.2" customHeight="1" x14ac:dyDescent="0.6">
      <c r="A744" s="4"/>
      <c r="B744" s="289"/>
      <c r="C744" s="290"/>
      <c r="D744" s="291"/>
      <c r="E744" s="168"/>
      <c r="F744" s="190"/>
      <c r="G744" s="167" t="str">
        <f>G652</f>
        <v>27 พ.ย.66</v>
      </c>
      <c r="H744" s="183" t="s">
        <v>137</v>
      </c>
      <c r="I744" s="183" t="s">
        <v>270</v>
      </c>
      <c r="J744" s="248" t="s">
        <v>125</v>
      </c>
      <c r="K744" s="250"/>
      <c r="L744" s="168"/>
      <c r="M744" s="168"/>
      <c r="N744" s="168"/>
      <c r="O744" s="169">
        <f t="shared" ref="O744:O767" si="32">M744*N744</f>
        <v>0</v>
      </c>
      <c r="P744" s="168"/>
      <c r="Q744" s="168"/>
      <c r="R744" s="168"/>
      <c r="S744" s="169">
        <f t="shared" ref="S744:S767" si="33">Q744*R744</f>
        <v>0</v>
      </c>
    </row>
    <row r="745" spans="1:19" ht="22.2" customHeight="1" x14ac:dyDescent="0.6">
      <c r="A745" s="4"/>
      <c r="B745" s="5"/>
      <c r="D745" s="3"/>
      <c r="E745" s="3"/>
      <c r="F745" s="190"/>
      <c r="G745" s="189"/>
      <c r="H745" s="168"/>
      <c r="I745" s="168"/>
      <c r="J745" s="248"/>
      <c r="K745" s="250"/>
      <c r="L745" s="168"/>
      <c r="M745" s="168"/>
      <c r="N745" s="168"/>
      <c r="O745" s="169">
        <f t="shared" si="32"/>
        <v>0</v>
      </c>
      <c r="P745" s="168"/>
      <c r="Q745" s="168"/>
      <c r="R745" s="168"/>
      <c r="S745" s="169">
        <f t="shared" si="33"/>
        <v>0</v>
      </c>
    </row>
    <row r="746" spans="1:19" ht="22.2" customHeight="1" x14ac:dyDescent="0.6">
      <c r="A746" s="4"/>
      <c r="B746" s="5"/>
      <c r="E746" s="4"/>
      <c r="F746" s="190"/>
      <c r="G746" s="189"/>
      <c r="H746" s="168"/>
      <c r="I746" s="168"/>
      <c r="J746" s="248"/>
      <c r="K746" s="250"/>
      <c r="L746" s="168"/>
      <c r="M746" s="168"/>
      <c r="N746" s="168"/>
      <c r="O746" s="169">
        <f t="shared" si="32"/>
        <v>0</v>
      </c>
      <c r="P746" s="168"/>
      <c r="Q746" s="168"/>
      <c r="R746" s="168"/>
      <c r="S746" s="169">
        <f t="shared" si="33"/>
        <v>0</v>
      </c>
    </row>
    <row r="747" spans="1:19" ht="22.2" customHeight="1" x14ac:dyDescent="0.6">
      <c r="A747" s="4"/>
      <c r="E747" s="4"/>
      <c r="G747" s="187"/>
      <c r="H747" s="199"/>
      <c r="I747" s="199"/>
      <c r="J747" s="277"/>
      <c r="K747" s="278"/>
      <c r="L747" s="199"/>
      <c r="M747" s="168"/>
      <c r="N747" s="168"/>
      <c r="O747" s="169">
        <f t="shared" si="32"/>
        <v>0</v>
      </c>
      <c r="P747" s="168"/>
      <c r="Q747" s="168"/>
      <c r="R747" s="168"/>
      <c r="S747" s="169">
        <f t="shared" si="33"/>
        <v>0</v>
      </c>
    </row>
    <row r="748" spans="1:19" ht="22.2" customHeight="1" x14ac:dyDescent="0.6">
      <c r="A748" s="4"/>
      <c r="E748" s="4"/>
      <c r="G748" s="62" t="s">
        <v>9</v>
      </c>
      <c r="H748" s="183" t="s">
        <v>182</v>
      </c>
      <c r="I748" s="183" t="s">
        <v>242</v>
      </c>
      <c r="J748" s="248" t="s">
        <v>131</v>
      </c>
      <c r="K748" s="250"/>
      <c r="L748" s="168"/>
      <c r="M748" s="174"/>
      <c r="N748" s="174"/>
      <c r="O748" s="169">
        <f t="shared" si="32"/>
        <v>0</v>
      </c>
      <c r="P748" s="174"/>
      <c r="Q748" s="197"/>
      <c r="R748" s="174"/>
      <c r="S748" s="169">
        <f t="shared" si="33"/>
        <v>0</v>
      </c>
    </row>
    <row r="749" spans="1:19" ht="22.2" customHeight="1" x14ac:dyDescent="0.6">
      <c r="A749" s="4"/>
      <c r="E749" s="4"/>
      <c r="G749" s="167" t="str">
        <f>G657</f>
        <v>28 พ.ย.66</v>
      </c>
      <c r="H749" s="183"/>
      <c r="I749" s="183"/>
      <c r="J749" s="248"/>
      <c r="K749" s="250"/>
      <c r="L749" s="168"/>
      <c r="M749" s="168"/>
      <c r="N749" s="168"/>
      <c r="O749" s="169">
        <f t="shared" si="32"/>
        <v>0</v>
      </c>
      <c r="P749" s="168"/>
      <c r="Q749" s="168"/>
      <c r="R749" s="168"/>
      <c r="S749" s="169">
        <f t="shared" si="33"/>
        <v>0</v>
      </c>
    </row>
    <row r="750" spans="1:19" ht="22.2" customHeight="1" x14ac:dyDescent="0.6">
      <c r="A750" s="4"/>
      <c r="B750" s="5"/>
      <c r="D750" s="3"/>
      <c r="E750" s="3"/>
      <c r="G750" s="168"/>
      <c r="H750" s="168"/>
      <c r="I750" s="168"/>
      <c r="J750" s="248"/>
      <c r="K750" s="250"/>
      <c r="L750" s="168"/>
      <c r="M750" s="168"/>
      <c r="N750" s="168"/>
      <c r="O750" s="169">
        <f t="shared" si="32"/>
        <v>0</v>
      </c>
      <c r="P750" s="168"/>
      <c r="Q750" s="168"/>
      <c r="R750" s="168"/>
      <c r="S750" s="169">
        <f t="shared" si="33"/>
        <v>0</v>
      </c>
    </row>
    <row r="751" spans="1:19" ht="22.2" customHeight="1" x14ac:dyDescent="0.6">
      <c r="A751" s="4"/>
      <c r="E751" s="4"/>
      <c r="G751" s="62"/>
      <c r="H751" s="190"/>
      <c r="I751" s="168"/>
      <c r="J751" s="248"/>
      <c r="K751" s="250"/>
      <c r="L751" s="168"/>
      <c r="M751" s="168"/>
      <c r="N751" s="168"/>
      <c r="O751" s="169">
        <f t="shared" si="32"/>
        <v>0</v>
      </c>
      <c r="P751" s="168"/>
      <c r="Q751" s="168"/>
      <c r="R751" s="168"/>
      <c r="S751" s="169">
        <f t="shared" si="33"/>
        <v>0</v>
      </c>
    </row>
    <row r="752" spans="1:19" ht="22.2" customHeight="1" x14ac:dyDescent="0.6">
      <c r="A752" s="4"/>
      <c r="D752" s="8" t="s">
        <v>51</v>
      </c>
      <c r="E752" s="4"/>
      <c r="G752" s="63"/>
      <c r="H752" s="199"/>
      <c r="I752" s="199"/>
      <c r="J752" s="277"/>
      <c r="K752" s="278"/>
      <c r="L752" s="168"/>
      <c r="M752" s="168"/>
      <c r="N752" s="168"/>
      <c r="O752" s="169">
        <f t="shared" si="32"/>
        <v>0</v>
      </c>
      <c r="P752" s="168"/>
      <c r="Q752" s="168"/>
      <c r="R752" s="168"/>
      <c r="S752" s="169">
        <f t="shared" si="33"/>
        <v>0</v>
      </c>
    </row>
    <row r="753" spans="1:19" ht="22.2" customHeight="1" x14ac:dyDescent="0.6">
      <c r="A753" s="4"/>
      <c r="E753" s="4"/>
      <c r="G753" s="167" t="s">
        <v>10</v>
      </c>
      <c r="H753" s="174" t="s">
        <v>138</v>
      </c>
      <c r="I753" s="174" t="s">
        <v>208</v>
      </c>
      <c r="J753" s="265" t="s">
        <v>54</v>
      </c>
      <c r="K753" s="266"/>
      <c r="L753" s="197"/>
      <c r="M753" s="174"/>
      <c r="N753" s="174"/>
      <c r="O753" s="169">
        <f t="shared" si="32"/>
        <v>0</v>
      </c>
      <c r="P753" s="174"/>
      <c r="Q753" s="197"/>
      <c r="R753" s="174"/>
      <c r="S753" s="169">
        <f t="shared" si="33"/>
        <v>0</v>
      </c>
    </row>
    <row r="754" spans="1:19" ht="22.2" customHeight="1" x14ac:dyDescent="0.6">
      <c r="A754" s="4"/>
      <c r="B754" s="189"/>
      <c r="C754" s="190"/>
      <c r="D754" s="190"/>
      <c r="E754" s="168"/>
      <c r="G754" s="167" t="str">
        <f>G662</f>
        <v>29 พ.ย.66</v>
      </c>
      <c r="H754" s="183" t="s">
        <v>138</v>
      </c>
      <c r="I754" s="183" t="s">
        <v>208</v>
      </c>
      <c r="J754" s="248" t="s">
        <v>125</v>
      </c>
      <c r="K754" s="250"/>
      <c r="L754" s="168"/>
      <c r="M754" s="168"/>
      <c r="N754" s="168"/>
      <c r="O754" s="169">
        <f t="shared" si="32"/>
        <v>0</v>
      </c>
      <c r="P754" s="168"/>
      <c r="Q754" s="168"/>
      <c r="R754" s="168"/>
      <c r="S754" s="169">
        <f t="shared" si="33"/>
        <v>0</v>
      </c>
    </row>
    <row r="755" spans="1:19" ht="22.2" customHeight="1" x14ac:dyDescent="0.6">
      <c r="A755" s="4"/>
      <c r="B755" s="5"/>
      <c r="D755" s="3"/>
      <c r="E755" s="3"/>
      <c r="G755" s="168"/>
      <c r="H755" s="168"/>
      <c r="I755" s="168"/>
      <c r="J755" s="248"/>
      <c r="K755" s="250"/>
      <c r="L755" s="168"/>
      <c r="M755" s="168"/>
      <c r="N755" s="168"/>
      <c r="O755" s="169">
        <f t="shared" si="32"/>
        <v>0</v>
      </c>
      <c r="P755" s="168"/>
      <c r="Q755" s="168"/>
      <c r="R755" s="168"/>
      <c r="S755" s="169">
        <f t="shared" si="33"/>
        <v>0</v>
      </c>
    </row>
    <row r="756" spans="1:19" ht="22.2" customHeight="1" x14ac:dyDescent="0.6">
      <c r="A756" s="4"/>
      <c r="E756" s="4"/>
      <c r="G756" s="189"/>
      <c r="H756" s="189"/>
      <c r="I756" s="168"/>
      <c r="J756" s="248"/>
      <c r="K756" s="250"/>
      <c r="L756" s="168"/>
      <c r="M756" s="168"/>
      <c r="N756" s="168"/>
      <c r="O756" s="169">
        <f t="shared" si="32"/>
        <v>0</v>
      </c>
      <c r="P756" s="168"/>
      <c r="Q756" s="168"/>
      <c r="R756" s="168"/>
      <c r="S756" s="169">
        <f t="shared" si="33"/>
        <v>0</v>
      </c>
    </row>
    <row r="757" spans="1:19" ht="22.2" customHeight="1" x14ac:dyDescent="0.6">
      <c r="A757" s="4"/>
      <c r="E757" s="4"/>
      <c r="G757" s="195"/>
      <c r="H757" s="195"/>
      <c r="I757" s="199"/>
      <c r="J757" s="277"/>
      <c r="K757" s="278"/>
      <c r="L757" s="199"/>
      <c r="M757" s="199"/>
      <c r="N757" s="199"/>
      <c r="O757" s="169">
        <f t="shared" si="32"/>
        <v>0</v>
      </c>
      <c r="P757" s="199"/>
      <c r="Q757" s="199"/>
      <c r="R757" s="199"/>
      <c r="S757" s="169">
        <f t="shared" si="33"/>
        <v>0</v>
      </c>
    </row>
    <row r="758" spans="1:19" ht="22.2" customHeight="1" x14ac:dyDescent="0.6">
      <c r="A758" s="4"/>
      <c r="E758" s="4"/>
      <c r="G758" s="62" t="s">
        <v>11</v>
      </c>
      <c r="H758" s="183" t="s">
        <v>182</v>
      </c>
      <c r="I758" s="183" t="s">
        <v>237</v>
      </c>
      <c r="J758" s="265" t="s">
        <v>140</v>
      </c>
      <c r="K758" s="266"/>
      <c r="L758" s="197"/>
      <c r="M758" s="175"/>
      <c r="N758" s="175"/>
      <c r="O758" s="169">
        <f t="shared" si="32"/>
        <v>0</v>
      </c>
      <c r="P758" s="168"/>
      <c r="Q758" s="175"/>
      <c r="R758" s="175"/>
      <c r="S758" s="169">
        <f t="shared" si="33"/>
        <v>0</v>
      </c>
    </row>
    <row r="759" spans="1:19" ht="22.2" customHeight="1" x14ac:dyDescent="0.6">
      <c r="A759" s="4"/>
      <c r="E759" s="4"/>
      <c r="G759" s="167" t="str">
        <f>G667</f>
        <v>30 พ.ย.66</v>
      </c>
      <c r="H759" s="168" t="s">
        <v>285</v>
      </c>
      <c r="I759" s="183" t="s">
        <v>273</v>
      </c>
      <c r="J759" s="248" t="s">
        <v>127</v>
      </c>
      <c r="K759" s="250"/>
      <c r="L759" s="168"/>
      <c r="M759" s="168"/>
      <c r="N759" s="168"/>
      <c r="O759" s="169">
        <f t="shared" si="32"/>
        <v>0</v>
      </c>
      <c r="P759" s="168"/>
      <c r="Q759" s="168"/>
      <c r="R759" s="168"/>
      <c r="S759" s="169">
        <f t="shared" si="33"/>
        <v>0</v>
      </c>
    </row>
    <row r="760" spans="1:19" ht="22.2" customHeight="1" x14ac:dyDescent="0.6">
      <c r="A760" s="4"/>
      <c r="B760" s="5"/>
      <c r="E760" s="4"/>
      <c r="G760" s="168"/>
      <c r="H760" s="183" t="s">
        <v>136</v>
      </c>
      <c r="I760" s="183" t="s">
        <v>271</v>
      </c>
      <c r="J760" s="248" t="s">
        <v>171</v>
      </c>
      <c r="K760" s="250"/>
      <c r="L760" s="183"/>
      <c r="M760" s="183"/>
      <c r="N760" s="183"/>
      <c r="O760" s="169">
        <f t="shared" si="32"/>
        <v>0</v>
      </c>
      <c r="P760" s="183"/>
      <c r="Q760" s="183"/>
      <c r="R760" s="183"/>
      <c r="S760" s="169">
        <f t="shared" si="33"/>
        <v>0</v>
      </c>
    </row>
    <row r="761" spans="1:19" ht="22.2" customHeight="1" x14ac:dyDescent="0.6">
      <c r="A761" s="4"/>
      <c r="E761" s="4"/>
      <c r="G761" s="168"/>
      <c r="H761" s="168"/>
      <c r="I761" s="168"/>
      <c r="J761" s="248"/>
      <c r="K761" s="250"/>
      <c r="L761" s="168"/>
      <c r="M761" s="168"/>
      <c r="N761" s="168"/>
      <c r="O761" s="169">
        <f t="shared" si="32"/>
        <v>0</v>
      </c>
      <c r="P761" s="168"/>
      <c r="Q761" s="168"/>
      <c r="R761" s="168"/>
      <c r="S761" s="169">
        <f t="shared" si="33"/>
        <v>0</v>
      </c>
    </row>
    <row r="762" spans="1:19" ht="22.2" customHeight="1" x14ac:dyDescent="0.6">
      <c r="A762" s="4"/>
      <c r="E762" s="4"/>
      <c r="G762" s="199"/>
      <c r="H762" s="194"/>
      <c r="I762" s="199"/>
      <c r="J762" s="277"/>
      <c r="K762" s="278"/>
      <c r="L762" s="199"/>
      <c r="M762" s="199"/>
      <c r="N762" s="199"/>
      <c r="O762" s="169">
        <f t="shared" si="32"/>
        <v>0</v>
      </c>
      <c r="P762" s="199"/>
      <c r="Q762" s="199"/>
      <c r="R762" s="199"/>
      <c r="S762" s="169">
        <f t="shared" si="33"/>
        <v>0</v>
      </c>
    </row>
    <row r="763" spans="1:19" ht="22.2" customHeight="1" x14ac:dyDescent="0.6">
      <c r="A763" s="4"/>
      <c r="E763" s="4"/>
      <c r="G763" s="62" t="s">
        <v>12</v>
      </c>
      <c r="H763" s="183" t="s">
        <v>307</v>
      </c>
      <c r="I763" s="183" t="s">
        <v>221</v>
      </c>
      <c r="J763" s="265" t="s">
        <v>54</v>
      </c>
      <c r="K763" s="266"/>
      <c r="L763" s="168"/>
      <c r="M763" s="174"/>
      <c r="N763" s="174"/>
      <c r="O763" s="169">
        <f t="shared" si="32"/>
        <v>0</v>
      </c>
      <c r="P763" s="174"/>
      <c r="Q763" s="197"/>
      <c r="R763" s="174"/>
      <c r="S763" s="169">
        <f t="shared" si="33"/>
        <v>0</v>
      </c>
    </row>
    <row r="764" spans="1:19" ht="22.2" customHeight="1" x14ac:dyDescent="0.6">
      <c r="A764" s="4"/>
      <c r="E764" s="4"/>
      <c r="G764" s="167" t="str">
        <f>G672</f>
        <v>1 ธ.ค.66</v>
      </c>
      <c r="H764" s="183" t="s">
        <v>307</v>
      </c>
      <c r="I764" s="183" t="s">
        <v>221</v>
      </c>
      <c r="J764" s="248" t="s">
        <v>125</v>
      </c>
      <c r="K764" s="250"/>
      <c r="L764" s="168"/>
      <c r="M764" s="168"/>
      <c r="N764" s="168"/>
      <c r="O764" s="169">
        <f t="shared" si="32"/>
        <v>0</v>
      </c>
      <c r="P764" s="168"/>
      <c r="Q764" s="168"/>
      <c r="R764" s="168"/>
      <c r="S764" s="169">
        <f t="shared" si="33"/>
        <v>0</v>
      </c>
    </row>
    <row r="765" spans="1:19" ht="22.2" customHeight="1" x14ac:dyDescent="0.6">
      <c r="A765" s="4"/>
      <c r="E765" s="4"/>
      <c r="G765" s="168"/>
      <c r="H765" s="183"/>
      <c r="I765" s="183"/>
      <c r="J765" s="285"/>
      <c r="K765" s="286"/>
      <c r="L765" s="168"/>
      <c r="M765" s="168"/>
      <c r="N765" s="168"/>
      <c r="O765" s="169">
        <f t="shared" si="32"/>
        <v>0</v>
      </c>
      <c r="P765" s="168"/>
      <c r="Q765" s="168"/>
      <c r="R765" s="168"/>
      <c r="S765" s="169">
        <f t="shared" si="33"/>
        <v>0</v>
      </c>
    </row>
    <row r="766" spans="1:19" ht="22.2" customHeight="1" x14ac:dyDescent="0.6">
      <c r="A766" s="4"/>
      <c r="E766" s="4"/>
      <c r="G766" s="168"/>
      <c r="H766" s="190"/>
      <c r="I766" s="168"/>
      <c r="J766" s="248"/>
      <c r="K766" s="250"/>
      <c r="L766" s="168"/>
      <c r="M766" s="168"/>
      <c r="N766" s="168"/>
      <c r="O766" s="169">
        <f t="shared" si="32"/>
        <v>0</v>
      </c>
      <c r="P766" s="168"/>
      <c r="Q766" s="168"/>
      <c r="R766" s="168"/>
      <c r="S766" s="169">
        <f t="shared" si="33"/>
        <v>0</v>
      </c>
    </row>
    <row r="767" spans="1:19" ht="22.2" customHeight="1" x14ac:dyDescent="0.6">
      <c r="A767" s="4"/>
      <c r="E767" s="4"/>
      <c r="F767" s="4"/>
      <c r="G767" s="196"/>
      <c r="H767" s="194"/>
      <c r="I767" s="199"/>
      <c r="J767" s="277"/>
      <c r="K767" s="278"/>
      <c r="L767" s="199"/>
      <c r="M767" s="199"/>
      <c r="N767" s="199"/>
      <c r="O767" s="169">
        <f t="shared" si="32"/>
        <v>0</v>
      </c>
      <c r="P767" s="199"/>
      <c r="Q767" s="199"/>
      <c r="R767" s="199"/>
      <c r="S767" s="169">
        <f t="shared" si="33"/>
        <v>0</v>
      </c>
    </row>
    <row r="768" spans="1:19" ht="22.2" customHeight="1" x14ac:dyDescent="0.6">
      <c r="A768" s="4"/>
      <c r="E768" s="4"/>
      <c r="F768" s="4"/>
      <c r="G768" s="273" t="s">
        <v>61</v>
      </c>
      <c r="H768" s="298"/>
      <c r="I768" s="298"/>
      <c r="J768" s="298"/>
      <c r="K768" s="279"/>
      <c r="L768" s="17">
        <f>SUM(L743:L767)</f>
        <v>0</v>
      </c>
      <c r="M768" s="17">
        <f>SUM(M743:M767)</f>
        <v>0</v>
      </c>
      <c r="N768" s="17"/>
      <c r="O768" s="17"/>
      <c r="P768" s="17">
        <f>SUM(P743:P767)</f>
        <v>0</v>
      </c>
      <c r="Q768" s="17">
        <f>SUM(Q743:Q767)</f>
        <v>0</v>
      </c>
      <c r="R768" s="192"/>
      <c r="S768" s="17"/>
    </row>
    <row r="769" spans="1:19" ht="22.2" customHeight="1" x14ac:dyDescent="0.6">
      <c r="A769" s="4"/>
      <c r="E769" s="4"/>
      <c r="F769" s="4"/>
      <c r="G769" s="273" t="s">
        <v>62</v>
      </c>
      <c r="H769" s="298"/>
      <c r="I769" s="298"/>
      <c r="J769" s="298"/>
      <c r="K769" s="279"/>
      <c r="L769" s="273">
        <f>L768+M768</f>
        <v>0</v>
      </c>
      <c r="M769" s="279"/>
      <c r="N769" s="193"/>
      <c r="O769" s="17"/>
      <c r="P769" s="273">
        <f>P768+Q768</f>
        <v>0</v>
      </c>
      <c r="Q769" s="279"/>
      <c r="R769" s="196"/>
      <c r="S769" s="199"/>
    </row>
    <row r="770" spans="1:19" ht="22.2" customHeight="1" x14ac:dyDescent="0.6">
      <c r="A770" s="4"/>
      <c r="E770" s="4"/>
      <c r="F770" s="4"/>
      <c r="G770" s="273" t="s">
        <v>63</v>
      </c>
      <c r="H770" s="298"/>
      <c r="I770" s="298"/>
      <c r="J770" s="298"/>
      <c r="K770" s="279"/>
      <c r="L770" s="273">
        <v>18</v>
      </c>
      <c r="M770" s="279"/>
      <c r="N770" s="193"/>
      <c r="O770" s="17"/>
      <c r="P770" s="273">
        <v>0</v>
      </c>
      <c r="Q770" s="279"/>
      <c r="R770" s="190"/>
      <c r="S770" s="168"/>
    </row>
    <row r="771" spans="1:19" ht="22.2" customHeight="1" thickBot="1" x14ac:dyDescent="0.65">
      <c r="A771" s="4"/>
      <c r="E771" s="4"/>
      <c r="F771" s="15"/>
      <c r="G771" s="273" t="s">
        <v>64</v>
      </c>
      <c r="H771" s="298"/>
      <c r="I771" s="298"/>
      <c r="J771" s="298"/>
      <c r="K771" s="279"/>
      <c r="L771" s="18">
        <v>0</v>
      </c>
      <c r="M771" s="18">
        <f>SUM(M743:M767)</f>
        <v>0</v>
      </c>
      <c r="N771" s="18"/>
      <c r="O771" s="18">
        <f>SUM(O743:O767)</f>
        <v>0</v>
      </c>
      <c r="P771" s="18">
        <v>0</v>
      </c>
      <c r="Q771" s="18">
        <f>SUM(Q743:Q767)</f>
        <v>0</v>
      </c>
      <c r="R771" s="19"/>
      <c r="S771" s="18">
        <f>SUM(S743:S767)</f>
        <v>0</v>
      </c>
    </row>
    <row r="772" spans="1:19" ht="22.2" customHeight="1" thickTop="1" x14ac:dyDescent="0.6">
      <c r="A772" s="299" t="s">
        <v>88</v>
      </c>
      <c r="B772" s="300"/>
      <c r="C772" s="300"/>
      <c r="D772" s="300"/>
      <c r="E772" s="300"/>
      <c r="F772" s="300"/>
      <c r="G772" s="300"/>
      <c r="H772" s="193">
        <f>M771+Q771</f>
        <v>0</v>
      </c>
      <c r="I772" s="193" t="s">
        <v>89</v>
      </c>
      <c r="J772" s="193"/>
      <c r="K772" s="301" t="s">
        <v>193</v>
      </c>
      <c r="L772" s="301"/>
      <c r="M772" s="301"/>
      <c r="N772" s="194"/>
      <c r="O772" s="194"/>
      <c r="P772" s="302">
        <f>S771+O771</f>
        <v>0</v>
      </c>
      <c r="Q772" s="302"/>
      <c r="R772" s="21"/>
      <c r="S772" s="20" t="s">
        <v>53</v>
      </c>
    </row>
    <row r="773" spans="1:19" ht="22.2" customHeight="1" x14ac:dyDescent="0.6">
      <c r="A773" s="303" t="s">
        <v>14</v>
      </c>
      <c r="B773" s="304"/>
      <c r="C773" s="304"/>
      <c r="D773" s="304"/>
      <c r="E773" s="304"/>
      <c r="F773" s="304"/>
      <c r="G773" s="305"/>
      <c r="H773" s="303" t="s">
        <v>15</v>
      </c>
      <c r="I773" s="304"/>
      <c r="J773" s="304"/>
      <c r="K773" s="304"/>
      <c r="L773" s="305"/>
      <c r="M773" s="303" t="s">
        <v>70</v>
      </c>
      <c r="N773" s="304"/>
      <c r="O773" s="304"/>
      <c r="P773" s="304"/>
      <c r="Q773" s="304"/>
      <c r="R773" s="304"/>
      <c r="S773" s="305"/>
    </row>
    <row r="774" spans="1:19" ht="22.2" customHeight="1" x14ac:dyDescent="0.6">
      <c r="A774" s="248" t="s">
        <v>16</v>
      </c>
      <c r="B774" s="249"/>
      <c r="C774" s="249"/>
      <c r="D774" s="249"/>
      <c r="E774" s="249"/>
      <c r="F774" s="249"/>
      <c r="G774" s="250"/>
      <c r="H774" s="248" t="s">
        <v>16</v>
      </c>
      <c r="I774" s="249"/>
      <c r="J774" s="249"/>
      <c r="K774" s="249"/>
      <c r="L774" s="250"/>
      <c r="M774" s="248" t="s">
        <v>16</v>
      </c>
      <c r="N774" s="249"/>
      <c r="O774" s="249"/>
      <c r="P774" s="249"/>
      <c r="Q774" s="249"/>
      <c r="R774" s="249"/>
      <c r="S774" s="250"/>
    </row>
    <row r="775" spans="1:19" ht="22.2" customHeight="1" x14ac:dyDescent="0.6">
      <c r="A775" s="12" t="s">
        <v>42</v>
      </c>
      <c r="B775" s="309">
        <f>B743</f>
        <v>0</v>
      </c>
      <c r="C775" s="309"/>
      <c r="D775" s="309"/>
      <c r="E775" s="309"/>
      <c r="F775" s="309"/>
      <c r="G775" s="186" t="s">
        <v>43</v>
      </c>
      <c r="H775" s="185" t="s">
        <v>42</v>
      </c>
      <c r="I775" s="314" t="str">
        <f>I729</f>
        <v xml:space="preserve">       นายอาทิตย์  แก้วแดง</v>
      </c>
      <c r="J775" s="318"/>
      <c r="K775" s="318"/>
      <c r="L775" s="13" t="s">
        <v>43</v>
      </c>
      <c r="M775" s="61" t="s">
        <v>42</v>
      </c>
      <c r="N775" s="61"/>
      <c r="O775" s="309" t="s">
        <v>52</v>
      </c>
      <c r="P775" s="309"/>
      <c r="Q775" s="309"/>
      <c r="R775" s="29"/>
      <c r="S775" s="186" t="s">
        <v>43</v>
      </c>
    </row>
    <row r="776" spans="1:19" ht="22.2" customHeight="1" x14ac:dyDescent="0.6">
      <c r="A776" s="319" t="s">
        <v>279</v>
      </c>
      <c r="B776" s="314"/>
      <c r="C776" s="314"/>
      <c r="D776" s="314"/>
      <c r="E776" s="314"/>
      <c r="F776" s="314"/>
      <c r="G776" s="320"/>
      <c r="H776" s="308" t="s">
        <v>55</v>
      </c>
      <c r="I776" s="309"/>
      <c r="J776" s="309"/>
      <c r="K776" s="309"/>
      <c r="L776" s="310"/>
      <c r="M776" s="308" t="s">
        <v>72</v>
      </c>
      <c r="N776" s="309"/>
      <c r="O776" s="309"/>
      <c r="P776" s="309"/>
      <c r="Q776" s="309"/>
      <c r="R776" s="309"/>
      <c r="S776" s="310"/>
    </row>
    <row r="777" spans="1:19" ht="22.2" customHeight="1" x14ac:dyDescent="0.6">
      <c r="A777" s="311" t="str">
        <f>A179</f>
        <v>วันที่ 4  เดือน ธันวาคม  พ.ศ.2566</v>
      </c>
      <c r="B777" s="312"/>
      <c r="C777" s="312"/>
      <c r="D777" s="312"/>
      <c r="E777" s="312"/>
      <c r="F777" s="312"/>
      <c r="G777" s="313"/>
      <c r="H777" s="308" t="str">
        <f>A179</f>
        <v>วันที่ 4  เดือน ธันวาคม  พ.ศ.2566</v>
      </c>
      <c r="I777" s="309"/>
      <c r="J777" s="309"/>
      <c r="K777" s="309"/>
      <c r="L777" s="310"/>
      <c r="M777" s="311" t="str">
        <f>A179</f>
        <v>วันที่ 4  เดือน ธันวาคม  พ.ศ.2566</v>
      </c>
      <c r="N777" s="312"/>
      <c r="O777" s="312"/>
      <c r="P777" s="312"/>
      <c r="Q777" s="312"/>
      <c r="R777" s="312"/>
      <c r="S777" s="313"/>
    </row>
    <row r="778" spans="1:19" ht="22.2" customHeight="1" x14ac:dyDescent="0.6">
      <c r="A778" s="303" t="s">
        <v>70</v>
      </c>
      <c r="B778" s="304"/>
      <c r="C778" s="304"/>
      <c r="D778" s="304"/>
      <c r="E778" s="304"/>
      <c r="F778" s="304"/>
      <c r="G778" s="304"/>
      <c r="H778" s="304"/>
      <c r="I778" s="305"/>
      <c r="J778" s="303" t="s">
        <v>71</v>
      </c>
      <c r="K778" s="304"/>
      <c r="L778" s="304"/>
      <c r="M778" s="304"/>
      <c r="N778" s="304"/>
      <c r="O778" s="304"/>
      <c r="P778" s="304"/>
      <c r="Q778" s="304"/>
      <c r="R778" s="304"/>
      <c r="S778" s="305"/>
    </row>
    <row r="779" spans="1:19" ht="22.2" customHeight="1" x14ac:dyDescent="0.6">
      <c r="A779" s="248" t="s">
        <v>16</v>
      </c>
      <c r="B779" s="249"/>
      <c r="C779" s="249"/>
      <c r="D779" s="249"/>
      <c r="E779" s="249"/>
      <c r="F779" s="249"/>
      <c r="G779" s="249"/>
      <c r="H779" s="249"/>
      <c r="I779" s="250"/>
      <c r="J779" s="248" t="s">
        <v>16</v>
      </c>
      <c r="K779" s="249"/>
      <c r="L779" s="249"/>
      <c r="M779" s="249"/>
      <c r="N779" s="249"/>
      <c r="O779" s="249"/>
      <c r="P779" s="249"/>
      <c r="Q779" s="249"/>
      <c r="R779" s="249"/>
      <c r="S779" s="250"/>
    </row>
    <row r="780" spans="1:19" ht="22.2" customHeight="1" x14ac:dyDescent="0.6">
      <c r="A780" s="12"/>
      <c r="B780" s="309" t="s">
        <v>133</v>
      </c>
      <c r="C780" s="309"/>
      <c r="D780" s="309"/>
      <c r="E780" s="309"/>
      <c r="F780" s="309"/>
      <c r="G780" s="309"/>
      <c r="H780" s="309"/>
      <c r="I780" s="186"/>
      <c r="J780" s="29"/>
      <c r="K780" s="29"/>
      <c r="L780" s="309" t="s">
        <v>186</v>
      </c>
      <c r="M780" s="309"/>
      <c r="N780" s="309"/>
      <c r="O780" s="309"/>
      <c r="P780" s="309"/>
      <c r="Q780" s="309"/>
      <c r="R780" s="29"/>
      <c r="S780" s="13"/>
    </row>
    <row r="781" spans="1:19" ht="22.2" customHeight="1" x14ac:dyDescent="0.6">
      <c r="A781" s="308" t="s">
        <v>73</v>
      </c>
      <c r="B781" s="309"/>
      <c r="C781" s="309"/>
      <c r="D781" s="309"/>
      <c r="E781" s="309"/>
      <c r="F781" s="309"/>
      <c r="G781" s="309"/>
      <c r="H781" s="309"/>
      <c r="I781" s="310"/>
      <c r="J781" s="308" t="s">
        <v>74</v>
      </c>
      <c r="K781" s="309"/>
      <c r="L781" s="309"/>
      <c r="M781" s="309"/>
      <c r="N781" s="309"/>
      <c r="O781" s="309"/>
      <c r="P781" s="309"/>
      <c r="Q781" s="309"/>
      <c r="R781" s="309"/>
      <c r="S781" s="310"/>
    </row>
    <row r="782" spans="1:19" ht="22.2" customHeight="1" x14ac:dyDescent="0.6">
      <c r="A782" s="311" t="str">
        <f>A179</f>
        <v>วันที่ 4  เดือน ธันวาคม  พ.ศ.2566</v>
      </c>
      <c r="B782" s="312"/>
      <c r="C782" s="312"/>
      <c r="D782" s="312"/>
      <c r="E782" s="312"/>
      <c r="F782" s="312"/>
      <c r="G782" s="312"/>
      <c r="H782" s="312"/>
      <c r="I782" s="313"/>
      <c r="J782" s="311" t="str">
        <f>A179</f>
        <v>วันที่ 4  เดือน ธันวาคม  พ.ศ.2566</v>
      </c>
      <c r="K782" s="312"/>
      <c r="L782" s="312"/>
      <c r="M782" s="312"/>
      <c r="N782" s="312"/>
      <c r="O782" s="312"/>
      <c r="P782" s="312"/>
      <c r="Q782" s="312"/>
      <c r="R782" s="312"/>
      <c r="S782" s="313"/>
    </row>
    <row r="783" spans="1:19" ht="22.2" customHeight="1" x14ac:dyDescent="0.6">
      <c r="A783" s="254" t="s">
        <v>0</v>
      </c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</row>
    <row r="784" spans="1:19" ht="22.2" customHeight="1" x14ac:dyDescent="0.6">
      <c r="A784" s="254" t="str">
        <f>A2</f>
        <v>แผนกวิชายานยนต์ไฟฟ้า</v>
      </c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</row>
    <row r="785" spans="1:24" ht="22.2" customHeight="1" x14ac:dyDescent="0.6">
      <c r="A785" s="253" t="s">
        <v>78</v>
      </c>
      <c r="B785" s="253"/>
      <c r="C785" s="253"/>
      <c r="D785" s="177">
        <f>D3</f>
        <v>27</v>
      </c>
      <c r="E785" s="177" t="s">
        <v>77</v>
      </c>
      <c r="F785" s="254" t="str">
        <f>F3</f>
        <v>พฤศจิกายน</v>
      </c>
      <c r="G785" s="254"/>
      <c r="H785" s="177" t="str">
        <f>H3</f>
        <v>พ.ศ. 2566</v>
      </c>
      <c r="I785" s="177" t="s">
        <v>79</v>
      </c>
      <c r="J785" s="177">
        <f>J3</f>
        <v>1</v>
      </c>
      <c r="K785" s="177" t="s">
        <v>76</v>
      </c>
      <c r="L785" s="254" t="str">
        <f>L3</f>
        <v>ธันวาคม</v>
      </c>
      <c r="M785" s="254"/>
      <c r="N785" s="254" t="str">
        <f>N3</f>
        <v>พ.ศ. 2566</v>
      </c>
      <c r="O785" s="254"/>
      <c r="P785" s="254"/>
      <c r="Q785" s="254"/>
      <c r="R785" s="177"/>
    </row>
    <row r="786" spans="1:24" ht="22.2" customHeight="1" x14ac:dyDescent="0.3">
      <c r="G786" s="58" t="s">
        <v>103</v>
      </c>
      <c r="H786" s="194" t="s">
        <v>44</v>
      </c>
      <c r="I786" s="194" t="s">
        <v>57</v>
      </c>
      <c r="J786" s="198"/>
      <c r="K786" s="198"/>
    </row>
    <row r="787" spans="1:24" ht="22.2" customHeight="1" x14ac:dyDescent="0.6">
      <c r="A787" s="28" t="s">
        <v>1</v>
      </c>
      <c r="B787" s="270" t="s">
        <v>2</v>
      </c>
      <c r="C787" s="271"/>
      <c r="D787" s="272"/>
      <c r="E787" s="16" t="s">
        <v>3</v>
      </c>
      <c r="F787" s="273" t="s">
        <v>65</v>
      </c>
      <c r="G787" s="274"/>
      <c r="H787" s="275" t="s">
        <v>4</v>
      </c>
      <c r="I787" s="175" t="s">
        <v>116</v>
      </c>
      <c r="J787" s="242" t="s">
        <v>5</v>
      </c>
      <c r="K787" s="244"/>
      <c r="L787" s="273" t="s">
        <v>66</v>
      </c>
      <c r="M787" s="279"/>
      <c r="N787" s="169" t="s">
        <v>68</v>
      </c>
      <c r="O787" s="175" t="s">
        <v>58</v>
      </c>
      <c r="P787" s="280" t="s">
        <v>67</v>
      </c>
      <c r="Q787" s="281"/>
      <c r="R787" s="169" t="s">
        <v>68</v>
      </c>
      <c r="S787" s="175" t="s">
        <v>58</v>
      </c>
    </row>
    <row r="788" spans="1:24" ht="22.2" customHeight="1" x14ac:dyDescent="0.6">
      <c r="A788" s="60"/>
      <c r="B788" s="9"/>
      <c r="C788" s="10"/>
      <c r="D788" s="14"/>
      <c r="E788" s="11"/>
      <c r="F788" s="199" t="s">
        <v>6</v>
      </c>
      <c r="G788" s="199" t="s">
        <v>7</v>
      </c>
      <c r="H788" s="276"/>
      <c r="I788" s="199"/>
      <c r="J788" s="277"/>
      <c r="K788" s="278"/>
      <c r="L788" s="199" t="s">
        <v>56</v>
      </c>
      <c r="M788" s="199" t="s">
        <v>60</v>
      </c>
      <c r="N788" s="199" t="s">
        <v>69</v>
      </c>
      <c r="O788" s="199" t="s">
        <v>59</v>
      </c>
      <c r="P788" s="60" t="s">
        <v>56</v>
      </c>
      <c r="Q788" s="60" t="s">
        <v>60</v>
      </c>
      <c r="R788" s="199" t="s">
        <v>69</v>
      </c>
      <c r="S788" s="199" t="s">
        <v>59</v>
      </c>
    </row>
    <row r="789" spans="1:24" ht="22.2" customHeight="1" x14ac:dyDescent="0.6">
      <c r="A789" s="175">
        <v>18</v>
      </c>
      <c r="B789" s="262">
        <f>AB20</f>
        <v>0</v>
      </c>
      <c r="C789" s="263"/>
      <c r="D789" s="264"/>
      <c r="E789" s="175" t="s">
        <v>44</v>
      </c>
      <c r="F789" s="6">
        <f>F7</f>
        <v>7</v>
      </c>
      <c r="G789" s="188" t="s">
        <v>8</v>
      </c>
      <c r="H789" s="183" t="s">
        <v>240</v>
      </c>
      <c r="I789" s="183" t="s">
        <v>217</v>
      </c>
      <c r="J789" s="265" t="s">
        <v>54</v>
      </c>
      <c r="K789" s="266"/>
      <c r="L789" s="197"/>
      <c r="M789" s="174"/>
      <c r="N789" s="174"/>
      <c r="O789" s="169">
        <f>M789*N789</f>
        <v>0</v>
      </c>
      <c r="P789" s="174"/>
      <c r="Q789" s="197"/>
      <c r="R789" s="174"/>
      <c r="S789" s="169">
        <f>Q789*R789</f>
        <v>0</v>
      </c>
    </row>
    <row r="790" spans="1:24" ht="22.2" customHeight="1" x14ac:dyDescent="0.6">
      <c r="A790" s="4"/>
      <c r="B790" s="289"/>
      <c r="C790" s="290"/>
      <c r="D790" s="291"/>
      <c r="E790" s="168"/>
      <c r="F790" s="190"/>
      <c r="G790" s="167" t="str">
        <f>G560</f>
        <v>27 พ.ย.66</v>
      </c>
      <c r="H790" s="183"/>
      <c r="I790" s="183"/>
      <c r="J790" s="248"/>
      <c r="K790" s="250"/>
      <c r="L790" s="168"/>
      <c r="M790" s="168"/>
      <c r="N790" s="168"/>
      <c r="O790" s="169">
        <f t="shared" ref="O790:O813" si="34">M790*N790</f>
        <v>0</v>
      </c>
      <c r="P790" s="168"/>
      <c r="Q790" s="168"/>
      <c r="R790" s="168"/>
      <c r="S790" s="169">
        <f t="shared" ref="S790:S813" si="35">Q790*R790</f>
        <v>0</v>
      </c>
    </row>
    <row r="791" spans="1:24" ht="22.2" customHeight="1" x14ac:dyDescent="0.6">
      <c r="A791" s="4"/>
      <c r="B791" s="5"/>
      <c r="D791" s="3"/>
      <c r="E791" s="3"/>
      <c r="F791" s="190"/>
      <c r="G791" s="189"/>
      <c r="H791" s="168"/>
      <c r="I791" s="168"/>
      <c r="J791" s="248"/>
      <c r="K791" s="250"/>
      <c r="L791" s="168"/>
      <c r="M791" s="168"/>
      <c r="N791" s="168"/>
      <c r="O791" s="169">
        <f t="shared" si="34"/>
        <v>0</v>
      </c>
      <c r="P791" s="168"/>
      <c r="Q791" s="168"/>
      <c r="R791" s="168"/>
      <c r="S791" s="169">
        <f t="shared" si="35"/>
        <v>0</v>
      </c>
    </row>
    <row r="792" spans="1:24" ht="22.2" customHeight="1" x14ac:dyDescent="0.6">
      <c r="A792" s="4"/>
      <c r="B792" s="5"/>
      <c r="E792" s="4"/>
      <c r="F792" s="190"/>
      <c r="G792" s="189"/>
      <c r="H792" s="168"/>
      <c r="I792" s="168"/>
      <c r="J792" s="248"/>
      <c r="K792" s="250"/>
      <c r="L792" s="168"/>
      <c r="M792" s="168"/>
      <c r="N792" s="168"/>
      <c r="O792" s="169">
        <f t="shared" si="34"/>
        <v>0</v>
      </c>
      <c r="P792" s="168"/>
      <c r="Q792" s="168"/>
      <c r="R792" s="168"/>
      <c r="S792" s="169">
        <f t="shared" si="35"/>
        <v>0</v>
      </c>
    </row>
    <row r="793" spans="1:24" ht="22.2" customHeight="1" x14ac:dyDescent="0.6">
      <c r="A793" s="4"/>
      <c r="E793" s="4"/>
      <c r="G793" s="187"/>
      <c r="H793" s="199"/>
      <c r="I793" s="199"/>
      <c r="J793" s="277"/>
      <c r="K793" s="278"/>
      <c r="L793" s="168"/>
      <c r="M793" s="168"/>
      <c r="N793" s="168"/>
      <c r="O793" s="169">
        <f t="shared" si="34"/>
        <v>0</v>
      </c>
      <c r="P793" s="168"/>
      <c r="Q793" s="168"/>
      <c r="R793" s="168"/>
      <c r="S793" s="169">
        <f t="shared" si="35"/>
        <v>0</v>
      </c>
    </row>
    <row r="794" spans="1:24" ht="22.2" customHeight="1" x14ac:dyDescent="0.6">
      <c r="A794" s="4"/>
      <c r="E794" s="4"/>
      <c r="G794" s="62" t="s">
        <v>9</v>
      </c>
      <c r="H794" s="183" t="s">
        <v>181</v>
      </c>
      <c r="I794" s="183" t="s">
        <v>216</v>
      </c>
      <c r="J794" s="265" t="s">
        <v>54</v>
      </c>
      <c r="K794" s="266"/>
      <c r="L794" s="197"/>
      <c r="M794" s="174"/>
      <c r="N794" s="174"/>
      <c r="O794" s="169">
        <f t="shared" si="34"/>
        <v>0</v>
      </c>
      <c r="P794" s="174"/>
      <c r="Q794" s="197"/>
      <c r="R794" s="174"/>
      <c r="S794" s="169">
        <f t="shared" si="35"/>
        <v>0</v>
      </c>
      <c r="T794"/>
      <c r="U794"/>
      <c r="V794"/>
      <c r="W794"/>
      <c r="X794"/>
    </row>
    <row r="795" spans="1:24" ht="22.2" customHeight="1" x14ac:dyDescent="0.6">
      <c r="A795" s="4"/>
      <c r="E795" s="4"/>
      <c r="G795" s="167" t="str">
        <f>G565</f>
        <v>28 พ.ย.66</v>
      </c>
      <c r="H795" s="183" t="s">
        <v>181</v>
      </c>
      <c r="I795" s="183" t="s">
        <v>272</v>
      </c>
      <c r="J795" s="248" t="s">
        <v>126</v>
      </c>
      <c r="K795" s="250"/>
      <c r="L795" s="168"/>
      <c r="M795" s="168"/>
      <c r="N795" s="168"/>
      <c r="O795" s="169">
        <f t="shared" si="34"/>
        <v>0</v>
      </c>
      <c r="P795" s="168"/>
      <c r="Q795" s="168"/>
      <c r="R795" s="168"/>
      <c r="S795" s="169">
        <f t="shared" si="35"/>
        <v>0</v>
      </c>
      <c r="T795"/>
      <c r="U795"/>
      <c r="V795"/>
      <c r="W795"/>
      <c r="X795"/>
    </row>
    <row r="796" spans="1:24" ht="22.2" customHeight="1" x14ac:dyDescent="0.6">
      <c r="A796" s="4"/>
      <c r="B796" s="5"/>
      <c r="D796" s="3"/>
      <c r="E796" s="3"/>
      <c r="G796" s="168"/>
      <c r="H796" s="168"/>
      <c r="I796" s="168"/>
      <c r="J796" s="248"/>
      <c r="K796" s="250"/>
      <c r="L796" s="168"/>
      <c r="M796" s="168"/>
      <c r="N796" s="168"/>
      <c r="O796" s="169">
        <f t="shared" si="34"/>
        <v>0</v>
      </c>
      <c r="P796" s="168"/>
      <c r="Q796" s="168"/>
      <c r="R796" s="168"/>
      <c r="S796" s="169">
        <f t="shared" si="35"/>
        <v>0</v>
      </c>
    </row>
    <row r="797" spans="1:24" ht="22.2" customHeight="1" x14ac:dyDescent="0.6">
      <c r="A797" s="4"/>
      <c r="E797" s="4"/>
      <c r="G797" s="62"/>
      <c r="H797" s="168"/>
      <c r="I797" s="168"/>
      <c r="J797" s="248"/>
      <c r="K797" s="250"/>
      <c r="L797" s="168"/>
      <c r="M797" s="168"/>
      <c r="N797" s="168"/>
      <c r="O797" s="169">
        <f t="shared" si="34"/>
        <v>0</v>
      </c>
      <c r="P797" s="168"/>
      <c r="Q797" s="168"/>
      <c r="R797" s="168"/>
      <c r="S797" s="169">
        <f t="shared" si="35"/>
        <v>0</v>
      </c>
    </row>
    <row r="798" spans="1:24" ht="22.2" customHeight="1" x14ac:dyDescent="0.6">
      <c r="A798" s="4"/>
      <c r="D798" s="8" t="s">
        <v>51</v>
      </c>
      <c r="E798" s="4"/>
      <c r="G798" s="63"/>
      <c r="H798" s="199"/>
      <c r="I798" s="199"/>
      <c r="J798" s="277"/>
      <c r="K798" s="278"/>
      <c r="L798" s="168"/>
      <c r="M798" s="168"/>
      <c r="N798" s="168"/>
      <c r="O798" s="169">
        <f t="shared" si="34"/>
        <v>0</v>
      </c>
      <c r="P798" s="168"/>
      <c r="Q798" s="168"/>
      <c r="R798" s="168"/>
      <c r="S798" s="169">
        <f t="shared" si="35"/>
        <v>0</v>
      </c>
    </row>
    <row r="799" spans="1:24" ht="22.2" customHeight="1" x14ac:dyDescent="0.6">
      <c r="A799" s="4"/>
      <c r="E799" s="4"/>
      <c r="G799" s="167" t="s">
        <v>10</v>
      </c>
      <c r="H799" s="183" t="s">
        <v>181</v>
      </c>
      <c r="I799" s="183" t="s">
        <v>214</v>
      </c>
      <c r="J799" s="265" t="s">
        <v>54</v>
      </c>
      <c r="K799" s="266"/>
      <c r="L799" s="197"/>
      <c r="M799" s="174"/>
      <c r="N799" s="174"/>
      <c r="O799" s="169">
        <f t="shared" si="34"/>
        <v>0</v>
      </c>
      <c r="P799" s="174"/>
      <c r="Q799" s="197"/>
      <c r="R799" s="174"/>
      <c r="S799" s="169">
        <f t="shared" si="35"/>
        <v>0</v>
      </c>
    </row>
    <row r="800" spans="1:24" ht="22.2" customHeight="1" x14ac:dyDescent="0.6">
      <c r="A800" s="4"/>
      <c r="B800" s="189"/>
      <c r="C800" s="190"/>
      <c r="D800" s="190"/>
      <c r="E800" s="168"/>
      <c r="G800" s="167" t="str">
        <f>G570</f>
        <v>29 พ.ย.66</v>
      </c>
      <c r="H800" s="183" t="s">
        <v>181</v>
      </c>
      <c r="I800" s="183" t="s">
        <v>270</v>
      </c>
      <c r="J800" s="248" t="s">
        <v>126</v>
      </c>
      <c r="K800" s="250"/>
      <c r="L800" s="168"/>
      <c r="M800" s="168"/>
      <c r="N800" s="168"/>
      <c r="O800" s="169">
        <f t="shared" si="34"/>
        <v>0</v>
      </c>
      <c r="P800" s="168"/>
      <c r="Q800" s="168"/>
      <c r="R800" s="168"/>
      <c r="S800" s="169">
        <f t="shared" si="35"/>
        <v>0</v>
      </c>
    </row>
    <row r="801" spans="1:24" ht="22.2" customHeight="1" x14ac:dyDescent="0.6">
      <c r="A801" s="4"/>
      <c r="B801" s="5"/>
      <c r="D801" s="3"/>
      <c r="E801" s="3"/>
      <c r="G801" s="168"/>
      <c r="H801" s="183"/>
      <c r="I801" s="183"/>
      <c r="J801" s="248"/>
      <c r="K801" s="250"/>
      <c r="L801" s="168"/>
      <c r="M801" s="168"/>
      <c r="N801" s="168"/>
      <c r="O801" s="169">
        <f t="shared" si="34"/>
        <v>0</v>
      </c>
      <c r="P801" s="168"/>
      <c r="Q801" s="168"/>
      <c r="R801" s="168"/>
      <c r="S801" s="169">
        <f t="shared" si="35"/>
        <v>0</v>
      </c>
    </row>
    <row r="802" spans="1:24" ht="22.2" customHeight="1" x14ac:dyDescent="0.6">
      <c r="A802" s="4"/>
      <c r="E802" s="4"/>
      <c r="G802" s="189"/>
      <c r="H802" s="189"/>
      <c r="I802" s="168"/>
      <c r="J802" s="248"/>
      <c r="K802" s="250"/>
      <c r="L802" s="168"/>
      <c r="M802" s="168"/>
      <c r="N802" s="168"/>
      <c r="O802" s="169">
        <f t="shared" si="34"/>
        <v>0</v>
      </c>
      <c r="P802" s="168"/>
      <c r="Q802" s="168"/>
      <c r="R802" s="168"/>
      <c r="S802" s="169">
        <f t="shared" si="35"/>
        <v>0</v>
      </c>
    </row>
    <row r="803" spans="1:24" ht="22.2" customHeight="1" x14ac:dyDescent="0.6">
      <c r="A803" s="4"/>
      <c r="E803" s="4"/>
      <c r="G803" s="195"/>
      <c r="H803" s="195"/>
      <c r="I803" s="199"/>
      <c r="J803" s="277"/>
      <c r="K803" s="278"/>
      <c r="L803" s="199"/>
      <c r="M803" s="199"/>
      <c r="N803" s="199"/>
      <c r="O803" s="169">
        <f t="shared" si="34"/>
        <v>0</v>
      </c>
      <c r="P803" s="199"/>
      <c r="Q803" s="199"/>
      <c r="R803" s="199"/>
      <c r="S803" s="169">
        <f t="shared" si="35"/>
        <v>0</v>
      </c>
    </row>
    <row r="804" spans="1:24" ht="22.2" customHeight="1" x14ac:dyDescent="0.6">
      <c r="A804" s="4"/>
      <c r="E804" s="4"/>
      <c r="G804" s="62" t="s">
        <v>11</v>
      </c>
      <c r="H804" s="183" t="s">
        <v>177</v>
      </c>
      <c r="I804" s="183" t="s">
        <v>226</v>
      </c>
      <c r="J804" s="265" t="s">
        <v>54</v>
      </c>
      <c r="K804" s="266"/>
      <c r="L804" s="175"/>
      <c r="M804" s="168"/>
      <c r="N804" s="168"/>
      <c r="O804" s="169">
        <f t="shared" si="34"/>
        <v>0</v>
      </c>
      <c r="P804" s="168"/>
      <c r="Q804" s="175"/>
      <c r="R804" s="175"/>
      <c r="S804" s="169">
        <f t="shared" si="35"/>
        <v>0</v>
      </c>
      <c r="T804" s="25"/>
      <c r="U804" s="26" t="s">
        <v>123</v>
      </c>
      <c r="V804" s="64"/>
      <c r="W804" s="27"/>
      <c r="X804" s="27"/>
    </row>
    <row r="805" spans="1:24" ht="22.2" customHeight="1" x14ac:dyDescent="0.6">
      <c r="A805" s="4"/>
      <c r="E805" s="4"/>
      <c r="G805" s="167" t="str">
        <f>G575</f>
        <v>30 พ.ย.66</v>
      </c>
      <c r="H805" s="183" t="s">
        <v>302</v>
      </c>
      <c r="I805" s="183" t="s">
        <v>239</v>
      </c>
      <c r="J805" s="248" t="s">
        <v>127</v>
      </c>
      <c r="K805" s="250"/>
      <c r="L805" s="200"/>
      <c r="M805" s="168"/>
      <c r="N805" s="168"/>
      <c r="O805" s="169">
        <f t="shared" si="34"/>
        <v>0</v>
      </c>
      <c r="P805" s="168"/>
      <c r="Q805" s="168"/>
      <c r="R805" s="168"/>
      <c r="S805" s="169">
        <f t="shared" si="35"/>
        <v>0</v>
      </c>
      <c r="T805" s="27" t="s">
        <v>51</v>
      </c>
      <c r="U805" s="26" t="s">
        <v>90</v>
      </c>
      <c r="V805" s="64"/>
      <c r="W805" s="27"/>
      <c r="X805" s="27"/>
    </row>
    <row r="806" spans="1:24" ht="22.2" customHeight="1" x14ac:dyDescent="0.6">
      <c r="A806" s="4"/>
      <c r="B806" s="5"/>
      <c r="E806" s="4"/>
      <c r="G806" s="168"/>
      <c r="H806" s="183" t="s">
        <v>177</v>
      </c>
      <c r="I806" s="183" t="s">
        <v>226</v>
      </c>
      <c r="J806" s="248" t="s">
        <v>151</v>
      </c>
      <c r="K806" s="250"/>
      <c r="L806" s="168"/>
      <c r="M806" s="183"/>
      <c r="N806" s="183"/>
      <c r="O806" s="169">
        <f t="shared" si="34"/>
        <v>0</v>
      </c>
      <c r="P806" s="183"/>
      <c r="Q806" s="183"/>
      <c r="R806" s="183"/>
      <c r="S806" s="169">
        <f t="shared" si="35"/>
        <v>0</v>
      </c>
    </row>
    <row r="807" spans="1:24" ht="22.2" customHeight="1" x14ac:dyDescent="0.6">
      <c r="A807" s="4"/>
      <c r="E807" s="4"/>
      <c r="G807" s="168"/>
      <c r="H807" s="168"/>
      <c r="I807" s="168"/>
      <c r="J807" s="248"/>
      <c r="K807" s="250"/>
      <c r="L807" s="168"/>
      <c r="M807" s="168"/>
      <c r="N807" s="168"/>
      <c r="O807" s="169">
        <f t="shared" si="34"/>
        <v>0</v>
      </c>
      <c r="P807" s="168"/>
      <c r="Q807" s="168"/>
      <c r="R807" s="168"/>
      <c r="S807" s="169">
        <f t="shared" si="35"/>
        <v>0</v>
      </c>
    </row>
    <row r="808" spans="1:24" ht="22.2" customHeight="1" x14ac:dyDescent="0.6">
      <c r="A808" s="4"/>
      <c r="E808" s="4"/>
      <c r="G808" s="199"/>
      <c r="H808" s="194"/>
      <c r="I808" s="199"/>
      <c r="J808" s="277"/>
      <c r="K808" s="278"/>
      <c r="L808" s="199"/>
      <c r="M808" s="199"/>
      <c r="N808" s="199"/>
      <c r="O808" s="169">
        <f t="shared" si="34"/>
        <v>0</v>
      </c>
      <c r="P808" s="199"/>
      <c r="Q808" s="199"/>
      <c r="R808" s="199"/>
      <c r="S808" s="169">
        <f t="shared" si="35"/>
        <v>0</v>
      </c>
    </row>
    <row r="809" spans="1:24" ht="22.2" customHeight="1" x14ac:dyDescent="0.6">
      <c r="A809" s="4"/>
      <c r="E809" s="4"/>
      <c r="G809" s="62" t="s">
        <v>12</v>
      </c>
      <c r="H809" s="183" t="s">
        <v>240</v>
      </c>
      <c r="I809" s="183" t="s">
        <v>215</v>
      </c>
      <c r="J809" s="265" t="s">
        <v>54</v>
      </c>
      <c r="K809" s="266"/>
      <c r="L809" s="197"/>
      <c r="M809" s="168"/>
      <c r="N809" s="168"/>
      <c r="O809" s="169">
        <f t="shared" si="34"/>
        <v>0</v>
      </c>
      <c r="P809" s="174"/>
      <c r="Q809" s="197"/>
      <c r="R809" s="174"/>
      <c r="S809" s="169">
        <f t="shared" si="35"/>
        <v>0</v>
      </c>
    </row>
    <row r="810" spans="1:24" ht="22.2" customHeight="1" x14ac:dyDescent="0.6">
      <c r="A810" s="4"/>
      <c r="E810" s="4"/>
      <c r="G810" s="167" t="str">
        <f>G580</f>
        <v>1 ธ.ค.66</v>
      </c>
      <c r="H810" s="183"/>
      <c r="I810" s="183"/>
      <c r="J810" s="248"/>
      <c r="K810" s="250"/>
      <c r="L810" s="168"/>
      <c r="M810" s="168"/>
      <c r="N810" s="168"/>
      <c r="O810" s="169">
        <f t="shared" si="34"/>
        <v>0</v>
      </c>
      <c r="P810" s="168"/>
      <c r="Q810" s="168"/>
      <c r="R810" s="168"/>
      <c r="S810" s="169">
        <f t="shared" si="35"/>
        <v>0</v>
      </c>
    </row>
    <row r="811" spans="1:24" ht="22.2" customHeight="1" x14ac:dyDescent="0.6">
      <c r="A811" s="4"/>
      <c r="E811" s="4"/>
      <c r="G811" s="168"/>
      <c r="H811" s="183"/>
      <c r="I811" s="183"/>
      <c r="J811" s="248"/>
      <c r="K811" s="250"/>
      <c r="L811" s="168"/>
      <c r="M811" s="183"/>
      <c r="N811" s="183"/>
      <c r="O811" s="169">
        <f t="shared" si="34"/>
        <v>0</v>
      </c>
      <c r="P811" s="168"/>
      <c r="Q811" s="168"/>
      <c r="R811" s="168"/>
      <c r="S811" s="169">
        <f t="shared" si="35"/>
        <v>0</v>
      </c>
    </row>
    <row r="812" spans="1:24" ht="22.2" customHeight="1" x14ac:dyDescent="0.6">
      <c r="A812" s="4"/>
      <c r="E812" s="4"/>
      <c r="G812" s="168"/>
      <c r="H812" s="190" t="s">
        <v>51</v>
      </c>
      <c r="I812" s="168"/>
      <c r="J812" s="248"/>
      <c r="K812" s="250"/>
      <c r="L812" s="168"/>
      <c r="M812" s="168"/>
      <c r="N812" s="168"/>
      <c r="O812" s="169">
        <f t="shared" si="34"/>
        <v>0</v>
      </c>
      <c r="P812" s="168"/>
      <c r="Q812" s="168"/>
      <c r="R812" s="168"/>
      <c r="S812" s="169">
        <f t="shared" si="35"/>
        <v>0</v>
      </c>
    </row>
    <row r="813" spans="1:24" ht="22.2" customHeight="1" x14ac:dyDescent="0.6">
      <c r="A813" s="4"/>
      <c r="E813" s="4"/>
      <c r="F813" s="4"/>
      <c r="G813" s="196"/>
      <c r="H813" s="194"/>
      <c r="I813" s="199"/>
      <c r="J813" s="277"/>
      <c r="K813" s="278"/>
      <c r="L813" s="199"/>
      <c r="M813" s="199"/>
      <c r="N813" s="199"/>
      <c r="O813" s="169">
        <f t="shared" si="34"/>
        <v>0</v>
      </c>
      <c r="P813" s="199"/>
      <c r="Q813" s="199"/>
      <c r="R813" s="199"/>
      <c r="S813" s="169">
        <f t="shared" si="35"/>
        <v>0</v>
      </c>
    </row>
    <row r="814" spans="1:24" ht="22.2" customHeight="1" x14ac:dyDescent="0.6">
      <c r="A814" s="4"/>
      <c r="E814" s="4"/>
      <c r="F814" s="4"/>
      <c r="G814" s="273" t="s">
        <v>61</v>
      </c>
      <c r="H814" s="298"/>
      <c r="I814" s="298"/>
      <c r="J814" s="298"/>
      <c r="K814" s="279"/>
      <c r="L814" s="17">
        <f>SUM(L789:L813)</f>
        <v>0</v>
      </c>
      <c r="M814" s="17">
        <f>SUM(M789:M813)</f>
        <v>0</v>
      </c>
      <c r="N814" s="17"/>
      <c r="O814" s="17"/>
      <c r="P814" s="17">
        <f>SUM(P789:P813)</f>
        <v>0</v>
      </c>
      <c r="Q814" s="17">
        <f>SUM(Q789:Q813)</f>
        <v>0</v>
      </c>
      <c r="R814" s="192"/>
      <c r="S814" s="17"/>
    </row>
    <row r="815" spans="1:24" ht="22.2" customHeight="1" x14ac:dyDescent="0.6">
      <c r="A815" s="4"/>
      <c r="E815" s="4"/>
      <c r="F815" s="4"/>
      <c r="G815" s="273" t="s">
        <v>62</v>
      </c>
      <c r="H815" s="298"/>
      <c r="I815" s="298"/>
      <c r="J815" s="298"/>
      <c r="K815" s="279"/>
      <c r="L815" s="273">
        <f>L814+M814</f>
        <v>0</v>
      </c>
      <c r="M815" s="279"/>
      <c r="N815" s="193"/>
      <c r="O815" s="17"/>
      <c r="P815" s="273">
        <f>P814+Q814</f>
        <v>0</v>
      </c>
      <c r="Q815" s="279"/>
      <c r="R815" s="196"/>
      <c r="S815" s="199"/>
    </row>
    <row r="816" spans="1:24" ht="22.2" customHeight="1" x14ac:dyDescent="0.6">
      <c r="A816" s="4"/>
      <c r="E816" s="4"/>
      <c r="F816" s="4"/>
      <c r="G816" s="273" t="s">
        <v>63</v>
      </c>
      <c r="H816" s="298"/>
      <c r="I816" s="298"/>
      <c r="J816" s="298"/>
      <c r="K816" s="279"/>
      <c r="L816" s="273">
        <v>18</v>
      </c>
      <c r="M816" s="279"/>
      <c r="N816" s="193"/>
      <c r="O816" s="17"/>
      <c r="P816" s="273">
        <v>0</v>
      </c>
      <c r="Q816" s="279"/>
      <c r="R816" s="190"/>
      <c r="S816" s="168"/>
    </row>
    <row r="817" spans="1:19" ht="22.2" customHeight="1" thickBot="1" x14ac:dyDescent="0.65">
      <c r="A817" s="4"/>
      <c r="E817" s="4"/>
      <c r="F817" s="15"/>
      <c r="G817" s="273" t="s">
        <v>64</v>
      </c>
      <c r="H817" s="298"/>
      <c r="I817" s="298"/>
      <c r="J817" s="298"/>
      <c r="K817" s="279"/>
      <c r="L817" s="18">
        <v>0</v>
      </c>
      <c r="M817" s="18">
        <f>SUM(M789:M813)</f>
        <v>0</v>
      </c>
      <c r="N817" s="18"/>
      <c r="O817" s="18">
        <f>SUM(O789:O813)</f>
        <v>0</v>
      </c>
      <c r="P817" s="18">
        <v>0</v>
      </c>
      <c r="Q817" s="18">
        <f>SUM(Q789:Q813)</f>
        <v>0</v>
      </c>
      <c r="R817" s="19"/>
      <c r="S817" s="18">
        <f>SUM(S789:S813)</f>
        <v>0</v>
      </c>
    </row>
    <row r="818" spans="1:19" ht="22.2" customHeight="1" thickTop="1" x14ac:dyDescent="0.6">
      <c r="A818" s="299" t="s">
        <v>88</v>
      </c>
      <c r="B818" s="300"/>
      <c r="C818" s="300"/>
      <c r="D818" s="300"/>
      <c r="E818" s="300"/>
      <c r="F818" s="300"/>
      <c r="G818" s="300"/>
      <c r="H818" s="193">
        <f>M817+Q817</f>
        <v>0</v>
      </c>
      <c r="I818" s="193" t="s">
        <v>89</v>
      </c>
      <c r="J818" s="193"/>
      <c r="K818" s="301" t="s">
        <v>193</v>
      </c>
      <c r="L818" s="301"/>
      <c r="M818" s="301"/>
      <c r="N818" s="194"/>
      <c r="O818" s="194"/>
      <c r="P818" s="302">
        <f>S817+O817</f>
        <v>0</v>
      </c>
      <c r="Q818" s="302"/>
      <c r="R818" s="21"/>
      <c r="S818" s="20" t="s">
        <v>53</v>
      </c>
    </row>
    <row r="819" spans="1:19" ht="22.2" customHeight="1" x14ac:dyDescent="0.6">
      <c r="A819" s="303" t="s">
        <v>14</v>
      </c>
      <c r="B819" s="304"/>
      <c r="C819" s="304"/>
      <c r="D819" s="304"/>
      <c r="E819" s="304"/>
      <c r="F819" s="304"/>
      <c r="G819" s="305"/>
      <c r="H819" s="303" t="s">
        <v>15</v>
      </c>
      <c r="I819" s="304"/>
      <c r="J819" s="304"/>
      <c r="K819" s="304"/>
      <c r="L819" s="305"/>
      <c r="M819" s="303" t="s">
        <v>70</v>
      </c>
      <c r="N819" s="304"/>
      <c r="O819" s="304"/>
      <c r="P819" s="304"/>
      <c r="Q819" s="304"/>
      <c r="R819" s="304"/>
      <c r="S819" s="305"/>
    </row>
    <row r="820" spans="1:19" ht="22.2" customHeight="1" x14ac:dyDescent="0.6">
      <c r="A820" s="248" t="s">
        <v>16</v>
      </c>
      <c r="B820" s="249"/>
      <c r="C820" s="249"/>
      <c r="D820" s="249"/>
      <c r="E820" s="249"/>
      <c r="F820" s="249"/>
      <c r="G820" s="250"/>
      <c r="H820" s="248" t="s">
        <v>16</v>
      </c>
      <c r="I820" s="249"/>
      <c r="J820" s="249"/>
      <c r="K820" s="249"/>
      <c r="L820" s="250"/>
      <c r="M820" s="248" t="s">
        <v>16</v>
      </c>
      <c r="N820" s="249"/>
      <c r="O820" s="249"/>
      <c r="P820" s="249"/>
      <c r="Q820" s="249"/>
      <c r="R820" s="249"/>
      <c r="S820" s="250"/>
    </row>
    <row r="821" spans="1:19" ht="22.2" customHeight="1" x14ac:dyDescent="0.6">
      <c r="A821" s="12" t="s">
        <v>42</v>
      </c>
      <c r="B821" s="309">
        <f>B789</f>
        <v>0</v>
      </c>
      <c r="C821" s="309"/>
      <c r="D821" s="309"/>
      <c r="E821" s="309"/>
      <c r="F821" s="309"/>
      <c r="G821" s="186" t="s">
        <v>43</v>
      </c>
      <c r="H821" s="185" t="s">
        <v>42</v>
      </c>
      <c r="I821" s="314" t="str">
        <f>I591</f>
        <v xml:space="preserve">       นายอาทิตย์  แก้วแดง</v>
      </c>
      <c r="J821" s="318"/>
      <c r="K821" s="318"/>
      <c r="L821" s="13" t="s">
        <v>43</v>
      </c>
      <c r="M821" s="61" t="s">
        <v>42</v>
      </c>
      <c r="N821" s="61"/>
      <c r="O821" s="309" t="s">
        <v>52</v>
      </c>
      <c r="P821" s="309"/>
      <c r="Q821" s="309"/>
      <c r="R821" s="29"/>
      <c r="S821" s="186" t="s">
        <v>43</v>
      </c>
    </row>
    <row r="822" spans="1:19" ht="22.2" customHeight="1" x14ac:dyDescent="0.6">
      <c r="A822" s="319" t="s">
        <v>279</v>
      </c>
      <c r="B822" s="314"/>
      <c r="C822" s="314"/>
      <c r="D822" s="314"/>
      <c r="E822" s="314"/>
      <c r="F822" s="314"/>
      <c r="G822" s="320"/>
      <c r="H822" s="308" t="s">
        <v>55</v>
      </c>
      <c r="I822" s="309"/>
      <c r="J822" s="309"/>
      <c r="K822" s="309"/>
      <c r="L822" s="310"/>
      <c r="M822" s="308" t="s">
        <v>72</v>
      </c>
      <c r="N822" s="309"/>
      <c r="O822" s="309"/>
      <c r="P822" s="309"/>
      <c r="Q822" s="309"/>
      <c r="R822" s="309"/>
      <c r="S822" s="310"/>
    </row>
    <row r="823" spans="1:19" ht="22.2" customHeight="1" x14ac:dyDescent="0.6">
      <c r="A823" s="311" t="str">
        <f>A41</f>
        <v>วันที่ 4  เดือน ธันวาคม  พ.ศ.2566</v>
      </c>
      <c r="B823" s="312"/>
      <c r="C823" s="312"/>
      <c r="D823" s="312"/>
      <c r="E823" s="312"/>
      <c r="F823" s="312"/>
      <c r="G823" s="313"/>
      <c r="H823" s="308" t="str">
        <f>A41</f>
        <v>วันที่ 4  เดือน ธันวาคม  พ.ศ.2566</v>
      </c>
      <c r="I823" s="309"/>
      <c r="J823" s="309"/>
      <c r="K823" s="309"/>
      <c r="L823" s="310"/>
      <c r="M823" s="311" t="str">
        <f>A41</f>
        <v>วันที่ 4  เดือน ธันวาคม  พ.ศ.2566</v>
      </c>
      <c r="N823" s="312"/>
      <c r="O823" s="312"/>
      <c r="P823" s="312"/>
      <c r="Q823" s="312"/>
      <c r="R823" s="312"/>
      <c r="S823" s="313"/>
    </row>
    <row r="824" spans="1:19" ht="22.2" customHeight="1" x14ac:dyDescent="0.6">
      <c r="A824" s="303" t="s">
        <v>70</v>
      </c>
      <c r="B824" s="304"/>
      <c r="C824" s="304"/>
      <c r="D824" s="304"/>
      <c r="E824" s="304"/>
      <c r="F824" s="304"/>
      <c r="G824" s="304"/>
      <c r="H824" s="304"/>
      <c r="I824" s="305"/>
      <c r="J824" s="303" t="s">
        <v>71</v>
      </c>
      <c r="K824" s="304"/>
      <c r="L824" s="304"/>
      <c r="M824" s="304"/>
      <c r="N824" s="304"/>
      <c r="O824" s="304"/>
      <c r="P824" s="304"/>
      <c r="Q824" s="304"/>
      <c r="R824" s="304"/>
      <c r="S824" s="305"/>
    </row>
    <row r="825" spans="1:19" ht="22.2" customHeight="1" x14ac:dyDescent="0.6">
      <c r="A825" s="248" t="s">
        <v>16</v>
      </c>
      <c r="B825" s="249"/>
      <c r="C825" s="249"/>
      <c r="D825" s="249"/>
      <c r="E825" s="249"/>
      <c r="F825" s="249"/>
      <c r="G825" s="249"/>
      <c r="H825" s="249"/>
      <c r="I825" s="250"/>
      <c r="J825" s="248" t="s">
        <v>16</v>
      </c>
      <c r="K825" s="249"/>
      <c r="L825" s="249"/>
      <c r="M825" s="249"/>
      <c r="N825" s="249"/>
      <c r="O825" s="249"/>
      <c r="P825" s="249"/>
      <c r="Q825" s="249"/>
      <c r="R825" s="249"/>
      <c r="S825" s="250"/>
    </row>
    <row r="826" spans="1:19" ht="22.2" customHeight="1" x14ac:dyDescent="0.6">
      <c r="A826" s="12"/>
      <c r="B826" s="309" t="s">
        <v>133</v>
      </c>
      <c r="C826" s="309"/>
      <c r="D826" s="309"/>
      <c r="E826" s="309"/>
      <c r="F826" s="309"/>
      <c r="G826" s="309"/>
      <c r="H826" s="309"/>
      <c r="I826" s="186"/>
      <c r="J826" s="29"/>
      <c r="K826" s="29"/>
      <c r="L826" s="309" t="s">
        <v>186</v>
      </c>
      <c r="M826" s="309"/>
      <c r="N826" s="309"/>
      <c r="O826" s="309"/>
      <c r="P826" s="309"/>
      <c r="Q826" s="309"/>
      <c r="R826" s="29"/>
      <c r="S826" s="13"/>
    </row>
    <row r="827" spans="1:19" ht="22.2" customHeight="1" x14ac:dyDescent="0.6">
      <c r="A827" s="308" t="s">
        <v>73</v>
      </c>
      <c r="B827" s="309"/>
      <c r="C827" s="309"/>
      <c r="D827" s="309"/>
      <c r="E827" s="309"/>
      <c r="F827" s="309"/>
      <c r="G827" s="309"/>
      <c r="H827" s="309"/>
      <c r="I827" s="310"/>
      <c r="J827" s="308" t="s">
        <v>74</v>
      </c>
      <c r="K827" s="309"/>
      <c r="L827" s="309"/>
      <c r="M827" s="309"/>
      <c r="N827" s="309"/>
      <c r="O827" s="309"/>
      <c r="P827" s="309"/>
      <c r="Q827" s="309"/>
      <c r="R827" s="309"/>
      <c r="S827" s="310"/>
    </row>
    <row r="828" spans="1:19" ht="22.2" customHeight="1" x14ac:dyDescent="0.6">
      <c r="A828" s="311" t="str">
        <f>A41</f>
        <v>วันที่ 4  เดือน ธันวาคม  พ.ศ.2566</v>
      </c>
      <c r="B828" s="312"/>
      <c r="C828" s="312"/>
      <c r="D828" s="312"/>
      <c r="E828" s="312"/>
      <c r="F828" s="312"/>
      <c r="G828" s="312"/>
      <c r="H828" s="312"/>
      <c r="I828" s="313"/>
      <c r="J828" s="311" t="str">
        <f>A41</f>
        <v>วันที่ 4  เดือน ธันวาคม  พ.ศ.2566</v>
      </c>
      <c r="K828" s="312"/>
      <c r="L828" s="312"/>
      <c r="M828" s="312"/>
      <c r="N828" s="312"/>
      <c r="O828" s="312"/>
      <c r="P828" s="312"/>
      <c r="Q828" s="312"/>
      <c r="R828" s="312"/>
      <c r="S828" s="313"/>
    </row>
    <row r="829" spans="1:19" ht="22.2" customHeight="1" x14ac:dyDescent="0.6">
      <c r="A829" s="254" t="s">
        <v>0</v>
      </c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</row>
    <row r="830" spans="1:19" ht="22.2" customHeight="1" x14ac:dyDescent="0.6">
      <c r="A830" s="254" t="str">
        <f>A2</f>
        <v>แผนกวิชายานยนต์ไฟฟ้า</v>
      </c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</row>
    <row r="831" spans="1:19" ht="22.2" customHeight="1" x14ac:dyDescent="0.6">
      <c r="A831" s="253" t="s">
        <v>78</v>
      </c>
      <c r="B831" s="253"/>
      <c r="C831" s="253"/>
      <c r="D831" s="177">
        <f>D3</f>
        <v>27</v>
      </c>
      <c r="E831" s="177" t="s">
        <v>77</v>
      </c>
      <c r="F831" s="254" t="str">
        <f>F3</f>
        <v>พฤศจิกายน</v>
      </c>
      <c r="G831" s="254"/>
      <c r="H831" s="177" t="str">
        <f>H3</f>
        <v>พ.ศ. 2566</v>
      </c>
      <c r="I831" s="177" t="s">
        <v>79</v>
      </c>
      <c r="J831" s="177">
        <f>J3</f>
        <v>1</v>
      </c>
      <c r="K831" s="177" t="s">
        <v>76</v>
      </c>
      <c r="L831" s="254" t="str">
        <f>L3</f>
        <v>ธันวาคม</v>
      </c>
      <c r="M831" s="254"/>
      <c r="N831" s="254" t="str">
        <f>N3</f>
        <v>พ.ศ. 2566</v>
      </c>
      <c r="O831" s="254"/>
      <c r="P831" s="254"/>
      <c r="Q831" s="254"/>
      <c r="R831" s="177"/>
    </row>
    <row r="832" spans="1:19" ht="22.2" customHeight="1" x14ac:dyDescent="0.3">
      <c r="G832" s="58" t="s">
        <v>103</v>
      </c>
      <c r="H832" s="194" t="s">
        <v>115</v>
      </c>
      <c r="I832" s="190" t="s">
        <v>57</v>
      </c>
      <c r="J832" s="198" t="s">
        <v>247</v>
      </c>
      <c r="K832" s="198"/>
    </row>
    <row r="833" spans="1:24" ht="22.2" customHeight="1" x14ac:dyDescent="0.6">
      <c r="A833" s="28" t="s">
        <v>1</v>
      </c>
      <c r="B833" s="270" t="s">
        <v>2</v>
      </c>
      <c r="C833" s="271"/>
      <c r="D833" s="272"/>
      <c r="E833" s="16" t="s">
        <v>3</v>
      </c>
      <c r="F833" s="273" t="s">
        <v>65</v>
      </c>
      <c r="G833" s="274"/>
      <c r="H833" s="275" t="s">
        <v>4</v>
      </c>
      <c r="I833" s="175" t="s">
        <v>116</v>
      </c>
      <c r="J833" s="242" t="s">
        <v>5</v>
      </c>
      <c r="K833" s="244"/>
      <c r="L833" s="273" t="s">
        <v>66</v>
      </c>
      <c r="M833" s="279"/>
      <c r="N833" s="169" t="s">
        <v>68</v>
      </c>
      <c r="O833" s="175" t="s">
        <v>58</v>
      </c>
      <c r="P833" s="280" t="s">
        <v>67</v>
      </c>
      <c r="Q833" s="281"/>
      <c r="R833" s="169" t="s">
        <v>68</v>
      </c>
      <c r="S833" s="175" t="s">
        <v>58</v>
      </c>
    </row>
    <row r="834" spans="1:24" ht="22.2" customHeight="1" x14ac:dyDescent="0.6">
      <c r="A834" s="60"/>
      <c r="B834" s="9"/>
      <c r="C834" s="10"/>
      <c r="D834" s="14"/>
      <c r="E834" s="11"/>
      <c r="F834" s="199" t="s">
        <v>6</v>
      </c>
      <c r="G834" s="199" t="s">
        <v>7</v>
      </c>
      <c r="H834" s="276"/>
      <c r="I834" s="199"/>
      <c r="J834" s="277"/>
      <c r="K834" s="278"/>
      <c r="L834" s="199" t="s">
        <v>56</v>
      </c>
      <c r="M834" s="199" t="s">
        <v>60</v>
      </c>
      <c r="N834" s="199" t="s">
        <v>69</v>
      </c>
      <c r="O834" s="199" t="s">
        <v>59</v>
      </c>
      <c r="P834" s="60" t="s">
        <v>56</v>
      </c>
      <c r="Q834" s="60" t="s">
        <v>60</v>
      </c>
      <c r="R834" s="199" t="s">
        <v>69</v>
      </c>
      <c r="S834" s="199" t="s">
        <v>59</v>
      </c>
    </row>
    <row r="835" spans="1:24" ht="22.2" customHeight="1" x14ac:dyDescent="0.6">
      <c r="A835" s="175">
        <v>19</v>
      </c>
      <c r="B835" s="262">
        <f>AB21</f>
        <v>0</v>
      </c>
      <c r="C835" s="263"/>
      <c r="D835" s="264"/>
      <c r="E835" s="175" t="s">
        <v>169</v>
      </c>
      <c r="F835" s="6">
        <f>F7</f>
        <v>7</v>
      </c>
      <c r="G835" s="188" t="s">
        <v>8</v>
      </c>
      <c r="H835" s="174"/>
      <c r="I835" s="183"/>
      <c r="J835" s="265"/>
      <c r="K835" s="266"/>
      <c r="L835" s="197"/>
      <c r="M835" s="174"/>
      <c r="N835" s="174"/>
      <c r="O835" s="169">
        <f>M835*N835</f>
        <v>0</v>
      </c>
      <c r="P835" s="174"/>
      <c r="Q835" s="197"/>
      <c r="R835" s="174"/>
      <c r="S835" s="169">
        <f>Q835*R835</f>
        <v>0</v>
      </c>
    </row>
    <row r="836" spans="1:24" ht="22.2" customHeight="1" x14ac:dyDescent="0.6">
      <c r="A836" s="4"/>
      <c r="B836" s="289"/>
      <c r="C836" s="290"/>
      <c r="D836" s="291"/>
      <c r="E836" s="168" t="s">
        <v>119</v>
      </c>
      <c r="F836" s="190"/>
      <c r="G836" s="167" t="str">
        <f>G790</f>
        <v>27 พ.ย.66</v>
      </c>
      <c r="H836" s="183"/>
      <c r="I836" s="183"/>
      <c r="J836" s="248"/>
      <c r="K836" s="250"/>
      <c r="L836" s="168"/>
      <c r="M836" s="168"/>
      <c r="N836" s="168"/>
      <c r="O836" s="169">
        <f t="shared" ref="O836:O859" si="36">M836*N836</f>
        <v>0</v>
      </c>
      <c r="P836" s="168"/>
      <c r="Q836" s="168"/>
      <c r="R836" s="168"/>
      <c r="S836" s="169">
        <f t="shared" ref="S836:S859" si="37">Q836*R836</f>
        <v>0</v>
      </c>
    </row>
    <row r="837" spans="1:24" ht="22.2" customHeight="1" x14ac:dyDescent="0.6">
      <c r="A837" s="4"/>
      <c r="B837" s="5"/>
      <c r="D837" s="3"/>
      <c r="E837" s="3"/>
      <c r="F837" s="190"/>
      <c r="G837" s="189"/>
      <c r="H837" s="168"/>
      <c r="I837" s="168"/>
      <c r="J837" s="248"/>
      <c r="K837" s="250"/>
      <c r="L837" s="168"/>
      <c r="M837" s="168"/>
      <c r="N837" s="168"/>
      <c r="O837" s="169">
        <f t="shared" si="36"/>
        <v>0</v>
      </c>
      <c r="P837" s="168"/>
      <c r="Q837" s="168"/>
      <c r="R837" s="168"/>
      <c r="S837" s="169">
        <f t="shared" si="37"/>
        <v>0</v>
      </c>
    </row>
    <row r="838" spans="1:24" ht="22.2" customHeight="1" x14ac:dyDescent="0.6">
      <c r="A838" s="4"/>
      <c r="B838" s="5"/>
      <c r="E838" s="4"/>
      <c r="F838" s="190"/>
      <c r="G838" s="189"/>
      <c r="H838" s="168"/>
      <c r="I838" s="168"/>
      <c r="J838" s="248"/>
      <c r="K838" s="250"/>
      <c r="L838" s="168"/>
      <c r="M838" s="168"/>
      <c r="N838" s="168"/>
      <c r="O838" s="169">
        <f t="shared" si="36"/>
        <v>0</v>
      </c>
      <c r="P838" s="168"/>
      <c r="Q838" s="168"/>
      <c r="R838" s="168"/>
      <c r="S838" s="169">
        <f t="shared" si="37"/>
        <v>0</v>
      </c>
    </row>
    <row r="839" spans="1:24" ht="22.2" customHeight="1" x14ac:dyDescent="0.6">
      <c r="A839" s="4"/>
      <c r="E839" s="4"/>
      <c r="G839" s="187"/>
      <c r="H839" s="199"/>
      <c r="I839" s="199"/>
      <c r="J839" s="277"/>
      <c r="K839" s="278"/>
      <c r="L839" s="168"/>
      <c r="M839" s="168"/>
      <c r="N839" s="168"/>
      <c r="O839" s="169">
        <f t="shared" si="36"/>
        <v>0</v>
      </c>
      <c r="P839" s="168"/>
      <c r="Q839" s="168"/>
      <c r="R839" s="168"/>
      <c r="S839" s="169">
        <f t="shared" si="37"/>
        <v>0</v>
      </c>
    </row>
    <row r="840" spans="1:24" ht="22.2" customHeight="1" x14ac:dyDescent="0.6">
      <c r="A840" s="4"/>
      <c r="E840" s="4"/>
      <c r="G840" s="62" t="s">
        <v>9</v>
      </c>
      <c r="H840" s="174" t="s">
        <v>286</v>
      </c>
      <c r="I840" s="183" t="s">
        <v>221</v>
      </c>
      <c r="J840" s="265" t="s">
        <v>54</v>
      </c>
      <c r="K840" s="266"/>
      <c r="L840" s="197"/>
      <c r="M840" s="174"/>
      <c r="N840" s="174"/>
      <c r="O840" s="169">
        <f t="shared" si="36"/>
        <v>0</v>
      </c>
      <c r="P840" s="174"/>
      <c r="Q840" s="197"/>
      <c r="R840" s="174"/>
      <c r="S840" s="169">
        <f t="shared" si="37"/>
        <v>0</v>
      </c>
    </row>
    <row r="841" spans="1:24" ht="22.2" customHeight="1" x14ac:dyDescent="0.6">
      <c r="A841" s="4"/>
      <c r="E841" s="4"/>
      <c r="G841" s="167" t="str">
        <f>G795</f>
        <v>28 พ.ย.66</v>
      </c>
      <c r="H841" s="183" t="s">
        <v>286</v>
      </c>
      <c r="I841" s="183" t="s">
        <v>221</v>
      </c>
      <c r="J841" s="248" t="s">
        <v>125</v>
      </c>
      <c r="K841" s="250"/>
      <c r="L841" s="168"/>
      <c r="M841" s="168"/>
      <c r="N841" s="168"/>
      <c r="O841" s="169">
        <f t="shared" si="36"/>
        <v>0</v>
      </c>
      <c r="P841" s="168"/>
      <c r="Q841" s="168"/>
      <c r="R841" s="168"/>
      <c r="S841" s="169">
        <f t="shared" si="37"/>
        <v>0</v>
      </c>
    </row>
    <row r="842" spans="1:24" ht="22.2" customHeight="1" x14ac:dyDescent="0.6">
      <c r="A842" s="4"/>
      <c r="B842" s="5"/>
      <c r="D842" s="3"/>
      <c r="E842" s="3"/>
      <c r="G842" s="168"/>
      <c r="H842" s="189"/>
      <c r="I842" s="168"/>
      <c r="J842" s="248"/>
      <c r="K842" s="250"/>
      <c r="L842" s="168"/>
      <c r="M842" s="168"/>
      <c r="N842" s="168"/>
      <c r="O842" s="169">
        <f t="shared" si="36"/>
        <v>0</v>
      </c>
      <c r="P842" s="168"/>
      <c r="Q842" s="168"/>
      <c r="R842" s="168"/>
      <c r="S842" s="169">
        <f t="shared" si="37"/>
        <v>0</v>
      </c>
    </row>
    <row r="843" spans="1:24" ht="22.2" customHeight="1" x14ac:dyDescent="0.6">
      <c r="A843" s="4"/>
      <c r="E843" s="4"/>
      <c r="G843" s="62"/>
      <c r="H843" s="190"/>
      <c r="I843" s="168"/>
      <c r="J843" s="248"/>
      <c r="K843" s="250"/>
      <c r="L843" s="168"/>
      <c r="M843" s="168"/>
      <c r="N843" s="168"/>
      <c r="O843" s="169">
        <f t="shared" si="36"/>
        <v>0</v>
      </c>
      <c r="P843" s="168"/>
      <c r="Q843" s="168"/>
      <c r="R843" s="168"/>
      <c r="S843" s="169">
        <f t="shared" si="37"/>
        <v>0</v>
      </c>
    </row>
    <row r="844" spans="1:24" ht="22.2" customHeight="1" x14ac:dyDescent="0.6">
      <c r="A844" s="4"/>
      <c r="D844" s="8" t="s">
        <v>51</v>
      </c>
      <c r="E844" s="4"/>
      <c r="G844" s="63"/>
      <c r="H844" s="190"/>
      <c r="I844" s="199"/>
      <c r="J844" s="277"/>
      <c r="K844" s="278"/>
      <c r="L844" s="168"/>
      <c r="M844" s="168"/>
      <c r="N844" s="168"/>
      <c r="O844" s="169">
        <f t="shared" si="36"/>
        <v>0</v>
      </c>
      <c r="P844" s="168"/>
      <c r="Q844" s="168"/>
      <c r="R844" s="168"/>
      <c r="S844" s="169">
        <f t="shared" si="37"/>
        <v>0</v>
      </c>
    </row>
    <row r="845" spans="1:24" ht="22.2" customHeight="1" x14ac:dyDescent="0.6">
      <c r="A845" s="4"/>
      <c r="E845" s="4"/>
      <c r="G845" s="167" t="s">
        <v>10</v>
      </c>
      <c r="H845" s="174" t="s">
        <v>177</v>
      </c>
      <c r="I845" s="183" t="s">
        <v>232</v>
      </c>
      <c r="J845" s="265" t="s">
        <v>54</v>
      </c>
      <c r="K845" s="266"/>
      <c r="L845" s="197"/>
      <c r="M845" s="174"/>
      <c r="N845" s="174"/>
      <c r="O845" s="169">
        <f t="shared" si="36"/>
        <v>0</v>
      </c>
      <c r="P845" s="174"/>
      <c r="Q845" s="197"/>
      <c r="R845" s="174"/>
      <c r="S845" s="169">
        <f t="shared" si="37"/>
        <v>0</v>
      </c>
      <c r="T845"/>
      <c r="U845"/>
      <c r="V845"/>
      <c r="W845"/>
      <c r="X845"/>
    </row>
    <row r="846" spans="1:24" ht="22.2" customHeight="1" x14ac:dyDescent="0.6">
      <c r="A846" s="4"/>
      <c r="B846" s="189"/>
      <c r="C846" s="190"/>
      <c r="D846" s="190"/>
      <c r="E846" s="168"/>
      <c r="G846" s="167" t="str">
        <f>G800</f>
        <v>29 พ.ย.66</v>
      </c>
      <c r="H846" s="183" t="s">
        <v>177</v>
      </c>
      <c r="I846" s="183" t="s">
        <v>232</v>
      </c>
      <c r="J846" s="248" t="s">
        <v>125</v>
      </c>
      <c r="K846" s="250"/>
      <c r="L846" s="168"/>
      <c r="M846" s="168"/>
      <c r="N846" s="168"/>
      <c r="O846" s="169">
        <f t="shared" si="36"/>
        <v>0</v>
      </c>
      <c r="P846" s="168"/>
      <c r="Q846" s="168"/>
      <c r="R846" s="168"/>
      <c r="S846" s="169">
        <f t="shared" si="37"/>
        <v>0</v>
      </c>
      <c r="T846"/>
      <c r="U846"/>
      <c r="V846"/>
      <c r="W846"/>
      <c r="X846"/>
    </row>
    <row r="847" spans="1:24" ht="22.2" customHeight="1" x14ac:dyDescent="0.6">
      <c r="A847" s="4"/>
      <c r="B847" s="5"/>
      <c r="D847" s="3"/>
      <c r="E847" s="3"/>
      <c r="G847" s="168"/>
      <c r="H847" s="189"/>
      <c r="I847" s="183"/>
      <c r="J847" s="248"/>
      <c r="K847" s="250"/>
      <c r="L847" s="168"/>
      <c r="M847" s="168"/>
      <c r="N847" s="168"/>
      <c r="O847" s="169">
        <f t="shared" si="36"/>
        <v>0</v>
      </c>
      <c r="P847" s="168"/>
      <c r="Q847" s="168"/>
      <c r="R847" s="168"/>
      <c r="S847" s="169">
        <f t="shared" si="37"/>
        <v>0</v>
      </c>
    </row>
    <row r="848" spans="1:24" ht="22.2" customHeight="1" x14ac:dyDescent="0.6">
      <c r="A848" s="4"/>
      <c r="E848" s="4"/>
      <c r="G848" s="189"/>
      <c r="H848" s="189"/>
      <c r="I848" s="168"/>
      <c r="J848" s="248"/>
      <c r="K848" s="250"/>
      <c r="L848" s="168"/>
      <c r="M848" s="168"/>
      <c r="N848" s="168"/>
      <c r="O848" s="169">
        <f t="shared" si="36"/>
        <v>0</v>
      </c>
      <c r="P848" s="168"/>
      <c r="Q848" s="168"/>
      <c r="R848" s="168"/>
      <c r="S848" s="169">
        <f t="shared" si="37"/>
        <v>0</v>
      </c>
    </row>
    <row r="849" spans="1:24" ht="22.2" customHeight="1" x14ac:dyDescent="0.6">
      <c r="A849" s="4"/>
      <c r="E849" s="4"/>
      <c r="G849" s="195"/>
      <c r="H849" s="195"/>
      <c r="I849" s="199"/>
      <c r="J849" s="277"/>
      <c r="K849" s="278"/>
      <c r="L849" s="199"/>
      <c r="M849" s="199"/>
      <c r="N849" s="199"/>
      <c r="O849" s="169">
        <f t="shared" si="36"/>
        <v>0</v>
      </c>
      <c r="P849" s="199"/>
      <c r="Q849" s="199"/>
      <c r="R849" s="199"/>
      <c r="S849" s="169">
        <f t="shared" si="37"/>
        <v>0</v>
      </c>
    </row>
    <row r="850" spans="1:24" ht="22.2" customHeight="1" x14ac:dyDescent="0.6">
      <c r="A850" s="4"/>
      <c r="E850" s="4"/>
      <c r="G850" s="62" t="s">
        <v>11</v>
      </c>
      <c r="H850" s="174" t="s">
        <v>240</v>
      </c>
      <c r="I850" s="183" t="s">
        <v>213</v>
      </c>
      <c r="J850" s="265" t="s">
        <v>54</v>
      </c>
      <c r="K850" s="266"/>
      <c r="L850" s="197"/>
      <c r="M850" s="168"/>
      <c r="N850" s="168"/>
      <c r="O850" s="169">
        <f t="shared" si="36"/>
        <v>0</v>
      </c>
      <c r="P850" s="168"/>
      <c r="Q850" s="175"/>
      <c r="R850" s="175"/>
      <c r="S850" s="169">
        <f t="shared" si="37"/>
        <v>0</v>
      </c>
      <c r="T850" s="25"/>
      <c r="U850" s="26" t="s">
        <v>123</v>
      </c>
      <c r="V850" s="64"/>
      <c r="W850" s="27"/>
      <c r="X850" s="27"/>
    </row>
    <row r="851" spans="1:24" ht="22.2" customHeight="1" x14ac:dyDescent="0.6">
      <c r="A851" s="4"/>
      <c r="E851" s="4"/>
      <c r="G851" s="167" t="str">
        <f>G805</f>
        <v>30 พ.ย.66</v>
      </c>
      <c r="H851" s="183" t="s">
        <v>177</v>
      </c>
      <c r="I851" s="183" t="s">
        <v>308</v>
      </c>
      <c r="J851" s="248" t="s">
        <v>127</v>
      </c>
      <c r="K851" s="250"/>
      <c r="L851" s="168"/>
      <c r="M851" s="168"/>
      <c r="N851" s="168"/>
      <c r="O851" s="169">
        <f t="shared" si="36"/>
        <v>0</v>
      </c>
      <c r="P851" s="168"/>
      <c r="Q851" s="168"/>
      <c r="R851" s="168"/>
      <c r="S851" s="169">
        <f t="shared" si="37"/>
        <v>0</v>
      </c>
      <c r="T851" s="27" t="s">
        <v>51</v>
      </c>
      <c r="U851" s="26" t="s">
        <v>90</v>
      </c>
      <c r="V851" s="64"/>
      <c r="W851" s="27"/>
      <c r="X851" s="27"/>
    </row>
    <row r="852" spans="1:24" ht="22.2" customHeight="1" x14ac:dyDescent="0.6">
      <c r="A852" s="4"/>
      <c r="B852" s="5"/>
      <c r="E852" s="4"/>
      <c r="G852" s="168"/>
      <c r="H852" s="183"/>
      <c r="I852" s="183"/>
      <c r="J852" s="248"/>
      <c r="K852" s="250"/>
      <c r="L852" s="168"/>
      <c r="M852" s="183"/>
      <c r="N852" s="183"/>
      <c r="O852" s="169">
        <f t="shared" si="36"/>
        <v>0</v>
      </c>
      <c r="P852" s="183"/>
      <c r="Q852" s="183"/>
      <c r="R852" s="183"/>
      <c r="S852" s="169">
        <f t="shared" si="37"/>
        <v>0</v>
      </c>
    </row>
    <row r="853" spans="1:24" ht="22.2" customHeight="1" x14ac:dyDescent="0.6">
      <c r="A853" s="4"/>
      <c r="E853" s="4"/>
      <c r="G853" s="168"/>
      <c r="H853" s="168"/>
      <c r="I853" s="168"/>
      <c r="J853" s="248"/>
      <c r="K853" s="250"/>
      <c r="L853" s="168"/>
      <c r="M853" s="168"/>
      <c r="N853" s="168"/>
      <c r="O853" s="169">
        <f t="shared" si="36"/>
        <v>0</v>
      </c>
      <c r="P853" s="168"/>
      <c r="Q853" s="168"/>
      <c r="R853" s="168"/>
      <c r="S853" s="169">
        <f t="shared" si="37"/>
        <v>0</v>
      </c>
    </row>
    <row r="854" spans="1:24" ht="22.2" customHeight="1" x14ac:dyDescent="0.6">
      <c r="A854" s="4"/>
      <c r="E854" s="4"/>
      <c r="G854" s="199"/>
      <c r="H854" s="194"/>
      <c r="I854" s="199"/>
      <c r="J854" s="277"/>
      <c r="K854" s="278"/>
      <c r="L854" s="199"/>
      <c r="M854" s="199"/>
      <c r="N854" s="199"/>
      <c r="O854" s="169">
        <f t="shared" si="36"/>
        <v>0</v>
      </c>
      <c r="P854" s="199"/>
      <c r="Q854" s="199"/>
      <c r="R854" s="199"/>
      <c r="S854" s="169">
        <f t="shared" si="37"/>
        <v>0</v>
      </c>
    </row>
    <row r="855" spans="1:24" ht="22.2" customHeight="1" x14ac:dyDescent="0.6">
      <c r="A855" s="4"/>
      <c r="E855" s="4"/>
      <c r="G855" s="62" t="s">
        <v>12</v>
      </c>
      <c r="H855" s="174" t="s">
        <v>177</v>
      </c>
      <c r="I855" s="183" t="s">
        <v>233</v>
      </c>
      <c r="J855" s="265" t="s">
        <v>54</v>
      </c>
      <c r="K855" s="266"/>
      <c r="L855" s="168"/>
      <c r="M855" s="174"/>
      <c r="N855" s="174"/>
      <c r="O855" s="169">
        <f t="shared" si="36"/>
        <v>0</v>
      </c>
      <c r="P855" s="174"/>
      <c r="Q855" s="197"/>
      <c r="R855" s="174"/>
      <c r="S855" s="169">
        <f t="shared" si="37"/>
        <v>0</v>
      </c>
    </row>
    <row r="856" spans="1:24" ht="22.2" customHeight="1" x14ac:dyDescent="0.6">
      <c r="A856" s="4"/>
      <c r="E856" s="4"/>
      <c r="G856" s="167" t="str">
        <f>G810</f>
        <v>1 ธ.ค.66</v>
      </c>
      <c r="H856" s="183" t="s">
        <v>177</v>
      </c>
      <c r="I856" s="183" t="s">
        <v>233</v>
      </c>
      <c r="J856" s="248" t="s">
        <v>125</v>
      </c>
      <c r="K856" s="250"/>
      <c r="L856" s="168"/>
      <c r="M856" s="168"/>
      <c r="N856" s="168"/>
      <c r="O856" s="169">
        <f t="shared" si="36"/>
        <v>0</v>
      </c>
      <c r="P856" s="168"/>
      <c r="Q856" s="168"/>
      <c r="R856" s="168"/>
      <c r="S856" s="169">
        <f t="shared" si="37"/>
        <v>0</v>
      </c>
    </row>
    <row r="857" spans="1:24" ht="22.2" customHeight="1" x14ac:dyDescent="0.6">
      <c r="A857" s="4"/>
      <c r="E857" s="4"/>
      <c r="G857" s="168"/>
      <c r="H857" s="189"/>
      <c r="I857" s="168"/>
      <c r="J857" s="248"/>
      <c r="K857" s="250"/>
      <c r="L857" s="168"/>
      <c r="M857" s="168"/>
      <c r="N857" s="168"/>
      <c r="O857" s="169">
        <f t="shared" si="36"/>
        <v>0</v>
      </c>
      <c r="P857" s="168"/>
      <c r="Q857" s="168"/>
      <c r="R857" s="168"/>
      <c r="S857" s="169">
        <f t="shared" si="37"/>
        <v>0</v>
      </c>
    </row>
    <row r="858" spans="1:24" ht="22.2" customHeight="1" x14ac:dyDescent="0.6">
      <c r="A858" s="4"/>
      <c r="E858" s="4"/>
      <c r="G858" s="168"/>
      <c r="H858" s="190" t="s">
        <v>51</v>
      </c>
      <c r="I858" s="168"/>
      <c r="J858" s="248"/>
      <c r="K858" s="250"/>
      <c r="L858" s="168"/>
      <c r="M858" s="168"/>
      <c r="N858" s="168"/>
      <c r="O858" s="169">
        <f t="shared" si="36"/>
        <v>0</v>
      </c>
      <c r="P858" s="168"/>
      <c r="Q858" s="168"/>
      <c r="R858" s="168"/>
      <c r="S858" s="169">
        <f t="shared" si="37"/>
        <v>0</v>
      </c>
    </row>
    <row r="859" spans="1:24" ht="22.2" customHeight="1" x14ac:dyDescent="0.6">
      <c r="A859" s="4"/>
      <c r="E859" s="4"/>
      <c r="F859" s="4"/>
      <c r="G859" s="196"/>
      <c r="H859" s="194"/>
      <c r="I859" s="199"/>
      <c r="J859" s="277"/>
      <c r="K859" s="278"/>
      <c r="L859" s="199"/>
      <c r="M859" s="199"/>
      <c r="N859" s="199"/>
      <c r="O859" s="169">
        <f t="shared" si="36"/>
        <v>0</v>
      </c>
      <c r="P859" s="199"/>
      <c r="Q859" s="199"/>
      <c r="R859" s="199"/>
      <c r="S859" s="169">
        <f t="shared" si="37"/>
        <v>0</v>
      </c>
    </row>
    <row r="860" spans="1:24" ht="22.2" customHeight="1" x14ac:dyDescent="0.6">
      <c r="A860" s="4"/>
      <c r="E860" s="4"/>
      <c r="F860" s="4"/>
      <c r="G860" s="273" t="s">
        <v>61</v>
      </c>
      <c r="H860" s="298"/>
      <c r="I860" s="298"/>
      <c r="J860" s="298"/>
      <c r="K860" s="279"/>
      <c r="L860" s="17">
        <f>SUM(L835:L859)</f>
        <v>0</v>
      </c>
      <c r="M860" s="17">
        <f>SUM(M835:M859)</f>
        <v>0</v>
      </c>
      <c r="N860" s="17"/>
      <c r="O860" s="17"/>
      <c r="P860" s="17">
        <f>SUM(P835:P859)</f>
        <v>0</v>
      </c>
      <c r="Q860" s="17">
        <f>SUM(Q835:Q859)</f>
        <v>0</v>
      </c>
      <c r="R860" s="192"/>
      <c r="S860" s="17"/>
    </row>
    <row r="861" spans="1:24" ht="22.2" customHeight="1" x14ac:dyDescent="0.6">
      <c r="A861" s="4"/>
      <c r="E861" s="4"/>
      <c r="F861" s="4"/>
      <c r="G861" s="273" t="s">
        <v>62</v>
      </c>
      <c r="H861" s="298"/>
      <c r="I861" s="298"/>
      <c r="J861" s="298"/>
      <c r="K861" s="279"/>
      <c r="L861" s="273">
        <f>L860+M860</f>
        <v>0</v>
      </c>
      <c r="M861" s="279"/>
      <c r="N861" s="193"/>
      <c r="O861" s="17"/>
      <c r="P861" s="273">
        <f>P860+Q860</f>
        <v>0</v>
      </c>
      <c r="Q861" s="279"/>
      <c r="R861" s="196"/>
      <c r="S861" s="199"/>
    </row>
    <row r="862" spans="1:24" ht="22.2" customHeight="1" x14ac:dyDescent="0.6">
      <c r="A862" s="4"/>
      <c r="E862" s="4"/>
      <c r="F862" s="4"/>
      <c r="G862" s="273" t="s">
        <v>63</v>
      </c>
      <c r="H862" s="298"/>
      <c r="I862" s="298"/>
      <c r="J862" s="298"/>
      <c r="K862" s="279"/>
      <c r="L862" s="273">
        <v>12</v>
      </c>
      <c r="M862" s="279"/>
      <c r="N862" s="193"/>
      <c r="O862" s="17"/>
      <c r="P862" s="273">
        <v>0</v>
      </c>
      <c r="Q862" s="279"/>
      <c r="R862" s="190"/>
      <c r="S862" s="168"/>
    </row>
    <row r="863" spans="1:24" ht="22.2" customHeight="1" thickBot="1" x14ac:dyDescent="0.65">
      <c r="A863" s="4"/>
      <c r="E863" s="4"/>
      <c r="F863" s="15"/>
      <c r="G863" s="273" t="s">
        <v>64</v>
      </c>
      <c r="H863" s="298"/>
      <c r="I863" s="298"/>
      <c r="J863" s="298"/>
      <c r="K863" s="279"/>
      <c r="L863" s="18">
        <v>0</v>
      </c>
      <c r="M863" s="18">
        <f>SUM(M835:M859)</f>
        <v>0</v>
      </c>
      <c r="N863" s="18"/>
      <c r="O863" s="18">
        <f>SUM(O835:O859)</f>
        <v>0</v>
      </c>
      <c r="P863" s="18">
        <v>0</v>
      </c>
      <c r="Q863" s="18">
        <f>SUM(Q835:Q859)</f>
        <v>0</v>
      </c>
      <c r="R863" s="19"/>
      <c r="S863" s="18">
        <f>SUM(S835:S859)</f>
        <v>0</v>
      </c>
    </row>
    <row r="864" spans="1:24" ht="22.2" customHeight="1" thickTop="1" x14ac:dyDescent="0.6">
      <c r="A864" s="299" t="s">
        <v>88</v>
      </c>
      <c r="B864" s="300"/>
      <c r="C864" s="300"/>
      <c r="D864" s="300"/>
      <c r="E864" s="300"/>
      <c r="F864" s="300"/>
      <c r="G864" s="300"/>
      <c r="H864" s="193">
        <f>M863+Q863</f>
        <v>0</v>
      </c>
      <c r="I864" s="193" t="s">
        <v>89</v>
      </c>
      <c r="J864" s="193"/>
      <c r="K864" s="301" t="s">
        <v>193</v>
      </c>
      <c r="L864" s="301"/>
      <c r="M864" s="301"/>
      <c r="N864" s="194"/>
      <c r="O864" s="194"/>
      <c r="P864" s="302">
        <f>S863+O863</f>
        <v>0</v>
      </c>
      <c r="Q864" s="302"/>
      <c r="R864" s="21"/>
      <c r="S864" s="20" t="s">
        <v>53</v>
      </c>
    </row>
    <row r="865" spans="1:19" ht="22.2" customHeight="1" x14ac:dyDescent="0.6">
      <c r="A865" s="303" t="s">
        <v>14</v>
      </c>
      <c r="B865" s="304"/>
      <c r="C865" s="304"/>
      <c r="D865" s="304"/>
      <c r="E865" s="304"/>
      <c r="F865" s="304"/>
      <c r="G865" s="305"/>
      <c r="H865" s="303" t="s">
        <v>15</v>
      </c>
      <c r="I865" s="304"/>
      <c r="J865" s="304"/>
      <c r="K865" s="304"/>
      <c r="L865" s="305"/>
      <c r="M865" s="303" t="s">
        <v>70</v>
      </c>
      <c r="N865" s="304"/>
      <c r="O865" s="304"/>
      <c r="P865" s="304"/>
      <c r="Q865" s="304"/>
      <c r="R865" s="304"/>
      <c r="S865" s="305"/>
    </row>
    <row r="866" spans="1:19" ht="22.2" customHeight="1" x14ac:dyDescent="0.6">
      <c r="A866" s="248" t="s">
        <v>16</v>
      </c>
      <c r="B866" s="249"/>
      <c r="C866" s="249"/>
      <c r="D866" s="249"/>
      <c r="E866" s="249"/>
      <c r="F866" s="249"/>
      <c r="G866" s="250"/>
      <c r="H866" s="248" t="s">
        <v>16</v>
      </c>
      <c r="I866" s="249"/>
      <c r="J866" s="249"/>
      <c r="K866" s="249"/>
      <c r="L866" s="250"/>
      <c r="M866" s="248" t="s">
        <v>16</v>
      </c>
      <c r="N866" s="249"/>
      <c r="O866" s="249"/>
      <c r="P866" s="249"/>
      <c r="Q866" s="249"/>
      <c r="R866" s="249"/>
      <c r="S866" s="250"/>
    </row>
    <row r="867" spans="1:19" ht="22.2" customHeight="1" x14ac:dyDescent="0.6">
      <c r="A867" s="12" t="s">
        <v>42</v>
      </c>
      <c r="B867" s="309">
        <f>B835</f>
        <v>0</v>
      </c>
      <c r="C867" s="309"/>
      <c r="D867" s="309"/>
      <c r="E867" s="309"/>
      <c r="F867" s="309"/>
      <c r="G867" s="186" t="s">
        <v>43</v>
      </c>
      <c r="H867" s="185" t="s">
        <v>42</v>
      </c>
      <c r="I867" s="314" t="str">
        <f>I821</f>
        <v xml:space="preserve">       นายอาทิตย์  แก้วแดง</v>
      </c>
      <c r="J867" s="318"/>
      <c r="K867" s="318"/>
      <c r="L867" s="13" t="s">
        <v>43</v>
      </c>
      <c r="M867" s="61" t="s">
        <v>42</v>
      </c>
      <c r="N867" s="61"/>
      <c r="O867" s="309" t="s">
        <v>52</v>
      </c>
      <c r="P867" s="309"/>
      <c r="Q867" s="309"/>
      <c r="R867" s="29"/>
      <c r="S867" s="186" t="s">
        <v>43</v>
      </c>
    </row>
    <row r="868" spans="1:19" ht="22.2" customHeight="1" x14ac:dyDescent="0.6">
      <c r="A868" s="319" t="s">
        <v>280</v>
      </c>
      <c r="B868" s="314"/>
      <c r="C868" s="314"/>
      <c r="D868" s="314"/>
      <c r="E868" s="314"/>
      <c r="F868" s="314"/>
      <c r="G868" s="320"/>
      <c r="H868" s="308" t="s">
        <v>55</v>
      </c>
      <c r="I868" s="309"/>
      <c r="J868" s="309"/>
      <c r="K868" s="309"/>
      <c r="L868" s="310"/>
      <c r="M868" s="308" t="s">
        <v>72</v>
      </c>
      <c r="N868" s="309"/>
      <c r="O868" s="309"/>
      <c r="P868" s="309"/>
      <c r="Q868" s="309"/>
      <c r="R868" s="309"/>
      <c r="S868" s="310"/>
    </row>
    <row r="869" spans="1:19" ht="22.2" customHeight="1" x14ac:dyDescent="0.6">
      <c r="A869" s="311" t="str">
        <f>A41</f>
        <v>วันที่ 4  เดือน ธันวาคม  พ.ศ.2566</v>
      </c>
      <c r="B869" s="312"/>
      <c r="C869" s="312"/>
      <c r="D869" s="312"/>
      <c r="E869" s="312"/>
      <c r="F869" s="312"/>
      <c r="G869" s="313"/>
      <c r="H869" s="308" t="str">
        <f>A41</f>
        <v>วันที่ 4  เดือน ธันวาคม  พ.ศ.2566</v>
      </c>
      <c r="I869" s="309"/>
      <c r="J869" s="309"/>
      <c r="K869" s="309"/>
      <c r="L869" s="310"/>
      <c r="M869" s="311" t="str">
        <f>A41</f>
        <v>วันที่ 4  เดือน ธันวาคม  พ.ศ.2566</v>
      </c>
      <c r="N869" s="312"/>
      <c r="O869" s="312"/>
      <c r="P869" s="312"/>
      <c r="Q869" s="312"/>
      <c r="R869" s="312"/>
      <c r="S869" s="313"/>
    </row>
    <row r="870" spans="1:19" ht="22.2" customHeight="1" x14ac:dyDescent="0.6">
      <c r="A870" s="303" t="s">
        <v>70</v>
      </c>
      <c r="B870" s="304"/>
      <c r="C870" s="304"/>
      <c r="D870" s="304"/>
      <c r="E870" s="304"/>
      <c r="F870" s="304"/>
      <c r="G870" s="304"/>
      <c r="H870" s="304"/>
      <c r="I870" s="305"/>
      <c r="J870" s="303" t="s">
        <v>71</v>
      </c>
      <c r="K870" s="304"/>
      <c r="L870" s="304"/>
      <c r="M870" s="304"/>
      <c r="N870" s="304"/>
      <c r="O870" s="304"/>
      <c r="P870" s="304"/>
      <c r="Q870" s="304"/>
      <c r="R870" s="304"/>
      <c r="S870" s="305"/>
    </row>
    <row r="871" spans="1:19" ht="22.2" customHeight="1" x14ac:dyDescent="0.6">
      <c r="A871" s="248" t="s">
        <v>16</v>
      </c>
      <c r="B871" s="249"/>
      <c r="C871" s="249"/>
      <c r="D871" s="249"/>
      <c r="E871" s="249"/>
      <c r="F871" s="249"/>
      <c r="G871" s="249"/>
      <c r="H871" s="249"/>
      <c r="I871" s="250"/>
      <c r="J871" s="248" t="s">
        <v>16</v>
      </c>
      <c r="K871" s="249"/>
      <c r="L871" s="249"/>
      <c r="M871" s="249"/>
      <c r="N871" s="249"/>
      <c r="O871" s="249"/>
      <c r="P871" s="249"/>
      <c r="Q871" s="249"/>
      <c r="R871" s="249"/>
      <c r="S871" s="250"/>
    </row>
    <row r="872" spans="1:19" ht="22.2" customHeight="1" x14ac:dyDescent="0.6">
      <c r="A872" s="12"/>
      <c r="B872" s="309" t="s">
        <v>133</v>
      </c>
      <c r="C872" s="309"/>
      <c r="D872" s="309"/>
      <c r="E872" s="309"/>
      <c r="F872" s="309"/>
      <c r="G872" s="309"/>
      <c r="H872" s="309"/>
      <c r="I872" s="186"/>
      <c r="J872" s="29"/>
      <c r="K872" s="29"/>
      <c r="L872" s="309" t="s">
        <v>186</v>
      </c>
      <c r="M872" s="309"/>
      <c r="N872" s="309"/>
      <c r="O872" s="309"/>
      <c r="P872" s="309"/>
      <c r="Q872" s="309"/>
      <c r="R872" s="29"/>
      <c r="S872" s="13"/>
    </row>
    <row r="873" spans="1:19" ht="22.2" customHeight="1" x14ac:dyDescent="0.6">
      <c r="A873" s="308" t="s">
        <v>73</v>
      </c>
      <c r="B873" s="309"/>
      <c r="C873" s="309"/>
      <c r="D873" s="309"/>
      <c r="E873" s="309"/>
      <c r="F873" s="309"/>
      <c r="G873" s="309"/>
      <c r="H873" s="309"/>
      <c r="I873" s="310"/>
      <c r="J873" s="308" t="s">
        <v>74</v>
      </c>
      <c r="K873" s="309"/>
      <c r="L873" s="309"/>
      <c r="M873" s="309"/>
      <c r="N873" s="309"/>
      <c r="O873" s="309"/>
      <c r="P873" s="309"/>
      <c r="Q873" s="309"/>
      <c r="R873" s="309"/>
      <c r="S873" s="310"/>
    </row>
    <row r="874" spans="1:19" ht="22.2" customHeight="1" x14ac:dyDescent="0.6">
      <c r="A874" s="311" t="str">
        <f>A41</f>
        <v>วันที่ 4  เดือน ธันวาคม  พ.ศ.2566</v>
      </c>
      <c r="B874" s="312"/>
      <c r="C874" s="312"/>
      <c r="D874" s="312"/>
      <c r="E874" s="312"/>
      <c r="F874" s="312"/>
      <c r="G874" s="312"/>
      <c r="H874" s="312"/>
      <c r="I874" s="313"/>
      <c r="J874" s="311" t="str">
        <f>A41</f>
        <v>วันที่ 4  เดือน ธันวาคม  พ.ศ.2566</v>
      </c>
      <c r="K874" s="312"/>
      <c r="L874" s="312"/>
      <c r="M874" s="312"/>
      <c r="N874" s="312"/>
      <c r="O874" s="312"/>
      <c r="P874" s="312"/>
      <c r="Q874" s="312"/>
      <c r="R874" s="312"/>
      <c r="S874" s="313"/>
    </row>
    <row r="875" spans="1:19" ht="22.2" customHeight="1" x14ac:dyDescent="0.6">
      <c r="A875" s="254" t="s">
        <v>0</v>
      </c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</row>
    <row r="876" spans="1:19" ht="22.2" customHeight="1" x14ac:dyDescent="0.6">
      <c r="A876" s="254" t="str">
        <f>A2</f>
        <v>แผนกวิชายานยนต์ไฟฟ้า</v>
      </c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</row>
    <row r="877" spans="1:19" ht="22.2" customHeight="1" x14ac:dyDescent="0.6">
      <c r="A877" s="253" t="s">
        <v>78</v>
      </c>
      <c r="B877" s="253"/>
      <c r="C877" s="253"/>
      <c r="D877" s="177">
        <f>D3</f>
        <v>27</v>
      </c>
      <c r="E877" s="177" t="s">
        <v>77</v>
      </c>
      <c r="F877" s="254" t="str">
        <f>F3</f>
        <v>พฤศจิกายน</v>
      </c>
      <c r="G877" s="254"/>
      <c r="H877" s="177" t="str">
        <f>H3</f>
        <v>พ.ศ. 2566</v>
      </c>
      <c r="I877" s="177" t="s">
        <v>79</v>
      </c>
      <c r="J877" s="177">
        <f>J3</f>
        <v>1</v>
      </c>
      <c r="K877" s="177" t="s">
        <v>76</v>
      </c>
      <c r="L877" s="254" t="str">
        <f>L3</f>
        <v>ธันวาคม</v>
      </c>
      <c r="M877" s="254"/>
      <c r="N877" s="254" t="str">
        <f>N3</f>
        <v>พ.ศ. 2566</v>
      </c>
      <c r="O877" s="254"/>
      <c r="P877" s="254"/>
      <c r="Q877" s="254"/>
      <c r="R877" s="177"/>
    </row>
    <row r="878" spans="1:19" ht="22.2" customHeight="1" x14ac:dyDescent="0.3">
      <c r="G878" s="58" t="s">
        <v>103</v>
      </c>
      <c r="H878" s="8" t="s">
        <v>45</v>
      </c>
      <c r="I878" s="190" t="s">
        <v>57</v>
      </c>
      <c r="K878" s="198"/>
    </row>
    <row r="879" spans="1:19" ht="22.2" customHeight="1" x14ac:dyDescent="0.6">
      <c r="A879" s="28" t="s">
        <v>1</v>
      </c>
      <c r="B879" s="270" t="s">
        <v>2</v>
      </c>
      <c r="C879" s="271"/>
      <c r="D879" s="272"/>
      <c r="E879" s="16" t="s">
        <v>3</v>
      </c>
      <c r="F879" s="273" t="s">
        <v>65</v>
      </c>
      <c r="G879" s="274"/>
      <c r="H879" s="275" t="s">
        <v>4</v>
      </c>
      <c r="I879" s="175" t="s">
        <v>116</v>
      </c>
      <c r="J879" s="242" t="s">
        <v>5</v>
      </c>
      <c r="K879" s="244"/>
      <c r="L879" s="273" t="s">
        <v>66</v>
      </c>
      <c r="M879" s="279"/>
      <c r="N879" s="169" t="s">
        <v>68</v>
      </c>
      <c r="O879" s="175" t="s">
        <v>58</v>
      </c>
      <c r="P879" s="280" t="s">
        <v>67</v>
      </c>
      <c r="Q879" s="281"/>
      <c r="R879" s="169" t="s">
        <v>68</v>
      </c>
      <c r="S879" s="175" t="s">
        <v>58</v>
      </c>
    </row>
    <row r="880" spans="1:19" ht="22.2" customHeight="1" x14ac:dyDescent="0.6">
      <c r="A880" s="60"/>
      <c r="B880" s="9"/>
      <c r="C880" s="10"/>
      <c r="D880" s="14"/>
      <c r="E880" s="11"/>
      <c r="F880" s="199" t="s">
        <v>6</v>
      </c>
      <c r="G880" s="199" t="s">
        <v>7</v>
      </c>
      <c r="H880" s="276"/>
      <c r="I880" s="199"/>
      <c r="J880" s="277"/>
      <c r="K880" s="278"/>
      <c r="L880" s="199" t="s">
        <v>56</v>
      </c>
      <c r="M880" s="199" t="s">
        <v>60</v>
      </c>
      <c r="N880" s="199" t="s">
        <v>69</v>
      </c>
      <c r="O880" s="199" t="s">
        <v>59</v>
      </c>
      <c r="P880" s="60" t="s">
        <v>56</v>
      </c>
      <c r="Q880" s="60" t="s">
        <v>60</v>
      </c>
      <c r="R880" s="199" t="s">
        <v>69</v>
      </c>
      <c r="S880" s="199" t="s">
        <v>59</v>
      </c>
    </row>
    <row r="881" spans="1:19" ht="22.2" customHeight="1" x14ac:dyDescent="0.6">
      <c r="A881" s="175">
        <v>20</v>
      </c>
      <c r="B881" s="262">
        <f>AB22</f>
        <v>0</v>
      </c>
      <c r="C881" s="263"/>
      <c r="D881" s="264"/>
      <c r="E881" s="175" t="s">
        <v>44</v>
      </c>
      <c r="F881" s="6">
        <f>F7</f>
        <v>7</v>
      </c>
      <c r="G881" s="188" t="s">
        <v>8</v>
      </c>
      <c r="H881" s="174" t="s">
        <v>223</v>
      </c>
      <c r="I881" s="183" t="s">
        <v>218</v>
      </c>
      <c r="J881" s="265" t="s">
        <v>54</v>
      </c>
      <c r="K881" s="266"/>
      <c r="L881" s="197"/>
      <c r="M881" s="174"/>
      <c r="N881" s="174"/>
      <c r="O881" s="169">
        <f>M881*N881</f>
        <v>0</v>
      </c>
      <c r="P881" s="174"/>
      <c r="Q881" s="197"/>
      <c r="R881" s="174"/>
      <c r="S881" s="169">
        <f>Q881*R881</f>
        <v>0</v>
      </c>
    </row>
    <row r="882" spans="1:19" ht="22.2" customHeight="1" x14ac:dyDescent="0.6">
      <c r="A882" s="4"/>
      <c r="B882" s="289"/>
      <c r="C882" s="290"/>
      <c r="D882" s="291"/>
      <c r="E882" s="168" t="s">
        <v>139</v>
      </c>
      <c r="F882" s="190"/>
      <c r="G882" s="74" t="str">
        <f>G8</f>
        <v>27 พ.ย.66</v>
      </c>
      <c r="H882" s="183" t="s">
        <v>223</v>
      </c>
      <c r="I882" s="183" t="s">
        <v>218</v>
      </c>
      <c r="J882" s="248" t="s">
        <v>125</v>
      </c>
      <c r="K882" s="250"/>
      <c r="L882" s="168"/>
      <c r="M882" s="168"/>
      <c r="N882" s="168"/>
      <c r="O882" s="169">
        <f t="shared" ref="O882:O905" si="38">M882*N882</f>
        <v>0</v>
      </c>
      <c r="P882" s="168"/>
      <c r="Q882" s="168"/>
      <c r="R882" s="168"/>
      <c r="S882" s="169">
        <f t="shared" ref="S882:S905" si="39">Q882*R882</f>
        <v>0</v>
      </c>
    </row>
    <row r="883" spans="1:19" ht="22.2" customHeight="1" x14ac:dyDescent="0.6">
      <c r="A883" s="4"/>
      <c r="B883" s="5"/>
      <c r="D883" s="3"/>
      <c r="E883" s="3"/>
      <c r="F883" s="190"/>
      <c r="G883" s="189"/>
      <c r="H883" s="183"/>
      <c r="I883" s="183"/>
      <c r="J883" s="248"/>
      <c r="K883" s="250"/>
      <c r="L883" s="168"/>
      <c r="M883" s="168"/>
      <c r="N883" s="168"/>
      <c r="O883" s="169">
        <f t="shared" si="38"/>
        <v>0</v>
      </c>
      <c r="P883" s="168"/>
      <c r="Q883" s="168"/>
      <c r="R883" s="168"/>
      <c r="S883" s="169">
        <f t="shared" si="39"/>
        <v>0</v>
      </c>
    </row>
    <row r="884" spans="1:19" ht="22.2" customHeight="1" x14ac:dyDescent="0.6">
      <c r="A884" s="4"/>
      <c r="B884" s="5"/>
      <c r="E884" s="4"/>
      <c r="F884" s="190"/>
      <c r="G884" s="189"/>
      <c r="H884" s="168"/>
      <c r="I884" s="168"/>
      <c r="J884" s="248"/>
      <c r="K884" s="250"/>
      <c r="L884" s="168"/>
      <c r="M884" s="168"/>
      <c r="N884" s="168"/>
      <c r="O884" s="169">
        <f t="shared" si="38"/>
        <v>0</v>
      </c>
      <c r="P884" s="168"/>
      <c r="Q884" s="168"/>
      <c r="R884" s="168"/>
      <c r="S884" s="169">
        <f t="shared" si="39"/>
        <v>0</v>
      </c>
    </row>
    <row r="885" spans="1:19" ht="22.2" customHeight="1" x14ac:dyDescent="0.6">
      <c r="A885" s="4"/>
      <c r="E885" s="4"/>
      <c r="G885" s="187"/>
      <c r="H885" s="199"/>
      <c r="I885" s="199"/>
      <c r="J885" s="277"/>
      <c r="K885" s="278"/>
      <c r="L885" s="168"/>
      <c r="M885" s="168"/>
      <c r="N885" s="168"/>
      <c r="O885" s="169">
        <f t="shared" si="38"/>
        <v>0</v>
      </c>
      <c r="P885" s="168"/>
      <c r="Q885" s="168"/>
      <c r="R885" s="168"/>
      <c r="S885" s="169">
        <f t="shared" si="39"/>
        <v>0</v>
      </c>
    </row>
    <row r="886" spans="1:19" ht="22.2" customHeight="1" x14ac:dyDescent="0.6">
      <c r="A886" s="4"/>
      <c r="E886" s="4"/>
      <c r="G886" s="62" t="s">
        <v>9</v>
      </c>
      <c r="H886" s="183" t="s">
        <v>223</v>
      </c>
      <c r="I886" s="183" t="s">
        <v>217</v>
      </c>
      <c r="J886" s="265" t="s">
        <v>54</v>
      </c>
      <c r="K886" s="266"/>
      <c r="L886" s="197"/>
      <c r="M886" s="174"/>
      <c r="N886" s="174"/>
      <c r="O886" s="169">
        <f t="shared" si="38"/>
        <v>0</v>
      </c>
      <c r="P886" s="174"/>
      <c r="Q886" s="197"/>
      <c r="R886" s="174"/>
      <c r="S886" s="169">
        <f t="shared" si="39"/>
        <v>0</v>
      </c>
    </row>
    <row r="887" spans="1:19" ht="22.2" customHeight="1" x14ac:dyDescent="0.6">
      <c r="A887" s="4"/>
      <c r="E887" s="4"/>
      <c r="G887" s="74" t="str">
        <f>G13</f>
        <v>28 พ.ย.66</v>
      </c>
      <c r="H887" s="183" t="s">
        <v>223</v>
      </c>
      <c r="I887" s="183" t="s">
        <v>217</v>
      </c>
      <c r="J887" s="248" t="s">
        <v>125</v>
      </c>
      <c r="K887" s="250"/>
      <c r="L887" s="168"/>
      <c r="M887" s="168"/>
      <c r="N887" s="168"/>
      <c r="O887" s="169">
        <f t="shared" si="38"/>
        <v>0</v>
      </c>
      <c r="P887" s="168"/>
      <c r="Q887" s="168"/>
      <c r="R887" s="168"/>
      <c r="S887" s="169">
        <f t="shared" si="39"/>
        <v>0</v>
      </c>
    </row>
    <row r="888" spans="1:19" ht="22.2" customHeight="1" x14ac:dyDescent="0.6">
      <c r="A888" s="4"/>
      <c r="B888" s="5"/>
      <c r="D888" s="3"/>
      <c r="E888" s="3"/>
      <c r="G888" s="168"/>
      <c r="H888" s="183"/>
      <c r="I888" s="183"/>
      <c r="J888" s="248"/>
      <c r="K888" s="250"/>
      <c r="L888" s="168"/>
      <c r="M888" s="168"/>
      <c r="N888" s="168"/>
      <c r="O888" s="169">
        <f t="shared" si="38"/>
        <v>0</v>
      </c>
      <c r="P888" s="168"/>
      <c r="Q888" s="168"/>
      <c r="R888" s="168"/>
      <c r="S888" s="169">
        <f t="shared" si="39"/>
        <v>0</v>
      </c>
    </row>
    <row r="889" spans="1:19" ht="22.2" customHeight="1" x14ac:dyDescent="0.6">
      <c r="A889" s="4"/>
      <c r="E889" s="4"/>
      <c r="G889" s="62"/>
      <c r="H889" s="190"/>
      <c r="I889" s="168"/>
      <c r="J889" s="248"/>
      <c r="K889" s="250"/>
      <c r="L889" s="168"/>
      <c r="M889" s="168"/>
      <c r="N889" s="168"/>
      <c r="O889" s="169">
        <f t="shared" si="38"/>
        <v>0</v>
      </c>
      <c r="P889" s="168"/>
      <c r="Q889" s="168"/>
      <c r="R889" s="168"/>
      <c r="S889" s="169">
        <f t="shared" si="39"/>
        <v>0</v>
      </c>
    </row>
    <row r="890" spans="1:19" ht="22.2" customHeight="1" x14ac:dyDescent="0.6">
      <c r="A890" s="4"/>
      <c r="D890" s="8" t="s">
        <v>51</v>
      </c>
      <c r="E890" s="4"/>
      <c r="G890" s="63"/>
      <c r="H890" s="199"/>
      <c r="I890" s="199"/>
      <c r="J890" s="277"/>
      <c r="K890" s="278"/>
      <c r="L890" s="199"/>
      <c r="M890" s="168"/>
      <c r="N890" s="168"/>
      <c r="O890" s="169">
        <f t="shared" si="38"/>
        <v>0</v>
      </c>
      <c r="P890" s="168"/>
      <c r="Q890" s="168"/>
      <c r="R890" s="168"/>
      <c r="S890" s="169">
        <f t="shared" si="39"/>
        <v>0</v>
      </c>
    </row>
    <row r="891" spans="1:19" ht="22.2" customHeight="1" x14ac:dyDescent="0.6">
      <c r="A891" s="4"/>
      <c r="E891" s="4"/>
      <c r="G891" s="167" t="s">
        <v>10</v>
      </c>
      <c r="H891" s="183" t="s">
        <v>212</v>
      </c>
      <c r="I891" s="183" t="s">
        <v>276</v>
      </c>
      <c r="J891" s="265" t="s">
        <v>54</v>
      </c>
      <c r="K891" s="266"/>
      <c r="L891" s="168"/>
      <c r="M891" s="174"/>
      <c r="N891" s="174"/>
      <c r="O891" s="169">
        <f t="shared" si="38"/>
        <v>0</v>
      </c>
      <c r="P891" s="209"/>
      <c r="Q891" s="209"/>
      <c r="R891" s="209"/>
      <c r="S891" s="169">
        <f t="shared" si="39"/>
        <v>0</v>
      </c>
    </row>
    <row r="892" spans="1:19" ht="22.2" customHeight="1" x14ac:dyDescent="0.6">
      <c r="A892" s="4"/>
      <c r="B892" s="189"/>
      <c r="C892" s="190"/>
      <c r="D892" s="190"/>
      <c r="E892" s="168"/>
      <c r="G892" s="74" t="str">
        <f>G18</f>
        <v>29 พ.ย.66</v>
      </c>
      <c r="H892" s="183"/>
      <c r="I892" s="183"/>
      <c r="J892" s="248"/>
      <c r="K892" s="250"/>
      <c r="L892" s="168"/>
      <c r="M892" s="168"/>
      <c r="N892" s="168"/>
      <c r="O892" s="169">
        <f t="shared" si="38"/>
        <v>0</v>
      </c>
      <c r="P892" s="4"/>
      <c r="Q892" s="4"/>
      <c r="R892" s="4"/>
      <c r="S892" s="169">
        <f t="shared" si="39"/>
        <v>0</v>
      </c>
    </row>
    <row r="893" spans="1:19" ht="22.2" customHeight="1" x14ac:dyDescent="0.6">
      <c r="A893" s="4"/>
      <c r="B893" s="5"/>
      <c r="D893" s="3"/>
      <c r="E893" s="3"/>
      <c r="G893" s="168"/>
      <c r="H893" s="183"/>
      <c r="I893" s="183"/>
      <c r="J893" s="248"/>
      <c r="K893" s="250"/>
      <c r="L893" s="168"/>
      <c r="M893" s="168"/>
      <c r="N893" s="168"/>
      <c r="O893" s="169">
        <f t="shared" si="38"/>
        <v>0</v>
      </c>
      <c r="P893" s="168"/>
      <c r="Q893" s="191"/>
      <c r="R893" s="168"/>
      <c r="S893" s="169">
        <f t="shared" si="39"/>
        <v>0</v>
      </c>
    </row>
    <row r="894" spans="1:19" ht="22.2" customHeight="1" x14ac:dyDescent="0.6">
      <c r="A894" s="4"/>
      <c r="E894" s="4"/>
      <c r="G894" s="189"/>
      <c r="H894" s="189"/>
      <c r="I894" s="168"/>
      <c r="J894" s="248"/>
      <c r="K894" s="250"/>
      <c r="L894" s="168"/>
      <c r="M894" s="168"/>
      <c r="N894" s="168"/>
      <c r="O894" s="169">
        <f t="shared" si="38"/>
        <v>0</v>
      </c>
      <c r="P894" s="168"/>
      <c r="Q894" s="168"/>
      <c r="R894" s="168"/>
      <c r="S894" s="169">
        <f t="shared" si="39"/>
        <v>0</v>
      </c>
    </row>
    <row r="895" spans="1:19" ht="22.2" customHeight="1" x14ac:dyDescent="0.6">
      <c r="A895" s="4"/>
      <c r="E895" s="4"/>
      <c r="G895" s="195"/>
      <c r="H895" s="195"/>
      <c r="I895" s="199"/>
      <c r="J895" s="277"/>
      <c r="K895" s="278"/>
      <c r="L895" s="199"/>
      <c r="M895" s="199"/>
      <c r="N895" s="199"/>
      <c r="O895" s="169">
        <f t="shared" si="38"/>
        <v>0</v>
      </c>
      <c r="P895" s="199"/>
      <c r="Q895" s="199"/>
      <c r="R895" s="199"/>
      <c r="S895" s="169">
        <f t="shared" si="39"/>
        <v>0</v>
      </c>
    </row>
    <row r="896" spans="1:19" ht="22.2" customHeight="1" x14ac:dyDescent="0.6">
      <c r="A896" s="4"/>
      <c r="E896" s="4"/>
      <c r="G896" s="62" t="s">
        <v>11</v>
      </c>
      <c r="H896" s="183" t="s">
        <v>223</v>
      </c>
      <c r="I896" s="183" t="s">
        <v>215</v>
      </c>
      <c r="J896" s="265" t="s">
        <v>54</v>
      </c>
      <c r="K896" s="266"/>
      <c r="L896" s="197"/>
      <c r="M896" s="174"/>
      <c r="N896" s="183"/>
      <c r="O896" s="169">
        <f t="shared" si="38"/>
        <v>0</v>
      </c>
      <c r="P896" s="168"/>
      <c r="Q896" s="175"/>
      <c r="R896" s="175"/>
      <c r="S896" s="169">
        <f t="shared" si="39"/>
        <v>0</v>
      </c>
    </row>
    <row r="897" spans="1:24" ht="22.2" customHeight="1" x14ac:dyDescent="0.6">
      <c r="A897" s="4"/>
      <c r="E897" s="4"/>
      <c r="G897" s="74" t="str">
        <f>G23</f>
        <v>30 พ.ย.66</v>
      </c>
      <c r="H897" s="183" t="s">
        <v>223</v>
      </c>
      <c r="I897" s="183" t="s">
        <v>215</v>
      </c>
      <c r="J897" s="248" t="s">
        <v>151</v>
      </c>
      <c r="K897" s="250"/>
      <c r="L897" s="168"/>
      <c r="M897" s="168"/>
      <c r="N897" s="168"/>
      <c r="O897" s="169">
        <f t="shared" si="38"/>
        <v>0</v>
      </c>
      <c r="P897" s="168"/>
      <c r="Q897" s="168"/>
      <c r="R897" s="168"/>
      <c r="S897" s="169">
        <f t="shared" si="39"/>
        <v>0</v>
      </c>
    </row>
    <row r="898" spans="1:24" ht="22.2" customHeight="1" x14ac:dyDescent="0.6">
      <c r="A898" s="4"/>
      <c r="B898" s="5"/>
      <c r="E898" s="4"/>
      <c r="G898" s="168"/>
      <c r="H898" s="183"/>
      <c r="I898" s="183"/>
      <c r="J898" s="248"/>
      <c r="K898" s="250"/>
      <c r="L898" s="168"/>
      <c r="M898" s="168"/>
      <c r="N898" s="168"/>
      <c r="O898" s="169">
        <f t="shared" si="38"/>
        <v>0</v>
      </c>
      <c r="P898" s="183"/>
      <c r="Q898" s="183"/>
      <c r="R898" s="183"/>
      <c r="S898" s="169">
        <f t="shared" si="39"/>
        <v>0</v>
      </c>
    </row>
    <row r="899" spans="1:24" ht="22.2" customHeight="1" x14ac:dyDescent="0.6">
      <c r="A899" s="4"/>
      <c r="E899" s="4"/>
      <c r="G899" s="168"/>
      <c r="H899" s="168"/>
      <c r="I899" s="168"/>
      <c r="J899" s="248"/>
      <c r="K899" s="250"/>
      <c r="L899" s="168"/>
      <c r="M899" s="168"/>
      <c r="N899" s="168"/>
      <c r="O899" s="169">
        <f t="shared" si="38"/>
        <v>0</v>
      </c>
      <c r="P899" s="168"/>
      <c r="Q899" s="168"/>
      <c r="R899" s="168"/>
      <c r="S899" s="169">
        <f t="shared" si="39"/>
        <v>0</v>
      </c>
    </row>
    <row r="900" spans="1:24" ht="22.2" customHeight="1" x14ac:dyDescent="0.6">
      <c r="A900" s="4"/>
      <c r="E900" s="4"/>
      <c r="G900" s="199"/>
      <c r="H900" s="194"/>
      <c r="I900" s="199"/>
      <c r="J900" s="277"/>
      <c r="K900" s="278"/>
      <c r="L900" s="199"/>
      <c r="M900" s="199"/>
      <c r="N900" s="199"/>
      <c r="O900" s="169">
        <f t="shared" si="38"/>
        <v>0</v>
      </c>
      <c r="P900" s="199"/>
      <c r="Q900" s="199"/>
      <c r="R900" s="199"/>
      <c r="S900" s="169">
        <f t="shared" si="39"/>
        <v>0</v>
      </c>
    </row>
    <row r="901" spans="1:24" ht="22.2" customHeight="1" x14ac:dyDescent="0.6">
      <c r="A901" s="4"/>
      <c r="E901" s="4"/>
      <c r="G901" s="62" t="s">
        <v>12</v>
      </c>
      <c r="H901" s="183" t="s">
        <v>223</v>
      </c>
      <c r="I901" s="183" t="s">
        <v>213</v>
      </c>
      <c r="J901" s="265" t="s">
        <v>54</v>
      </c>
      <c r="K901" s="266"/>
      <c r="L901" s="197"/>
      <c r="M901" s="168"/>
      <c r="N901" s="168"/>
      <c r="O901" s="169">
        <f t="shared" si="38"/>
        <v>0</v>
      </c>
      <c r="P901" s="174"/>
      <c r="Q901" s="197"/>
      <c r="R901" s="174"/>
      <c r="S901" s="169">
        <f t="shared" si="39"/>
        <v>0</v>
      </c>
    </row>
    <row r="902" spans="1:24" ht="22.2" customHeight="1" x14ac:dyDescent="0.6">
      <c r="A902" s="4"/>
      <c r="E902" s="4"/>
      <c r="G902" s="204" t="str">
        <f>G28</f>
        <v>1 ธ.ค.66</v>
      </c>
      <c r="H902" s="183" t="s">
        <v>223</v>
      </c>
      <c r="I902" s="183" t="s">
        <v>213</v>
      </c>
      <c r="J902" s="248" t="s">
        <v>125</v>
      </c>
      <c r="K902" s="250"/>
      <c r="L902" s="168"/>
      <c r="M902" s="168"/>
      <c r="N902" s="168"/>
      <c r="O902" s="169">
        <f t="shared" si="38"/>
        <v>0</v>
      </c>
      <c r="P902" s="168"/>
      <c r="Q902" s="168"/>
      <c r="R902" s="168"/>
      <c r="S902" s="169">
        <f t="shared" si="39"/>
        <v>0</v>
      </c>
    </row>
    <row r="903" spans="1:24" ht="22.2" customHeight="1" x14ac:dyDescent="0.6">
      <c r="A903" s="4"/>
      <c r="E903" s="4"/>
      <c r="G903" s="168"/>
      <c r="H903" s="56"/>
      <c r="I903" s="56"/>
      <c r="J903" s="330"/>
      <c r="K903" s="331"/>
      <c r="L903" s="168"/>
      <c r="M903" s="168"/>
      <c r="N903" s="168"/>
      <c r="O903" s="169">
        <f t="shared" si="38"/>
        <v>0</v>
      </c>
      <c r="P903" s="168"/>
      <c r="Q903" s="168"/>
      <c r="R903" s="168"/>
      <c r="S903" s="169">
        <f t="shared" si="39"/>
        <v>0</v>
      </c>
    </row>
    <row r="904" spans="1:24" ht="22.2" customHeight="1" x14ac:dyDescent="0.6">
      <c r="A904" s="4"/>
      <c r="E904" s="4"/>
      <c r="G904" s="168"/>
      <c r="H904" s="56"/>
      <c r="I904" s="56"/>
      <c r="J904" s="330"/>
      <c r="K904" s="331"/>
      <c r="L904" s="168"/>
      <c r="M904" s="168"/>
      <c r="N904" s="168"/>
      <c r="O904" s="169">
        <f t="shared" si="38"/>
        <v>0</v>
      </c>
      <c r="P904" s="168"/>
      <c r="Q904" s="168"/>
      <c r="R904" s="168"/>
      <c r="S904" s="169">
        <f t="shared" si="39"/>
        <v>0</v>
      </c>
    </row>
    <row r="905" spans="1:24" ht="22.2" customHeight="1" x14ac:dyDescent="0.6">
      <c r="A905" s="4"/>
      <c r="E905" s="4"/>
      <c r="F905" s="4"/>
      <c r="G905" s="196"/>
      <c r="H905" s="194"/>
      <c r="I905" s="199"/>
      <c r="J905" s="277"/>
      <c r="K905" s="278"/>
      <c r="L905" s="199"/>
      <c r="M905" s="199"/>
      <c r="N905" s="199"/>
      <c r="O905" s="169">
        <f t="shared" si="38"/>
        <v>0</v>
      </c>
      <c r="P905" s="199"/>
      <c r="Q905" s="199"/>
      <c r="R905" s="199"/>
      <c r="S905" s="169">
        <f t="shared" si="39"/>
        <v>0</v>
      </c>
    </row>
    <row r="906" spans="1:24" ht="22.2" customHeight="1" x14ac:dyDescent="0.6">
      <c r="A906" s="4"/>
      <c r="E906" s="4"/>
      <c r="F906" s="4"/>
      <c r="G906" s="273" t="s">
        <v>61</v>
      </c>
      <c r="H906" s="298"/>
      <c r="I906" s="298"/>
      <c r="J906" s="298"/>
      <c r="K906" s="279"/>
      <c r="L906" s="17">
        <f>SUM(L881:L905)</f>
        <v>0</v>
      </c>
      <c r="M906" s="17">
        <f>SUM(M881:M905)</f>
        <v>0</v>
      </c>
      <c r="N906" s="17"/>
      <c r="O906" s="17"/>
      <c r="P906" s="17">
        <f>SUM(P881:P905)</f>
        <v>0</v>
      </c>
      <c r="Q906" s="17">
        <f>SUM(Q881:Q905)</f>
        <v>0</v>
      </c>
      <c r="R906" s="192"/>
      <c r="S906" s="17"/>
      <c r="T906" s="25"/>
      <c r="U906" s="26" t="s">
        <v>123</v>
      </c>
      <c r="V906" s="64"/>
      <c r="W906" s="27"/>
      <c r="X906" s="27"/>
    </row>
    <row r="907" spans="1:24" ht="22.2" customHeight="1" x14ac:dyDescent="0.6">
      <c r="A907" s="4"/>
      <c r="E907" s="4"/>
      <c r="F907" s="4"/>
      <c r="G907" s="273" t="s">
        <v>62</v>
      </c>
      <c r="H907" s="298"/>
      <c r="I907" s="298"/>
      <c r="J907" s="298"/>
      <c r="K907" s="279"/>
      <c r="L907" s="273">
        <f>L906+M906</f>
        <v>0</v>
      </c>
      <c r="M907" s="279"/>
      <c r="N907" s="17"/>
      <c r="O907" s="193"/>
      <c r="P907" s="273">
        <f>P906+Q906</f>
        <v>0</v>
      </c>
      <c r="Q907" s="279"/>
      <c r="R907" s="196"/>
      <c r="S907" s="199"/>
      <c r="T907" s="27" t="s">
        <v>51</v>
      </c>
      <c r="U907" s="26" t="s">
        <v>90</v>
      </c>
      <c r="V907" s="64"/>
      <c r="W907" s="27"/>
      <c r="X907" s="27"/>
    </row>
    <row r="908" spans="1:24" ht="22.2" customHeight="1" x14ac:dyDescent="0.6">
      <c r="A908" s="4"/>
      <c r="E908" s="4"/>
      <c r="F908" s="4"/>
      <c r="G908" s="273" t="s">
        <v>63</v>
      </c>
      <c r="H908" s="298"/>
      <c r="I908" s="298"/>
      <c r="J908" s="298"/>
      <c r="K908" s="279"/>
      <c r="L908" s="273">
        <v>18</v>
      </c>
      <c r="M908" s="279"/>
      <c r="N908" s="193"/>
      <c r="O908" s="17"/>
      <c r="P908" s="306" t="s">
        <v>256</v>
      </c>
      <c r="Q908" s="307"/>
      <c r="R908" s="190"/>
      <c r="S908" s="168"/>
    </row>
    <row r="909" spans="1:24" ht="22.2" customHeight="1" thickBot="1" x14ac:dyDescent="0.65">
      <c r="A909" s="4"/>
      <c r="E909" s="4"/>
      <c r="F909" s="15"/>
      <c r="G909" s="273" t="s">
        <v>64</v>
      </c>
      <c r="H909" s="298"/>
      <c r="I909" s="298"/>
      <c r="J909" s="298"/>
      <c r="K909" s="279"/>
      <c r="L909" s="18">
        <v>0</v>
      </c>
      <c r="M909" s="18">
        <f>SUM(M881:M905)</f>
        <v>0</v>
      </c>
      <c r="N909" s="18"/>
      <c r="O909" s="18">
        <f>SUM(O881:O905)</f>
        <v>0</v>
      </c>
      <c r="P909" s="18">
        <v>0</v>
      </c>
      <c r="Q909" s="18">
        <f>SUM(Q881:Q905)</f>
        <v>0</v>
      </c>
      <c r="R909" s="19"/>
      <c r="S909" s="18">
        <f>SUM(S881:S905)</f>
        <v>0</v>
      </c>
    </row>
    <row r="910" spans="1:24" ht="22.2" customHeight="1" thickTop="1" x14ac:dyDescent="0.6">
      <c r="A910" s="299" t="s">
        <v>88</v>
      </c>
      <c r="B910" s="300"/>
      <c r="C910" s="300"/>
      <c r="D910" s="300"/>
      <c r="E910" s="300"/>
      <c r="F910" s="300"/>
      <c r="G910" s="300"/>
      <c r="H910" s="193">
        <f>M909+Q909</f>
        <v>0</v>
      </c>
      <c r="I910" s="193" t="s">
        <v>89</v>
      </c>
      <c r="J910" s="193"/>
      <c r="K910" s="301" t="s">
        <v>193</v>
      </c>
      <c r="L910" s="301"/>
      <c r="M910" s="301"/>
      <c r="N910" s="194"/>
      <c r="O910" s="194"/>
      <c r="P910" s="302">
        <f>S909+O909</f>
        <v>0</v>
      </c>
      <c r="Q910" s="302"/>
      <c r="R910" s="21"/>
      <c r="S910" s="20" t="s">
        <v>53</v>
      </c>
    </row>
    <row r="911" spans="1:24" ht="22.2" customHeight="1" x14ac:dyDescent="0.6">
      <c r="A911" s="303" t="s">
        <v>14</v>
      </c>
      <c r="B911" s="304"/>
      <c r="C911" s="304"/>
      <c r="D911" s="304"/>
      <c r="E911" s="304"/>
      <c r="F911" s="304"/>
      <c r="G911" s="305"/>
      <c r="H911" s="303" t="s">
        <v>15</v>
      </c>
      <c r="I911" s="304"/>
      <c r="J911" s="304"/>
      <c r="K911" s="304"/>
      <c r="L911" s="305"/>
      <c r="M911" s="303" t="s">
        <v>70</v>
      </c>
      <c r="N911" s="304"/>
      <c r="O911" s="304"/>
      <c r="P911" s="304"/>
      <c r="Q911" s="304"/>
      <c r="R911" s="304"/>
      <c r="S911" s="305"/>
    </row>
    <row r="912" spans="1:24" ht="22.2" customHeight="1" x14ac:dyDescent="0.6">
      <c r="A912" s="248" t="s">
        <v>16</v>
      </c>
      <c r="B912" s="249"/>
      <c r="C912" s="249"/>
      <c r="D912" s="249"/>
      <c r="E912" s="249"/>
      <c r="F912" s="249"/>
      <c r="G912" s="250"/>
      <c r="H912" s="248" t="s">
        <v>16</v>
      </c>
      <c r="I912" s="249"/>
      <c r="J912" s="249"/>
      <c r="K912" s="249"/>
      <c r="L912" s="250"/>
      <c r="M912" s="248" t="s">
        <v>16</v>
      </c>
      <c r="N912" s="249"/>
      <c r="O912" s="249"/>
      <c r="P912" s="249"/>
      <c r="Q912" s="249"/>
      <c r="R912" s="249"/>
      <c r="S912" s="250"/>
    </row>
    <row r="913" spans="1:19" ht="22.2" customHeight="1" x14ac:dyDescent="0.6">
      <c r="A913" s="12" t="s">
        <v>42</v>
      </c>
      <c r="B913" s="309">
        <f>B881</f>
        <v>0</v>
      </c>
      <c r="C913" s="309"/>
      <c r="D913" s="309"/>
      <c r="E913" s="309"/>
      <c r="F913" s="309"/>
      <c r="G913" s="186" t="s">
        <v>43</v>
      </c>
      <c r="H913" s="185" t="s">
        <v>42</v>
      </c>
      <c r="I913" s="314" t="str">
        <f>I867</f>
        <v xml:space="preserve">       นายอาทิตย์  แก้วแดง</v>
      </c>
      <c r="J913" s="318"/>
      <c r="K913" s="318"/>
      <c r="L913" s="13" t="s">
        <v>43</v>
      </c>
      <c r="M913" s="61" t="s">
        <v>42</v>
      </c>
      <c r="N913" s="61"/>
      <c r="O913" s="309" t="s">
        <v>52</v>
      </c>
      <c r="P913" s="309"/>
      <c r="Q913" s="309"/>
      <c r="R913" s="29"/>
      <c r="S913" s="186" t="s">
        <v>43</v>
      </c>
    </row>
    <row r="914" spans="1:19" ht="22.2" customHeight="1" x14ac:dyDescent="0.6">
      <c r="A914" s="319" t="s">
        <v>120</v>
      </c>
      <c r="B914" s="314"/>
      <c r="C914" s="314"/>
      <c r="D914" s="314"/>
      <c r="E914" s="314"/>
      <c r="F914" s="314"/>
      <c r="G914" s="320"/>
      <c r="H914" s="308" t="s">
        <v>55</v>
      </c>
      <c r="I914" s="309"/>
      <c r="J914" s="309"/>
      <c r="K914" s="309"/>
      <c r="L914" s="310"/>
      <c r="M914" s="308" t="s">
        <v>72</v>
      </c>
      <c r="N914" s="309"/>
      <c r="O914" s="309"/>
      <c r="P914" s="309"/>
      <c r="Q914" s="309"/>
      <c r="R914" s="309"/>
      <c r="S914" s="310"/>
    </row>
    <row r="915" spans="1:19" ht="22.2" customHeight="1" x14ac:dyDescent="0.6">
      <c r="A915" s="311" t="str">
        <f>A41</f>
        <v>วันที่ 4  เดือน ธันวาคม  พ.ศ.2566</v>
      </c>
      <c r="B915" s="312"/>
      <c r="C915" s="312"/>
      <c r="D915" s="312"/>
      <c r="E915" s="312"/>
      <c r="F915" s="312"/>
      <c r="G915" s="313"/>
      <c r="H915" s="308" t="str">
        <f>A41</f>
        <v>วันที่ 4  เดือน ธันวาคม  พ.ศ.2566</v>
      </c>
      <c r="I915" s="309"/>
      <c r="J915" s="309"/>
      <c r="K915" s="309"/>
      <c r="L915" s="310"/>
      <c r="M915" s="311" t="str">
        <f>A41</f>
        <v>วันที่ 4  เดือน ธันวาคม  พ.ศ.2566</v>
      </c>
      <c r="N915" s="312"/>
      <c r="O915" s="312"/>
      <c r="P915" s="312"/>
      <c r="Q915" s="312"/>
      <c r="R915" s="312"/>
      <c r="S915" s="313"/>
    </row>
    <row r="916" spans="1:19" ht="22.2" customHeight="1" x14ac:dyDescent="0.6">
      <c r="A916" s="303" t="s">
        <v>70</v>
      </c>
      <c r="B916" s="304"/>
      <c r="C916" s="304"/>
      <c r="D916" s="304"/>
      <c r="E916" s="304"/>
      <c r="F916" s="304"/>
      <c r="G916" s="304"/>
      <c r="H916" s="304"/>
      <c r="I916" s="305"/>
      <c r="J916" s="303" t="s">
        <v>71</v>
      </c>
      <c r="K916" s="304"/>
      <c r="L916" s="304"/>
      <c r="M916" s="304"/>
      <c r="N916" s="304"/>
      <c r="O916" s="304"/>
      <c r="P916" s="304"/>
      <c r="Q916" s="304"/>
      <c r="R916" s="304"/>
      <c r="S916" s="305"/>
    </row>
    <row r="917" spans="1:19" ht="22.2" customHeight="1" x14ac:dyDescent="0.6">
      <c r="A917" s="248" t="s">
        <v>16</v>
      </c>
      <c r="B917" s="249"/>
      <c r="C917" s="249"/>
      <c r="D917" s="249"/>
      <c r="E917" s="249"/>
      <c r="F917" s="249"/>
      <c r="G917" s="249"/>
      <c r="H917" s="249"/>
      <c r="I917" s="250"/>
      <c r="J917" s="248" t="s">
        <v>16</v>
      </c>
      <c r="K917" s="249"/>
      <c r="L917" s="249"/>
      <c r="M917" s="249"/>
      <c r="N917" s="249"/>
      <c r="O917" s="249"/>
      <c r="P917" s="249"/>
      <c r="Q917" s="249"/>
      <c r="R917" s="249"/>
      <c r="S917" s="250"/>
    </row>
    <row r="918" spans="1:19" ht="22.2" customHeight="1" x14ac:dyDescent="0.6">
      <c r="A918" s="12"/>
      <c r="B918" s="309" t="s">
        <v>133</v>
      </c>
      <c r="C918" s="309"/>
      <c r="D918" s="309"/>
      <c r="E918" s="309"/>
      <c r="F918" s="309"/>
      <c r="G918" s="309"/>
      <c r="H918" s="309"/>
      <c r="I918" s="186"/>
      <c r="J918" s="29"/>
      <c r="K918" s="29"/>
      <c r="L918" s="309" t="s">
        <v>186</v>
      </c>
      <c r="M918" s="309"/>
      <c r="N918" s="309"/>
      <c r="O918" s="309"/>
      <c r="P918" s="309"/>
      <c r="Q918" s="309"/>
      <c r="R918" s="29"/>
      <c r="S918" s="13"/>
    </row>
    <row r="919" spans="1:19" ht="22.2" customHeight="1" x14ac:dyDescent="0.6">
      <c r="A919" s="308" t="s">
        <v>73</v>
      </c>
      <c r="B919" s="309"/>
      <c r="C919" s="309"/>
      <c r="D919" s="309"/>
      <c r="E919" s="309"/>
      <c r="F919" s="309"/>
      <c r="G919" s="309"/>
      <c r="H919" s="309"/>
      <c r="I919" s="310"/>
      <c r="J919" s="308" t="s">
        <v>74</v>
      </c>
      <c r="K919" s="309"/>
      <c r="L919" s="309"/>
      <c r="M919" s="309"/>
      <c r="N919" s="309"/>
      <c r="O919" s="309"/>
      <c r="P919" s="309"/>
      <c r="Q919" s="309"/>
      <c r="R919" s="309"/>
      <c r="S919" s="310"/>
    </row>
    <row r="920" spans="1:19" ht="22.2" customHeight="1" x14ac:dyDescent="0.6">
      <c r="A920" s="311" t="str">
        <f>A41</f>
        <v>วันที่ 4  เดือน ธันวาคม  พ.ศ.2566</v>
      </c>
      <c r="B920" s="312"/>
      <c r="C920" s="312"/>
      <c r="D920" s="312"/>
      <c r="E920" s="312"/>
      <c r="F920" s="312"/>
      <c r="G920" s="312"/>
      <c r="H920" s="312"/>
      <c r="I920" s="313"/>
      <c r="J920" s="311" t="str">
        <f>A41</f>
        <v>วันที่ 4  เดือน ธันวาคม  พ.ศ.2566</v>
      </c>
      <c r="K920" s="312"/>
      <c r="L920" s="312"/>
      <c r="M920" s="312"/>
      <c r="N920" s="312"/>
      <c r="O920" s="312"/>
      <c r="P920" s="312"/>
      <c r="Q920" s="312"/>
      <c r="R920" s="312"/>
      <c r="S920" s="313"/>
    </row>
    <row r="921" spans="1:19" ht="22.2" customHeight="1" x14ac:dyDescent="0.6">
      <c r="A921" s="254" t="s">
        <v>0</v>
      </c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</row>
    <row r="922" spans="1:19" ht="22.2" customHeight="1" x14ac:dyDescent="0.6">
      <c r="A922" s="254" t="str">
        <f>A2</f>
        <v>แผนกวิชายานยนต์ไฟฟ้า</v>
      </c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</row>
    <row r="923" spans="1:19" ht="22.2" customHeight="1" x14ac:dyDescent="0.6">
      <c r="A923" s="253" t="s">
        <v>78</v>
      </c>
      <c r="B923" s="253"/>
      <c r="C923" s="253"/>
      <c r="D923" s="177">
        <f>D3</f>
        <v>27</v>
      </c>
      <c r="E923" s="177" t="s">
        <v>77</v>
      </c>
      <c r="F923" s="254" t="str">
        <f>F3</f>
        <v>พฤศจิกายน</v>
      </c>
      <c r="G923" s="254"/>
      <c r="H923" s="177" t="str">
        <f>H3</f>
        <v>พ.ศ. 2566</v>
      </c>
      <c r="I923" s="177" t="s">
        <v>79</v>
      </c>
      <c r="J923" s="177">
        <f>J3</f>
        <v>1</v>
      </c>
      <c r="K923" s="177" t="s">
        <v>76</v>
      </c>
      <c r="L923" s="254" t="str">
        <f>L3</f>
        <v>ธันวาคม</v>
      </c>
      <c r="M923" s="254"/>
      <c r="N923" s="254" t="str">
        <f>N3</f>
        <v>พ.ศ. 2566</v>
      </c>
      <c r="O923" s="254"/>
      <c r="P923" s="254"/>
      <c r="Q923" s="254"/>
      <c r="R923" s="177"/>
    </row>
    <row r="924" spans="1:19" ht="22.2" customHeight="1" x14ac:dyDescent="0.3">
      <c r="G924" s="58" t="s">
        <v>103</v>
      </c>
      <c r="H924" s="8" t="s">
        <v>45</v>
      </c>
      <c r="I924" s="190" t="s">
        <v>57</v>
      </c>
      <c r="K924" s="198"/>
    </row>
    <row r="925" spans="1:19" ht="22.2" customHeight="1" x14ac:dyDescent="0.6">
      <c r="A925" s="28" t="s">
        <v>1</v>
      </c>
      <c r="B925" s="270" t="s">
        <v>2</v>
      </c>
      <c r="C925" s="271"/>
      <c r="D925" s="272"/>
      <c r="E925" s="16" t="s">
        <v>3</v>
      </c>
      <c r="F925" s="273" t="s">
        <v>65</v>
      </c>
      <c r="G925" s="274"/>
      <c r="H925" s="275" t="s">
        <v>4</v>
      </c>
      <c r="I925" s="175" t="s">
        <v>116</v>
      </c>
      <c r="J925" s="242" t="s">
        <v>5</v>
      </c>
      <c r="K925" s="244"/>
      <c r="L925" s="273" t="s">
        <v>66</v>
      </c>
      <c r="M925" s="279"/>
      <c r="N925" s="169" t="s">
        <v>68</v>
      </c>
      <c r="O925" s="175" t="s">
        <v>58</v>
      </c>
      <c r="P925" s="280" t="s">
        <v>67</v>
      </c>
      <c r="Q925" s="281"/>
      <c r="R925" s="169" t="s">
        <v>68</v>
      </c>
      <c r="S925" s="175" t="s">
        <v>58</v>
      </c>
    </row>
    <row r="926" spans="1:19" ht="22.2" customHeight="1" x14ac:dyDescent="0.6">
      <c r="A926" s="60"/>
      <c r="B926" s="9"/>
      <c r="C926" s="10"/>
      <c r="D926" s="14"/>
      <c r="E926" s="11"/>
      <c r="F926" s="199" t="s">
        <v>6</v>
      </c>
      <c r="G926" s="199" t="s">
        <v>7</v>
      </c>
      <c r="H926" s="276"/>
      <c r="I926" s="199"/>
      <c r="J926" s="277"/>
      <c r="K926" s="278"/>
      <c r="L926" s="199" t="s">
        <v>56</v>
      </c>
      <c r="M926" s="199" t="s">
        <v>60</v>
      </c>
      <c r="N926" s="199" t="s">
        <v>69</v>
      </c>
      <c r="O926" s="199" t="s">
        <v>59</v>
      </c>
      <c r="P926" s="60" t="s">
        <v>56</v>
      </c>
      <c r="Q926" s="60" t="s">
        <v>60</v>
      </c>
      <c r="R926" s="199" t="s">
        <v>69</v>
      </c>
      <c r="S926" s="199" t="s">
        <v>59</v>
      </c>
    </row>
    <row r="927" spans="1:19" ht="22.2" customHeight="1" x14ac:dyDescent="0.6">
      <c r="A927" s="175">
        <v>21</v>
      </c>
      <c r="B927" s="262">
        <f>AB23</f>
        <v>0</v>
      </c>
      <c r="C927" s="263"/>
      <c r="D927" s="264"/>
      <c r="E927" s="175" t="s">
        <v>44</v>
      </c>
      <c r="F927" s="6">
        <f>F7</f>
        <v>7</v>
      </c>
      <c r="G927" s="188" t="s">
        <v>8</v>
      </c>
      <c r="H927" s="174" t="s">
        <v>179</v>
      </c>
      <c r="I927" s="183" t="s">
        <v>214</v>
      </c>
      <c r="J927" s="265" t="s">
        <v>54</v>
      </c>
      <c r="K927" s="266"/>
      <c r="L927" s="197"/>
      <c r="M927" s="174"/>
      <c r="N927" s="174"/>
      <c r="O927" s="169">
        <f>M927*N927</f>
        <v>0</v>
      </c>
      <c r="P927" s="174"/>
      <c r="Q927" s="197"/>
      <c r="R927" s="174"/>
      <c r="S927" s="169">
        <f>Q927*R927</f>
        <v>0</v>
      </c>
    </row>
    <row r="928" spans="1:19" ht="22.2" customHeight="1" x14ac:dyDescent="0.6">
      <c r="A928" s="4"/>
      <c r="B928" s="289"/>
      <c r="C928" s="290"/>
      <c r="D928" s="291"/>
      <c r="E928" s="168" t="s">
        <v>139</v>
      </c>
      <c r="F928" s="190"/>
      <c r="G928" s="167" t="str">
        <f>G882</f>
        <v>27 พ.ย.66</v>
      </c>
      <c r="H928" s="183"/>
      <c r="I928" s="183"/>
      <c r="J928" s="248"/>
      <c r="K928" s="250"/>
      <c r="L928" s="168"/>
      <c r="M928" s="168"/>
      <c r="N928" s="168"/>
      <c r="O928" s="169">
        <f t="shared" ref="O928:O951" si="40">M928*N928</f>
        <v>0</v>
      </c>
      <c r="P928" s="168"/>
      <c r="Q928" s="168"/>
      <c r="R928" s="168"/>
      <c r="S928" s="169">
        <f t="shared" ref="S928:S951" si="41">Q928*R928</f>
        <v>0</v>
      </c>
    </row>
    <row r="929" spans="1:19" ht="22.2" customHeight="1" x14ac:dyDescent="0.6">
      <c r="A929" s="4"/>
      <c r="B929" s="5"/>
      <c r="D929" s="3"/>
      <c r="E929" s="3"/>
      <c r="F929" s="190"/>
      <c r="G929" s="189"/>
      <c r="H929" s="168"/>
      <c r="I929" s="168"/>
      <c r="J929" s="248"/>
      <c r="K929" s="250"/>
      <c r="L929" s="168"/>
      <c r="M929" s="168"/>
      <c r="N929" s="168"/>
      <c r="O929" s="169">
        <f t="shared" si="40"/>
        <v>0</v>
      </c>
      <c r="P929" s="168"/>
      <c r="Q929" s="168"/>
      <c r="R929" s="168"/>
      <c r="S929" s="169">
        <f t="shared" si="41"/>
        <v>0</v>
      </c>
    </row>
    <row r="930" spans="1:19" ht="22.2" customHeight="1" x14ac:dyDescent="0.6">
      <c r="A930" s="4"/>
      <c r="B930" s="5"/>
      <c r="E930" s="4"/>
      <c r="F930" s="190"/>
      <c r="G930" s="189"/>
      <c r="H930" s="168"/>
      <c r="I930" s="168"/>
      <c r="J930" s="248"/>
      <c r="K930" s="250"/>
      <c r="L930" s="168"/>
      <c r="M930" s="168"/>
      <c r="N930" s="168"/>
      <c r="O930" s="169">
        <f t="shared" si="40"/>
        <v>0</v>
      </c>
      <c r="P930" s="168"/>
      <c r="Q930" s="168"/>
      <c r="R930" s="168"/>
      <c r="S930" s="169">
        <f t="shared" si="41"/>
        <v>0</v>
      </c>
    </row>
    <row r="931" spans="1:19" ht="22.2" customHeight="1" x14ac:dyDescent="0.6">
      <c r="A931" s="4"/>
      <c r="E931" s="4"/>
      <c r="G931" s="187"/>
      <c r="H931" s="199"/>
      <c r="I931" s="199"/>
      <c r="J931" s="277"/>
      <c r="K931" s="278"/>
      <c r="L931" s="168"/>
      <c r="M931" s="168"/>
      <c r="N931" s="168"/>
      <c r="O931" s="169">
        <f t="shared" si="40"/>
        <v>0</v>
      </c>
      <c r="P931" s="168"/>
      <c r="Q931" s="168"/>
      <c r="R931" s="168"/>
      <c r="S931" s="169">
        <f t="shared" si="41"/>
        <v>0</v>
      </c>
    </row>
    <row r="932" spans="1:19" ht="22.2" customHeight="1" x14ac:dyDescent="0.6">
      <c r="A932" s="4"/>
      <c r="E932" s="4"/>
      <c r="G932" s="62" t="s">
        <v>9</v>
      </c>
      <c r="H932" s="174" t="s">
        <v>179</v>
      </c>
      <c r="I932" s="183" t="s">
        <v>270</v>
      </c>
      <c r="J932" s="265" t="s">
        <v>54</v>
      </c>
      <c r="K932" s="266"/>
      <c r="L932" s="197"/>
      <c r="M932" s="174"/>
      <c r="N932" s="174"/>
      <c r="O932" s="169">
        <f t="shared" si="40"/>
        <v>0</v>
      </c>
      <c r="P932" s="174"/>
      <c r="Q932" s="197"/>
      <c r="R932" s="174"/>
      <c r="S932" s="169">
        <f t="shared" si="41"/>
        <v>0</v>
      </c>
    </row>
    <row r="933" spans="1:19" ht="22.2" customHeight="1" x14ac:dyDescent="0.6">
      <c r="A933" s="4"/>
      <c r="E933" s="4"/>
      <c r="G933" s="167" t="str">
        <f>G887</f>
        <v>28 พ.ย.66</v>
      </c>
      <c r="H933" s="183" t="s">
        <v>240</v>
      </c>
      <c r="I933" s="183" t="s">
        <v>218</v>
      </c>
      <c r="J933" s="248" t="s">
        <v>126</v>
      </c>
      <c r="K933" s="250"/>
      <c r="L933" s="168"/>
      <c r="M933" s="168"/>
      <c r="N933" s="168"/>
      <c r="O933" s="169">
        <f t="shared" si="40"/>
        <v>0</v>
      </c>
      <c r="P933" s="168"/>
      <c r="Q933" s="168"/>
      <c r="R933" s="168"/>
      <c r="S933" s="169">
        <f t="shared" si="41"/>
        <v>0</v>
      </c>
    </row>
    <row r="934" spans="1:19" ht="22.2" customHeight="1" x14ac:dyDescent="0.6">
      <c r="A934" s="4"/>
      <c r="B934" s="5"/>
      <c r="D934" s="3"/>
      <c r="E934" s="3"/>
      <c r="G934" s="168"/>
      <c r="H934" s="189"/>
      <c r="I934" s="168"/>
      <c r="J934" s="248"/>
      <c r="K934" s="250"/>
      <c r="L934" s="168"/>
      <c r="M934" s="168"/>
      <c r="N934" s="168"/>
      <c r="O934" s="169">
        <f t="shared" si="40"/>
        <v>0</v>
      </c>
      <c r="P934" s="168"/>
      <c r="Q934" s="168"/>
      <c r="R934" s="168"/>
      <c r="S934" s="169">
        <f t="shared" si="41"/>
        <v>0</v>
      </c>
    </row>
    <row r="935" spans="1:19" ht="22.2" customHeight="1" x14ac:dyDescent="0.6">
      <c r="A935" s="4"/>
      <c r="E935" s="4"/>
      <c r="G935" s="62"/>
      <c r="H935" s="190"/>
      <c r="I935" s="168"/>
      <c r="J935" s="248"/>
      <c r="K935" s="250"/>
      <c r="L935" s="168"/>
      <c r="M935" s="168"/>
      <c r="N935" s="168"/>
      <c r="O935" s="169">
        <f t="shared" si="40"/>
        <v>0</v>
      </c>
      <c r="P935" s="168"/>
      <c r="Q935" s="168"/>
      <c r="R935" s="168"/>
      <c r="S935" s="169">
        <f t="shared" si="41"/>
        <v>0</v>
      </c>
    </row>
    <row r="936" spans="1:19" ht="22.2" customHeight="1" x14ac:dyDescent="0.6">
      <c r="A936" s="4"/>
      <c r="D936" s="8" t="s">
        <v>51</v>
      </c>
      <c r="E936" s="4"/>
      <c r="G936" s="63"/>
      <c r="H936" s="199"/>
      <c r="I936" s="199"/>
      <c r="J936" s="277"/>
      <c r="K936" s="278"/>
      <c r="L936" s="168"/>
      <c r="M936" s="168"/>
      <c r="N936" s="168"/>
      <c r="O936" s="169">
        <f t="shared" si="40"/>
        <v>0</v>
      </c>
      <c r="P936" s="168"/>
      <c r="Q936" s="168"/>
      <c r="R936" s="168"/>
      <c r="S936" s="169">
        <f t="shared" si="41"/>
        <v>0</v>
      </c>
    </row>
    <row r="937" spans="1:19" ht="22.2" customHeight="1" x14ac:dyDescent="0.6">
      <c r="A937" s="4"/>
      <c r="E937" s="4"/>
      <c r="G937" s="167" t="s">
        <v>10</v>
      </c>
      <c r="H937" s="183" t="s">
        <v>307</v>
      </c>
      <c r="I937" s="183" t="s">
        <v>220</v>
      </c>
      <c r="J937" s="265" t="s">
        <v>54</v>
      </c>
      <c r="K937" s="266"/>
      <c r="L937" s="197"/>
      <c r="M937" s="174"/>
      <c r="N937" s="174"/>
      <c r="O937" s="169">
        <f t="shared" si="40"/>
        <v>0</v>
      </c>
      <c r="P937" s="174"/>
      <c r="Q937" s="197"/>
      <c r="R937" s="174"/>
      <c r="S937" s="169">
        <f t="shared" si="41"/>
        <v>0</v>
      </c>
    </row>
    <row r="938" spans="1:19" ht="22.2" customHeight="1" x14ac:dyDescent="0.6">
      <c r="A938" s="4"/>
      <c r="B938" s="189"/>
      <c r="C938" s="190"/>
      <c r="D938" s="190"/>
      <c r="E938" s="168"/>
      <c r="G938" s="167" t="str">
        <f>G892</f>
        <v>29 พ.ย.66</v>
      </c>
      <c r="H938" s="183" t="s">
        <v>307</v>
      </c>
      <c r="I938" s="183" t="s">
        <v>220</v>
      </c>
      <c r="J938" s="285" t="s">
        <v>125</v>
      </c>
      <c r="K938" s="286"/>
      <c r="L938" s="168"/>
      <c r="M938" s="168"/>
      <c r="N938" s="168"/>
      <c r="O938" s="169">
        <f t="shared" si="40"/>
        <v>0</v>
      </c>
      <c r="P938" s="168"/>
      <c r="Q938" s="168"/>
      <c r="R938" s="168"/>
      <c r="S938" s="169">
        <f t="shared" si="41"/>
        <v>0</v>
      </c>
    </row>
    <row r="939" spans="1:19" ht="22.2" customHeight="1" x14ac:dyDescent="0.6">
      <c r="A939" s="4"/>
      <c r="B939" s="5"/>
      <c r="D939" s="3"/>
      <c r="E939" s="3"/>
      <c r="G939" s="168"/>
      <c r="H939" s="183"/>
      <c r="I939" s="183"/>
      <c r="J939" s="248"/>
      <c r="K939" s="250"/>
      <c r="L939" s="168"/>
      <c r="M939" s="168"/>
      <c r="N939" s="168"/>
      <c r="O939" s="169">
        <f t="shared" si="40"/>
        <v>0</v>
      </c>
      <c r="P939" s="168"/>
      <c r="Q939" s="168"/>
      <c r="R939" s="168"/>
      <c r="S939" s="169">
        <f t="shared" si="41"/>
        <v>0</v>
      </c>
    </row>
    <row r="940" spans="1:19" ht="22.2" customHeight="1" x14ac:dyDescent="0.6">
      <c r="A940" s="4"/>
      <c r="E940" s="4"/>
      <c r="G940" s="189"/>
      <c r="H940" s="183"/>
      <c r="I940" s="183"/>
      <c r="J940" s="248"/>
      <c r="K940" s="250"/>
      <c r="L940" s="168"/>
      <c r="M940" s="168"/>
      <c r="N940" s="168"/>
      <c r="O940" s="169">
        <f t="shared" si="40"/>
        <v>0</v>
      </c>
      <c r="P940" s="168"/>
      <c r="Q940" s="168"/>
      <c r="R940" s="168"/>
      <c r="S940" s="169">
        <f t="shared" si="41"/>
        <v>0</v>
      </c>
    </row>
    <row r="941" spans="1:19" ht="22.2" customHeight="1" x14ac:dyDescent="0.6">
      <c r="A941" s="4"/>
      <c r="E941" s="4"/>
      <c r="G941" s="195"/>
      <c r="H941" s="195"/>
      <c r="I941" s="199"/>
      <c r="J941" s="277"/>
      <c r="K941" s="278"/>
      <c r="L941" s="199"/>
      <c r="M941" s="199"/>
      <c r="N941" s="199"/>
      <c r="O941" s="169">
        <f t="shared" si="40"/>
        <v>0</v>
      </c>
      <c r="P941" s="199"/>
      <c r="Q941" s="199"/>
      <c r="R941" s="199"/>
      <c r="S941" s="169">
        <f t="shared" si="41"/>
        <v>0</v>
      </c>
    </row>
    <row r="942" spans="1:19" ht="22.2" customHeight="1" x14ac:dyDescent="0.6">
      <c r="A942" s="4"/>
      <c r="E942" s="4"/>
      <c r="G942" s="62" t="s">
        <v>11</v>
      </c>
      <c r="H942" s="174" t="s">
        <v>179</v>
      </c>
      <c r="I942" s="183" t="s">
        <v>216</v>
      </c>
      <c r="J942" s="248" t="s">
        <v>54</v>
      </c>
      <c r="K942" s="250"/>
      <c r="L942" s="197"/>
      <c r="M942" s="168"/>
      <c r="N942" s="168"/>
      <c r="O942" s="169">
        <f t="shared" si="40"/>
        <v>0</v>
      </c>
      <c r="P942" s="168"/>
      <c r="Q942" s="175"/>
      <c r="R942" s="175"/>
      <c r="S942" s="169">
        <f t="shared" si="41"/>
        <v>0</v>
      </c>
    </row>
    <row r="943" spans="1:19" ht="22.2" customHeight="1" x14ac:dyDescent="0.6">
      <c r="A943" s="4"/>
      <c r="E943" s="4"/>
      <c r="G943" s="167" t="str">
        <f>G897</f>
        <v>30 พ.ย.66</v>
      </c>
      <c r="H943" s="168" t="s">
        <v>302</v>
      </c>
      <c r="I943" s="183" t="s">
        <v>234</v>
      </c>
      <c r="J943" s="285" t="s">
        <v>127</v>
      </c>
      <c r="K943" s="286"/>
      <c r="L943" s="168"/>
      <c r="M943" s="168"/>
      <c r="N943" s="168"/>
      <c r="O943" s="169">
        <f t="shared" si="40"/>
        <v>0</v>
      </c>
      <c r="P943" s="168"/>
      <c r="Q943" s="168"/>
      <c r="R943" s="168"/>
      <c r="S943" s="169">
        <f t="shared" si="41"/>
        <v>0</v>
      </c>
    </row>
    <row r="944" spans="1:19" ht="22.2" customHeight="1" x14ac:dyDescent="0.6">
      <c r="A944" s="4"/>
      <c r="B944" s="5"/>
      <c r="E944" s="4"/>
      <c r="G944" s="168"/>
      <c r="H944" s="183" t="s">
        <v>179</v>
      </c>
      <c r="I944" s="183" t="s">
        <v>207</v>
      </c>
      <c r="J944" s="248" t="s">
        <v>171</v>
      </c>
      <c r="K944" s="250"/>
      <c r="L944" s="168"/>
      <c r="M944" s="183"/>
      <c r="N944" s="183"/>
      <c r="O944" s="169">
        <f t="shared" si="40"/>
        <v>0</v>
      </c>
      <c r="P944" s="183"/>
      <c r="Q944" s="183"/>
      <c r="R944" s="183"/>
      <c r="S944" s="169">
        <f t="shared" si="41"/>
        <v>0</v>
      </c>
    </row>
    <row r="945" spans="1:24" ht="22.2" customHeight="1" x14ac:dyDescent="0.6">
      <c r="A945" s="4"/>
      <c r="E945" s="4"/>
      <c r="G945" s="168"/>
      <c r="H945" s="168"/>
      <c r="I945" s="183"/>
      <c r="J945" s="248"/>
      <c r="K945" s="250"/>
      <c r="L945" s="168"/>
      <c r="M945" s="168"/>
      <c r="N945" s="168"/>
      <c r="O945" s="169">
        <f t="shared" si="40"/>
        <v>0</v>
      </c>
      <c r="P945" s="168"/>
      <c r="Q945" s="168"/>
      <c r="R945" s="168"/>
      <c r="S945" s="169">
        <f t="shared" si="41"/>
        <v>0</v>
      </c>
    </row>
    <row r="946" spans="1:24" ht="22.2" customHeight="1" x14ac:dyDescent="0.6">
      <c r="A946" s="4"/>
      <c r="E946" s="4"/>
      <c r="G946" s="199"/>
      <c r="H946" s="194"/>
      <c r="I946" s="199"/>
      <c r="J946" s="277"/>
      <c r="K946" s="278"/>
      <c r="L946" s="199"/>
      <c r="M946" s="199"/>
      <c r="N946" s="199"/>
      <c r="O946" s="169">
        <f t="shared" si="40"/>
        <v>0</v>
      </c>
      <c r="P946" s="199"/>
      <c r="Q946" s="199"/>
      <c r="R946" s="199"/>
      <c r="S946" s="169">
        <f t="shared" si="41"/>
        <v>0</v>
      </c>
    </row>
    <row r="947" spans="1:24" ht="22.2" customHeight="1" x14ac:dyDescent="0.6">
      <c r="A947" s="4"/>
      <c r="E947" s="4"/>
      <c r="G947" s="62" t="s">
        <v>12</v>
      </c>
      <c r="H947" s="174" t="s">
        <v>179</v>
      </c>
      <c r="I947" s="183" t="s">
        <v>272</v>
      </c>
      <c r="J947" s="265" t="s">
        <v>54</v>
      </c>
      <c r="K947" s="266"/>
      <c r="L947" s="197"/>
      <c r="M947" s="174"/>
      <c r="N947" s="174"/>
      <c r="O947" s="169">
        <f t="shared" si="40"/>
        <v>0</v>
      </c>
      <c r="P947" s="174"/>
      <c r="Q947" s="197"/>
      <c r="R947" s="174"/>
      <c r="S947" s="169">
        <f t="shared" si="41"/>
        <v>0</v>
      </c>
      <c r="T947" s="25"/>
      <c r="U947" s="26" t="s">
        <v>123</v>
      </c>
      <c r="V947" s="64"/>
      <c r="W947" s="27"/>
      <c r="X947" s="27"/>
    </row>
    <row r="948" spans="1:24" ht="22.2" customHeight="1" x14ac:dyDescent="0.6">
      <c r="A948" s="4"/>
      <c r="E948" s="4"/>
      <c r="G948" s="167" t="str">
        <f>G902</f>
        <v>1 ธ.ค.66</v>
      </c>
      <c r="H948" s="183"/>
      <c r="I948" s="183"/>
      <c r="J948" s="248"/>
      <c r="K948" s="250"/>
      <c r="L948" s="168"/>
      <c r="M948" s="168"/>
      <c r="N948" s="168"/>
      <c r="O948" s="169">
        <f t="shared" si="40"/>
        <v>0</v>
      </c>
      <c r="P948" s="168"/>
      <c r="Q948" s="168"/>
      <c r="R948" s="168"/>
      <c r="S948" s="169">
        <f t="shared" si="41"/>
        <v>0</v>
      </c>
      <c r="T948" s="27" t="s">
        <v>51</v>
      </c>
      <c r="U948" s="26" t="s">
        <v>90</v>
      </c>
      <c r="V948" s="64"/>
      <c r="W948" s="27"/>
      <c r="X948" s="27"/>
    </row>
    <row r="949" spans="1:24" ht="22.2" customHeight="1" x14ac:dyDescent="0.6">
      <c r="A949" s="4"/>
      <c r="E949" s="4"/>
      <c r="G949" s="168"/>
      <c r="H949" s="189"/>
      <c r="I949" s="168"/>
      <c r="J949" s="248"/>
      <c r="K949" s="250"/>
      <c r="L949" s="168"/>
      <c r="M949" s="168"/>
      <c r="N949" s="168"/>
      <c r="O949" s="169">
        <f t="shared" si="40"/>
        <v>0</v>
      </c>
      <c r="P949" s="168"/>
      <c r="Q949" s="168"/>
      <c r="R949" s="168"/>
      <c r="S949" s="169">
        <f t="shared" si="41"/>
        <v>0</v>
      </c>
    </row>
    <row r="950" spans="1:24" ht="22.2" customHeight="1" x14ac:dyDescent="0.6">
      <c r="A950" s="4"/>
      <c r="E950" s="4"/>
      <c r="G950" s="168"/>
      <c r="H950" s="190" t="s">
        <v>51</v>
      </c>
      <c r="I950" s="168"/>
      <c r="J950" s="248"/>
      <c r="K950" s="250"/>
      <c r="L950" s="168"/>
      <c r="M950" s="168"/>
      <c r="N950" s="168"/>
      <c r="O950" s="169">
        <f t="shared" si="40"/>
        <v>0</v>
      </c>
      <c r="P950" s="168"/>
      <c r="Q950" s="168"/>
      <c r="R950" s="168"/>
      <c r="S950" s="169">
        <f t="shared" si="41"/>
        <v>0</v>
      </c>
    </row>
    <row r="951" spans="1:24" ht="22.2" customHeight="1" x14ac:dyDescent="0.6">
      <c r="A951" s="4"/>
      <c r="E951" s="4"/>
      <c r="F951" s="4"/>
      <c r="G951" s="196"/>
      <c r="H951" s="194"/>
      <c r="I951" s="199"/>
      <c r="J951" s="277"/>
      <c r="K951" s="278"/>
      <c r="L951" s="199"/>
      <c r="M951" s="199"/>
      <c r="N951" s="199"/>
      <c r="O951" s="169">
        <f t="shared" si="40"/>
        <v>0</v>
      </c>
      <c r="P951" s="199"/>
      <c r="Q951" s="199"/>
      <c r="R951" s="199"/>
      <c r="S951" s="169">
        <f t="shared" si="41"/>
        <v>0</v>
      </c>
    </row>
    <row r="952" spans="1:24" ht="22.2" customHeight="1" x14ac:dyDescent="0.6">
      <c r="A952" s="4"/>
      <c r="E952" s="4"/>
      <c r="F952" s="4"/>
      <c r="G952" s="273" t="s">
        <v>61</v>
      </c>
      <c r="H952" s="298"/>
      <c r="I952" s="298"/>
      <c r="J952" s="298"/>
      <c r="K952" s="279"/>
      <c r="L952" s="17">
        <f>SUM(L927:L951)</f>
        <v>0</v>
      </c>
      <c r="M952" s="17">
        <f>SUM(M927:M951)</f>
        <v>0</v>
      </c>
      <c r="N952" s="17"/>
      <c r="O952" s="17"/>
      <c r="P952" s="17">
        <f>SUM(P927:P951)</f>
        <v>0</v>
      </c>
      <c r="Q952" s="17">
        <f>SUM(Q927:Q951)</f>
        <v>0</v>
      </c>
      <c r="R952" s="192"/>
      <c r="S952" s="17"/>
    </row>
    <row r="953" spans="1:24" ht="22.2" customHeight="1" x14ac:dyDescent="0.6">
      <c r="A953" s="4"/>
      <c r="E953" s="4"/>
      <c r="F953" s="4"/>
      <c r="G953" s="273" t="s">
        <v>62</v>
      </c>
      <c r="H953" s="298"/>
      <c r="I953" s="298"/>
      <c r="J953" s="298"/>
      <c r="K953" s="279"/>
      <c r="L953" s="273">
        <f>L952+M952</f>
        <v>0</v>
      </c>
      <c r="M953" s="279"/>
      <c r="N953" s="17"/>
      <c r="O953" s="193"/>
      <c r="P953" s="273">
        <f>P952+Q952</f>
        <v>0</v>
      </c>
      <c r="Q953" s="279"/>
      <c r="R953" s="196"/>
      <c r="S953" s="199"/>
    </row>
    <row r="954" spans="1:24" ht="22.2" customHeight="1" x14ac:dyDescent="0.6">
      <c r="A954" s="4"/>
      <c r="E954" s="4"/>
      <c r="F954" s="4"/>
      <c r="G954" s="273" t="s">
        <v>63</v>
      </c>
      <c r="H954" s="298"/>
      <c r="I954" s="298"/>
      <c r="J954" s="298"/>
      <c r="K954" s="279"/>
      <c r="L954" s="273">
        <v>18</v>
      </c>
      <c r="M954" s="279"/>
      <c r="N954" s="17"/>
      <c r="O954" s="193"/>
      <c r="P954" s="273">
        <v>0</v>
      </c>
      <c r="Q954" s="279"/>
      <c r="R954" s="190"/>
      <c r="S954" s="168"/>
    </row>
    <row r="955" spans="1:24" ht="22.2" customHeight="1" thickBot="1" x14ac:dyDescent="0.65">
      <c r="A955" s="4"/>
      <c r="E955" s="4"/>
      <c r="F955" s="15"/>
      <c r="G955" s="273" t="s">
        <v>64</v>
      </c>
      <c r="H955" s="298"/>
      <c r="I955" s="298"/>
      <c r="J955" s="298"/>
      <c r="K955" s="279"/>
      <c r="L955" s="18">
        <v>0</v>
      </c>
      <c r="M955" s="18">
        <f>SUM(M927:M951)</f>
        <v>0</v>
      </c>
      <c r="N955" s="18"/>
      <c r="O955" s="18">
        <f>SUM(O927:O951)</f>
        <v>0</v>
      </c>
      <c r="P955" s="18">
        <v>0</v>
      </c>
      <c r="Q955" s="18">
        <f>SUM(Q927:Q951)</f>
        <v>0</v>
      </c>
      <c r="R955" s="19"/>
      <c r="S955" s="18">
        <f>SUM(S927:S951)</f>
        <v>0</v>
      </c>
    </row>
    <row r="956" spans="1:24" ht="22.2" customHeight="1" thickTop="1" x14ac:dyDescent="0.6">
      <c r="A956" s="299" t="s">
        <v>88</v>
      </c>
      <c r="B956" s="300"/>
      <c r="C956" s="300"/>
      <c r="D956" s="300"/>
      <c r="E956" s="300"/>
      <c r="F956" s="300"/>
      <c r="G956" s="300"/>
      <c r="H956" s="193">
        <f>M955+Q955</f>
        <v>0</v>
      </c>
      <c r="I956" s="193" t="s">
        <v>89</v>
      </c>
      <c r="J956" s="193"/>
      <c r="K956" s="301" t="s">
        <v>193</v>
      </c>
      <c r="L956" s="301"/>
      <c r="M956" s="301"/>
      <c r="N956" s="194"/>
      <c r="O956" s="194"/>
      <c r="P956" s="302">
        <f>S955+O955</f>
        <v>0</v>
      </c>
      <c r="Q956" s="302"/>
      <c r="R956" s="21"/>
      <c r="S956" s="20" t="s">
        <v>53</v>
      </c>
    </row>
    <row r="957" spans="1:24" ht="22.2" customHeight="1" x14ac:dyDescent="0.6">
      <c r="A957" s="303" t="s">
        <v>14</v>
      </c>
      <c r="B957" s="304"/>
      <c r="C957" s="304"/>
      <c r="D957" s="304"/>
      <c r="E957" s="304"/>
      <c r="F957" s="304"/>
      <c r="G957" s="305"/>
      <c r="H957" s="303" t="s">
        <v>15</v>
      </c>
      <c r="I957" s="304"/>
      <c r="J957" s="304"/>
      <c r="K957" s="304"/>
      <c r="L957" s="305"/>
      <c r="M957" s="303" t="s">
        <v>70</v>
      </c>
      <c r="N957" s="304"/>
      <c r="O957" s="304"/>
      <c r="P957" s="304"/>
      <c r="Q957" s="304"/>
      <c r="R957" s="304"/>
      <c r="S957" s="305"/>
    </row>
    <row r="958" spans="1:24" ht="22.2" customHeight="1" x14ac:dyDescent="0.6">
      <c r="A958" s="248" t="s">
        <v>16</v>
      </c>
      <c r="B958" s="249"/>
      <c r="C958" s="249"/>
      <c r="D958" s="249"/>
      <c r="E958" s="249"/>
      <c r="F958" s="249"/>
      <c r="G958" s="250"/>
      <c r="H958" s="248" t="s">
        <v>16</v>
      </c>
      <c r="I958" s="249"/>
      <c r="J958" s="249"/>
      <c r="K958" s="249"/>
      <c r="L958" s="250"/>
      <c r="M958" s="248" t="s">
        <v>16</v>
      </c>
      <c r="N958" s="249"/>
      <c r="O958" s="249"/>
      <c r="P958" s="249"/>
      <c r="Q958" s="249"/>
      <c r="R958" s="249"/>
      <c r="S958" s="250"/>
    </row>
    <row r="959" spans="1:24" ht="22.2" customHeight="1" x14ac:dyDescent="0.6">
      <c r="A959" s="12" t="s">
        <v>42</v>
      </c>
      <c r="B959" s="309">
        <f>B927</f>
        <v>0</v>
      </c>
      <c r="C959" s="309"/>
      <c r="D959" s="309"/>
      <c r="E959" s="309"/>
      <c r="F959" s="309"/>
      <c r="G959" s="186" t="s">
        <v>43</v>
      </c>
      <c r="H959" s="185" t="s">
        <v>42</v>
      </c>
      <c r="I959" s="314" t="str">
        <f>I913</f>
        <v xml:space="preserve">       นายอาทิตย์  แก้วแดง</v>
      </c>
      <c r="J959" s="318"/>
      <c r="K959" s="318"/>
      <c r="L959" s="13" t="s">
        <v>43</v>
      </c>
      <c r="M959" s="61" t="s">
        <v>42</v>
      </c>
      <c r="N959" s="61"/>
      <c r="O959" s="309" t="s">
        <v>52</v>
      </c>
      <c r="P959" s="309"/>
      <c r="Q959" s="309"/>
      <c r="R959" s="29"/>
      <c r="S959" s="186" t="s">
        <v>43</v>
      </c>
    </row>
    <row r="960" spans="1:24" ht="22.2" customHeight="1" x14ac:dyDescent="0.6">
      <c r="A960" s="319" t="s">
        <v>120</v>
      </c>
      <c r="B960" s="314"/>
      <c r="C960" s="314"/>
      <c r="D960" s="314"/>
      <c r="E960" s="314"/>
      <c r="F960" s="314"/>
      <c r="G960" s="320"/>
      <c r="H960" s="308" t="s">
        <v>55</v>
      </c>
      <c r="I960" s="309"/>
      <c r="J960" s="309"/>
      <c r="K960" s="309"/>
      <c r="L960" s="310"/>
      <c r="M960" s="308" t="s">
        <v>72</v>
      </c>
      <c r="N960" s="309"/>
      <c r="O960" s="309"/>
      <c r="P960" s="309"/>
      <c r="Q960" s="309"/>
      <c r="R960" s="309"/>
      <c r="S960" s="310"/>
    </row>
    <row r="961" spans="1:19" ht="22.2" customHeight="1" x14ac:dyDescent="0.6">
      <c r="A961" s="311" t="str">
        <f>A41</f>
        <v>วันที่ 4  เดือน ธันวาคม  พ.ศ.2566</v>
      </c>
      <c r="B961" s="312"/>
      <c r="C961" s="312"/>
      <c r="D961" s="312"/>
      <c r="E961" s="312"/>
      <c r="F961" s="312"/>
      <c r="G961" s="313"/>
      <c r="H961" s="308" t="str">
        <f>A41</f>
        <v>วันที่ 4  เดือน ธันวาคม  พ.ศ.2566</v>
      </c>
      <c r="I961" s="309"/>
      <c r="J961" s="309"/>
      <c r="K961" s="309"/>
      <c r="L961" s="310"/>
      <c r="M961" s="311" t="str">
        <f>A41</f>
        <v>วันที่ 4  เดือน ธันวาคม  พ.ศ.2566</v>
      </c>
      <c r="N961" s="312"/>
      <c r="O961" s="312"/>
      <c r="P961" s="312"/>
      <c r="Q961" s="312"/>
      <c r="R961" s="312"/>
      <c r="S961" s="313"/>
    </row>
    <row r="962" spans="1:19" ht="22.2" customHeight="1" x14ac:dyDescent="0.6">
      <c r="A962" s="303" t="s">
        <v>70</v>
      </c>
      <c r="B962" s="304"/>
      <c r="C962" s="304"/>
      <c r="D962" s="304"/>
      <c r="E962" s="304"/>
      <c r="F962" s="304"/>
      <c r="G962" s="304"/>
      <c r="H962" s="304"/>
      <c r="I962" s="305"/>
      <c r="J962" s="303" t="s">
        <v>71</v>
      </c>
      <c r="K962" s="304"/>
      <c r="L962" s="304"/>
      <c r="M962" s="304"/>
      <c r="N962" s="304"/>
      <c r="O962" s="304"/>
      <c r="P962" s="304"/>
      <c r="Q962" s="304"/>
      <c r="R962" s="304"/>
      <c r="S962" s="305"/>
    </row>
    <row r="963" spans="1:19" ht="22.2" customHeight="1" x14ac:dyDescent="0.6">
      <c r="A963" s="248" t="s">
        <v>16</v>
      </c>
      <c r="B963" s="249"/>
      <c r="C963" s="249"/>
      <c r="D963" s="249"/>
      <c r="E963" s="249"/>
      <c r="F963" s="249"/>
      <c r="G963" s="249"/>
      <c r="H963" s="249"/>
      <c r="I963" s="250"/>
      <c r="J963" s="248" t="s">
        <v>16</v>
      </c>
      <c r="K963" s="249"/>
      <c r="L963" s="249"/>
      <c r="M963" s="249"/>
      <c r="N963" s="249"/>
      <c r="O963" s="249"/>
      <c r="P963" s="249"/>
      <c r="Q963" s="249"/>
      <c r="R963" s="249"/>
      <c r="S963" s="250"/>
    </row>
    <row r="964" spans="1:19" ht="22.2" customHeight="1" x14ac:dyDescent="0.6">
      <c r="A964" s="12"/>
      <c r="B964" s="309" t="s">
        <v>133</v>
      </c>
      <c r="C964" s="309"/>
      <c r="D964" s="309"/>
      <c r="E964" s="309"/>
      <c r="F964" s="309"/>
      <c r="G964" s="309"/>
      <c r="H964" s="309"/>
      <c r="I964" s="186"/>
      <c r="J964" s="29"/>
      <c r="K964" s="29"/>
      <c r="L964" s="309" t="s">
        <v>186</v>
      </c>
      <c r="M964" s="309"/>
      <c r="N964" s="309"/>
      <c r="O964" s="309"/>
      <c r="P964" s="309"/>
      <c r="Q964" s="309"/>
      <c r="R964" s="29"/>
      <c r="S964" s="13"/>
    </row>
    <row r="965" spans="1:19" ht="22.2" customHeight="1" x14ac:dyDescent="0.6">
      <c r="A965" s="308" t="s">
        <v>73</v>
      </c>
      <c r="B965" s="309"/>
      <c r="C965" s="309"/>
      <c r="D965" s="309"/>
      <c r="E965" s="309"/>
      <c r="F965" s="309"/>
      <c r="G965" s="309"/>
      <c r="H965" s="309"/>
      <c r="I965" s="310"/>
      <c r="J965" s="308" t="s">
        <v>74</v>
      </c>
      <c r="K965" s="309"/>
      <c r="L965" s="309"/>
      <c r="M965" s="309"/>
      <c r="N965" s="309"/>
      <c r="O965" s="309"/>
      <c r="P965" s="309"/>
      <c r="Q965" s="309"/>
      <c r="R965" s="309"/>
      <c r="S965" s="310"/>
    </row>
    <row r="966" spans="1:19" ht="22.2" customHeight="1" x14ac:dyDescent="0.6">
      <c r="A966" s="311" t="str">
        <f>A41</f>
        <v>วันที่ 4  เดือน ธันวาคม  พ.ศ.2566</v>
      </c>
      <c r="B966" s="312"/>
      <c r="C966" s="312"/>
      <c r="D966" s="312"/>
      <c r="E966" s="312"/>
      <c r="F966" s="312"/>
      <c r="G966" s="312"/>
      <c r="H966" s="312"/>
      <c r="I966" s="313"/>
      <c r="J966" s="311" t="str">
        <f>A41</f>
        <v>วันที่ 4  เดือน ธันวาคม  พ.ศ.2566</v>
      </c>
      <c r="K966" s="312"/>
      <c r="L966" s="312"/>
      <c r="M966" s="312"/>
      <c r="N966" s="312"/>
      <c r="O966" s="312"/>
      <c r="P966" s="312"/>
      <c r="Q966" s="312"/>
      <c r="R966" s="312"/>
      <c r="S966" s="313"/>
    </row>
    <row r="967" spans="1:19" ht="22.2" customHeight="1" x14ac:dyDescent="0.6">
      <c r="A967" s="254" t="s">
        <v>0</v>
      </c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</row>
    <row r="968" spans="1:19" ht="22.2" customHeight="1" x14ac:dyDescent="0.6">
      <c r="A968" s="254" t="str">
        <f>A2</f>
        <v>แผนกวิชายานยนต์ไฟฟ้า</v>
      </c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</row>
    <row r="969" spans="1:19" ht="22.2" customHeight="1" x14ac:dyDescent="0.6">
      <c r="A969" s="253" t="s">
        <v>78</v>
      </c>
      <c r="B969" s="253"/>
      <c r="C969" s="253"/>
      <c r="D969" s="177">
        <f>D3</f>
        <v>27</v>
      </c>
      <c r="E969" s="177" t="s">
        <v>77</v>
      </c>
      <c r="F969" s="254" t="str">
        <f>F3</f>
        <v>พฤศจิกายน</v>
      </c>
      <c r="G969" s="254"/>
      <c r="H969" s="177" t="str">
        <f>H3</f>
        <v>พ.ศ. 2566</v>
      </c>
      <c r="I969" s="177" t="s">
        <v>79</v>
      </c>
      <c r="J969" s="177">
        <f>J3</f>
        <v>1</v>
      </c>
      <c r="K969" s="177" t="s">
        <v>76</v>
      </c>
      <c r="L969" s="254" t="str">
        <f>L3</f>
        <v>ธันวาคม</v>
      </c>
      <c r="M969" s="254"/>
      <c r="N969" s="254" t="str">
        <f>N3</f>
        <v>พ.ศ. 2566</v>
      </c>
      <c r="O969" s="254"/>
      <c r="P969" s="254"/>
      <c r="Q969" s="254"/>
      <c r="R969" s="177"/>
    </row>
    <row r="970" spans="1:19" ht="22.2" customHeight="1" x14ac:dyDescent="0.3">
      <c r="G970" s="58" t="s">
        <v>103</v>
      </c>
      <c r="H970" s="8" t="s">
        <v>45</v>
      </c>
      <c r="I970" s="190" t="s">
        <v>57</v>
      </c>
      <c r="K970" s="198"/>
    </row>
    <row r="971" spans="1:19" ht="22.2" customHeight="1" x14ac:dyDescent="0.6">
      <c r="A971" s="28" t="s">
        <v>1</v>
      </c>
      <c r="B971" s="270" t="s">
        <v>2</v>
      </c>
      <c r="C971" s="271"/>
      <c r="D971" s="272"/>
      <c r="E971" s="16" t="s">
        <v>3</v>
      </c>
      <c r="F971" s="273" t="s">
        <v>65</v>
      </c>
      <c r="G971" s="274"/>
      <c r="H971" s="275" t="s">
        <v>4</v>
      </c>
      <c r="I971" s="175" t="s">
        <v>116</v>
      </c>
      <c r="J971" s="242" t="s">
        <v>5</v>
      </c>
      <c r="K971" s="244"/>
      <c r="L971" s="273" t="s">
        <v>66</v>
      </c>
      <c r="M971" s="279"/>
      <c r="N971" s="169" t="s">
        <v>68</v>
      </c>
      <c r="O971" s="175" t="s">
        <v>58</v>
      </c>
      <c r="P971" s="280" t="s">
        <v>67</v>
      </c>
      <c r="Q971" s="281"/>
      <c r="R971" s="169" t="s">
        <v>68</v>
      </c>
      <c r="S971" s="175" t="s">
        <v>58</v>
      </c>
    </row>
    <row r="972" spans="1:19" ht="22.2" customHeight="1" x14ac:dyDescent="0.6">
      <c r="A972" s="60"/>
      <c r="B972" s="9"/>
      <c r="C972" s="10"/>
      <c r="D972" s="14"/>
      <c r="E972" s="11"/>
      <c r="F972" s="199" t="s">
        <v>6</v>
      </c>
      <c r="G972" s="199" t="s">
        <v>7</v>
      </c>
      <c r="H972" s="276"/>
      <c r="I972" s="199"/>
      <c r="J972" s="277"/>
      <c r="K972" s="278"/>
      <c r="L972" s="199" t="s">
        <v>56</v>
      </c>
      <c r="M972" s="199" t="s">
        <v>60</v>
      </c>
      <c r="N972" s="199" t="s">
        <v>69</v>
      </c>
      <c r="O972" s="199" t="s">
        <v>59</v>
      </c>
      <c r="P972" s="60" t="s">
        <v>56</v>
      </c>
      <c r="Q972" s="60" t="s">
        <v>60</v>
      </c>
      <c r="R972" s="199" t="s">
        <v>69</v>
      </c>
      <c r="S972" s="199" t="s">
        <v>59</v>
      </c>
    </row>
    <row r="973" spans="1:19" ht="22.2" customHeight="1" x14ac:dyDescent="0.6">
      <c r="A973" s="175">
        <v>22</v>
      </c>
      <c r="B973" s="262">
        <f>AB24</f>
        <v>0</v>
      </c>
      <c r="C973" s="263"/>
      <c r="D973" s="264"/>
      <c r="E973" s="175" t="s">
        <v>44</v>
      </c>
      <c r="F973" s="6">
        <f>F7</f>
        <v>7</v>
      </c>
      <c r="G973" s="188" t="s">
        <v>8</v>
      </c>
      <c r="H973" s="174" t="s">
        <v>243</v>
      </c>
      <c r="I973" s="183" t="s">
        <v>213</v>
      </c>
      <c r="J973" s="265" t="s">
        <v>54</v>
      </c>
      <c r="K973" s="266"/>
      <c r="L973" s="197"/>
      <c r="M973" s="174"/>
      <c r="N973" s="174"/>
      <c r="O973" s="169">
        <f>M973*N973</f>
        <v>0</v>
      </c>
      <c r="P973" s="174"/>
      <c r="Q973" s="197"/>
      <c r="R973" s="174"/>
      <c r="S973" s="169">
        <f>Q973*R973</f>
        <v>0</v>
      </c>
    </row>
    <row r="974" spans="1:19" ht="22.2" customHeight="1" x14ac:dyDescent="0.6">
      <c r="A974" s="4"/>
      <c r="E974" s="168" t="s">
        <v>139</v>
      </c>
      <c r="F974" s="190"/>
      <c r="G974" s="167" t="str">
        <f>G928</f>
        <v>27 พ.ย.66</v>
      </c>
      <c r="H974" s="183" t="s">
        <v>243</v>
      </c>
      <c r="I974" s="183" t="s">
        <v>213</v>
      </c>
      <c r="J974" s="248" t="s">
        <v>125</v>
      </c>
      <c r="K974" s="250"/>
      <c r="L974" s="168"/>
      <c r="M974" s="168"/>
      <c r="N974" s="168"/>
      <c r="O974" s="169">
        <f t="shared" ref="O974:O997" si="42">M974*N974</f>
        <v>0</v>
      </c>
      <c r="P974" s="168"/>
      <c r="Q974" s="168"/>
      <c r="R974" s="168"/>
      <c r="S974" s="169">
        <f t="shared" ref="S974:S997" si="43">Q974*R974</f>
        <v>0</v>
      </c>
    </row>
    <row r="975" spans="1:19" ht="22.2" customHeight="1" x14ac:dyDescent="0.6">
      <c r="A975" s="4"/>
      <c r="E975" s="4"/>
      <c r="F975" s="190"/>
      <c r="G975" s="189"/>
      <c r="H975" s="168"/>
      <c r="I975" s="168"/>
      <c r="J975" s="248"/>
      <c r="K975" s="250"/>
      <c r="L975" s="168"/>
      <c r="M975" s="168"/>
      <c r="N975" s="168"/>
      <c r="O975" s="169">
        <f t="shared" si="42"/>
        <v>0</v>
      </c>
      <c r="P975" s="168"/>
      <c r="Q975" s="168"/>
      <c r="R975" s="168"/>
      <c r="S975" s="169">
        <f t="shared" si="43"/>
        <v>0</v>
      </c>
    </row>
    <row r="976" spans="1:19" ht="22.2" customHeight="1" x14ac:dyDescent="0.6">
      <c r="A976" s="4"/>
      <c r="B976" s="5"/>
      <c r="E976" s="4"/>
      <c r="F976" s="190"/>
      <c r="G976" s="189"/>
      <c r="H976" s="168"/>
      <c r="I976" s="168"/>
      <c r="J976" s="248"/>
      <c r="K976" s="250"/>
      <c r="L976" s="168"/>
      <c r="M976" s="168"/>
      <c r="N976" s="168"/>
      <c r="O976" s="169">
        <f t="shared" si="42"/>
        <v>0</v>
      </c>
      <c r="P976" s="168"/>
      <c r="Q976" s="168"/>
      <c r="R976" s="168"/>
      <c r="S976" s="169">
        <f t="shared" si="43"/>
        <v>0</v>
      </c>
    </row>
    <row r="977" spans="1:19" ht="22.2" customHeight="1" x14ac:dyDescent="0.6">
      <c r="A977" s="4"/>
      <c r="E977" s="4"/>
      <c r="G977" s="187"/>
      <c r="H977" s="199"/>
      <c r="I977" s="199"/>
      <c r="J977" s="277"/>
      <c r="K977" s="278"/>
      <c r="L977" s="168"/>
      <c r="M977" s="168"/>
      <c r="N977" s="168"/>
      <c r="O977" s="169">
        <f t="shared" si="42"/>
        <v>0</v>
      </c>
      <c r="P977" s="168"/>
      <c r="Q977" s="168"/>
      <c r="R977" s="168"/>
      <c r="S977" s="169">
        <f t="shared" si="43"/>
        <v>0</v>
      </c>
    </row>
    <row r="978" spans="1:19" ht="22.2" customHeight="1" x14ac:dyDescent="0.6">
      <c r="A978" s="4"/>
      <c r="E978" s="4"/>
      <c r="G978" s="62" t="s">
        <v>9</v>
      </c>
      <c r="H978" s="174" t="s">
        <v>243</v>
      </c>
      <c r="I978" s="183" t="s">
        <v>215</v>
      </c>
      <c r="J978" s="265" t="s">
        <v>54</v>
      </c>
      <c r="K978" s="266"/>
      <c r="L978" s="197"/>
      <c r="M978" s="174"/>
      <c r="N978" s="174"/>
      <c r="O978" s="169">
        <f t="shared" si="42"/>
        <v>0</v>
      </c>
      <c r="P978" s="174"/>
      <c r="Q978" s="197"/>
      <c r="R978" s="174"/>
      <c r="S978" s="169">
        <f t="shared" si="43"/>
        <v>0</v>
      </c>
    </row>
    <row r="979" spans="1:19" ht="22.2" customHeight="1" x14ac:dyDescent="0.6">
      <c r="A979" s="4"/>
      <c r="E979" s="4"/>
      <c r="G979" s="167" t="str">
        <f>G933</f>
        <v>28 พ.ย.66</v>
      </c>
      <c r="H979" s="183" t="s">
        <v>243</v>
      </c>
      <c r="I979" s="183" t="s">
        <v>215</v>
      </c>
      <c r="J979" s="248" t="s">
        <v>125</v>
      </c>
      <c r="K979" s="250"/>
      <c r="L979" s="168"/>
      <c r="M979" s="168"/>
      <c r="N979" s="168"/>
      <c r="O979" s="169">
        <f t="shared" si="42"/>
        <v>0</v>
      </c>
      <c r="P979" s="168"/>
      <c r="Q979" s="168"/>
      <c r="R979" s="168"/>
      <c r="S979" s="169">
        <f t="shared" si="43"/>
        <v>0</v>
      </c>
    </row>
    <row r="980" spans="1:19" ht="22.2" customHeight="1" x14ac:dyDescent="0.6">
      <c r="A980" s="4"/>
      <c r="B980" s="5"/>
      <c r="D980" s="3"/>
      <c r="E980" s="3"/>
      <c r="G980" s="168"/>
      <c r="H980" s="189"/>
      <c r="I980" s="168"/>
      <c r="J980" s="248"/>
      <c r="K980" s="250"/>
      <c r="L980" s="168"/>
      <c r="M980" s="168"/>
      <c r="N980" s="168"/>
      <c r="O980" s="169">
        <f t="shared" si="42"/>
        <v>0</v>
      </c>
      <c r="P980" s="168"/>
      <c r="Q980" s="168"/>
      <c r="R980" s="168"/>
      <c r="S980" s="169">
        <f t="shared" si="43"/>
        <v>0</v>
      </c>
    </row>
    <row r="981" spans="1:19" ht="22.2" customHeight="1" x14ac:dyDescent="0.6">
      <c r="A981" s="4"/>
      <c r="E981" s="4"/>
      <c r="G981" s="62"/>
      <c r="H981" s="189"/>
      <c r="I981" s="168"/>
      <c r="J981" s="248"/>
      <c r="K981" s="250"/>
      <c r="L981" s="168"/>
      <c r="M981" s="168"/>
      <c r="N981" s="168"/>
      <c r="O981" s="169">
        <f t="shared" si="42"/>
        <v>0</v>
      </c>
      <c r="P981" s="168"/>
      <c r="Q981" s="168"/>
      <c r="R981" s="168"/>
      <c r="S981" s="169">
        <f t="shared" si="43"/>
        <v>0</v>
      </c>
    </row>
    <row r="982" spans="1:19" ht="22.2" customHeight="1" x14ac:dyDescent="0.6">
      <c r="A982" s="4"/>
      <c r="D982" s="8" t="s">
        <v>51</v>
      </c>
      <c r="E982" s="4"/>
      <c r="G982" s="63"/>
      <c r="H982" s="199"/>
      <c r="I982" s="199"/>
      <c r="J982" s="277"/>
      <c r="K982" s="278"/>
      <c r="L982" s="168"/>
      <c r="M982" s="168"/>
      <c r="N982" s="168"/>
      <c r="O982" s="169">
        <f t="shared" si="42"/>
        <v>0</v>
      </c>
      <c r="P982" s="168"/>
      <c r="Q982" s="168"/>
      <c r="R982" s="168"/>
      <c r="S982" s="169">
        <f t="shared" si="43"/>
        <v>0</v>
      </c>
    </row>
    <row r="983" spans="1:19" ht="22.2" customHeight="1" x14ac:dyDescent="0.6">
      <c r="A983" s="4"/>
      <c r="E983" s="4"/>
      <c r="G983" s="167" t="s">
        <v>10</v>
      </c>
      <c r="H983" s="174" t="s">
        <v>243</v>
      </c>
      <c r="I983" s="183" t="s">
        <v>218</v>
      </c>
      <c r="J983" s="265" t="s">
        <v>54</v>
      </c>
      <c r="K983" s="266"/>
      <c r="L983" s="197"/>
      <c r="M983" s="174"/>
      <c r="N983" s="174"/>
      <c r="O983" s="169">
        <f t="shared" si="42"/>
        <v>0</v>
      </c>
      <c r="P983" s="174"/>
      <c r="Q983" s="197"/>
      <c r="R983" s="174"/>
      <c r="S983" s="169">
        <f t="shared" si="43"/>
        <v>0</v>
      </c>
    </row>
    <row r="984" spans="1:19" ht="22.2" customHeight="1" x14ac:dyDescent="0.6">
      <c r="A984" s="4"/>
      <c r="B984" s="189"/>
      <c r="C984" s="190"/>
      <c r="D984" s="190"/>
      <c r="E984" s="168"/>
      <c r="G984" s="167" t="str">
        <f>G938</f>
        <v>29 พ.ย.66</v>
      </c>
      <c r="H984" s="183" t="s">
        <v>243</v>
      </c>
      <c r="I984" s="183" t="s">
        <v>218</v>
      </c>
      <c r="J984" s="248" t="s">
        <v>125</v>
      </c>
      <c r="K984" s="250"/>
      <c r="L984" s="168"/>
      <c r="M984" s="168"/>
      <c r="N984" s="168"/>
      <c r="O984" s="169">
        <f t="shared" si="42"/>
        <v>0</v>
      </c>
      <c r="P984" s="168"/>
      <c r="Q984" s="168"/>
      <c r="R984" s="168"/>
      <c r="S984" s="169">
        <f t="shared" si="43"/>
        <v>0</v>
      </c>
    </row>
    <row r="985" spans="1:19" ht="22.2" customHeight="1" x14ac:dyDescent="0.6">
      <c r="A985" s="4"/>
      <c r="B985" s="5"/>
      <c r="D985" s="3"/>
      <c r="E985" s="3"/>
      <c r="G985" s="168"/>
      <c r="H985" s="168"/>
      <c r="I985" s="183"/>
      <c r="J985" s="248"/>
      <c r="K985" s="250"/>
      <c r="L985" s="168"/>
      <c r="M985" s="168"/>
      <c r="N985" s="168"/>
      <c r="O985" s="169">
        <f t="shared" si="42"/>
        <v>0</v>
      </c>
      <c r="P985" s="168"/>
      <c r="Q985" s="168"/>
      <c r="R985" s="168"/>
      <c r="S985" s="169">
        <f t="shared" si="43"/>
        <v>0</v>
      </c>
    </row>
    <row r="986" spans="1:19" ht="22.2" customHeight="1" x14ac:dyDescent="0.6">
      <c r="A986" s="4"/>
      <c r="E986" s="4"/>
      <c r="G986" s="189"/>
      <c r="H986" s="189"/>
      <c r="I986" s="168"/>
      <c r="J986" s="248"/>
      <c r="K986" s="250"/>
      <c r="L986" s="168"/>
      <c r="M986" s="168"/>
      <c r="N986" s="168"/>
      <c r="O986" s="169">
        <f t="shared" si="42"/>
        <v>0</v>
      </c>
      <c r="P986" s="168"/>
      <c r="Q986" s="168"/>
      <c r="R986" s="168"/>
      <c r="S986" s="169">
        <f t="shared" si="43"/>
        <v>0</v>
      </c>
    </row>
    <row r="987" spans="1:19" ht="22.2" customHeight="1" x14ac:dyDescent="0.6">
      <c r="A987" s="4"/>
      <c r="E987" s="4"/>
      <c r="G987" s="195"/>
      <c r="H987" s="195"/>
      <c r="I987" s="199"/>
      <c r="J987" s="277"/>
      <c r="K987" s="278"/>
      <c r="L987" s="199"/>
      <c r="M987" s="199"/>
      <c r="N987" s="199"/>
      <c r="O987" s="169">
        <f t="shared" si="42"/>
        <v>0</v>
      </c>
      <c r="P987" s="199"/>
      <c r="Q987" s="199"/>
      <c r="R987" s="199"/>
      <c r="S987" s="169">
        <f t="shared" si="43"/>
        <v>0</v>
      </c>
    </row>
    <row r="988" spans="1:19" ht="22.2" customHeight="1" x14ac:dyDescent="0.6">
      <c r="A988" s="4"/>
      <c r="E988" s="4"/>
      <c r="G988" s="62" t="s">
        <v>11</v>
      </c>
      <c r="H988" s="183" t="s">
        <v>231</v>
      </c>
      <c r="I988" s="183" t="s">
        <v>224</v>
      </c>
      <c r="J988" s="265" t="s">
        <v>54</v>
      </c>
      <c r="K988" s="266"/>
      <c r="L988" s="197"/>
      <c r="M988" s="174"/>
      <c r="N988" s="174"/>
      <c r="O988" s="169">
        <f t="shared" si="42"/>
        <v>0</v>
      </c>
      <c r="P988" s="174"/>
      <c r="Q988" s="197"/>
      <c r="R988" s="174"/>
      <c r="S988" s="169">
        <f t="shared" si="43"/>
        <v>0</v>
      </c>
    </row>
    <row r="989" spans="1:19" ht="22.2" customHeight="1" x14ac:dyDescent="0.6">
      <c r="A989" s="4"/>
      <c r="E989" s="4"/>
      <c r="G989" s="167" t="str">
        <f>G943</f>
        <v>30 พ.ย.66</v>
      </c>
      <c r="H989" s="183"/>
      <c r="I989" s="183"/>
      <c r="J989" s="248"/>
      <c r="K989" s="250"/>
      <c r="L989" s="168"/>
      <c r="M989" s="168"/>
      <c r="N989" s="168"/>
      <c r="O989" s="169">
        <f t="shared" si="42"/>
        <v>0</v>
      </c>
      <c r="P989" s="168"/>
      <c r="Q989" s="168"/>
      <c r="R989" s="168"/>
      <c r="S989" s="169">
        <f t="shared" si="43"/>
        <v>0</v>
      </c>
    </row>
    <row r="990" spans="1:19" ht="22.2" customHeight="1" x14ac:dyDescent="0.6">
      <c r="A990" s="4"/>
      <c r="B990" s="5"/>
      <c r="E990" s="4"/>
      <c r="G990" s="168"/>
      <c r="H990" s="183"/>
      <c r="I990" s="183"/>
      <c r="J990" s="248"/>
      <c r="K990" s="250"/>
      <c r="L990" s="168"/>
      <c r="M990" s="168"/>
      <c r="N990" s="168"/>
      <c r="O990" s="169">
        <f t="shared" si="42"/>
        <v>0</v>
      </c>
      <c r="P990" s="168"/>
      <c r="Q990" s="168"/>
      <c r="R990" s="168"/>
      <c r="S990" s="169">
        <f t="shared" si="43"/>
        <v>0</v>
      </c>
    </row>
    <row r="991" spans="1:19" ht="22.2" customHeight="1" x14ac:dyDescent="0.6">
      <c r="A991" s="4"/>
      <c r="E991" s="4"/>
      <c r="G991" s="168"/>
      <c r="H991" s="168"/>
      <c r="I991" s="168"/>
      <c r="J991" s="248"/>
      <c r="K991" s="250"/>
      <c r="L991" s="168"/>
      <c r="M991" s="168"/>
      <c r="N991" s="168"/>
      <c r="O991" s="169">
        <f t="shared" si="42"/>
        <v>0</v>
      </c>
      <c r="P991" s="168"/>
      <c r="Q991" s="168"/>
      <c r="R991" s="168"/>
      <c r="S991" s="169">
        <f t="shared" si="43"/>
        <v>0</v>
      </c>
    </row>
    <row r="992" spans="1:19" ht="22.2" customHeight="1" x14ac:dyDescent="0.6">
      <c r="A992" s="4"/>
      <c r="E992" s="4"/>
      <c r="G992" s="199"/>
      <c r="H992" s="194"/>
      <c r="I992" s="199"/>
      <c r="J992" s="277"/>
      <c r="K992" s="278"/>
      <c r="L992" s="199"/>
      <c r="M992" s="199"/>
      <c r="N992" s="199"/>
      <c r="O992" s="169">
        <f t="shared" si="42"/>
        <v>0</v>
      </c>
      <c r="P992" s="199"/>
      <c r="Q992" s="199"/>
      <c r="R992" s="199"/>
      <c r="S992" s="169">
        <f t="shared" si="43"/>
        <v>0</v>
      </c>
    </row>
    <row r="993" spans="1:24" ht="22.2" customHeight="1" x14ac:dyDescent="0.6">
      <c r="A993" s="4"/>
      <c r="E993" s="4"/>
      <c r="G993" s="62" t="s">
        <v>12</v>
      </c>
      <c r="H993" s="183" t="s">
        <v>243</v>
      </c>
      <c r="I993" s="183" t="s">
        <v>217</v>
      </c>
      <c r="J993" s="265" t="s">
        <v>150</v>
      </c>
      <c r="K993" s="266"/>
      <c r="L993" s="197"/>
      <c r="M993" s="174"/>
      <c r="N993" s="174"/>
      <c r="O993" s="169">
        <f t="shared" si="42"/>
        <v>0</v>
      </c>
      <c r="P993" s="174"/>
      <c r="Q993" s="197"/>
      <c r="R993" s="174"/>
      <c r="S993" s="169">
        <f t="shared" si="43"/>
        <v>0</v>
      </c>
    </row>
    <row r="994" spans="1:24" ht="22.2" customHeight="1" x14ac:dyDescent="0.6">
      <c r="A994" s="4"/>
      <c r="E994" s="4"/>
      <c r="G994" s="167" t="str">
        <f>G948</f>
        <v>1 ธ.ค.66</v>
      </c>
      <c r="H994" s="183" t="s">
        <v>243</v>
      </c>
      <c r="I994" s="183" t="s">
        <v>217</v>
      </c>
      <c r="J994" s="248" t="s">
        <v>126</v>
      </c>
      <c r="K994" s="250"/>
      <c r="L994" s="168"/>
      <c r="M994" s="168"/>
      <c r="N994" s="168"/>
      <c r="O994" s="169">
        <f t="shared" si="42"/>
        <v>0</v>
      </c>
      <c r="P994" s="168"/>
      <c r="Q994" s="168"/>
      <c r="R994" s="168"/>
      <c r="S994" s="169">
        <f t="shared" si="43"/>
        <v>0</v>
      </c>
    </row>
    <row r="995" spans="1:24" ht="22.2" customHeight="1" x14ac:dyDescent="0.6">
      <c r="A995" s="4"/>
      <c r="E995" s="4"/>
      <c r="G995" s="168"/>
      <c r="H995" s="168"/>
      <c r="I995" s="168"/>
      <c r="J995" s="285"/>
      <c r="K995" s="286"/>
      <c r="L995" s="200"/>
      <c r="M995" s="183"/>
      <c r="N995" s="183"/>
      <c r="O995" s="169">
        <f t="shared" si="42"/>
        <v>0</v>
      </c>
      <c r="P995" s="183"/>
      <c r="Q995" s="200"/>
      <c r="R995" s="183"/>
      <c r="S995" s="169">
        <f t="shared" si="43"/>
        <v>0</v>
      </c>
    </row>
    <row r="996" spans="1:24" ht="22.2" customHeight="1" x14ac:dyDescent="0.6">
      <c r="A996" s="4"/>
      <c r="E996" s="4"/>
      <c r="G996" s="168"/>
      <c r="H996" s="168"/>
      <c r="I996" s="168"/>
      <c r="J996" s="248"/>
      <c r="K996" s="250"/>
      <c r="L996" s="168"/>
      <c r="M996" s="168"/>
      <c r="N996" s="168"/>
      <c r="O996" s="169">
        <f t="shared" si="42"/>
        <v>0</v>
      </c>
      <c r="P996" s="168"/>
      <c r="Q996" s="168"/>
      <c r="R996" s="168"/>
      <c r="S996" s="169">
        <f t="shared" si="43"/>
        <v>0</v>
      </c>
    </row>
    <row r="997" spans="1:24" ht="22.2" customHeight="1" x14ac:dyDescent="0.6">
      <c r="A997" s="4"/>
      <c r="E997" s="4"/>
      <c r="F997" s="4"/>
      <c r="G997" s="196"/>
      <c r="H997" s="195"/>
      <c r="I997" s="199"/>
      <c r="J997" s="277"/>
      <c r="K997" s="278"/>
      <c r="L997" s="199"/>
      <c r="M997" s="199"/>
      <c r="N997" s="199"/>
      <c r="O997" s="169">
        <f t="shared" si="42"/>
        <v>0</v>
      </c>
      <c r="P997" s="199"/>
      <c r="Q997" s="199"/>
      <c r="R997" s="199"/>
      <c r="S997" s="169">
        <f t="shared" si="43"/>
        <v>0</v>
      </c>
    </row>
    <row r="998" spans="1:24" ht="22.2" customHeight="1" x14ac:dyDescent="0.6">
      <c r="A998" s="4"/>
      <c r="E998" s="4"/>
      <c r="F998" s="4"/>
      <c r="G998" s="273" t="s">
        <v>61</v>
      </c>
      <c r="H998" s="298"/>
      <c r="I998" s="298"/>
      <c r="J998" s="298"/>
      <c r="K998" s="279"/>
      <c r="L998" s="17">
        <f>SUM(L973:L997)</f>
        <v>0</v>
      </c>
      <c r="M998" s="17">
        <f>SUM(M973:M997)</f>
        <v>0</v>
      </c>
      <c r="N998" s="17"/>
      <c r="O998" s="17"/>
      <c r="P998" s="17">
        <f>SUM(P973:P997)</f>
        <v>0</v>
      </c>
      <c r="Q998" s="17">
        <f>SUM(Q973:Q997)</f>
        <v>0</v>
      </c>
      <c r="R998" s="192"/>
      <c r="S998" s="17"/>
      <c r="T998" s="25"/>
      <c r="U998" s="26" t="s">
        <v>123</v>
      </c>
      <c r="V998" s="64"/>
      <c r="W998" s="27"/>
      <c r="X998" s="27"/>
    </row>
    <row r="999" spans="1:24" ht="22.2" customHeight="1" x14ac:dyDescent="0.6">
      <c r="A999" s="4"/>
      <c r="E999" s="4"/>
      <c r="F999" s="4"/>
      <c r="G999" s="273" t="s">
        <v>62</v>
      </c>
      <c r="H999" s="298"/>
      <c r="I999" s="298"/>
      <c r="J999" s="298"/>
      <c r="K999" s="279"/>
      <c r="L999" s="273">
        <f>L998+M998</f>
        <v>0</v>
      </c>
      <c r="M999" s="279"/>
      <c r="N999" s="193"/>
      <c r="O999" s="17"/>
      <c r="P999" s="273">
        <f>P998+Q998</f>
        <v>0</v>
      </c>
      <c r="Q999" s="279"/>
      <c r="R999" s="196"/>
      <c r="S999" s="199"/>
      <c r="T999" s="27" t="s">
        <v>51</v>
      </c>
      <c r="U999" s="26" t="s">
        <v>90</v>
      </c>
      <c r="V999" s="64"/>
      <c r="W999" s="27"/>
      <c r="X999" s="27"/>
    </row>
    <row r="1000" spans="1:24" ht="22.2" customHeight="1" x14ac:dyDescent="0.6">
      <c r="A1000" s="4"/>
      <c r="E1000" s="4"/>
      <c r="F1000" s="4"/>
      <c r="G1000" s="273" t="s">
        <v>63</v>
      </c>
      <c r="H1000" s="298"/>
      <c r="I1000" s="298"/>
      <c r="J1000" s="298"/>
      <c r="K1000" s="279"/>
      <c r="L1000" s="273">
        <v>18</v>
      </c>
      <c r="M1000" s="279"/>
      <c r="N1000" s="193"/>
      <c r="O1000" s="17"/>
      <c r="P1000" s="273">
        <v>0</v>
      </c>
      <c r="Q1000" s="279"/>
      <c r="R1000" s="190"/>
      <c r="S1000" s="168"/>
    </row>
    <row r="1001" spans="1:24" ht="22.2" customHeight="1" thickBot="1" x14ac:dyDescent="0.65">
      <c r="A1001" s="4"/>
      <c r="E1001" s="4"/>
      <c r="F1001" s="15"/>
      <c r="G1001" s="273" t="s">
        <v>64</v>
      </c>
      <c r="H1001" s="298"/>
      <c r="I1001" s="298"/>
      <c r="J1001" s="298"/>
      <c r="K1001" s="279"/>
      <c r="L1001" s="18">
        <v>0</v>
      </c>
      <c r="M1001" s="18">
        <f>SUM(M973:M997)</f>
        <v>0</v>
      </c>
      <c r="N1001" s="18"/>
      <c r="O1001" s="18">
        <f>SUM(O973:O997)</f>
        <v>0</v>
      </c>
      <c r="P1001" s="18">
        <v>0</v>
      </c>
      <c r="Q1001" s="18">
        <f>SUM(Q973:Q997)</f>
        <v>0</v>
      </c>
      <c r="R1001" s="19"/>
      <c r="S1001" s="18">
        <f>SUM(S973:S997)</f>
        <v>0</v>
      </c>
    </row>
    <row r="1002" spans="1:24" ht="22.2" customHeight="1" thickTop="1" x14ac:dyDescent="0.6">
      <c r="A1002" s="299" t="s">
        <v>88</v>
      </c>
      <c r="B1002" s="300"/>
      <c r="C1002" s="300"/>
      <c r="D1002" s="300"/>
      <c r="E1002" s="300"/>
      <c r="F1002" s="300"/>
      <c r="G1002" s="300"/>
      <c r="H1002" s="193">
        <f>M1001+Q1001</f>
        <v>0</v>
      </c>
      <c r="I1002" s="193" t="s">
        <v>89</v>
      </c>
      <c r="J1002" s="193"/>
      <c r="K1002" s="301" t="s">
        <v>193</v>
      </c>
      <c r="L1002" s="301"/>
      <c r="M1002" s="301"/>
      <c r="N1002" s="194"/>
      <c r="O1002" s="194"/>
      <c r="P1002" s="302">
        <f>S1001+O1001</f>
        <v>0</v>
      </c>
      <c r="Q1002" s="302"/>
      <c r="R1002" s="21"/>
      <c r="S1002" s="20" t="s">
        <v>53</v>
      </c>
    </row>
    <row r="1003" spans="1:24" ht="22.2" customHeight="1" x14ac:dyDescent="0.6">
      <c r="A1003" s="303" t="s">
        <v>14</v>
      </c>
      <c r="B1003" s="304"/>
      <c r="C1003" s="304"/>
      <c r="D1003" s="304"/>
      <c r="E1003" s="304"/>
      <c r="F1003" s="304"/>
      <c r="G1003" s="305"/>
      <c r="H1003" s="303" t="s">
        <v>15</v>
      </c>
      <c r="I1003" s="304"/>
      <c r="J1003" s="304"/>
      <c r="K1003" s="304"/>
      <c r="L1003" s="305"/>
      <c r="M1003" s="303" t="s">
        <v>70</v>
      </c>
      <c r="N1003" s="304"/>
      <c r="O1003" s="304"/>
      <c r="P1003" s="304"/>
      <c r="Q1003" s="304"/>
      <c r="R1003" s="304"/>
      <c r="S1003" s="305"/>
    </row>
    <row r="1004" spans="1:24" ht="22.2" customHeight="1" x14ac:dyDescent="0.6">
      <c r="A1004" s="248" t="s">
        <v>16</v>
      </c>
      <c r="B1004" s="249"/>
      <c r="C1004" s="249"/>
      <c r="D1004" s="249"/>
      <c r="E1004" s="249"/>
      <c r="F1004" s="249"/>
      <c r="G1004" s="250"/>
      <c r="H1004" s="248" t="s">
        <v>16</v>
      </c>
      <c r="I1004" s="249"/>
      <c r="J1004" s="249"/>
      <c r="K1004" s="249"/>
      <c r="L1004" s="250"/>
      <c r="M1004" s="248" t="s">
        <v>16</v>
      </c>
      <c r="N1004" s="249"/>
      <c r="O1004" s="249"/>
      <c r="P1004" s="249"/>
      <c r="Q1004" s="249"/>
      <c r="R1004" s="249"/>
      <c r="S1004" s="250"/>
    </row>
    <row r="1005" spans="1:24" ht="22.2" customHeight="1" x14ac:dyDescent="0.6">
      <c r="A1005" s="12" t="s">
        <v>42</v>
      </c>
      <c r="B1005" s="309">
        <f>B973</f>
        <v>0</v>
      </c>
      <c r="C1005" s="309"/>
      <c r="D1005" s="309"/>
      <c r="E1005" s="309"/>
      <c r="F1005" s="309"/>
      <c r="G1005" s="186" t="s">
        <v>43</v>
      </c>
      <c r="H1005" s="185" t="s">
        <v>42</v>
      </c>
      <c r="I1005" s="314" t="str">
        <f>I959</f>
        <v xml:space="preserve">       นายอาทิตย์  แก้วแดง</v>
      </c>
      <c r="J1005" s="318"/>
      <c r="K1005" s="318"/>
      <c r="L1005" s="13" t="s">
        <v>43</v>
      </c>
      <c r="M1005" s="61" t="s">
        <v>42</v>
      </c>
      <c r="N1005" s="61"/>
      <c r="O1005" s="309" t="s">
        <v>52</v>
      </c>
      <c r="P1005" s="309"/>
      <c r="Q1005" s="309"/>
      <c r="R1005" s="29"/>
      <c r="S1005" s="186" t="s">
        <v>43</v>
      </c>
    </row>
    <row r="1006" spans="1:24" ht="22.2" customHeight="1" x14ac:dyDescent="0.6">
      <c r="A1006" s="319" t="s">
        <v>120</v>
      </c>
      <c r="B1006" s="314"/>
      <c r="C1006" s="314"/>
      <c r="D1006" s="314"/>
      <c r="E1006" s="314"/>
      <c r="F1006" s="314"/>
      <c r="G1006" s="320"/>
      <c r="H1006" s="308" t="s">
        <v>55</v>
      </c>
      <c r="I1006" s="309"/>
      <c r="J1006" s="309"/>
      <c r="K1006" s="309"/>
      <c r="L1006" s="310"/>
      <c r="M1006" s="308" t="s">
        <v>72</v>
      </c>
      <c r="N1006" s="309"/>
      <c r="O1006" s="309"/>
      <c r="P1006" s="309"/>
      <c r="Q1006" s="309"/>
      <c r="R1006" s="309"/>
      <c r="S1006" s="310"/>
    </row>
    <row r="1007" spans="1:24" ht="22.2" customHeight="1" x14ac:dyDescent="0.6">
      <c r="A1007" s="311" t="str">
        <f>A41</f>
        <v>วันที่ 4  เดือน ธันวาคม  พ.ศ.2566</v>
      </c>
      <c r="B1007" s="312"/>
      <c r="C1007" s="312"/>
      <c r="D1007" s="312"/>
      <c r="E1007" s="312"/>
      <c r="F1007" s="312"/>
      <c r="G1007" s="313"/>
      <c r="H1007" s="308" t="str">
        <f>A41</f>
        <v>วันที่ 4  เดือน ธันวาคม  พ.ศ.2566</v>
      </c>
      <c r="I1007" s="309"/>
      <c r="J1007" s="309"/>
      <c r="K1007" s="309"/>
      <c r="L1007" s="310"/>
      <c r="M1007" s="311" t="str">
        <f>A41</f>
        <v>วันที่ 4  เดือน ธันวาคม  พ.ศ.2566</v>
      </c>
      <c r="N1007" s="312"/>
      <c r="O1007" s="312"/>
      <c r="P1007" s="312"/>
      <c r="Q1007" s="312"/>
      <c r="R1007" s="312"/>
      <c r="S1007" s="313"/>
    </row>
    <row r="1008" spans="1:24" ht="22.2" customHeight="1" x14ac:dyDescent="0.6">
      <c r="A1008" s="303" t="s">
        <v>70</v>
      </c>
      <c r="B1008" s="304"/>
      <c r="C1008" s="304"/>
      <c r="D1008" s="304"/>
      <c r="E1008" s="304"/>
      <c r="F1008" s="304"/>
      <c r="G1008" s="304"/>
      <c r="H1008" s="304"/>
      <c r="I1008" s="305"/>
      <c r="J1008" s="303" t="s">
        <v>71</v>
      </c>
      <c r="K1008" s="304"/>
      <c r="L1008" s="304"/>
      <c r="M1008" s="304"/>
      <c r="N1008" s="304"/>
      <c r="O1008" s="304"/>
      <c r="P1008" s="304"/>
      <c r="Q1008" s="304"/>
      <c r="R1008" s="304"/>
      <c r="S1008" s="305"/>
    </row>
    <row r="1009" spans="1:19" ht="22.2" customHeight="1" x14ac:dyDescent="0.6">
      <c r="A1009" s="248" t="s">
        <v>16</v>
      </c>
      <c r="B1009" s="249"/>
      <c r="C1009" s="249"/>
      <c r="D1009" s="249"/>
      <c r="E1009" s="249"/>
      <c r="F1009" s="249"/>
      <c r="G1009" s="249"/>
      <c r="H1009" s="249"/>
      <c r="I1009" s="250"/>
      <c r="J1009" s="248" t="s">
        <v>16</v>
      </c>
      <c r="K1009" s="249"/>
      <c r="L1009" s="249"/>
      <c r="M1009" s="249"/>
      <c r="N1009" s="249"/>
      <c r="O1009" s="249"/>
      <c r="P1009" s="249"/>
      <c r="Q1009" s="249"/>
      <c r="R1009" s="249"/>
      <c r="S1009" s="250"/>
    </row>
    <row r="1010" spans="1:19" ht="22.2" customHeight="1" x14ac:dyDescent="0.6">
      <c r="A1010" s="12"/>
      <c r="B1010" s="309" t="s">
        <v>133</v>
      </c>
      <c r="C1010" s="309"/>
      <c r="D1010" s="309"/>
      <c r="E1010" s="309"/>
      <c r="F1010" s="309"/>
      <c r="G1010" s="309"/>
      <c r="H1010" s="309"/>
      <c r="I1010" s="186"/>
      <c r="J1010" s="29"/>
      <c r="K1010" s="29"/>
      <c r="L1010" s="309" t="s">
        <v>186</v>
      </c>
      <c r="M1010" s="309"/>
      <c r="N1010" s="309"/>
      <c r="O1010" s="309"/>
      <c r="P1010" s="309"/>
      <c r="Q1010" s="309"/>
      <c r="R1010" s="29"/>
      <c r="S1010" s="13"/>
    </row>
    <row r="1011" spans="1:19" ht="22.2" customHeight="1" x14ac:dyDescent="0.6">
      <c r="A1011" s="308" t="s">
        <v>73</v>
      </c>
      <c r="B1011" s="309"/>
      <c r="C1011" s="309"/>
      <c r="D1011" s="309"/>
      <c r="E1011" s="309"/>
      <c r="F1011" s="309"/>
      <c r="G1011" s="309"/>
      <c r="H1011" s="309"/>
      <c r="I1011" s="310"/>
      <c r="J1011" s="308" t="s">
        <v>74</v>
      </c>
      <c r="K1011" s="309"/>
      <c r="L1011" s="309"/>
      <c r="M1011" s="309"/>
      <c r="N1011" s="309"/>
      <c r="O1011" s="309"/>
      <c r="P1011" s="309"/>
      <c r="Q1011" s="309"/>
      <c r="R1011" s="309"/>
      <c r="S1011" s="310"/>
    </row>
    <row r="1012" spans="1:19" ht="22.2" customHeight="1" x14ac:dyDescent="0.6">
      <c r="A1012" s="311" t="str">
        <f>A41</f>
        <v>วันที่ 4  เดือน ธันวาคม  พ.ศ.2566</v>
      </c>
      <c r="B1012" s="312"/>
      <c r="C1012" s="312"/>
      <c r="D1012" s="312"/>
      <c r="E1012" s="312"/>
      <c r="F1012" s="312"/>
      <c r="G1012" s="312"/>
      <c r="H1012" s="312"/>
      <c r="I1012" s="313"/>
      <c r="J1012" s="311" t="str">
        <f>A41</f>
        <v>วันที่ 4  เดือน ธันวาคม  พ.ศ.2566</v>
      </c>
      <c r="K1012" s="312"/>
      <c r="L1012" s="312"/>
      <c r="M1012" s="312"/>
      <c r="N1012" s="312"/>
      <c r="O1012" s="312"/>
      <c r="P1012" s="312"/>
      <c r="Q1012" s="312"/>
      <c r="R1012" s="312"/>
      <c r="S1012" s="313"/>
    </row>
    <row r="1013" spans="1:19" ht="22.2" customHeight="1" x14ac:dyDescent="0.6">
      <c r="A1013" s="254" t="s">
        <v>0</v>
      </c>
      <c r="B1013" s="254"/>
      <c r="C1013" s="254"/>
      <c r="D1013" s="254"/>
      <c r="E1013" s="254"/>
      <c r="F1013" s="254"/>
      <c r="G1013" s="254"/>
      <c r="H1013" s="254"/>
      <c r="I1013" s="254"/>
      <c r="J1013" s="254"/>
      <c r="K1013" s="254"/>
      <c r="L1013" s="254"/>
      <c r="M1013" s="254"/>
      <c r="N1013" s="254"/>
      <c r="O1013" s="254"/>
      <c r="P1013" s="254"/>
      <c r="Q1013" s="254"/>
      <c r="R1013" s="254"/>
      <c r="S1013" s="254"/>
    </row>
    <row r="1014" spans="1:19" ht="22.2" customHeight="1" x14ac:dyDescent="0.6">
      <c r="A1014" s="254" t="str">
        <f>A2</f>
        <v>แผนกวิชายานยนต์ไฟฟ้า</v>
      </c>
      <c r="B1014" s="249"/>
      <c r="C1014" s="249"/>
      <c r="D1014" s="249"/>
      <c r="E1014" s="249"/>
      <c r="F1014" s="249"/>
      <c r="G1014" s="249"/>
      <c r="H1014" s="249"/>
      <c r="I1014" s="249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</row>
    <row r="1015" spans="1:19" ht="22.2" customHeight="1" x14ac:dyDescent="0.6">
      <c r="A1015" s="253" t="s">
        <v>78</v>
      </c>
      <c r="B1015" s="253"/>
      <c r="C1015" s="253"/>
      <c r="D1015" s="177">
        <f>D3</f>
        <v>27</v>
      </c>
      <c r="E1015" s="177" t="s">
        <v>77</v>
      </c>
      <c r="F1015" s="254" t="str">
        <f>F3</f>
        <v>พฤศจิกายน</v>
      </c>
      <c r="G1015" s="254"/>
      <c r="H1015" s="177" t="str">
        <f>H3</f>
        <v>พ.ศ. 2566</v>
      </c>
      <c r="I1015" s="177" t="s">
        <v>79</v>
      </c>
      <c r="J1015" s="177">
        <f>J3</f>
        <v>1</v>
      </c>
      <c r="K1015" s="177" t="s">
        <v>76</v>
      </c>
      <c r="L1015" s="254" t="str">
        <f>L3</f>
        <v>ธันวาคม</v>
      </c>
      <c r="M1015" s="254"/>
      <c r="N1015" s="254" t="str">
        <f>N3</f>
        <v>พ.ศ. 2566</v>
      </c>
      <c r="O1015" s="254"/>
      <c r="P1015" s="254"/>
      <c r="Q1015" s="254"/>
      <c r="R1015" s="177"/>
    </row>
    <row r="1016" spans="1:19" ht="22.2" customHeight="1" x14ac:dyDescent="0.3">
      <c r="G1016" s="58" t="s">
        <v>103</v>
      </c>
      <c r="H1016" s="8" t="s">
        <v>45</v>
      </c>
      <c r="I1016" s="190" t="s">
        <v>57</v>
      </c>
      <c r="K1016" s="198"/>
    </row>
    <row r="1017" spans="1:19" ht="22.2" customHeight="1" x14ac:dyDescent="0.6">
      <c r="A1017" s="28" t="s">
        <v>1</v>
      </c>
      <c r="B1017" s="270" t="s">
        <v>2</v>
      </c>
      <c r="C1017" s="271"/>
      <c r="D1017" s="272"/>
      <c r="E1017" s="16" t="s">
        <v>3</v>
      </c>
      <c r="F1017" s="273" t="s">
        <v>65</v>
      </c>
      <c r="G1017" s="274"/>
      <c r="H1017" s="275" t="s">
        <v>4</v>
      </c>
      <c r="I1017" s="175" t="s">
        <v>116</v>
      </c>
      <c r="J1017" s="242" t="s">
        <v>5</v>
      </c>
      <c r="K1017" s="244"/>
      <c r="L1017" s="273" t="s">
        <v>66</v>
      </c>
      <c r="M1017" s="279"/>
      <c r="N1017" s="169" t="s">
        <v>68</v>
      </c>
      <c r="O1017" s="175" t="s">
        <v>58</v>
      </c>
      <c r="P1017" s="280" t="s">
        <v>67</v>
      </c>
      <c r="Q1017" s="281"/>
      <c r="R1017" s="169" t="s">
        <v>68</v>
      </c>
      <c r="S1017" s="175" t="s">
        <v>58</v>
      </c>
    </row>
    <row r="1018" spans="1:19" ht="22.2" customHeight="1" x14ac:dyDescent="0.6">
      <c r="A1018" s="60"/>
      <c r="B1018" s="9"/>
      <c r="C1018" s="10"/>
      <c r="D1018" s="14"/>
      <c r="E1018" s="11"/>
      <c r="F1018" s="199" t="s">
        <v>6</v>
      </c>
      <c r="G1018" s="199" t="s">
        <v>7</v>
      </c>
      <c r="H1018" s="276"/>
      <c r="I1018" s="199"/>
      <c r="J1018" s="277"/>
      <c r="K1018" s="278"/>
      <c r="L1018" s="199" t="s">
        <v>56</v>
      </c>
      <c r="M1018" s="199" t="s">
        <v>60</v>
      </c>
      <c r="N1018" s="199" t="s">
        <v>69</v>
      </c>
      <c r="O1018" s="199" t="s">
        <v>59</v>
      </c>
      <c r="P1018" s="60" t="s">
        <v>56</v>
      </c>
      <c r="Q1018" s="60" t="s">
        <v>60</v>
      </c>
      <c r="R1018" s="199" t="s">
        <v>69</v>
      </c>
      <c r="S1018" s="199" t="s">
        <v>59</v>
      </c>
    </row>
    <row r="1019" spans="1:19" ht="22.2" customHeight="1" x14ac:dyDescent="0.6">
      <c r="A1019" s="175">
        <v>23</v>
      </c>
      <c r="B1019" s="262">
        <f>AB25</f>
        <v>0</v>
      </c>
      <c r="C1019" s="263"/>
      <c r="D1019" s="264"/>
      <c r="E1019" s="175" t="s">
        <v>44</v>
      </c>
      <c r="F1019" s="6">
        <f>F7</f>
        <v>7</v>
      </c>
      <c r="G1019" s="188" t="s">
        <v>8</v>
      </c>
      <c r="H1019" s="168" t="s">
        <v>238</v>
      </c>
      <c r="I1019" s="183" t="s">
        <v>301</v>
      </c>
      <c r="J1019" s="265" t="s">
        <v>54</v>
      </c>
      <c r="K1019" s="266"/>
      <c r="L1019" s="197"/>
      <c r="M1019" s="174"/>
      <c r="N1019" s="174"/>
      <c r="O1019" s="169">
        <f>M1019*N1019</f>
        <v>0</v>
      </c>
      <c r="P1019" s="174"/>
      <c r="Q1019" s="197"/>
      <c r="R1019" s="174"/>
      <c r="S1019" s="169">
        <f>Q1019*R1019</f>
        <v>0</v>
      </c>
    </row>
    <row r="1020" spans="1:19" ht="22.2" customHeight="1" x14ac:dyDescent="0.6">
      <c r="A1020" s="4"/>
      <c r="B1020" s="289"/>
      <c r="C1020" s="290"/>
      <c r="D1020" s="291"/>
      <c r="E1020" s="168" t="s">
        <v>139</v>
      </c>
      <c r="F1020" s="190"/>
      <c r="G1020" s="167" t="str">
        <f>G974</f>
        <v>27 พ.ย.66</v>
      </c>
      <c r="H1020" s="168"/>
      <c r="I1020" s="183"/>
      <c r="J1020" s="285"/>
      <c r="K1020" s="286"/>
      <c r="L1020" s="168"/>
      <c r="M1020" s="168"/>
      <c r="N1020" s="168"/>
      <c r="O1020" s="169">
        <f t="shared" ref="O1020:O1043" si="44">M1020*N1020</f>
        <v>0</v>
      </c>
      <c r="P1020" s="168"/>
      <c r="Q1020" s="168"/>
      <c r="R1020" s="168"/>
      <c r="S1020" s="169">
        <f t="shared" ref="S1020:S1043" si="45">Q1020*R1020</f>
        <v>0</v>
      </c>
    </row>
    <row r="1021" spans="1:19" ht="22.2" customHeight="1" x14ac:dyDescent="0.6">
      <c r="A1021" s="4"/>
      <c r="B1021" s="5"/>
      <c r="D1021" s="3"/>
      <c r="E1021" s="3"/>
      <c r="F1021" s="190"/>
      <c r="G1021" s="189"/>
      <c r="H1021" s="168"/>
      <c r="I1021" s="168"/>
      <c r="J1021" s="248"/>
      <c r="K1021" s="250"/>
      <c r="L1021" s="168"/>
      <c r="M1021" s="168"/>
      <c r="N1021" s="168"/>
      <c r="O1021" s="169">
        <f t="shared" si="44"/>
        <v>0</v>
      </c>
      <c r="P1021" s="168"/>
      <c r="Q1021" s="168"/>
      <c r="R1021" s="168"/>
      <c r="S1021" s="169">
        <f t="shared" si="45"/>
        <v>0</v>
      </c>
    </row>
    <row r="1022" spans="1:19" ht="22.2" customHeight="1" x14ac:dyDescent="0.6">
      <c r="A1022" s="4"/>
      <c r="B1022" s="5"/>
      <c r="E1022" s="4"/>
      <c r="F1022" s="190"/>
      <c r="G1022" s="189"/>
      <c r="H1022" s="168"/>
      <c r="I1022" s="168"/>
      <c r="J1022" s="248"/>
      <c r="K1022" s="250"/>
      <c r="L1022" s="168"/>
      <c r="M1022" s="168"/>
      <c r="N1022" s="168"/>
      <c r="O1022" s="169">
        <f t="shared" si="44"/>
        <v>0</v>
      </c>
      <c r="P1022" s="168"/>
      <c r="Q1022" s="168"/>
      <c r="R1022" s="168"/>
      <c r="S1022" s="169">
        <f t="shared" si="45"/>
        <v>0</v>
      </c>
    </row>
    <row r="1023" spans="1:19" ht="22.2" customHeight="1" x14ac:dyDescent="0.6">
      <c r="A1023" s="4"/>
      <c r="E1023" s="4"/>
      <c r="G1023" s="187"/>
      <c r="H1023" s="199"/>
      <c r="I1023" s="199"/>
      <c r="J1023" s="277"/>
      <c r="K1023" s="278"/>
      <c r="L1023" s="168"/>
      <c r="M1023" s="168"/>
      <c r="N1023" s="168"/>
      <c r="O1023" s="169">
        <f t="shared" si="44"/>
        <v>0</v>
      </c>
      <c r="P1023" s="168"/>
      <c r="Q1023" s="168"/>
      <c r="R1023" s="168"/>
      <c r="S1023" s="169">
        <f t="shared" si="45"/>
        <v>0</v>
      </c>
    </row>
    <row r="1024" spans="1:19" ht="22.2" customHeight="1" x14ac:dyDescent="0.6">
      <c r="A1024" s="4"/>
      <c r="E1024" s="4"/>
      <c r="G1024" s="62" t="s">
        <v>9</v>
      </c>
      <c r="H1024" s="168" t="s">
        <v>138</v>
      </c>
      <c r="I1024" s="183" t="s">
        <v>222</v>
      </c>
      <c r="J1024" s="265" t="s">
        <v>54</v>
      </c>
      <c r="K1024" s="266"/>
      <c r="L1024" s="197"/>
      <c r="M1024" s="174"/>
      <c r="N1024" s="174"/>
      <c r="O1024" s="169">
        <f t="shared" si="44"/>
        <v>0</v>
      </c>
      <c r="P1024" s="174"/>
      <c r="Q1024" s="197"/>
      <c r="R1024" s="174"/>
      <c r="S1024" s="169">
        <f t="shared" si="45"/>
        <v>0</v>
      </c>
    </row>
    <row r="1025" spans="1:24" ht="22.2" customHeight="1" x14ac:dyDescent="0.6">
      <c r="A1025" s="4"/>
      <c r="E1025" s="4"/>
      <c r="G1025" s="167" t="str">
        <f>G979</f>
        <v>28 พ.ย.66</v>
      </c>
      <c r="H1025" s="168" t="s">
        <v>138</v>
      </c>
      <c r="I1025" s="183" t="s">
        <v>222</v>
      </c>
      <c r="J1025" s="248" t="s">
        <v>125</v>
      </c>
      <c r="K1025" s="250"/>
      <c r="L1025" s="168"/>
      <c r="M1025" s="168"/>
      <c r="N1025" s="168"/>
      <c r="O1025" s="169">
        <f t="shared" si="44"/>
        <v>0</v>
      </c>
      <c r="P1025" s="168"/>
      <c r="Q1025" s="168"/>
      <c r="R1025" s="168"/>
      <c r="S1025" s="169">
        <f t="shared" si="45"/>
        <v>0</v>
      </c>
    </row>
    <row r="1026" spans="1:24" ht="22.2" customHeight="1" x14ac:dyDescent="0.6">
      <c r="A1026" s="4"/>
      <c r="B1026" s="5"/>
      <c r="D1026" s="3"/>
      <c r="E1026" s="3"/>
      <c r="G1026" s="168"/>
      <c r="H1026" s="168"/>
      <c r="I1026" s="168"/>
      <c r="J1026" s="248"/>
      <c r="K1026" s="250"/>
      <c r="L1026" s="168"/>
      <c r="M1026" s="168"/>
      <c r="N1026" s="168"/>
      <c r="O1026" s="169">
        <f t="shared" si="44"/>
        <v>0</v>
      </c>
      <c r="P1026" s="168"/>
      <c r="Q1026" s="168"/>
      <c r="R1026" s="168"/>
      <c r="S1026" s="169">
        <f t="shared" si="45"/>
        <v>0</v>
      </c>
    </row>
    <row r="1027" spans="1:24" ht="22.2" customHeight="1" x14ac:dyDescent="0.6">
      <c r="A1027" s="4"/>
      <c r="E1027" s="4"/>
      <c r="G1027" s="62"/>
      <c r="H1027" s="168"/>
      <c r="I1027" s="168"/>
      <c r="J1027" s="248"/>
      <c r="K1027" s="250"/>
      <c r="L1027" s="168"/>
      <c r="M1027" s="168"/>
      <c r="N1027" s="168"/>
      <c r="O1027" s="169">
        <f t="shared" si="44"/>
        <v>0</v>
      </c>
      <c r="P1027" s="168"/>
      <c r="Q1027" s="168"/>
      <c r="R1027" s="168"/>
      <c r="S1027" s="169">
        <f t="shared" si="45"/>
        <v>0</v>
      </c>
    </row>
    <row r="1028" spans="1:24" ht="22.2" customHeight="1" x14ac:dyDescent="0.6">
      <c r="A1028" s="4"/>
      <c r="D1028" s="8" t="s">
        <v>51</v>
      </c>
      <c r="E1028" s="4"/>
      <c r="G1028" s="63"/>
      <c r="H1028" s="199"/>
      <c r="I1028" s="199"/>
      <c r="J1028" s="277"/>
      <c r="K1028" s="278"/>
      <c r="L1028" s="168"/>
      <c r="M1028" s="168"/>
      <c r="N1028" s="168"/>
      <c r="O1028" s="169">
        <f t="shared" si="44"/>
        <v>0</v>
      </c>
      <c r="P1028" s="168"/>
      <c r="Q1028" s="168"/>
      <c r="R1028" s="168"/>
      <c r="S1028" s="169">
        <f t="shared" si="45"/>
        <v>0</v>
      </c>
    </row>
    <row r="1029" spans="1:24" ht="22.2" customHeight="1" x14ac:dyDescent="0.6">
      <c r="A1029" s="4"/>
      <c r="E1029" s="4"/>
      <c r="G1029" s="167" t="s">
        <v>10</v>
      </c>
      <c r="H1029" s="168" t="s">
        <v>135</v>
      </c>
      <c r="I1029" s="183" t="s">
        <v>227</v>
      </c>
      <c r="J1029" s="265" t="s">
        <v>54</v>
      </c>
      <c r="K1029" s="266"/>
      <c r="L1029" s="197"/>
      <c r="M1029" s="174"/>
      <c r="N1029" s="174"/>
      <c r="O1029" s="169">
        <f t="shared" si="44"/>
        <v>0</v>
      </c>
      <c r="P1029" s="174"/>
      <c r="Q1029" s="197"/>
      <c r="R1029" s="174"/>
      <c r="S1029" s="169">
        <f t="shared" si="45"/>
        <v>0</v>
      </c>
    </row>
    <row r="1030" spans="1:24" ht="22.2" customHeight="1" x14ac:dyDescent="0.6">
      <c r="A1030" s="4"/>
      <c r="B1030" s="189"/>
      <c r="C1030" s="190"/>
      <c r="D1030" s="190"/>
      <c r="E1030" s="168"/>
      <c r="G1030" s="167" t="str">
        <f>G984</f>
        <v>29 พ.ย.66</v>
      </c>
      <c r="H1030" s="168" t="s">
        <v>135</v>
      </c>
      <c r="I1030" s="183" t="s">
        <v>227</v>
      </c>
      <c r="J1030" s="248" t="s">
        <v>125</v>
      </c>
      <c r="K1030" s="250"/>
      <c r="L1030" s="168"/>
      <c r="M1030" s="168"/>
      <c r="N1030" s="168"/>
      <c r="O1030" s="169">
        <f t="shared" si="44"/>
        <v>0</v>
      </c>
      <c r="P1030" s="168"/>
      <c r="Q1030" s="168"/>
      <c r="R1030" s="168"/>
      <c r="S1030" s="169">
        <f t="shared" si="45"/>
        <v>0</v>
      </c>
    </row>
    <row r="1031" spans="1:24" ht="22.2" customHeight="1" x14ac:dyDescent="0.6">
      <c r="A1031" s="4"/>
      <c r="B1031" s="5"/>
      <c r="D1031" s="3"/>
      <c r="E1031" s="3"/>
      <c r="G1031" s="168"/>
      <c r="H1031" s="168"/>
      <c r="I1031" s="183"/>
      <c r="J1031" s="248"/>
      <c r="K1031" s="250"/>
      <c r="L1031" s="168"/>
      <c r="M1031" s="168"/>
      <c r="N1031" s="168"/>
      <c r="O1031" s="169">
        <f t="shared" si="44"/>
        <v>0</v>
      </c>
      <c r="P1031" s="168"/>
      <c r="Q1031" s="168"/>
      <c r="R1031" s="168"/>
      <c r="S1031" s="169">
        <f t="shared" si="45"/>
        <v>0</v>
      </c>
    </row>
    <row r="1032" spans="1:24" ht="22.2" customHeight="1" x14ac:dyDescent="0.6">
      <c r="A1032" s="4"/>
      <c r="E1032" s="4"/>
      <c r="G1032" s="189"/>
      <c r="H1032" s="189"/>
      <c r="I1032" s="168"/>
      <c r="J1032" s="248"/>
      <c r="K1032" s="250"/>
      <c r="L1032" s="168"/>
      <c r="M1032" s="168"/>
      <c r="N1032" s="168"/>
      <c r="O1032" s="169">
        <f t="shared" si="44"/>
        <v>0</v>
      </c>
      <c r="P1032" s="168"/>
      <c r="Q1032" s="168"/>
      <c r="R1032" s="168"/>
      <c r="S1032" s="169">
        <f t="shared" si="45"/>
        <v>0</v>
      </c>
    </row>
    <row r="1033" spans="1:24" ht="22.2" customHeight="1" x14ac:dyDescent="0.6">
      <c r="A1033" s="4"/>
      <c r="E1033" s="4"/>
      <c r="G1033" s="195"/>
      <c r="H1033" s="195"/>
      <c r="I1033" s="199"/>
      <c r="J1033" s="277"/>
      <c r="K1033" s="278"/>
      <c r="L1033" s="199"/>
      <c r="M1033" s="199"/>
      <c r="N1033" s="199"/>
      <c r="O1033" s="169">
        <f t="shared" si="44"/>
        <v>0</v>
      </c>
      <c r="P1033" s="199"/>
      <c r="Q1033" s="199"/>
      <c r="R1033" s="199"/>
      <c r="S1033" s="169">
        <f t="shared" si="45"/>
        <v>0</v>
      </c>
    </row>
    <row r="1034" spans="1:24" ht="22.2" customHeight="1" x14ac:dyDescent="0.6">
      <c r="A1034" s="4"/>
      <c r="E1034" s="4"/>
      <c r="G1034" s="62" t="s">
        <v>11</v>
      </c>
      <c r="H1034" s="168" t="s">
        <v>135</v>
      </c>
      <c r="I1034" s="183" t="s">
        <v>230</v>
      </c>
      <c r="J1034" s="265" t="s">
        <v>54</v>
      </c>
      <c r="K1034" s="266"/>
      <c r="L1034" s="183"/>
      <c r="M1034" s="175"/>
      <c r="N1034" s="175"/>
      <c r="O1034" s="169">
        <f t="shared" si="44"/>
        <v>0</v>
      </c>
      <c r="P1034" s="175"/>
      <c r="Q1034" s="175"/>
      <c r="R1034" s="175"/>
      <c r="S1034" s="169">
        <f t="shared" si="45"/>
        <v>0</v>
      </c>
      <c r="T1034" s="25"/>
      <c r="U1034" s="26" t="s">
        <v>123</v>
      </c>
      <c r="V1034" s="64"/>
      <c r="W1034" s="27"/>
      <c r="X1034" s="27"/>
    </row>
    <row r="1035" spans="1:24" ht="22.2" customHeight="1" x14ac:dyDescent="0.6">
      <c r="A1035" s="4"/>
      <c r="E1035" s="4"/>
      <c r="G1035" s="167" t="str">
        <f>G989</f>
        <v>30 พ.ย.66</v>
      </c>
      <c r="H1035" s="168" t="s">
        <v>135</v>
      </c>
      <c r="I1035" s="183" t="s">
        <v>230</v>
      </c>
      <c r="J1035" s="248" t="s">
        <v>151</v>
      </c>
      <c r="K1035" s="250"/>
      <c r="L1035" s="168"/>
      <c r="M1035" s="168"/>
      <c r="N1035" s="168"/>
      <c r="O1035" s="169">
        <f t="shared" si="44"/>
        <v>0</v>
      </c>
      <c r="P1035" s="168"/>
      <c r="Q1035" s="168"/>
      <c r="R1035" s="168"/>
      <c r="S1035" s="169">
        <f t="shared" si="45"/>
        <v>0</v>
      </c>
      <c r="T1035" s="27" t="s">
        <v>51</v>
      </c>
      <c r="U1035" s="26" t="s">
        <v>90</v>
      </c>
      <c r="V1035" s="64"/>
      <c r="W1035" s="27"/>
      <c r="X1035" s="27"/>
    </row>
    <row r="1036" spans="1:24" ht="22.2" customHeight="1" x14ac:dyDescent="0.6">
      <c r="A1036" s="4"/>
      <c r="B1036" s="5"/>
      <c r="E1036" s="4"/>
      <c r="G1036" s="168"/>
      <c r="H1036" s="168"/>
      <c r="I1036" s="183"/>
      <c r="J1036" s="248"/>
      <c r="K1036" s="250"/>
      <c r="L1036" s="168"/>
      <c r="M1036" s="183"/>
      <c r="N1036" s="183"/>
      <c r="O1036" s="169">
        <f t="shared" si="44"/>
        <v>0</v>
      </c>
      <c r="P1036" s="183"/>
      <c r="Q1036" s="183"/>
      <c r="R1036" s="183"/>
      <c r="S1036" s="169">
        <f t="shared" si="45"/>
        <v>0</v>
      </c>
    </row>
    <row r="1037" spans="1:24" ht="22.2" customHeight="1" x14ac:dyDescent="0.6">
      <c r="A1037" s="4"/>
      <c r="E1037" s="4"/>
      <c r="G1037" s="168"/>
      <c r="H1037" s="168"/>
      <c r="I1037" s="168"/>
      <c r="J1037" s="248"/>
      <c r="K1037" s="250"/>
      <c r="L1037" s="168"/>
      <c r="M1037" s="168"/>
      <c r="N1037" s="168"/>
      <c r="O1037" s="169">
        <f t="shared" si="44"/>
        <v>0</v>
      </c>
      <c r="P1037" s="168"/>
      <c r="Q1037" s="168"/>
      <c r="R1037" s="168"/>
      <c r="S1037" s="169">
        <f t="shared" si="45"/>
        <v>0</v>
      </c>
    </row>
    <row r="1038" spans="1:24" ht="22.2" customHeight="1" x14ac:dyDescent="0.6">
      <c r="A1038" s="4"/>
      <c r="E1038" s="4"/>
      <c r="G1038" s="199"/>
      <c r="H1038" s="195"/>
      <c r="I1038" s="199"/>
      <c r="J1038" s="277"/>
      <c r="K1038" s="278"/>
      <c r="L1038" s="199"/>
      <c r="M1038" s="199"/>
      <c r="N1038" s="199"/>
      <c r="O1038" s="169">
        <f t="shared" si="44"/>
        <v>0</v>
      </c>
      <c r="P1038" s="199"/>
      <c r="Q1038" s="199"/>
      <c r="R1038" s="199"/>
      <c r="S1038" s="169">
        <f t="shared" si="45"/>
        <v>0</v>
      </c>
    </row>
    <row r="1039" spans="1:24" ht="22.2" customHeight="1" x14ac:dyDescent="0.6">
      <c r="A1039" s="4"/>
      <c r="E1039" s="4"/>
      <c r="G1039" s="62" t="s">
        <v>12</v>
      </c>
      <c r="H1039" s="168" t="s">
        <v>135</v>
      </c>
      <c r="I1039" s="183" t="s">
        <v>228</v>
      </c>
      <c r="J1039" s="265" t="s">
        <v>54</v>
      </c>
      <c r="K1039" s="266"/>
      <c r="L1039" s="168"/>
      <c r="M1039" s="168"/>
      <c r="N1039" s="168"/>
      <c r="O1039" s="169">
        <f t="shared" si="44"/>
        <v>0</v>
      </c>
      <c r="P1039" s="174"/>
      <c r="Q1039" s="197"/>
      <c r="R1039" s="174"/>
      <c r="S1039" s="169">
        <f t="shared" si="45"/>
        <v>0</v>
      </c>
    </row>
    <row r="1040" spans="1:24" ht="22.2" customHeight="1" x14ac:dyDescent="0.6">
      <c r="A1040" s="4"/>
      <c r="E1040" s="4"/>
      <c r="G1040" s="167" t="str">
        <f>G994</f>
        <v>1 ธ.ค.66</v>
      </c>
      <c r="H1040" s="168" t="s">
        <v>135</v>
      </c>
      <c r="I1040" s="183" t="s">
        <v>228</v>
      </c>
      <c r="J1040" s="248" t="s">
        <v>125</v>
      </c>
      <c r="K1040" s="250"/>
      <c r="L1040" s="168"/>
      <c r="M1040" s="168"/>
      <c r="N1040" s="168"/>
      <c r="O1040" s="169">
        <f t="shared" si="44"/>
        <v>0</v>
      </c>
      <c r="P1040" s="168"/>
      <c r="Q1040" s="168"/>
      <c r="R1040" s="168"/>
      <c r="S1040" s="169">
        <f t="shared" si="45"/>
        <v>0</v>
      </c>
    </row>
    <row r="1041" spans="1:19" ht="22.2" customHeight="1" x14ac:dyDescent="0.6">
      <c r="A1041" s="4"/>
      <c r="E1041" s="4"/>
      <c r="G1041" s="168"/>
      <c r="H1041" s="168"/>
      <c r="I1041" s="168"/>
      <c r="J1041" s="248"/>
      <c r="K1041" s="250"/>
      <c r="L1041" s="168"/>
      <c r="M1041" s="168"/>
      <c r="N1041" s="168"/>
      <c r="O1041" s="169">
        <f t="shared" si="44"/>
        <v>0</v>
      </c>
      <c r="P1041" s="168"/>
      <c r="Q1041" s="168"/>
      <c r="R1041" s="168"/>
      <c r="S1041" s="169">
        <f t="shared" si="45"/>
        <v>0</v>
      </c>
    </row>
    <row r="1042" spans="1:19" ht="22.2" customHeight="1" x14ac:dyDescent="0.6">
      <c r="A1042" s="4"/>
      <c r="E1042" s="4"/>
      <c r="G1042" s="168"/>
      <c r="H1042" s="168"/>
      <c r="I1042" s="168"/>
      <c r="J1042" s="248"/>
      <c r="K1042" s="250"/>
      <c r="L1042" s="168"/>
      <c r="M1042" s="168"/>
      <c r="N1042" s="168"/>
      <c r="O1042" s="169">
        <f t="shared" si="44"/>
        <v>0</v>
      </c>
      <c r="P1042" s="168"/>
      <c r="Q1042" s="168"/>
      <c r="R1042" s="168"/>
      <c r="S1042" s="169">
        <f t="shared" si="45"/>
        <v>0</v>
      </c>
    </row>
    <row r="1043" spans="1:19" ht="22.2" customHeight="1" x14ac:dyDescent="0.6">
      <c r="A1043" s="4"/>
      <c r="E1043" s="4"/>
      <c r="F1043" s="4"/>
      <c r="G1043" s="196"/>
      <c r="H1043" s="194"/>
      <c r="I1043" s="199"/>
      <c r="J1043" s="277"/>
      <c r="K1043" s="278"/>
      <c r="L1043" s="199"/>
      <c r="M1043" s="199"/>
      <c r="N1043" s="199"/>
      <c r="O1043" s="169">
        <f t="shared" si="44"/>
        <v>0</v>
      </c>
      <c r="P1043" s="199"/>
      <c r="Q1043" s="199"/>
      <c r="R1043" s="199"/>
      <c r="S1043" s="169">
        <f t="shared" si="45"/>
        <v>0</v>
      </c>
    </row>
    <row r="1044" spans="1:19" ht="22.2" customHeight="1" x14ac:dyDescent="0.6">
      <c r="A1044" s="4"/>
      <c r="E1044" s="4"/>
      <c r="F1044" s="4"/>
      <c r="G1044" s="273" t="s">
        <v>61</v>
      </c>
      <c r="H1044" s="298"/>
      <c r="I1044" s="298"/>
      <c r="J1044" s="298"/>
      <c r="K1044" s="279"/>
      <c r="L1044" s="17">
        <f>SUM(L1019:L1043)</f>
        <v>0</v>
      </c>
      <c r="M1044" s="17">
        <f>SUM(M1019:M1043)</f>
        <v>0</v>
      </c>
      <c r="N1044" s="17"/>
      <c r="O1044" s="17"/>
      <c r="P1044" s="17">
        <f>SUM(P1019:P1043)</f>
        <v>0</v>
      </c>
      <c r="Q1044" s="17">
        <f>SUM(Q1019:Q1043)</f>
        <v>0</v>
      </c>
      <c r="R1044" s="192"/>
      <c r="S1044" s="17"/>
    </row>
    <row r="1045" spans="1:19" ht="22.2" customHeight="1" x14ac:dyDescent="0.6">
      <c r="A1045" s="4"/>
      <c r="E1045" s="4"/>
      <c r="F1045" s="4"/>
      <c r="G1045" s="273" t="s">
        <v>62</v>
      </c>
      <c r="H1045" s="298"/>
      <c r="I1045" s="298"/>
      <c r="J1045" s="298"/>
      <c r="K1045" s="279"/>
      <c r="L1045" s="273">
        <f>L1044+M1044</f>
        <v>0</v>
      </c>
      <c r="M1045" s="279"/>
      <c r="N1045" s="193"/>
      <c r="O1045" s="17"/>
      <c r="P1045" s="273">
        <f>P1044+Q1044</f>
        <v>0</v>
      </c>
      <c r="Q1045" s="279"/>
      <c r="R1045" s="196"/>
      <c r="S1045" s="199"/>
    </row>
    <row r="1046" spans="1:19" ht="22.2" customHeight="1" x14ac:dyDescent="0.6">
      <c r="A1046" s="4"/>
      <c r="E1046" s="4"/>
      <c r="F1046" s="4"/>
      <c r="G1046" s="273" t="s">
        <v>63</v>
      </c>
      <c r="H1046" s="298"/>
      <c r="I1046" s="298"/>
      <c r="J1046" s="298"/>
      <c r="K1046" s="279"/>
      <c r="L1046" s="273">
        <v>18</v>
      </c>
      <c r="M1046" s="279"/>
      <c r="N1046" s="193"/>
      <c r="O1046" s="17"/>
      <c r="P1046" s="273">
        <v>0</v>
      </c>
      <c r="Q1046" s="279"/>
      <c r="R1046" s="190"/>
      <c r="S1046" s="168"/>
    </row>
    <row r="1047" spans="1:19" ht="22.2" customHeight="1" thickBot="1" x14ac:dyDescent="0.65">
      <c r="A1047" s="4"/>
      <c r="E1047" s="4"/>
      <c r="F1047" s="15"/>
      <c r="G1047" s="273" t="s">
        <v>64</v>
      </c>
      <c r="H1047" s="298"/>
      <c r="I1047" s="298"/>
      <c r="J1047" s="298"/>
      <c r="K1047" s="279"/>
      <c r="L1047" s="18">
        <v>0</v>
      </c>
      <c r="M1047" s="18">
        <f>SUM(M1019:M1043)</f>
        <v>0</v>
      </c>
      <c r="N1047" s="18"/>
      <c r="O1047" s="18">
        <f>SUM(O1019:O1043)</f>
        <v>0</v>
      </c>
      <c r="P1047" s="18">
        <v>0</v>
      </c>
      <c r="Q1047" s="18">
        <f>SUM(Q1019:Q1043)</f>
        <v>0</v>
      </c>
      <c r="R1047" s="19"/>
      <c r="S1047" s="18">
        <f>SUM(S1019:S1043)</f>
        <v>0</v>
      </c>
    </row>
    <row r="1048" spans="1:19" ht="22.2" customHeight="1" thickTop="1" x14ac:dyDescent="0.6">
      <c r="A1048" s="299" t="s">
        <v>88</v>
      </c>
      <c r="B1048" s="300"/>
      <c r="C1048" s="300"/>
      <c r="D1048" s="300"/>
      <c r="E1048" s="300"/>
      <c r="F1048" s="300"/>
      <c r="G1048" s="300"/>
      <c r="H1048" s="193">
        <f>M1047+Q1047</f>
        <v>0</v>
      </c>
      <c r="I1048" s="193" t="s">
        <v>89</v>
      </c>
      <c r="J1048" s="193"/>
      <c r="K1048" s="301" t="s">
        <v>193</v>
      </c>
      <c r="L1048" s="301"/>
      <c r="M1048" s="301"/>
      <c r="N1048" s="194"/>
      <c r="O1048" s="194"/>
      <c r="P1048" s="302">
        <f>S1047+O1047</f>
        <v>0</v>
      </c>
      <c r="Q1048" s="302"/>
      <c r="R1048" s="21"/>
      <c r="S1048" s="20" t="s">
        <v>53</v>
      </c>
    </row>
    <row r="1049" spans="1:19" ht="22.2" customHeight="1" x14ac:dyDescent="0.6">
      <c r="A1049" s="303" t="s">
        <v>14</v>
      </c>
      <c r="B1049" s="304"/>
      <c r="C1049" s="304"/>
      <c r="D1049" s="304"/>
      <c r="E1049" s="304"/>
      <c r="F1049" s="304"/>
      <c r="G1049" s="305"/>
      <c r="H1049" s="303" t="s">
        <v>15</v>
      </c>
      <c r="I1049" s="304"/>
      <c r="J1049" s="304"/>
      <c r="K1049" s="304"/>
      <c r="L1049" s="305"/>
      <c r="M1049" s="303" t="s">
        <v>70</v>
      </c>
      <c r="N1049" s="304"/>
      <c r="O1049" s="304"/>
      <c r="P1049" s="304"/>
      <c r="Q1049" s="304"/>
      <c r="R1049" s="304"/>
      <c r="S1049" s="305"/>
    </row>
    <row r="1050" spans="1:19" ht="22.2" customHeight="1" x14ac:dyDescent="0.6">
      <c r="A1050" s="248" t="s">
        <v>16</v>
      </c>
      <c r="B1050" s="249"/>
      <c r="C1050" s="249"/>
      <c r="D1050" s="249"/>
      <c r="E1050" s="249"/>
      <c r="F1050" s="249"/>
      <c r="G1050" s="250"/>
      <c r="H1050" s="248" t="s">
        <v>16</v>
      </c>
      <c r="I1050" s="249"/>
      <c r="J1050" s="249"/>
      <c r="K1050" s="249"/>
      <c r="L1050" s="250"/>
      <c r="M1050" s="248" t="s">
        <v>16</v>
      </c>
      <c r="N1050" s="249"/>
      <c r="O1050" s="249"/>
      <c r="P1050" s="249"/>
      <c r="Q1050" s="249"/>
      <c r="R1050" s="249"/>
      <c r="S1050" s="250"/>
    </row>
    <row r="1051" spans="1:19" ht="22.2" customHeight="1" x14ac:dyDescent="0.6">
      <c r="A1051" s="12" t="s">
        <v>42</v>
      </c>
      <c r="B1051" s="309">
        <f>B1019</f>
        <v>0</v>
      </c>
      <c r="C1051" s="309"/>
      <c r="D1051" s="309"/>
      <c r="E1051" s="309"/>
      <c r="F1051" s="309"/>
      <c r="G1051" s="186" t="s">
        <v>43</v>
      </c>
      <c r="H1051" s="185" t="s">
        <v>42</v>
      </c>
      <c r="I1051" s="314" t="str">
        <f>I1005</f>
        <v xml:space="preserve">       นายอาทิตย์  แก้วแดง</v>
      </c>
      <c r="J1051" s="318"/>
      <c r="K1051" s="318"/>
      <c r="L1051" s="13" t="s">
        <v>43</v>
      </c>
      <c r="M1051" s="61" t="s">
        <v>42</v>
      </c>
      <c r="N1051" s="61"/>
      <c r="O1051" s="309" t="s">
        <v>52</v>
      </c>
      <c r="P1051" s="309"/>
      <c r="Q1051" s="309"/>
      <c r="R1051" s="29"/>
      <c r="S1051" s="186" t="s">
        <v>43</v>
      </c>
    </row>
    <row r="1052" spans="1:19" ht="22.2" customHeight="1" x14ac:dyDescent="0.6">
      <c r="A1052" s="319" t="s">
        <v>120</v>
      </c>
      <c r="B1052" s="314"/>
      <c r="C1052" s="314"/>
      <c r="D1052" s="314"/>
      <c r="E1052" s="314"/>
      <c r="F1052" s="314"/>
      <c r="G1052" s="320"/>
      <c r="H1052" s="308" t="s">
        <v>55</v>
      </c>
      <c r="I1052" s="309"/>
      <c r="J1052" s="309"/>
      <c r="K1052" s="309"/>
      <c r="L1052" s="310"/>
      <c r="M1052" s="308" t="s">
        <v>72</v>
      </c>
      <c r="N1052" s="309"/>
      <c r="O1052" s="309"/>
      <c r="P1052" s="309"/>
      <c r="Q1052" s="309"/>
      <c r="R1052" s="309"/>
      <c r="S1052" s="310"/>
    </row>
    <row r="1053" spans="1:19" ht="22.2" customHeight="1" x14ac:dyDescent="0.6">
      <c r="A1053" s="311" t="str">
        <f>A41</f>
        <v>วันที่ 4  เดือน ธันวาคม  พ.ศ.2566</v>
      </c>
      <c r="B1053" s="312"/>
      <c r="C1053" s="312"/>
      <c r="D1053" s="312"/>
      <c r="E1053" s="312"/>
      <c r="F1053" s="312"/>
      <c r="G1053" s="313"/>
      <c r="H1053" s="308" t="str">
        <f>A41</f>
        <v>วันที่ 4  เดือน ธันวาคม  พ.ศ.2566</v>
      </c>
      <c r="I1053" s="309"/>
      <c r="J1053" s="309"/>
      <c r="K1053" s="309"/>
      <c r="L1053" s="310"/>
      <c r="M1053" s="311" t="str">
        <f>A41</f>
        <v>วันที่ 4  เดือน ธันวาคม  พ.ศ.2566</v>
      </c>
      <c r="N1053" s="312"/>
      <c r="O1053" s="312"/>
      <c r="P1053" s="312"/>
      <c r="Q1053" s="312"/>
      <c r="R1053" s="312"/>
      <c r="S1053" s="313"/>
    </row>
    <row r="1054" spans="1:19" ht="22.2" customHeight="1" x14ac:dyDescent="0.6">
      <c r="A1054" s="303" t="s">
        <v>70</v>
      </c>
      <c r="B1054" s="304"/>
      <c r="C1054" s="304"/>
      <c r="D1054" s="304"/>
      <c r="E1054" s="304"/>
      <c r="F1054" s="304"/>
      <c r="G1054" s="304"/>
      <c r="H1054" s="304"/>
      <c r="I1054" s="305"/>
      <c r="J1054" s="303" t="s">
        <v>71</v>
      </c>
      <c r="K1054" s="304"/>
      <c r="L1054" s="304"/>
      <c r="M1054" s="304"/>
      <c r="N1054" s="304"/>
      <c r="O1054" s="304"/>
      <c r="P1054" s="304"/>
      <c r="Q1054" s="304"/>
      <c r="R1054" s="304"/>
      <c r="S1054" s="305"/>
    </row>
    <row r="1055" spans="1:19" ht="22.2" customHeight="1" x14ac:dyDescent="0.6">
      <c r="A1055" s="248" t="s">
        <v>16</v>
      </c>
      <c r="B1055" s="249"/>
      <c r="C1055" s="249"/>
      <c r="D1055" s="249"/>
      <c r="E1055" s="249"/>
      <c r="F1055" s="249"/>
      <c r="G1055" s="249"/>
      <c r="H1055" s="249"/>
      <c r="I1055" s="250"/>
      <c r="J1055" s="248" t="s">
        <v>16</v>
      </c>
      <c r="K1055" s="249"/>
      <c r="L1055" s="249"/>
      <c r="M1055" s="249"/>
      <c r="N1055" s="249"/>
      <c r="O1055" s="249"/>
      <c r="P1055" s="249"/>
      <c r="Q1055" s="249"/>
      <c r="R1055" s="249"/>
      <c r="S1055" s="250"/>
    </row>
    <row r="1056" spans="1:19" ht="22.2" customHeight="1" x14ac:dyDescent="0.6">
      <c r="A1056" s="12"/>
      <c r="B1056" s="309" t="s">
        <v>133</v>
      </c>
      <c r="C1056" s="309"/>
      <c r="D1056" s="309"/>
      <c r="E1056" s="309"/>
      <c r="F1056" s="309"/>
      <c r="G1056" s="309"/>
      <c r="H1056" s="309"/>
      <c r="I1056" s="186"/>
      <c r="J1056" s="29"/>
      <c r="K1056" s="29"/>
      <c r="L1056" s="309" t="s">
        <v>186</v>
      </c>
      <c r="M1056" s="309"/>
      <c r="N1056" s="309"/>
      <c r="O1056" s="309"/>
      <c r="P1056" s="309"/>
      <c r="Q1056" s="309"/>
      <c r="R1056" s="29"/>
      <c r="S1056" s="13"/>
    </row>
    <row r="1057" spans="1:19" ht="22.2" customHeight="1" x14ac:dyDescent="0.6">
      <c r="A1057" s="308" t="s">
        <v>73</v>
      </c>
      <c r="B1057" s="309"/>
      <c r="C1057" s="309"/>
      <c r="D1057" s="309"/>
      <c r="E1057" s="309"/>
      <c r="F1057" s="309"/>
      <c r="G1057" s="309"/>
      <c r="H1057" s="309"/>
      <c r="I1057" s="310"/>
      <c r="J1057" s="308" t="s">
        <v>74</v>
      </c>
      <c r="K1057" s="309"/>
      <c r="L1057" s="309"/>
      <c r="M1057" s="309"/>
      <c r="N1057" s="309"/>
      <c r="O1057" s="309"/>
      <c r="P1057" s="309"/>
      <c r="Q1057" s="309"/>
      <c r="R1057" s="309"/>
      <c r="S1057" s="310"/>
    </row>
    <row r="1058" spans="1:19" ht="22.2" customHeight="1" x14ac:dyDescent="0.6">
      <c r="A1058" s="311" t="str">
        <f>A41</f>
        <v>วันที่ 4  เดือน ธันวาคม  พ.ศ.2566</v>
      </c>
      <c r="B1058" s="312"/>
      <c r="C1058" s="312"/>
      <c r="D1058" s="312"/>
      <c r="E1058" s="312"/>
      <c r="F1058" s="312"/>
      <c r="G1058" s="312"/>
      <c r="H1058" s="312"/>
      <c r="I1058" s="313"/>
      <c r="J1058" s="311" t="str">
        <f>A41</f>
        <v>วันที่ 4  เดือน ธันวาคม  พ.ศ.2566</v>
      </c>
      <c r="K1058" s="312"/>
      <c r="L1058" s="312"/>
      <c r="M1058" s="312"/>
      <c r="N1058" s="312"/>
      <c r="O1058" s="312"/>
      <c r="P1058" s="312"/>
      <c r="Q1058" s="312"/>
      <c r="R1058" s="312"/>
      <c r="S1058" s="313"/>
    </row>
    <row r="1059" spans="1:19" ht="22.2" customHeight="1" x14ac:dyDescent="0.6">
      <c r="A1059" s="254" t="s">
        <v>0</v>
      </c>
      <c r="B1059" s="254"/>
      <c r="C1059" s="254"/>
      <c r="D1059" s="254"/>
      <c r="E1059" s="254"/>
      <c r="F1059" s="254"/>
      <c r="G1059" s="254"/>
      <c r="H1059" s="254"/>
      <c r="I1059" s="254"/>
      <c r="J1059" s="254"/>
      <c r="K1059" s="254"/>
      <c r="L1059" s="254"/>
      <c r="M1059" s="254"/>
      <c r="N1059" s="254"/>
      <c r="O1059" s="254"/>
      <c r="P1059" s="254"/>
      <c r="Q1059" s="254"/>
      <c r="R1059" s="254"/>
      <c r="S1059" s="254"/>
    </row>
    <row r="1060" spans="1:19" ht="22.2" customHeight="1" x14ac:dyDescent="0.6">
      <c r="A1060" s="254" t="str">
        <f>A2</f>
        <v>แผนกวิชายานยนต์ไฟฟ้า</v>
      </c>
      <c r="B1060" s="249"/>
      <c r="C1060" s="249"/>
      <c r="D1060" s="249"/>
      <c r="E1060" s="249"/>
      <c r="F1060" s="249"/>
      <c r="G1060" s="249"/>
      <c r="H1060" s="249"/>
      <c r="I1060" s="249"/>
      <c r="J1060" s="249"/>
      <c r="K1060" s="249"/>
      <c r="L1060" s="249"/>
      <c r="M1060" s="249"/>
      <c r="N1060" s="249"/>
      <c r="O1060" s="249"/>
      <c r="P1060" s="249"/>
      <c r="Q1060" s="249"/>
      <c r="R1060" s="249"/>
      <c r="S1060" s="249"/>
    </row>
    <row r="1061" spans="1:19" ht="22.2" customHeight="1" x14ac:dyDescent="0.6">
      <c r="A1061" s="253" t="s">
        <v>78</v>
      </c>
      <c r="B1061" s="253"/>
      <c r="C1061" s="253"/>
      <c r="D1061" s="177">
        <f>D3</f>
        <v>27</v>
      </c>
      <c r="E1061" s="177" t="s">
        <v>77</v>
      </c>
      <c r="F1061" s="254" t="str">
        <f>F3</f>
        <v>พฤศจิกายน</v>
      </c>
      <c r="G1061" s="254"/>
      <c r="H1061" s="177" t="str">
        <f>H3</f>
        <v>พ.ศ. 2566</v>
      </c>
      <c r="I1061" s="177" t="s">
        <v>79</v>
      </c>
      <c r="J1061" s="177">
        <f>J3</f>
        <v>1</v>
      </c>
      <c r="K1061" s="177" t="s">
        <v>76</v>
      </c>
      <c r="L1061" s="254" t="str">
        <f>L3</f>
        <v>ธันวาคม</v>
      </c>
      <c r="M1061" s="254"/>
      <c r="N1061" s="254" t="str">
        <f>N3</f>
        <v>พ.ศ. 2566</v>
      </c>
      <c r="O1061" s="254"/>
      <c r="P1061" s="254"/>
      <c r="Q1061" s="254"/>
      <c r="R1061" s="177"/>
    </row>
    <row r="1062" spans="1:19" ht="22.2" customHeight="1" x14ac:dyDescent="0.3">
      <c r="G1062" s="58" t="s">
        <v>103</v>
      </c>
      <c r="H1062" s="8" t="s">
        <v>45</v>
      </c>
      <c r="I1062" s="190" t="s">
        <v>57</v>
      </c>
      <c r="K1062" s="198"/>
    </row>
    <row r="1063" spans="1:19" ht="22.2" customHeight="1" x14ac:dyDescent="0.6">
      <c r="A1063" s="28" t="s">
        <v>1</v>
      </c>
      <c r="B1063" s="270" t="s">
        <v>2</v>
      </c>
      <c r="C1063" s="271"/>
      <c r="D1063" s="272"/>
      <c r="E1063" s="16" t="s">
        <v>3</v>
      </c>
      <c r="F1063" s="273" t="s">
        <v>65</v>
      </c>
      <c r="G1063" s="274"/>
      <c r="H1063" s="275" t="s">
        <v>4</v>
      </c>
      <c r="I1063" s="175" t="s">
        <v>116</v>
      </c>
      <c r="J1063" s="242" t="s">
        <v>5</v>
      </c>
      <c r="K1063" s="244"/>
      <c r="L1063" s="273" t="s">
        <v>66</v>
      </c>
      <c r="M1063" s="279"/>
      <c r="N1063" s="169" t="s">
        <v>68</v>
      </c>
      <c r="O1063" s="175" t="s">
        <v>58</v>
      </c>
      <c r="P1063" s="280" t="s">
        <v>67</v>
      </c>
      <c r="Q1063" s="281"/>
      <c r="R1063" s="169" t="s">
        <v>68</v>
      </c>
      <c r="S1063" s="175" t="s">
        <v>58</v>
      </c>
    </row>
    <row r="1064" spans="1:19" ht="22.2" customHeight="1" x14ac:dyDescent="0.6">
      <c r="A1064" s="60"/>
      <c r="B1064" s="9"/>
      <c r="C1064" s="10"/>
      <c r="D1064" s="14"/>
      <c r="E1064" s="11"/>
      <c r="F1064" s="199" t="s">
        <v>6</v>
      </c>
      <c r="G1064" s="199" t="s">
        <v>7</v>
      </c>
      <c r="H1064" s="276"/>
      <c r="I1064" s="199"/>
      <c r="J1064" s="277"/>
      <c r="K1064" s="278"/>
      <c r="L1064" s="199" t="s">
        <v>56</v>
      </c>
      <c r="M1064" s="199" t="s">
        <v>60</v>
      </c>
      <c r="N1064" s="199" t="s">
        <v>69</v>
      </c>
      <c r="O1064" s="199" t="s">
        <v>59</v>
      </c>
      <c r="P1064" s="60" t="s">
        <v>56</v>
      </c>
      <c r="Q1064" s="60" t="s">
        <v>60</v>
      </c>
      <c r="R1064" s="199" t="s">
        <v>69</v>
      </c>
      <c r="S1064" s="199" t="s">
        <v>59</v>
      </c>
    </row>
    <row r="1065" spans="1:19" ht="22.2" customHeight="1" x14ac:dyDescent="0.6">
      <c r="A1065" s="175">
        <v>24</v>
      </c>
      <c r="B1065" s="262">
        <f>AB26</f>
        <v>0</v>
      </c>
      <c r="C1065" s="263"/>
      <c r="D1065" s="264"/>
      <c r="E1065" s="175" t="s">
        <v>44</v>
      </c>
      <c r="F1065" s="6">
        <f>F7</f>
        <v>7</v>
      </c>
      <c r="G1065" s="188" t="s">
        <v>8</v>
      </c>
      <c r="H1065" s="168" t="s">
        <v>289</v>
      </c>
      <c r="I1065" s="183" t="s">
        <v>220</v>
      </c>
      <c r="J1065" s="265" t="s">
        <v>54</v>
      </c>
      <c r="K1065" s="266"/>
      <c r="L1065" s="197"/>
      <c r="M1065" s="174"/>
      <c r="N1065" s="174"/>
      <c r="O1065" s="169">
        <f>M1065*N1065</f>
        <v>0</v>
      </c>
      <c r="P1065" s="174"/>
      <c r="Q1065" s="197"/>
      <c r="R1065" s="174"/>
      <c r="S1065" s="169">
        <f>Q1065*R1065</f>
        <v>0</v>
      </c>
    </row>
    <row r="1066" spans="1:19" ht="22.2" customHeight="1" x14ac:dyDescent="0.6">
      <c r="A1066" s="4"/>
      <c r="B1066" s="289"/>
      <c r="C1066" s="290"/>
      <c r="D1066" s="291"/>
      <c r="E1066" s="168" t="s">
        <v>139</v>
      </c>
      <c r="F1066" s="190"/>
      <c r="G1066" s="167" t="str">
        <f>G1020</f>
        <v>27 พ.ย.66</v>
      </c>
      <c r="H1066" s="168" t="s">
        <v>289</v>
      </c>
      <c r="I1066" s="183" t="s">
        <v>220</v>
      </c>
      <c r="J1066" s="285" t="s">
        <v>125</v>
      </c>
      <c r="K1066" s="286"/>
      <c r="L1066" s="168"/>
      <c r="M1066" s="168"/>
      <c r="N1066" s="168"/>
      <c r="O1066" s="169">
        <f t="shared" ref="O1066:O1089" si="46">M1066*N1066</f>
        <v>0</v>
      </c>
      <c r="P1066" s="168"/>
      <c r="Q1066" s="168"/>
      <c r="R1066" s="168"/>
      <c r="S1066" s="169">
        <f t="shared" ref="S1066:S1089" si="47">Q1066*R1066</f>
        <v>0</v>
      </c>
    </row>
    <row r="1067" spans="1:19" ht="22.2" customHeight="1" x14ac:dyDescent="0.6">
      <c r="A1067" s="4"/>
      <c r="B1067" s="5"/>
      <c r="D1067" s="3"/>
      <c r="E1067" s="3"/>
      <c r="F1067" s="190"/>
      <c r="G1067" s="189"/>
      <c r="H1067" s="168" t="s">
        <v>238</v>
      </c>
      <c r="I1067" s="183" t="s">
        <v>308</v>
      </c>
      <c r="J1067" s="285" t="s">
        <v>299</v>
      </c>
      <c r="K1067" s="286"/>
      <c r="L1067" s="168"/>
      <c r="M1067" s="168"/>
      <c r="N1067" s="168"/>
      <c r="O1067" s="169">
        <f t="shared" si="46"/>
        <v>0</v>
      </c>
      <c r="P1067" s="168"/>
      <c r="Q1067" s="168"/>
      <c r="R1067" s="168"/>
      <c r="S1067" s="169">
        <f t="shared" si="47"/>
        <v>0</v>
      </c>
    </row>
    <row r="1068" spans="1:19" ht="22.2" customHeight="1" x14ac:dyDescent="0.6">
      <c r="A1068" s="4"/>
      <c r="B1068" s="5"/>
      <c r="E1068" s="4"/>
      <c r="F1068" s="190"/>
      <c r="G1068" s="189"/>
      <c r="H1068" s="168"/>
      <c r="I1068" s="168"/>
      <c r="J1068" s="248"/>
      <c r="K1068" s="250"/>
      <c r="L1068" s="168"/>
      <c r="M1068" s="168"/>
      <c r="N1068" s="168"/>
      <c r="O1068" s="169">
        <f t="shared" si="46"/>
        <v>0</v>
      </c>
      <c r="P1068" s="168"/>
      <c r="Q1068" s="168"/>
      <c r="R1068" s="168"/>
      <c r="S1068" s="169">
        <f t="shared" si="47"/>
        <v>0</v>
      </c>
    </row>
    <row r="1069" spans="1:19" ht="22.2" customHeight="1" x14ac:dyDescent="0.6">
      <c r="A1069" s="4"/>
      <c r="D1069" s="8" t="s">
        <v>51</v>
      </c>
      <c r="E1069" s="4"/>
      <c r="G1069" s="187"/>
      <c r="H1069" s="199"/>
      <c r="I1069" s="57"/>
      <c r="J1069" s="277"/>
      <c r="K1069" s="278"/>
      <c r="L1069" s="168"/>
      <c r="M1069" s="168"/>
      <c r="N1069" s="168"/>
      <c r="O1069" s="169">
        <f t="shared" si="46"/>
        <v>0</v>
      </c>
      <c r="P1069" s="168"/>
      <c r="Q1069" s="168"/>
      <c r="R1069" s="168"/>
      <c r="S1069" s="169">
        <f t="shared" si="47"/>
        <v>0</v>
      </c>
    </row>
    <row r="1070" spans="1:19" ht="22.2" customHeight="1" x14ac:dyDescent="0.6">
      <c r="A1070" s="4"/>
      <c r="E1070" s="4"/>
      <c r="G1070" s="62" t="s">
        <v>9</v>
      </c>
      <c r="H1070" s="168" t="s">
        <v>138</v>
      </c>
      <c r="I1070" s="183" t="s">
        <v>207</v>
      </c>
      <c r="J1070" s="265" t="s">
        <v>54</v>
      </c>
      <c r="K1070" s="266"/>
      <c r="L1070" s="197"/>
      <c r="M1070" s="174"/>
      <c r="N1070" s="174"/>
      <c r="O1070" s="169">
        <f t="shared" si="46"/>
        <v>0</v>
      </c>
      <c r="P1070" s="174"/>
      <c r="Q1070" s="197"/>
      <c r="R1070" s="174"/>
      <c r="S1070" s="169">
        <f t="shared" si="47"/>
        <v>0</v>
      </c>
    </row>
    <row r="1071" spans="1:19" ht="22.2" customHeight="1" x14ac:dyDescent="0.6">
      <c r="A1071" s="4"/>
      <c r="B1071" s="189"/>
      <c r="C1071" s="190"/>
      <c r="D1071" s="190"/>
      <c r="E1071" s="168"/>
      <c r="G1071" s="62" t="str">
        <f>G1025</f>
        <v>28 พ.ย.66</v>
      </c>
      <c r="H1071" s="168" t="s">
        <v>138</v>
      </c>
      <c r="I1071" s="183" t="s">
        <v>207</v>
      </c>
      <c r="J1071" s="285" t="s">
        <v>125</v>
      </c>
      <c r="K1071" s="286"/>
      <c r="L1071" s="168"/>
      <c r="M1071" s="168"/>
      <c r="N1071" s="168"/>
      <c r="O1071" s="169">
        <f t="shared" si="46"/>
        <v>0</v>
      </c>
      <c r="P1071" s="168"/>
      <c r="Q1071" s="168"/>
      <c r="R1071" s="168"/>
      <c r="S1071" s="169">
        <f t="shared" si="47"/>
        <v>0</v>
      </c>
    </row>
    <row r="1072" spans="1:19" ht="22.2" customHeight="1" x14ac:dyDescent="0.6">
      <c r="A1072" s="4"/>
      <c r="B1072" s="5"/>
      <c r="D1072" s="3"/>
      <c r="E1072" s="3"/>
      <c r="G1072" s="168"/>
      <c r="H1072" s="183"/>
      <c r="I1072" s="201"/>
      <c r="J1072" s="285"/>
      <c r="K1072" s="286"/>
      <c r="L1072" s="168"/>
      <c r="M1072" s="168"/>
      <c r="N1072" s="168"/>
      <c r="O1072" s="169">
        <f t="shared" si="46"/>
        <v>0</v>
      </c>
      <c r="P1072" s="168"/>
      <c r="Q1072" s="168"/>
      <c r="R1072" s="168"/>
      <c r="S1072" s="169">
        <f t="shared" si="47"/>
        <v>0</v>
      </c>
    </row>
    <row r="1073" spans="1:24" ht="22.2" customHeight="1" x14ac:dyDescent="0.6">
      <c r="A1073" s="4"/>
      <c r="E1073" s="4"/>
      <c r="G1073" s="62"/>
      <c r="H1073" s="190"/>
      <c r="I1073" s="168"/>
      <c r="J1073" s="248"/>
      <c r="K1073" s="250"/>
      <c r="L1073" s="168"/>
      <c r="M1073" s="168"/>
      <c r="N1073" s="168"/>
      <c r="O1073" s="169">
        <f t="shared" si="46"/>
        <v>0</v>
      </c>
      <c r="P1073" s="168"/>
      <c r="Q1073" s="168"/>
      <c r="R1073" s="168"/>
      <c r="S1073" s="169">
        <f t="shared" si="47"/>
        <v>0</v>
      </c>
    </row>
    <row r="1074" spans="1:24" ht="22.2" customHeight="1" x14ac:dyDescent="0.6">
      <c r="A1074" s="4"/>
      <c r="D1074" s="8" t="s">
        <v>51</v>
      </c>
      <c r="E1074" s="4"/>
      <c r="G1074" s="63"/>
      <c r="H1074" s="199"/>
      <c r="I1074" s="199"/>
      <c r="J1074" s="277"/>
      <c r="K1074" s="278"/>
      <c r="L1074" s="168"/>
      <c r="M1074" s="168"/>
      <c r="N1074" s="168"/>
      <c r="O1074" s="169">
        <f t="shared" si="46"/>
        <v>0</v>
      </c>
      <c r="P1074" s="168"/>
      <c r="Q1074" s="168"/>
      <c r="R1074" s="168"/>
      <c r="S1074" s="169">
        <f t="shared" si="47"/>
        <v>0</v>
      </c>
    </row>
    <row r="1075" spans="1:24" ht="22.2" customHeight="1" x14ac:dyDescent="0.6">
      <c r="A1075" s="4"/>
      <c r="E1075" s="4"/>
      <c r="G1075" s="167" t="s">
        <v>10</v>
      </c>
      <c r="H1075" s="168" t="s">
        <v>238</v>
      </c>
      <c r="I1075" s="183" t="s">
        <v>308</v>
      </c>
      <c r="J1075" s="265" t="s">
        <v>299</v>
      </c>
      <c r="K1075" s="266"/>
      <c r="L1075" s="197"/>
      <c r="M1075" s="174"/>
      <c r="N1075" s="174"/>
      <c r="O1075" s="169">
        <f t="shared" si="46"/>
        <v>0</v>
      </c>
      <c r="P1075" s="174"/>
      <c r="Q1075" s="197"/>
      <c r="R1075" s="174"/>
      <c r="S1075" s="169">
        <f t="shared" si="47"/>
        <v>0</v>
      </c>
    </row>
    <row r="1076" spans="1:24" ht="22.2" customHeight="1" x14ac:dyDescent="0.6">
      <c r="A1076" s="4"/>
      <c r="B1076" s="189"/>
      <c r="C1076" s="190"/>
      <c r="D1076" s="190"/>
      <c r="E1076" s="168"/>
      <c r="G1076" s="167" t="str">
        <f>G1030</f>
        <v>29 พ.ย.66</v>
      </c>
      <c r="H1076" s="183"/>
      <c r="I1076" s="183"/>
      <c r="J1076" s="285"/>
      <c r="K1076" s="286"/>
      <c r="L1076" s="168"/>
      <c r="M1076" s="168"/>
      <c r="N1076" s="168"/>
      <c r="O1076" s="169">
        <f t="shared" si="46"/>
        <v>0</v>
      </c>
      <c r="P1076" s="168"/>
      <c r="Q1076" s="168"/>
      <c r="R1076" s="168"/>
      <c r="S1076" s="169">
        <f t="shared" si="47"/>
        <v>0</v>
      </c>
    </row>
    <row r="1077" spans="1:24" ht="22.2" customHeight="1" x14ac:dyDescent="0.6">
      <c r="A1077" s="4"/>
      <c r="B1077" s="5"/>
      <c r="D1077" s="3"/>
      <c r="E1077" s="3"/>
      <c r="G1077" s="168"/>
      <c r="H1077" s="201"/>
      <c r="I1077" s="183"/>
      <c r="J1077" s="285"/>
      <c r="K1077" s="286"/>
      <c r="L1077" s="168"/>
      <c r="M1077" s="168"/>
      <c r="N1077" s="168"/>
      <c r="O1077" s="169">
        <f t="shared" si="46"/>
        <v>0</v>
      </c>
      <c r="P1077" s="168"/>
      <c r="Q1077" s="168"/>
      <c r="R1077" s="168"/>
      <c r="S1077" s="169">
        <f t="shared" si="47"/>
        <v>0</v>
      </c>
    </row>
    <row r="1078" spans="1:24" ht="22.2" customHeight="1" x14ac:dyDescent="0.6">
      <c r="A1078" s="4"/>
      <c r="E1078" s="4"/>
      <c r="G1078" s="168"/>
      <c r="H1078" s="190"/>
      <c r="I1078" s="168"/>
      <c r="J1078" s="248"/>
      <c r="K1078" s="250"/>
      <c r="L1078" s="168"/>
      <c r="M1078" s="168"/>
      <c r="N1078" s="168"/>
      <c r="O1078" s="169">
        <f t="shared" si="46"/>
        <v>0</v>
      </c>
      <c r="P1078" s="168"/>
      <c r="Q1078" s="168"/>
      <c r="R1078" s="168"/>
      <c r="S1078" s="169">
        <f t="shared" si="47"/>
        <v>0</v>
      </c>
    </row>
    <row r="1079" spans="1:24" ht="22.2" customHeight="1" x14ac:dyDescent="0.6">
      <c r="A1079" s="4"/>
      <c r="E1079" s="4"/>
      <c r="G1079" s="195"/>
      <c r="H1079" s="195"/>
      <c r="I1079" s="199"/>
      <c r="J1079" s="277"/>
      <c r="K1079" s="278"/>
      <c r="L1079" s="199"/>
      <c r="M1079" s="199"/>
      <c r="N1079" s="199"/>
      <c r="O1079" s="169">
        <f t="shared" si="46"/>
        <v>0</v>
      </c>
      <c r="P1079" s="199"/>
      <c r="Q1079" s="199"/>
      <c r="R1079" s="199"/>
      <c r="S1079" s="169">
        <f t="shared" si="47"/>
        <v>0</v>
      </c>
    </row>
    <row r="1080" spans="1:24" ht="22.2" customHeight="1" x14ac:dyDescent="0.6">
      <c r="A1080" s="4"/>
      <c r="E1080" s="4"/>
      <c r="G1080" s="62" t="s">
        <v>11</v>
      </c>
      <c r="H1080" s="168" t="s">
        <v>138</v>
      </c>
      <c r="I1080" s="183" t="s">
        <v>210</v>
      </c>
      <c r="J1080" s="265" t="s">
        <v>54</v>
      </c>
      <c r="K1080" s="266"/>
      <c r="L1080" s="197"/>
      <c r="M1080" s="168"/>
      <c r="N1080" s="168"/>
      <c r="O1080" s="169">
        <f t="shared" si="46"/>
        <v>0</v>
      </c>
      <c r="P1080" s="168"/>
      <c r="Q1080" s="175"/>
      <c r="R1080" s="175"/>
      <c r="S1080" s="169">
        <f t="shared" si="47"/>
        <v>0</v>
      </c>
    </row>
    <row r="1081" spans="1:24" ht="22.2" customHeight="1" x14ac:dyDescent="0.6">
      <c r="A1081" s="4"/>
      <c r="E1081" s="4"/>
      <c r="G1081" s="167" t="str">
        <f>G1035</f>
        <v>30 พ.ย.66</v>
      </c>
      <c r="H1081" s="168" t="s">
        <v>138</v>
      </c>
      <c r="I1081" s="183" t="s">
        <v>210</v>
      </c>
      <c r="J1081" s="285" t="s">
        <v>151</v>
      </c>
      <c r="K1081" s="286"/>
      <c r="L1081" s="168"/>
      <c r="M1081" s="168"/>
      <c r="N1081" s="168"/>
      <c r="O1081" s="169">
        <f t="shared" si="46"/>
        <v>0</v>
      </c>
      <c r="P1081" s="168"/>
      <c r="Q1081" s="168"/>
      <c r="R1081" s="168"/>
      <c r="S1081" s="169">
        <f t="shared" si="47"/>
        <v>0</v>
      </c>
    </row>
    <row r="1082" spans="1:24" ht="22.2" customHeight="1" x14ac:dyDescent="0.6">
      <c r="A1082" s="4"/>
      <c r="B1082" s="5"/>
      <c r="E1082" s="4"/>
      <c r="G1082" s="168"/>
      <c r="H1082" s="183"/>
      <c r="I1082" s="183"/>
      <c r="J1082" s="285"/>
      <c r="K1082" s="286"/>
      <c r="L1082" s="168"/>
      <c r="M1082" s="183"/>
      <c r="N1082" s="183"/>
      <c r="O1082" s="169">
        <f t="shared" si="46"/>
        <v>0</v>
      </c>
      <c r="P1082" s="183"/>
      <c r="Q1082" s="183"/>
      <c r="R1082" s="183"/>
      <c r="S1082" s="169">
        <f t="shared" si="47"/>
        <v>0</v>
      </c>
    </row>
    <row r="1083" spans="1:24" ht="22.2" customHeight="1" x14ac:dyDescent="0.6">
      <c r="A1083" s="4"/>
      <c r="E1083" s="4"/>
      <c r="G1083" s="168"/>
      <c r="H1083" s="168"/>
      <c r="I1083" s="168"/>
      <c r="J1083" s="248"/>
      <c r="K1083" s="250"/>
      <c r="L1083" s="168"/>
      <c r="M1083" s="168"/>
      <c r="N1083" s="168"/>
      <c r="O1083" s="169">
        <f t="shared" si="46"/>
        <v>0</v>
      </c>
      <c r="P1083" s="168"/>
      <c r="Q1083" s="168"/>
      <c r="R1083" s="168"/>
      <c r="S1083" s="169">
        <f t="shared" si="47"/>
        <v>0</v>
      </c>
    </row>
    <row r="1084" spans="1:24" ht="22.2" customHeight="1" x14ac:dyDescent="0.6">
      <c r="A1084" s="4"/>
      <c r="E1084" s="4"/>
      <c r="G1084" s="199"/>
      <c r="H1084" s="194"/>
      <c r="I1084" s="199"/>
      <c r="J1084" s="277"/>
      <c r="K1084" s="278"/>
      <c r="L1084" s="199"/>
      <c r="M1084" s="199"/>
      <c r="N1084" s="199"/>
      <c r="O1084" s="169">
        <f t="shared" si="46"/>
        <v>0</v>
      </c>
      <c r="P1084" s="199"/>
      <c r="Q1084" s="199"/>
      <c r="R1084" s="199"/>
      <c r="S1084" s="169">
        <f t="shared" si="47"/>
        <v>0</v>
      </c>
    </row>
    <row r="1085" spans="1:24" ht="22.2" customHeight="1" x14ac:dyDescent="0.6">
      <c r="A1085" s="4"/>
      <c r="E1085" s="4"/>
      <c r="G1085" s="62" t="s">
        <v>12</v>
      </c>
      <c r="H1085" s="168" t="s">
        <v>138</v>
      </c>
      <c r="I1085" s="183" t="s">
        <v>209</v>
      </c>
      <c r="J1085" s="265" t="s">
        <v>54</v>
      </c>
      <c r="K1085" s="266"/>
      <c r="L1085" s="197"/>
      <c r="M1085" s="168"/>
      <c r="N1085" s="168"/>
      <c r="O1085" s="169">
        <f t="shared" si="46"/>
        <v>0</v>
      </c>
      <c r="P1085" s="174"/>
      <c r="Q1085" s="197"/>
      <c r="R1085" s="174"/>
      <c r="S1085" s="169">
        <f t="shared" si="47"/>
        <v>0</v>
      </c>
      <c r="T1085" s="25"/>
      <c r="U1085" s="26" t="s">
        <v>123</v>
      </c>
      <c r="V1085" s="64"/>
      <c r="W1085" s="27"/>
      <c r="X1085" s="27"/>
    </row>
    <row r="1086" spans="1:24" ht="22.2" customHeight="1" x14ac:dyDescent="0.6">
      <c r="A1086" s="4"/>
      <c r="E1086" s="4"/>
      <c r="G1086" s="167" t="str">
        <f>G1040</f>
        <v>1 ธ.ค.66</v>
      </c>
      <c r="H1086" s="168" t="s">
        <v>138</v>
      </c>
      <c r="I1086" s="183" t="s">
        <v>209</v>
      </c>
      <c r="J1086" s="285" t="s">
        <v>125</v>
      </c>
      <c r="K1086" s="286"/>
      <c r="L1086" s="168"/>
      <c r="M1086" s="168"/>
      <c r="N1086" s="168"/>
      <c r="O1086" s="169">
        <f t="shared" si="46"/>
        <v>0</v>
      </c>
      <c r="P1086" s="168"/>
      <c r="Q1086" s="168"/>
      <c r="R1086" s="168"/>
      <c r="S1086" s="169">
        <f t="shared" si="47"/>
        <v>0</v>
      </c>
      <c r="T1086" s="27" t="s">
        <v>51</v>
      </c>
      <c r="U1086" s="26" t="s">
        <v>90</v>
      </c>
      <c r="V1086" s="64"/>
      <c r="W1086" s="27"/>
      <c r="X1086" s="27"/>
    </row>
    <row r="1087" spans="1:24" ht="22.2" customHeight="1" x14ac:dyDescent="0.6">
      <c r="A1087" s="4"/>
      <c r="B1087"/>
      <c r="C1087"/>
      <c r="D1087" s="202"/>
      <c r="E1087" s="56"/>
      <c r="F1087"/>
      <c r="G1087" s="168"/>
      <c r="H1087" s="183"/>
      <c r="I1087" s="183"/>
      <c r="J1087" s="285"/>
      <c r="K1087" s="286"/>
      <c r="L1087" s="168"/>
      <c r="M1087" s="168"/>
      <c r="N1087" s="168"/>
      <c r="O1087" s="169">
        <f t="shared" si="46"/>
        <v>0</v>
      </c>
      <c r="P1087" s="168"/>
      <c r="Q1087" s="168"/>
      <c r="R1087" s="168"/>
      <c r="S1087" s="169">
        <f t="shared" si="47"/>
        <v>0</v>
      </c>
    </row>
    <row r="1088" spans="1:24" ht="22.2" customHeight="1" x14ac:dyDescent="0.6">
      <c r="A1088" s="4"/>
      <c r="E1088" s="4"/>
      <c r="G1088" s="168"/>
      <c r="H1088" s="190" t="s">
        <v>51</v>
      </c>
      <c r="I1088" s="168"/>
      <c r="J1088" s="248"/>
      <c r="K1088" s="250"/>
      <c r="L1088" s="168"/>
      <c r="M1088" s="168"/>
      <c r="N1088" s="168"/>
      <c r="O1088" s="169">
        <f t="shared" si="46"/>
        <v>0</v>
      </c>
      <c r="P1088" s="168"/>
      <c r="Q1088" s="168"/>
      <c r="R1088" s="168"/>
      <c r="S1088" s="169">
        <f t="shared" si="47"/>
        <v>0</v>
      </c>
    </row>
    <row r="1089" spans="1:19" ht="22.2" customHeight="1" x14ac:dyDescent="0.6">
      <c r="A1089" s="4"/>
      <c r="E1089" s="4"/>
      <c r="F1089" s="4"/>
      <c r="G1089" s="196"/>
      <c r="H1089" s="194"/>
      <c r="I1089" s="199"/>
      <c r="J1089" s="277"/>
      <c r="K1089" s="278"/>
      <c r="L1089" s="199"/>
      <c r="M1089" s="199"/>
      <c r="N1089" s="199"/>
      <c r="O1089" s="169">
        <f t="shared" si="46"/>
        <v>0</v>
      </c>
      <c r="P1089" s="199"/>
      <c r="Q1089" s="199"/>
      <c r="R1089" s="199"/>
      <c r="S1089" s="169">
        <f t="shared" si="47"/>
        <v>0</v>
      </c>
    </row>
    <row r="1090" spans="1:19" ht="22.2" customHeight="1" x14ac:dyDescent="0.6">
      <c r="A1090" s="4"/>
      <c r="E1090" s="4"/>
      <c r="F1090" s="4"/>
      <c r="G1090" s="273" t="s">
        <v>61</v>
      </c>
      <c r="H1090" s="298"/>
      <c r="I1090" s="298"/>
      <c r="J1090" s="298"/>
      <c r="K1090" s="279"/>
      <c r="L1090" s="17">
        <f>SUM(L1065:L1089)</f>
        <v>0</v>
      </c>
      <c r="M1090" s="17">
        <f>SUM(M1065:M1089)</f>
        <v>0</v>
      </c>
      <c r="N1090" s="17"/>
      <c r="O1090" s="17"/>
      <c r="P1090" s="17">
        <f>SUM(P1065:P1089)</f>
        <v>0</v>
      </c>
      <c r="Q1090" s="17">
        <f>SUM(Q1065:Q1089)</f>
        <v>0</v>
      </c>
      <c r="R1090" s="192"/>
      <c r="S1090" s="17"/>
    </row>
    <row r="1091" spans="1:19" ht="22.2" customHeight="1" x14ac:dyDescent="0.6">
      <c r="A1091" s="4"/>
      <c r="E1091" s="4"/>
      <c r="F1091" s="4"/>
      <c r="G1091" s="273" t="s">
        <v>62</v>
      </c>
      <c r="H1091" s="298"/>
      <c r="I1091" s="298"/>
      <c r="J1091" s="298"/>
      <c r="K1091" s="279"/>
      <c r="L1091" s="273">
        <f>L1090+M1090</f>
        <v>0</v>
      </c>
      <c r="M1091" s="279"/>
      <c r="N1091" s="193"/>
      <c r="O1091" s="17"/>
      <c r="P1091" s="273">
        <f>P1090+Q1090</f>
        <v>0</v>
      </c>
      <c r="Q1091" s="279"/>
      <c r="R1091" s="196"/>
      <c r="S1091" s="199"/>
    </row>
    <row r="1092" spans="1:19" ht="22.2" customHeight="1" x14ac:dyDescent="0.6">
      <c r="A1092" s="4"/>
      <c r="E1092" s="4"/>
      <c r="F1092" s="4"/>
      <c r="G1092" s="273" t="s">
        <v>63</v>
      </c>
      <c r="H1092" s="298"/>
      <c r="I1092" s="298"/>
      <c r="J1092" s="298"/>
      <c r="K1092" s="279"/>
      <c r="L1092" s="273">
        <v>18</v>
      </c>
      <c r="M1092" s="279"/>
      <c r="N1092" s="193"/>
      <c r="O1092" s="17"/>
      <c r="P1092" s="273">
        <v>0</v>
      </c>
      <c r="Q1092" s="279"/>
      <c r="R1092" s="190"/>
      <c r="S1092" s="168"/>
    </row>
    <row r="1093" spans="1:19" ht="22.2" customHeight="1" thickBot="1" x14ac:dyDescent="0.65">
      <c r="A1093" s="4"/>
      <c r="E1093" s="4"/>
      <c r="F1093" s="15"/>
      <c r="G1093" s="273" t="s">
        <v>64</v>
      </c>
      <c r="H1093" s="298"/>
      <c r="I1093" s="298"/>
      <c r="J1093" s="298"/>
      <c r="K1093" s="279"/>
      <c r="L1093" s="18">
        <v>0</v>
      </c>
      <c r="M1093" s="18">
        <f>SUM(M1065:M1089)</f>
        <v>0</v>
      </c>
      <c r="N1093" s="18"/>
      <c r="O1093" s="18">
        <f>SUM(O1065:O1089)</f>
        <v>0</v>
      </c>
      <c r="P1093" s="18">
        <v>0</v>
      </c>
      <c r="Q1093" s="18">
        <f>SUM(Q1065:Q1089)</f>
        <v>0</v>
      </c>
      <c r="R1093" s="19"/>
      <c r="S1093" s="18">
        <f>SUM(S1065:S1089)</f>
        <v>0</v>
      </c>
    </row>
    <row r="1094" spans="1:19" ht="22.2" customHeight="1" thickTop="1" x14ac:dyDescent="0.6">
      <c r="A1094" s="299" t="s">
        <v>88</v>
      </c>
      <c r="B1094" s="300"/>
      <c r="C1094" s="300"/>
      <c r="D1094" s="300"/>
      <c r="E1094" s="300"/>
      <c r="F1094" s="300"/>
      <c r="G1094" s="300"/>
      <c r="H1094" s="193">
        <f>M1093+Q1093</f>
        <v>0</v>
      </c>
      <c r="I1094" s="193" t="s">
        <v>89</v>
      </c>
      <c r="J1094" s="193"/>
      <c r="K1094" s="301" t="s">
        <v>193</v>
      </c>
      <c r="L1094" s="301"/>
      <c r="M1094" s="301"/>
      <c r="N1094" s="194"/>
      <c r="O1094" s="194"/>
      <c r="P1094" s="302">
        <f>S1093+O1093</f>
        <v>0</v>
      </c>
      <c r="Q1094" s="302"/>
      <c r="R1094" s="21"/>
      <c r="S1094" s="20" t="s">
        <v>53</v>
      </c>
    </row>
    <row r="1095" spans="1:19" ht="22.2" customHeight="1" x14ac:dyDescent="0.6">
      <c r="A1095" s="303" t="s">
        <v>14</v>
      </c>
      <c r="B1095" s="304"/>
      <c r="C1095" s="304"/>
      <c r="D1095" s="304"/>
      <c r="E1095" s="304"/>
      <c r="F1095" s="304"/>
      <c r="G1095" s="305"/>
      <c r="H1095" s="303" t="s">
        <v>15</v>
      </c>
      <c r="I1095" s="304"/>
      <c r="J1095" s="304"/>
      <c r="K1095" s="304"/>
      <c r="L1095" s="305"/>
      <c r="M1095" s="303" t="s">
        <v>70</v>
      </c>
      <c r="N1095" s="304"/>
      <c r="O1095" s="304"/>
      <c r="P1095" s="304"/>
      <c r="Q1095" s="304"/>
      <c r="R1095" s="304"/>
      <c r="S1095" s="305"/>
    </row>
    <row r="1096" spans="1:19" ht="22.2" customHeight="1" x14ac:dyDescent="0.6">
      <c r="A1096" s="248" t="s">
        <v>16</v>
      </c>
      <c r="B1096" s="249"/>
      <c r="C1096" s="249"/>
      <c r="D1096" s="249"/>
      <c r="E1096" s="249"/>
      <c r="F1096" s="249"/>
      <c r="G1096" s="250"/>
      <c r="H1096" s="248" t="s">
        <v>16</v>
      </c>
      <c r="I1096" s="249"/>
      <c r="J1096" s="249"/>
      <c r="K1096" s="249"/>
      <c r="L1096" s="250"/>
      <c r="M1096" s="248" t="s">
        <v>16</v>
      </c>
      <c r="N1096" s="249"/>
      <c r="O1096" s="249"/>
      <c r="P1096" s="249"/>
      <c r="Q1096" s="249"/>
      <c r="R1096" s="249"/>
      <c r="S1096" s="250"/>
    </row>
    <row r="1097" spans="1:19" ht="22.2" customHeight="1" x14ac:dyDescent="0.6">
      <c r="A1097" s="12" t="s">
        <v>42</v>
      </c>
      <c r="B1097" s="309">
        <f>B1065</f>
        <v>0</v>
      </c>
      <c r="C1097" s="309"/>
      <c r="D1097" s="309"/>
      <c r="E1097" s="309"/>
      <c r="F1097" s="309"/>
      <c r="G1097" s="186" t="s">
        <v>43</v>
      </c>
      <c r="H1097" s="185" t="s">
        <v>42</v>
      </c>
      <c r="I1097" s="314" t="str">
        <f>I1051</f>
        <v xml:space="preserve">       นายอาทิตย์  แก้วแดง</v>
      </c>
      <c r="J1097" s="318"/>
      <c r="K1097" s="318"/>
      <c r="L1097" s="13" t="s">
        <v>43</v>
      </c>
      <c r="M1097" s="61" t="s">
        <v>42</v>
      </c>
      <c r="N1097" s="61"/>
      <c r="O1097" s="309" t="s">
        <v>52</v>
      </c>
      <c r="P1097" s="309"/>
      <c r="Q1097" s="309"/>
      <c r="R1097" s="29"/>
      <c r="S1097" s="186" t="s">
        <v>43</v>
      </c>
    </row>
    <row r="1098" spans="1:19" ht="22.2" customHeight="1" x14ac:dyDescent="0.6">
      <c r="A1098" s="319" t="s">
        <v>120</v>
      </c>
      <c r="B1098" s="314"/>
      <c r="C1098" s="314"/>
      <c r="D1098" s="314"/>
      <c r="E1098" s="314"/>
      <c r="F1098" s="314"/>
      <c r="G1098" s="320"/>
      <c r="H1098" s="308" t="s">
        <v>55</v>
      </c>
      <c r="I1098" s="309"/>
      <c r="J1098" s="309"/>
      <c r="K1098" s="309"/>
      <c r="L1098" s="310"/>
      <c r="M1098" s="308" t="s">
        <v>72</v>
      </c>
      <c r="N1098" s="309"/>
      <c r="O1098" s="309"/>
      <c r="P1098" s="309"/>
      <c r="Q1098" s="309"/>
      <c r="R1098" s="309"/>
      <c r="S1098" s="310"/>
    </row>
    <row r="1099" spans="1:19" ht="22.2" customHeight="1" x14ac:dyDescent="0.6">
      <c r="A1099" s="311" t="str">
        <f>A41</f>
        <v>วันที่ 4  เดือน ธันวาคม  พ.ศ.2566</v>
      </c>
      <c r="B1099" s="312"/>
      <c r="C1099" s="312"/>
      <c r="D1099" s="312"/>
      <c r="E1099" s="312"/>
      <c r="F1099" s="312"/>
      <c r="G1099" s="313"/>
      <c r="H1099" s="308" t="str">
        <f>A41</f>
        <v>วันที่ 4  เดือน ธันวาคม  พ.ศ.2566</v>
      </c>
      <c r="I1099" s="309"/>
      <c r="J1099" s="309"/>
      <c r="K1099" s="309"/>
      <c r="L1099" s="310"/>
      <c r="M1099" s="311" t="str">
        <f>A41</f>
        <v>วันที่ 4  เดือน ธันวาคม  พ.ศ.2566</v>
      </c>
      <c r="N1099" s="312"/>
      <c r="O1099" s="312"/>
      <c r="P1099" s="312"/>
      <c r="Q1099" s="312"/>
      <c r="R1099" s="312"/>
      <c r="S1099" s="313"/>
    </row>
    <row r="1100" spans="1:19" ht="22.2" customHeight="1" x14ac:dyDescent="0.6">
      <c r="A1100" s="303" t="s">
        <v>70</v>
      </c>
      <c r="B1100" s="304"/>
      <c r="C1100" s="304"/>
      <c r="D1100" s="304"/>
      <c r="E1100" s="304"/>
      <c r="F1100" s="304"/>
      <c r="G1100" s="304"/>
      <c r="H1100" s="304"/>
      <c r="I1100" s="305"/>
      <c r="J1100" s="303" t="s">
        <v>71</v>
      </c>
      <c r="K1100" s="304"/>
      <c r="L1100" s="304"/>
      <c r="M1100" s="304"/>
      <c r="N1100" s="304"/>
      <c r="O1100" s="304"/>
      <c r="P1100" s="304"/>
      <c r="Q1100" s="304"/>
      <c r="R1100" s="304"/>
      <c r="S1100" s="305"/>
    </row>
    <row r="1101" spans="1:19" ht="22.2" customHeight="1" x14ac:dyDescent="0.6">
      <c r="A1101" s="248" t="s">
        <v>16</v>
      </c>
      <c r="B1101" s="249"/>
      <c r="C1101" s="249"/>
      <c r="D1101" s="249"/>
      <c r="E1101" s="249"/>
      <c r="F1101" s="249"/>
      <c r="G1101" s="249"/>
      <c r="H1101" s="249"/>
      <c r="I1101" s="250"/>
      <c r="J1101" s="248" t="s">
        <v>16</v>
      </c>
      <c r="K1101" s="249"/>
      <c r="L1101" s="249"/>
      <c r="M1101" s="249"/>
      <c r="N1101" s="249"/>
      <c r="O1101" s="249"/>
      <c r="P1101" s="249"/>
      <c r="Q1101" s="249"/>
      <c r="R1101" s="249"/>
      <c r="S1101" s="250"/>
    </row>
    <row r="1102" spans="1:19" ht="22.2" customHeight="1" x14ac:dyDescent="0.6">
      <c r="A1102" s="12"/>
      <c r="B1102" s="309" t="s">
        <v>133</v>
      </c>
      <c r="C1102" s="309"/>
      <c r="D1102" s="309"/>
      <c r="E1102" s="309"/>
      <c r="F1102" s="309"/>
      <c r="G1102" s="309"/>
      <c r="H1102" s="309"/>
      <c r="I1102" s="186"/>
      <c r="J1102" s="29"/>
      <c r="K1102" s="29"/>
      <c r="L1102" s="309" t="s">
        <v>186</v>
      </c>
      <c r="M1102" s="309"/>
      <c r="N1102" s="309"/>
      <c r="O1102" s="309"/>
      <c r="P1102" s="309"/>
      <c r="Q1102" s="309"/>
      <c r="R1102" s="29"/>
      <c r="S1102" s="13"/>
    </row>
    <row r="1103" spans="1:19" ht="22.2" customHeight="1" x14ac:dyDescent="0.6">
      <c r="A1103" s="308" t="s">
        <v>73</v>
      </c>
      <c r="B1103" s="309"/>
      <c r="C1103" s="309"/>
      <c r="D1103" s="309"/>
      <c r="E1103" s="309"/>
      <c r="F1103" s="309"/>
      <c r="G1103" s="309"/>
      <c r="H1103" s="309"/>
      <c r="I1103" s="310"/>
      <c r="J1103" s="308" t="s">
        <v>74</v>
      </c>
      <c r="K1103" s="309"/>
      <c r="L1103" s="309"/>
      <c r="M1103" s="309"/>
      <c r="N1103" s="309"/>
      <c r="O1103" s="309"/>
      <c r="P1103" s="309"/>
      <c r="Q1103" s="309"/>
      <c r="R1103" s="309"/>
      <c r="S1103" s="310"/>
    </row>
    <row r="1104" spans="1:19" ht="22.2" customHeight="1" x14ac:dyDescent="0.6">
      <c r="A1104" s="311" t="str">
        <f>A41</f>
        <v>วันที่ 4  เดือน ธันวาคม  พ.ศ.2566</v>
      </c>
      <c r="B1104" s="312"/>
      <c r="C1104" s="312"/>
      <c r="D1104" s="312"/>
      <c r="E1104" s="312"/>
      <c r="F1104" s="312"/>
      <c r="G1104" s="312"/>
      <c r="H1104" s="312"/>
      <c r="I1104" s="313"/>
      <c r="J1104" s="311" t="str">
        <f>A41</f>
        <v>วันที่ 4  เดือน ธันวาคม  พ.ศ.2566</v>
      </c>
      <c r="K1104" s="312"/>
      <c r="L1104" s="312"/>
      <c r="M1104" s="312"/>
      <c r="N1104" s="312"/>
      <c r="O1104" s="312"/>
      <c r="P1104" s="312"/>
      <c r="Q1104" s="312"/>
      <c r="R1104" s="312"/>
      <c r="S1104" s="313"/>
    </row>
    <row r="1105" spans="1:19" ht="22.2" customHeight="1" x14ac:dyDescent="0.6">
      <c r="A1105" s="254" t="s">
        <v>0</v>
      </c>
      <c r="B1105" s="254"/>
      <c r="C1105" s="254"/>
      <c r="D1105" s="254"/>
      <c r="E1105" s="254"/>
      <c r="F1105" s="254"/>
      <c r="G1105" s="254"/>
      <c r="H1105" s="254"/>
      <c r="I1105" s="254"/>
      <c r="J1105" s="254"/>
      <c r="K1105" s="254"/>
      <c r="L1105" s="254"/>
      <c r="M1105" s="254"/>
      <c r="N1105" s="254"/>
      <c r="O1105" s="254"/>
      <c r="P1105" s="254"/>
      <c r="Q1105" s="254"/>
      <c r="R1105" s="254"/>
      <c r="S1105" s="254"/>
    </row>
    <row r="1106" spans="1:19" ht="22.2" customHeight="1" x14ac:dyDescent="0.6">
      <c r="A1106" s="254" t="str">
        <f>A2</f>
        <v>แผนกวิชายานยนต์ไฟฟ้า</v>
      </c>
      <c r="B1106" s="249"/>
      <c r="C1106" s="249"/>
      <c r="D1106" s="249"/>
      <c r="E1106" s="249"/>
      <c r="F1106" s="249"/>
      <c r="G1106" s="249"/>
      <c r="H1106" s="249"/>
      <c r="I1106" s="249"/>
      <c r="J1106" s="249"/>
      <c r="K1106" s="249"/>
      <c r="L1106" s="249"/>
      <c r="M1106" s="249"/>
      <c r="N1106" s="249"/>
      <c r="O1106" s="249"/>
      <c r="P1106" s="249"/>
      <c r="Q1106" s="249"/>
      <c r="R1106" s="249"/>
      <c r="S1106" s="249"/>
    </row>
    <row r="1107" spans="1:19" ht="22.2" customHeight="1" x14ac:dyDescent="0.6">
      <c r="A1107" s="253" t="s">
        <v>78</v>
      </c>
      <c r="B1107" s="253"/>
      <c r="C1107" s="253"/>
      <c r="D1107" s="177">
        <f>D3</f>
        <v>27</v>
      </c>
      <c r="E1107" s="177" t="s">
        <v>77</v>
      </c>
      <c r="F1107" s="254" t="str">
        <f>F3</f>
        <v>พฤศจิกายน</v>
      </c>
      <c r="G1107" s="254"/>
      <c r="H1107" s="177" t="str">
        <f>H3</f>
        <v>พ.ศ. 2566</v>
      </c>
      <c r="I1107" s="177" t="s">
        <v>79</v>
      </c>
      <c r="J1107" s="177">
        <f>J3</f>
        <v>1</v>
      </c>
      <c r="K1107" s="177" t="s">
        <v>76</v>
      </c>
      <c r="L1107" s="254" t="str">
        <f>L3</f>
        <v>ธันวาคม</v>
      </c>
      <c r="M1107" s="254"/>
      <c r="N1107" s="254" t="str">
        <f>N3</f>
        <v>พ.ศ. 2566</v>
      </c>
      <c r="O1107" s="254"/>
      <c r="P1107" s="254"/>
      <c r="Q1107" s="254"/>
      <c r="R1107" s="177"/>
    </row>
    <row r="1108" spans="1:19" ht="22.2" customHeight="1" x14ac:dyDescent="0.3">
      <c r="G1108" s="58" t="s">
        <v>103</v>
      </c>
      <c r="H1108" s="8" t="s">
        <v>45</v>
      </c>
      <c r="I1108" s="190" t="s">
        <v>57</v>
      </c>
      <c r="K1108" s="198"/>
    </row>
    <row r="1109" spans="1:19" ht="22.2" customHeight="1" x14ac:dyDescent="0.6">
      <c r="A1109" s="28" t="s">
        <v>1</v>
      </c>
      <c r="B1109" s="270" t="s">
        <v>2</v>
      </c>
      <c r="C1109" s="271"/>
      <c r="D1109" s="272"/>
      <c r="E1109" s="16" t="s">
        <v>3</v>
      </c>
      <c r="F1109" s="273" t="s">
        <v>65</v>
      </c>
      <c r="G1109" s="274"/>
      <c r="H1109" s="275" t="s">
        <v>4</v>
      </c>
      <c r="I1109" s="175" t="s">
        <v>116</v>
      </c>
      <c r="J1109" s="242" t="s">
        <v>5</v>
      </c>
      <c r="K1109" s="244"/>
      <c r="L1109" s="273" t="s">
        <v>66</v>
      </c>
      <c r="M1109" s="279"/>
      <c r="N1109" s="169" t="s">
        <v>68</v>
      </c>
      <c r="O1109" s="175" t="s">
        <v>58</v>
      </c>
      <c r="P1109" s="280" t="s">
        <v>67</v>
      </c>
      <c r="Q1109" s="281"/>
      <c r="R1109" s="169" t="s">
        <v>68</v>
      </c>
      <c r="S1109" s="175" t="s">
        <v>58</v>
      </c>
    </row>
    <row r="1110" spans="1:19" ht="22.2" customHeight="1" x14ac:dyDescent="0.6">
      <c r="A1110" s="60"/>
      <c r="B1110" s="9"/>
      <c r="C1110" s="10"/>
      <c r="D1110" s="14"/>
      <c r="E1110" s="11"/>
      <c r="F1110" s="199" t="s">
        <v>6</v>
      </c>
      <c r="G1110" s="199" t="s">
        <v>7</v>
      </c>
      <c r="H1110" s="276"/>
      <c r="I1110" s="199"/>
      <c r="J1110" s="277"/>
      <c r="K1110" s="278"/>
      <c r="L1110" s="199" t="s">
        <v>56</v>
      </c>
      <c r="M1110" s="199" t="s">
        <v>60</v>
      </c>
      <c r="N1110" s="199" t="s">
        <v>69</v>
      </c>
      <c r="O1110" s="199" t="s">
        <v>59</v>
      </c>
      <c r="P1110" s="60" t="s">
        <v>56</v>
      </c>
      <c r="Q1110" s="60" t="s">
        <v>60</v>
      </c>
      <c r="R1110" s="199" t="s">
        <v>69</v>
      </c>
      <c r="S1110" s="199" t="s">
        <v>59</v>
      </c>
    </row>
    <row r="1111" spans="1:19" ht="22.2" customHeight="1" x14ac:dyDescent="0.6">
      <c r="A1111" s="175">
        <v>25</v>
      </c>
      <c r="B1111" s="262">
        <f>AB27</f>
        <v>0</v>
      </c>
      <c r="C1111" s="263"/>
      <c r="D1111" s="264"/>
      <c r="E1111" s="175" t="s">
        <v>44</v>
      </c>
      <c r="F1111" s="6">
        <f>F7</f>
        <v>7</v>
      </c>
      <c r="G1111" s="188" t="s">
        <v>8</v>
      </c>
      <c r="H1111" s="174"/>
      <c r="I1111" s="183"/>
      <c r="J1111" s="242"/>
      <c r="K1111" s="244"/>
      <c r="L1111" s="174"/>
      <c r="M1111" s="156"/>
      <c r="N1111" s="156"/>
      <c r="O1111" s="169">
        <f>M1111*N1111</f>
        <v>0</v>
      </c>
      <c r="P1111" s="174"/>
      <c r="Q1111" s="197"/>
      <c r="R1111" s="174"/>
      <c r="S1111" s="169">
        <f>Q1111*R1111</f>
        <v>0</v>
      </c>
    </row>
    <row r="1112" spans="1:19" ht="22.2" customHeight="1" x14ac:dyDescent="0.6">
      <c r="A1112" s="4"/>
      <c r="B1112" s="289"/>
      <c r="C1112" s="290"/>
      <c r="D1112" s="291"/>
      <c r="E1112" s="168" t="s">
        <v>139</v>
      </c>
      <c r="F1112" s="190"/>
      <c r="G1112" s="167" t="str">
        <f>G1066</f>
        <v>27 พ.ย.66</v>
      </c>
      <c r="H1112" s="183"/>
      <c r="I1112" s="183"/>
      <c r="J1112" s="248"/>
      <c r="K1112" s="250"/>
      <c r="L1112" s="168"/>
      <c r="M1112" s="56"/>
      <c r="N1112" s="56"/>
      <c r="O1112" s="169">
        <f t="shared" ref="O1112:O1135" si="48">M1112*N1112</f>
        <v>0</v>
      </c>
      <c r="P1112" s="168"/>
      <c r="Q1112" s="168"/>
      <c r="R1112" s="168"/>
      <c r="S1112" s="169">
        <f t="shared" ref="S1112:S1135" si="49">Q1112*R1112</f>
        <v>0</v>
      </c>
    </row>
    <row r="1113" spans="1:19" ht="22.2" customHeight="1" x14ac:dyDescent="0.6">
      <c r="A1113" s="4"/>
      <c r="B1113" s="5"/>
      <c r="D1113" s="3"/>
      <c r="E1113" s="3"/>
      <c r="F1113" s="190"/>
      <c r="G1113" s="189"/>
      <c r="H1113" s="183"/>
      <c r="I1113" s="183"/>
      <c r="J1113" s="248"/>
      <c r="K1113" s="250"/>
      <c r="L1113" s="168"/>
      <c r="M1113" s="168"/>
      <c r="N1113" s="168"/>
      <c r="O1113" s="169">
        <f t="shared" si="48"/>
        <v>0</v>
      </c>
      <c r="P1113" s="168"/>
      <c r="Q1113" s="168"/>
      <c r="R1113" s="168"/>
      <c r="S1113" s="169">
        <f t="shared" si="49"/>
        <v>0</v>
      </c>
    </row>
    <row r="1114" spans="1:19" ht="22.2" customHeight="1" x14ac:dyDescent="0.6">
      <c r="A1114" s="4"/>
      <c r="B1114" s="5"/>
      <c r="E1114" s="4"/>
      <c r="F1114" s="190"/>
      <c r="G1114" s="189"/>
      <c r="H1114" s="168"/>
      <c r="I1114" s="168"/>
      <c r="J1114" s="248"/>
      <c r="K1114" s="250"/>
      <c r="L1114" s="168"/>
      <c r="M1114" s="168"/>
      <c r="N1114" s="168"/>
      <c r="O1114" s="169">
        <f t="shared" si="48"/>
        <v>0</v>
      </c>
      <c r="P1114" s="168"/>
      <c r="Q1114" s="168"/>
      <c r="R1114" s="168"/>
      <c r="S1114" s="169">
        <f t="shared" si="49"/>
        <v>0</v>
      </c>
    </row>
    <row r="1115" spans="1:19" ht="22.2" customHeight="1" x14ac:dyDescent="0.6">
      <c r="A1115" s="4"/>
      <c r="E1115" s="4"/>
      <c r="G1115" s="187"/>
      <c r="H1115" s="199"/>
      <c r="I1115" s="199"/>
      <c r="J1115" s="277"/>
      <c r="K1115" s="278"/>
      <c r="L1115" s="168"/>
      <c r="M1115" s="199"/>
      <c r="N1115" s="199"/>
      <c r="O1115" s="169">
        <f t="shared" si="48"/>
        <v>0</v>
      </c>
      <c r="P1115" s="168"/>
      <c r="Q1115" s="168"/>
      <c r="R1115" s="168"/>
      <c r="S1115" s="169">
        <f t="shared" si="49"/>
        <v>0</v>
      </c>
    </row>
    <row r="1116" spans="1:19" ht="22.2" customHeight="1" x14ac:dyDescent="0.35">
      <c r="A1116" s="4"/>
      <c r="E1116" s="4"/>
      <c r="G1116" s="62" t="s">
        <v>9</v>
      </c>
      <c r="H1116" s="174" t="s">
        <v>309</v>
      </c>
      <c r="I1116" s="183" t="s">
        <v>195</v>
      </c>
      <c r="J1116" s="242" t="s">
        <v>54</v>
      </c>
      <c r="K1116" s="244"/>
      <c r="L1116" s="174"/>
      <c r="M1116" s="182"/>
      <c r="N1116" s="179"/>
      <c r="O1116" s="169">
        <f t="shared" si="48"/>
        <v>0</v>
      </c>
      <c r="P1116" s="174"/>
      <c r="Q1116" s="197"/>
      <c r="R1116" s="174"/>
      <c r="S1116" s="169">
        <f t="shared" si="49"/>
        <v>0</v>
      </c>
    </row>
    <row r="1117" spans="1:19" ht="22.2" customHeight="1" x14ac:dyDescent="0.6">
      <c r="A1117" s="4"/>
      <c r="E1117" s="4"/>
      <c r="G1117" s="167" t="str">
        <f>G1071</f>
        <v>28 พ.ย.66</v>
      </c>
      <c r="H1117" s="183" t="s">
        <v>309</v>
      </c>
      <c r="I1117" s="183" t="s">
        <v>195</v>
      </c>
      <c r="J1117" s="248" t="s">
        <v>152</v>
      </c>
      <c r="K1117" s="250"/>
      <c r="L1117" s="168"/>
      <c r="M1117" s="191"/>
      <c r="N1117" s="168"/>
      <c r="O1117" s="169">
        <f t="shared" si="48"/>
        <v>0</v>
      </c>
      <c r="P1117" s="168"/>
      <c r="Q1117" s="168"/>
      <c r="R1117" s="168"/>
      <c r="S1117" s="169">
        <f t="shared" si="49"/>
        <v>0</v>
      </c>
    </row>
    <row r="1118" spans="1:19" ht="22.2" customHeight="1" x14ac:dyDescent="0.6">
      <c r="A1118" s="4"/>
      <c r="B1118" s="5"/>
      <c r="D1118" s="3"/>
      <c r="E1118" s="3"/>
      <c r="G1118" s="168"/>
      <c r="H1118" s="183" t="s">
        <v>309</v>
      </c>
      <c r="I1118" s="183" t="s">
        <v>197</v>
      </c>
      <c r="J1118" s="248" t="s">
        <v>196</v>
      </c>
      <c r="K1118" s="250"/>
      <c r="L1118" s="168"/>
      <c r="M1118" s="168"/>
      <c r="N1118" s="168"/>
      <c r="O1118" s="169">
        <f t="shared" si="48"/>
        <v>0</v>
      </c>
      <c r="P1118" s="168"/>
      <c r="Q1118" s="168"/>
      <c r="R1118" s="168"/>
      <c r="S1118" s="169">
        <f t="shared" si="49"/>
        <v>0</v>
      </c>
    </row>
    <row r="1119" spans="1:19" ht="22.2" customHeight="1" x14ac:dyDescent="0.6">
      <c r="A1119" s="4"/>
      <c r="E1119" s="4"/>
      <c r="G1119" s="62"/>
      <c r="H1119" s="190"/>
      <c r="I1119" s="168"/>
      <c r="J1119" s="248"/>
      <c r="K1119" s="250"/>
      <c r="L1119" s="168"/>
      <c r="M1119" s="168"/>
      <c r="N1119" s="168"/>
      <c r="O1119" s="169">
        <f t="shared" si="48"/>
        <v>0</v>
      </c>
      <c r="P1119" s="168"/>
      <c r="Q1119" s="168"/>
      <c r="R1119" s="168"/>
      <c r="S1119" s="169">
        <f t="shared" si="49"/>
        <v>0</v>
      </c>
    </row>
    <row r="1120" spans="1:19" ht="22.2" customHeight="1" x14ac:dyDescent="0.6">
      <c r="A1120" s="4"/>
      <c r="D1120" s="8" t="s">
        <v>51</v>
      </c>
      <c r="E1120" s="4"/>
      <c r="G1120" s="63"/>
      <c r="H1120" s="199"/>
      <c r="I1120" s="199"/>
      <c r="J1120" s="277"/>
      <c r="K1120" s="278"/>
      <c r="L1120" s="168"/>
      <c r="M1120" s="199"/>
      <c r="N1120" s="199"/>
      <c r="O1120" s="169">
        <f t="shared" si="48"/>
        <v>0</v>
      </c>
      <c r="P1120" s="168"/>
      <c r="Q1120" s="168"/>
      <c r="R1120" s="168"/>
      <c r="S1120" s="169">
        <f t="shared" si="49"/>
        <v>0</v>
      </c>
    </row>
    <row r="1121" spans="1:24" ht="22.2" customHeight="1" x14ac:dyDescent="0.35">
      <c r="A1121" s="4"/>
      <c r="E1121" s="4"/>
      <c r="G1121" s="167" t="s">
        <v>10</v>
      </c>
      <c r="H1121" s="183" t="s">
        <v>192</v>
      </c>
      <c r="I1121" s="183" t="s">
        <v>200</v>
      </c>
      <c r="J1121" s="242" t="s">
        <v>54</v>
      </c>
      <c r="K1121" s="244"/>
      <c r="L1121" s="174"/>
      <c r="M1121" s="179"/>
      <c r="N1121" s="179"/>
      <c r="O1121" s="169">
        <f t="shared" si="48"/>
        <v>0</v>
      </c>
      <c r="P1121" s="174"/>
      <c r="Q1121" s="197"/>
      <c r="R1121" s="174"/>
      <c r="S1121" s="169">
        <f t="shared" si="49"/>
        <v>0</v>
      </c>
    </row>
    <row r="1122" spans="1:24" ht="22.2" customHeight="1" x14ac:dyDescent="0.35">
      <c r="A1122" s="4"/>
      <c r="B1122" s="189"/>
      <c r="C1122" s="190"/>
      <c r="D1122" s="190"/>
      <c r="E1122" s="168"/>
      <c r="G1122" s="167" t="str">
        <f>G1076</f>
        <v>29 พ.ย.66</v>
      </c>
      <c r="H1122" s="183" t="s">
        <v>192</v>
      </c>
      <c r="I1122" s="183" t="s">
        <v>200</v>
      </c>
      <c r="J1122" s="248" t="s">
        <v>152</v>
      </c>
      <c r="K1122" s="250"/>
      <c r="L1122" s="168"/>
      <c r="M1122" s="180"/>
      <c r="N1122" s="180"/>
      <c r="O1122" s="169">
        <f t="shared" si="48"/>
        <v>0</v>
      </c>
      <c r="P1122" s="168"/>
      <c r="Q1122" s="168"/>
      <c r="R1122" s="168"/>
      <c r="S1122" s="169">
        <f t="shared" si="49"/>
        <v>0</v>
      </c>
    </row>
    <row r="1123" spans="1:24" ht="22.2" customHeight="1" x14ac:dyDescent="0.35">
      <c r="A1123" s="4"/>
      <c r="B1123" s="5"/>
      <c r="D1123" s="3"/>
      <c r="E1123" s="3"/>
      <c r="G1123" s="168"/>
      <c r="H1123" s="183" t="s">
        <v>192</v>
      </c>
      <c r="I1123" s="183" t="s">
        <v>198</v>
      </c>
      <c r="J1123" s="248" t="s">
        <v>196</v>
      </c>
      <c r="K1123" s="250"/>
      <c r="L1123" s="168"/>
      <c r="M1123" s="180"/>
      <c r="N1123" s="180"/>
      <c r="O1123" s="169">
        <f t="shared" si="48"/>
        <v>0</v>
      </c>
      <c r="P1123" s="168"/>
      <c r="Q1123" s="168"/>
      <c r="R1123" s="168"/>
      <c r="S1123" s="169">
        <f t="shared" si="49"/>
        <v>0</v>
      </c>
    </row>
    <row r="1124" spans="1:24" ht="22.2" customHeight="1" x14ac:dyDescent="0.6">
      <c r="A1124" s="4"/>
      <c r="E1124" s="4"/>
      <c r="G1124" s="168"/>
      <c r="H1124" s="189"/>
      <c r="I1124" s="168"/>
      <c r="J1124" s="248"/>
      <c r="K1124" s="250"/>
      <c r="L1124" s="168"/>
      <c r="M1124" s="168"/>
      <c r="N1124" s="168"/>
      <c r="O1124" s="169">
        <f t="shared" si="48"/>
        <v>0</v>
      </c>
      <c r="P1124" s="168"/>
      <c r="Q1124" s="168"/>
      <c r="R1124" s="168"/>
      <c r="S1124" s="169">
        <f t="shared" si="49"/>
        <v>0</v>
      </c>
    </row>
    <row r="1125" spans="1:24" ht="22.2" customHeight="1" x14ac:dyDescent="0.6">
      <c r="A1125" s="4"/>
      <c r="E1125" s="4"/>
      <c r="G1125" s="195"/>
      <c r="H1125" s="195"/>
      <c r="I1125" s="199"/>
      <c r="J1125" s="277"/>
      <c r="K1125" s="278"/>
      <c r="L1125" s="199"/>
      <c r="M1125" s="199"/>
      <c r="N1125" s="199"/>
      <c r="O1125" s="169">
        <f t="shared" si="48"/>
        <v>0</v>
      </c>
      <c r="P1125" s="199"/>
      <c r="Q1125" s="199"/>
      <c r="R1125" s="199"/>
      <c r="S1125" s="169">
        <f t="shared" si="49"/>
        <v>0</v>
      </c>
    </row>
    <row r="1126" spans="1:24" ht="22.2" customHeight="1" x14ac:dyDescent="0.6">
      <c r="A1126" s="4"/>
      <c r="E1126" s="4"/>
      <c r="G1126" s="62" t="s">
        <v>11</v>
      </c>
      <c r="H1126" s="183" t="s">
        <v>293</v>
      </c>
      <c r="I1126" s="183" t="s">
        <v>199</v>
      </c>
      <c r="J1126" s="242" t="s">
        <v>124</v>
      </c>
      <c r="K1126" s="244"/>
      <c r="L1126" s="168"/>
      <c r="M1126" s="168"/>
      <c r="N1126" s="168"/>
      <c r="O1126" s="169">
        <f t="shared" si="48"/>
        <v>0</v>
      </c>
      <c r="P1126" s="168"/>
      <c r="Q1126" s="175"/>
      <c r="R1126" s="175"/>
      <c r="S1126" s="169">
        <f t="shared" si="49"/>
        <v>0</v>
      </c>
      <c r="T1126" s="25"/>
      <c r="U1126" s="26" t="s">
        <v>123</v>
      </c>
      <c r="V1126" s="64"/>
      <c r="W1126" s="27"/>
      <c r="X1126" s="27"/>
    </row>
    <row r="1127" spans="1:24" ht="22.2" customHeight="1" x14ac:dyDescent="0.6">
      <c r="A1127" s="4"/>
      <c r="E1127" s="4"/>
      <c r="G1127" s="167" t="str">
        <f>G1081</f>
        <v>30 พ.ย.66</v>
      </c>
      <c r="H1127" s="183" t="s">
        <v>288</v>
      </c>
      <c r="I1127" s="183" t="s">
        <v>310</v>
      </c>
      <c r="J1127" s="248" t="s">
        <v>127</v>
      </c>
      <c r="K1127" s="250"/>
      <c r="L1127" s="168"/>
      <c r="M1127" s="168"/>
      <c r="N1127" s="168"/>
      <c r="O1127" s="169">
        <f t="shared" si="48"/>
        <v>0</v>
      </c>
      <c r="P1127" s="168"/>
      <c r="Q1127" s="168"/>
      <c r="R1127" s="168"/>
      <c r="S1127" s="169">
        <f t="shared" si="49"/>
        <v>0</v>
      </c>
      <c r="T1127" s="27" t="s">
        <v>51</v>
      </c>
      <c r="U1127" s="26" t="s">
        <v>90</v>
      </c>
      <c r="V1127" s="64"/>
      <c r="W1127" s="27"/>
      <c r="X1127" s="27"/>
    </row>
    <row r="1128" spans="1:24" ht="22.2" customHeight="1" x14ac:dyDescent="0.6">
      <c r="A1128" s="4"/>
      <c r="B1128" s="5"/>
      <c r="E1128" s="4"/>
      <c r="G1128" s="168"/>
      <c r="H1128" s="183"/>
      <c r="I1128" s="183"/>
      <c r="J1128" s="248"/>
      <c r="K1128" s="250"/>
      <c r="L1128" s="183"/>
      <c r="M1128" s="183"/>
      <c r="N1128" s="183"/>
      <c r="O1128" s="169">
        <f t="shared" si="48"/>
        <v>0</v>
      </c>
      <c r="P1128" s="183"/>
      <c r="Q1128" s="183"/>
      <c r="R1128" s="183"/>
      <c r="S1128" s="169">
        <f t="shared" si="49"/>
        <v>0</v>
      </c>
    </row>
    <row r="1129" spans="1:24" ht="22.2" customHeight="1" x14ac:dyDescent="0.6">
      <c r="A1129" s="4"/>
      <c r="E1129" s="4"/>
      <c r="G1129" s="168"/>
      <c r="H1129" s="168"/>
      <c r="I1129" s="168"/>
      <c r="J1129" s="248"/>
      <c r="K1129" s="250"/>
      <c r="L1129" s="168"/>
      <c r="M1129" s="168"/>
      <c r="N1129" s="168"/>
      <c r="O1129" s="169">
        <f t="shared" si="48"/>
        <v>0</v>
      </c>
      <c r="P1129" s="168"/>
      <c r="Q1129" s="168"/>
      <c r="R1129" s="168"/>
      <c r="S1129" s="169">
        <f t="shared" si="49"/>
        <v>0</v>
      </c>
    </row>
    <row r="1130" spans="1:24" ht="22.2" customHeight="1" x14ac:dyDescent="0.6">
      <c r="A1130" s="4"/>
      <c r="E1130" s="4"/>
      <c r="G1130" s="199"/>
      <c r="H1130" s="194"/>
      <c r="I1130" s="199"/>
      <c r="J1130" s="277"/>
      <c r="K1130" s="278"/>
      <c r="L1130" s="199"/>
      <c r="M1130" s="199"/>
      <c r="N1130" s="199"/>
      <c r="O1130" s="169">
        <f t="shared" si="48"/>
        <v>0</v>
      </c>
      <c r="P1130" s="199"/>
      <c r="Q1130" s="199"/>
      <c r="R1130" s="199"/>
      <c r="S1130" s="169">
        <f t="shared" si="49"/>
        <v>0</v>
      </c>
    </row>
    <row r="1131" spans="1:24" ht="22.2" customHeight="1" x14ac:dyDescent="0.6">
      <c r="A1131" s="4"/>
      <c r="E1131" s="4"/>
      <c r="G1131" s="62" t="s">
        <v>12</v>
      </c>
      <c r="H1131" s="183" t="s">
        <v>235</v>
      </c>
      <c r="I1131" s="183" t="s">
        <v>199</v>
      </c>
      <c r="J1131" s="242" t="s">
        <v>54</v>
      </c>
      <c r="K1131" s="244"/>
      <c r="L1131" s="168"/>
      <c r="M1131" s="168"/>
      <c r="N1131" s="168"/>
      <c r="O1131" s="169">
        <f t="shared" si="48"/>
        <v>0</v>
      </c>
      <c r="P1131" s="174"/>
      <c r="Q1131" s="197"/>
      <c r="R1131" s="174"/>
      <c r="S1131" s="169">
        <f t="shared" si="49"/>
        <v>0</v>
      </c>
    </row>
    <row r="1132" spans="1:24" ht="22.2" customHeight="1" x14ac:dyDescent="0.6">
      <c r="A1132" s="4"/>
      <c r="E1132" s="4"/>
      <c r="G1132" s="167" t="str">
        <f>G1086</f>
        <v>1 ธ.ค.66</v>
      </c>
      <c r="H1132" s="183" t="s">
        <v>235</v>
      </c>
      <c r="I1132" s="183" t="s">
        <v>199</v>
      </c>
      <c r="J1132" s="248" t="s">
        <v>152</v>
      </c>
      <c r="K1132" s="250"/>
      <c r="L1132" s="168"/>
      <c r="M1132" s="168"/>
      <c r="N1132" s="168"/>
      <c r="O1132" s="169">
        <f t="shared" si="48"/>
        <v>0</v>
      </c>
      <c r="P1132" s="168"/>
      <c r="Q1132" s="168"/>
      <c r="R1132" s="168"/>
      <c r="S1132" s="169">
        <f t="shared" si="49"/>
        <v>0</v>
      </c>
    </row>
    <row r="1133" spans="1:24" ht="22.2" customHeight="1" x14ac:dyDescent="0.6">
      <c r="A1133" s="4"/>
      <c r="E1133" s="4"/>
      <c r="G1133" s="168"/>
      <c r="H1133" s="168"/>
      <c r="I1133" s="168"/>
      <c r="J1133" s="248"/>
      <c r="K1133" s="250"/>
      <c r="L1133" s="168"/>
      <c r="M1133" s="168"/>
      <c r="N1133" s="168"/>
      <c r="O1133" s="169">
        <f t="shared" si="48"/>
        <v>0</v>
      </c>
      <c r="P1133" s="168"/>
      <c r="Q1133" s="168"/>
      <c r="R1133" s="168"/>
      <c r="S1133" s="169">
        <f t="shared" si="49"/>
        <v>0</v>
      </c>
    </row>
    <row r="1134" spans="1:24" ht="22.2" customHeight="1" x14ac:dyDescent="0.6">
      <c r="A1134" s="4"/>
      <c r="E1134" s="4"/>
      <c r="G1134" s="168"/>
      <c r="H1134" s="190" t="s">
        <v>51</v>
      </c>
      <c r="I1134" s="168"/>
      <c r="J1134" s="248"/>
      <c r="K1134" s="250"/>
      <c r="L1134" s="168"/>
      <c r="M1134" s="168"/>
      <c r="N1134" s="168"/>
      <c r="O1134" s="169">
        <f t="shared" si="48"/>
        <v>0</v>
      </c>
      <c r="P1134" s="168"/>
      <c r="Q1134" s="168"/>
      <c r="R1134" s="168"/>
      <c r="S1134" s="169">
        <f t="shared" si="49"/>
        <v>0</v>
      </c>
    </row>
    <row r="1135" spans="1:24" ht="22.2" customHeight="1" x14ac:dyDescent="0.6">
      <c r="A1135" s="4"/>
      <c r="E1135" s="4"/>
      <c r="F1135" s="4"/>
      <c r="G1135" s="196"/>
      <c r="H1135" s="194"/>
      <c r="I1135" s="199"/>
      <c r="J1135" s="277"/>
      <c r="K1135" s="278"/>
      <c r="L1135" s="199"/>
      <c r="M1135" s="199"/>
      <c r="N1135" s="199"/>
      <c r="O1135" s="169">
        <f t="shared" si="48"/>
        <v>0</v>
      </c>
      <c r="P1135" s="199"/>
      <c r="Q1135" s="199"/>
      <c r="R1135" s="199"/>
      <c r="S1135" s="169">
        <f t="shared" si="49"/>
        <v>0</v>
      </c>
    </row>
    <row r="1136" spans="1:24" ht="22.2" customHeight="1" x14ac:dyDescent="0.6">
      <c r="A1136" s="4"/>
      <c r="E1136" s="4"/>
      <c r="F1136" s="4"/>
      <c r="G1136" s="273" t="s">
        <v>61</v>
      </c>
      <c r="H1136" s="298"/>
      <c r="I1136" s="298"/>
      <c r="J1136" s="298"/>
      <c r="K1136" s="279"/>
      <c r="L1136" s="17">
        <f>SUM(L1111:L1135)</f>
        <v>0</v>
      </c>
      <c r="M1136" s="17">
        <f>SUM(M1111:M1135)</f>
        <v>0</v>
      </c>
      <c r="N1136" s="17"/>
      <c r="O1136" s="17"/>
      <c r="P1136" s="17">
        <f>SUM(P1111:P1135)</f>
        <v>0</v>
      </c>
      <c r="Q1136" s="17">
        <f>SUM(Q1111:Q1135)</f>
        <v>0</v>
      </c>
      <c r="R1136" s="192"/>
      <c r="S1136" s="17"/>
    </row>
    <row r="1137" spans="1:19" ht="22.2" customHeight="1" x14ac:dyDescent="0.6">
      <c r="A1137" s="4"/>
      <c r="E1137" s="4"/>
      <c r="F1137" s="4"/>
      <c r="G1137" s="273" t="s">
        <v>62</v>
      </c>
      <c r="H1137" s="298"/>
      <c r="I1137" s="298"/>
      <c r="J1137" s="298"/>
      <c r="K1137" s="279"/>
      <c r="L1137" s="273">
        <f>L1136+M1136</f>
        <v>0</v>
      </c>
      <c r="M1137" s="279"/>
      <c r="N1137" s="193"/>
      <c r="O1137" s="17"/>
      <c r="P1137" s="273">
        <f>P1136+Q1136</f>
        <v>0</v>
      </c>
      <c r="Q1137" s="279"/>
      <c r="R1137" s="196"/>
      <c r="S1137" s="199"/>
    </row>
    <row r="1138" spans="1:19" ht="22.2" customHeight="1" x14ac:dyDescent="0.35">
      <c r="A1138" s="4"/>
      <c r="E1138" s="4"/>
      <c r="F1138" s="4"/>
      <c r="G1138" s="273" t="s">
        <v>63</v>
      </c>
      <c r="H1138" s="298"/>
      <c r="I1138" s="298"/>
      <c r="J1138" s="298"/>
      <c r="K1138" s="279"/>
      <c r="L1138" s="306" t="s">
        <v>256</v>
      </c>
      <c r="M1138" s="307"/>
      <c r="N1138" s="151"/>
      <c r="O1138" s="154"/>
      <c r="P1138" s="328" t="s">
        <v>257</v>
      </c>
      <c r="Q1138" s="329"/>
      <c r="R1138" s="190"/>
      <c r="S1138" s="168"/>
    </row>
    <row r="1139" spans="1:19" ht="22.2" customHeight="1" thickBot="1" x14ac:dyDescent="0.65">
      <c r="A1139" s="4"/>
      <c r="E1139" s="4"/>
      <c r="F1139" s="15"/>
      <c r="G1139" s="273" t="s">
        <v>64</v>
      </c>
      <c r="H1139" s="298"/>
      <c r="I1139" s="298"/>
      <c r="J1139" s="298"/>
      <c r="K1139" s="279"/>
      <c r="L1139" s="18">
        <v>0</v>
      </c>
      <c r="M1139" s="18">
        <f>SUM(M1111:M1135)</f>
        <v>0</v>
      </c>
      <c r="N1139" s="18"/>
      <c r="O1139" s="18">
        <f>SUM(O1111:O1135)</f>
        <v>0</v>
      </c>
      <c r="P1139" s="18">
        <v>0</v>
      </c>
      <c r="Q1139" s="18">
        <f>SUM(Q1111:Q1135)</f>
        <v>0</v>
      </c>
      <c r="R1139" s="19"/>
      <c r="S1139" s="18">
        <f>SUM(S1111:S1135)</f>
        <v>0</v>
      </c>
    </row>
    <row r="1140" spans="1:19" ht="22.2" customHeight="1" thickTop="1" x14ac:dyDescent="0.6">
      <c r="A1140" s="299" t="s">
        <v>88</v>
      </c>
      <c r="B1140" s="300"/>
      <c r="C1140" s="300"/>
      <c r="D1140" s="300"/>
      <c r="E1140" s="300"/>
      <c r="F1140" s="300"/>
      <c r="G1140" s="300"/>
      <c r="H1140" s="193">
        <f>M1139+Q1139</f>
        <v>0</v>
      </c>
      <c r="I1140" s="193" t="s">
        <v>89</v>
      </c>
      <c r="J1140" s="193"/>
      <c r="K1140" s="301" t="s">
        <v>193</v>
      </c>
      <c r="L1140" s="301"/>
      <c r="M1140" s="301"/>
      <c r="N1140" s="194"/>
      <c r="O1140" s="194"/>
      <c r="P1140" s="302">
        <f>S1139+O1139</f>
        <v>0</v>
      </c>
      <c r="Q1140" s="302"/>
      <c r="R1140" s="21"/>
      <c r="S1140" s="20" t="s">
        <v>53</v>
      </c>
    </row>
    <row r="1141" spans="1:19" ht="22.2" customHeight="1" x14ac:dyDescent="0.6">
      <c r="A1141" s="303" t="s">
        <v>14</v>
      </c>
      <c r="B1141" s="304"/>
      <c r="C1141" s="304"/>
      <c r="D1141" s="304"/>
      <c r="E1141" s="304"/>
      <c r="F1141" s="304"/>
      <c r="G1141" s="305"/>
      <c r="H1141" s="303" t="s">
        <v>15</v>
      </c>
      <c r="I1141" s="304"/>
      <c r="J1141" s="304"/>
      <c r="K1141" s="304"/>
      <c r="L1141" s="305"/>
      <c r="M1141" s="303" t="s">
        <v>70</v>
      </c>
      <c r="N1141" s="304"/>
      <c r="O1141" s="304"/>
      <c r="P1141" s="304"/>
      <c r="Q1141" s="304"/>
      <c r="R1141" s="304"/>
      <c r="S1141" s="305"/>
    </row>
    <row r="1142" spans="1:19" ht="22.2" customHeight="1" x14ac:dyDescent="0.6">
      <c r="A1142" s="248" t="s">
        <v>16</v>
      </c>
      <c r="B1142" s="249"/>
      <c r="C1142" s="249"/>
      <c r="D1142" s="249"/>
      <c r="E1142" s="249"/>
      <c r="F1142" s="249"/>
      <c r="G1142" s="250"/>
      <c r="H1142" s="248" t="s">
        <v>16</v>
      </c>
      <c r="I1142" s="249"/>
      <c r="J1142" s="249"/>
      <c r="K1142" s="249"/>
      <c r="L1142" s="250"/>
      <c r="M1142" s="248" t="s">
        <v>16</v>
      </c>
      <c r="N1142" s="249"/>
      <c r="O1142" s="249"/>
      <c r="P1142" s="249"/>
      <c r="Q1142" s="249"/>
      <c r="R1142" s="249"/>
      <c r="S1142" s="250"/>
    </row>
    <row r="1143" spans="1:19" ht="22.2" customHeight="1" x14ac:dyDescent="0.6">
      <c r="A1143" s="12" t="s">
        <v>42</v>
      </c>
      <c r="B1143" s="309">
        <f>B1111</f>
        <v>0</v>
      </c>
      <c r="C1143" s="309"/>
      <c r="D1143" s="309"/>
      <c r="E1143" s="309"/>
      <c r="F1143" s="309"/>
      <c r="G1143" s="186" t="s">
        <v>43</v>
      </c>
      <c r="H1143" s="185" t="s">
        <v>42</v>
      </c>
      <c r="I1143" s="314" t="str">
        <f>I1097</f>
        <v xml:space="preserve">       นายอาทิตย์  แก้วแดง</v>
      </c>
      <c r="J1143" s="318"/>
      <c r="K1143" s="318"/>
      <c r="L1143" s="13" t="s">
        <v>43</v>
      </c>
      <c r="M1143" s="61" t="s">
        <v>42</v>
      </c>
      <c r="N1143" s="61"/>
      <c r="O1143" s="309" t="s">
        <v>52</v>
      </c>
      <c r="P1143" s="309"/>
      <c r="Q1143" s="309"/>
      <c r="R1143" s="29"/>
      <c r="S1143" s="186" t="s">
        <v>43</v>
      </c>
    </row>
    <row r="1144" spans="1:19" ht="22.2" customHeight="1" x14ac:dyDescent="0.6">
      <c r="A1144" s="319" t="s">
        <v>120</v>
      </c>
      <c r="B1144" s="314"/>
      <c r="C1144" s="314"/>
      <c r="D1144" s="314"/>
      <c r="E1144" s="314"/>
      <c r="F1144" s="314"/>
      <c r="G1144" s="320"/>
      <c r="H1144" s="308" t="s">
        <v>55</v>
      </c>
      <c r="I1144" s="309"/>
      <c r="J1144" s="309"/>
      <c r="K1144" s="309"/>
      <c r="L1144" s="310"/>
      <c r="M1144" s="308" t="s">
        <v>72</v>
      </c>
      <c r="N1144" s="309"/>
      <c r="O1144" s="309"/>
      <c r="P1144" s="309"/>
      <c r="Q1144" s="309"/>
      <c r="R1144" s="309"/>
      <c r="S1144" s="310"/>
    </row>
    <row r="1145" spans="1:19" ht="22.2" customHeight="1" x14ac:dyDescent="0.6">
      <c r="A1145" s="311" t="str">
        <f>A41</f>
        <v>วันที่ 4  เดือน ธันวาคม  พ.ศ.2566</v>
      </c>
      <c r="B1145" s="312"/>
      <c r="C1145" s="312"/>
      <c r="D1145" s="312"/>
      <c r="E1145" s="312"/>
      <c r="F1145" s="312"/>
      <c r="G1145" s="313"/>
      <c r="H1145" s="308" t="str">
        <f>A41</f>
        <v>วันที่ 4  เดือน ธันวาคม  พ.ศ.2566</v>
      </c>
      <c r="I1145" s="309"/>
      <c r="J1145" s="309"/>
      <c r="K1145" s="309"/>
      <c r="L1145" s="310"/>
      <c r="M1145" s="311" t="str">
        <f>A41</f>
        <v>วันที่ 4  เดือน ธันวาคม  พ.ศ.2566</v>
      </c>
      <c r="N1145" s="312"/>
      <c r="O1145" s="312"/>
      <c r="P1145" s="312"/>
      <c r="Q1145" s="312"/>
      <c r="R1145" s="312"/>
      <c r="S1145" s="313"/>
    </row>
    <row r="1146" spans="1:19" ht="22.2" customHeight="1" x14ac:dyDescent="0.6">
      <c r="A1146" s="303" t="s">
        <v>70</v>
      </c>
      <c r="B1146" s="304"/>
      <c r="C1146" s="304"/>
      <c r="D1146" s="304"/>
      <c r="E1146" s="304"/>
      <c r="F1146" s="304"/>
      <c r="G1146" s="304"/>
      <c r="H1146" s="304"/>
      <c r="I1146" s="305"/>
      <c r="J1146" s="303" t="s">
        <v>71</v>
      </c>
      <c r="K1146" s="304"/>
      <c r="L1146" s="304"/>
      <c r="M1146" s="304"/>
      <c r="N1146" s="304"/>
      <c r="O1146" s="304"/>
      <c r="P1146" s="304"/>
      <c r="Q1146" s="304"/>
      <c r="R1146" s="304"/>
      <c r="S1146" s="305"/>
    </row>
    <row r="1147" spans="1:19" ht="22.2" customHeight="1" x14ac:dyDescent="0.6">
      <c r="A1147" s="248" t="s">
        <v>16</v>
      </c>
      <c r="B1147" s="249"/>
      <c r="C1147" s="249"/>
      <c r="D1147" s="249"/>
      <c r="E1147" s="249"/>
      <c r="F1147" s="249"/>
      <c r="G1147" s="249"/>
      <c r="H1147" s="249"/>
      <c r="I1147" s="250"/>
      <c r="J1147" s="248" t="s">
        <v>16</v>
      </c>
      <c r="K1147" s="249"/>
      <c r="L1147" s="249"/>
      <c r="M1147" s="249"/>
      <c r="N1147" s="249"/>
      <c r="O1147" s="249"/>
      <c r="P1147" s="249"/>
      <c r="Q1147" s="249"/>
      <c r="R1147" s="249"/>
      <c r="S1147" s="250"/>
    </row>
    <row r="1148" spans="1:19" ht="22.2" customHeight="1" x14ac:dyDescent="0.6">
      <c r="A1148" s="12"/>
      <c r="B1148" s="309" t="s">
        <v>133</v>
      </c>
      <c r="C1148" s="309"/>
      <c r="D1148" s="309"/>
      <c r="E1148" s="309"/>
      <c r="F1148" s="309"/>
      <c r="G1148" s="309"/>
      <c r="H1148" s="309"/>
      <c r="I1148" s="186"/>
      <c r="J1148" s="29"/>
      <c r="K1148" s="29"/>
      <c r="L1148" s="309" t="s">
        <v>186</v>
      </c>
      <c r="M1148" s="309"/>
      <c r="N1148" s="309"/>
      <c r="O1148" s="309"/>
      <c r="P1148" s="309"/>
      <c r="Q1148" s="309"/>
      <c r="R1148" s="29"/>
      <c r="S1148" s="13"/>
    </row>
    <row r="1149" spans="1:19" ht="22.2" customHeight="1" x14ac:dyDescent="0.6">
      <c r="A1149" s="308" t="s">
        <v>73</v>
      </c>
      <c r="B1149" s="309"/>
      <c r="C1149" s="309"/>
      <c r="D1149" s="309"/>
      <c r="E1149" s="309"/>
      <c r="F1149" s="309"/>
      <c r="G1149" s="309"/>
      <c r="H1149" s="309"/>
      <c r="I1149" s="310"/>
      <c r="J1149" s="308" t="s">
        <v>74</v>
      </c>
      <c r="K1149" s="309"/>
      <c r="L1149" s="309"/>
      <c r="M1149" s="309"/>
      <c r="N1149" s="309"/>
      <c r="O1149" s="309"/>
      <c r="P1149" s="309"/>
      <c r="Q1149" s="309"/>
      <c r="R1149" s="309"/>
      <c r="S1149" s="310"/>
    </row>
    <row r="1150" spans="1:19" ht="22.2" customHeight="1" x14ac:dyDescent="0.6">
      <c r="A1150" s="311" t="str">
        <f>A41</f>
        <v>วันที่ 4  เดือน ธันวาคม  พ.ศ.2566</v>
      </c>
      <c r="B1150" s="312"/>
      <c r="C1150" s="312"/>
      <c r="D1150" s="312"/>
      <c r="E1150" s="312"/>
      <c r="F1150" s="312"/>
      <c r="G1150" s="312"/>
      <c r="H1150" s="312"/>
      <c r="I1150" s="313"/>
      <c r="J1150" s="311" t="str">
        <f>A41</f>
        <v>วันที่ 4  เดือน ธันวาคม  พ.ศ.2566</v>
      </c>
      <c r="K1150" s="312"/>
      <c r="L1150" s="312"/>
      <c r="M1150" s="312"/>
      <c r="N1150" s="312"/>
      <c r="O1150" s="312"/>
      <c r="P1150" s="312"/>
      <c r="Q1150" s="312"/>
      <c r="R1150" s="312"/>
      <c r="S1150" s="313"/>
    </row>
    <row r="1151" spans="1:19" ht="22.2" customHeight="1" x14ac:dyDescent="0.6">
      <c r="A1151" s="254" t="s">
        <v>0</v>
      </c>
      <c r="B1151" s="254"/>
      <c r="C1151" s="254"/>
      <c r="D1151" s="254"/>
      <c r="E1151" s="254"/>
      <c r="F1151" s="254"/>
      <c r="G1151" s="254"/>
      <c r="H1151" s="254"/>
      <c r="I1151" s="254"/>
      <c r="J1151" s="254"/>
      <c r="K1151" s="254"/>
      <c r="L1151" s="254"/>
      <c r="M1151" s="254"/>
      <c r="N1151" s="254"/>
      <c r="O1151" s="254"/>
      <c r="P1151" s="254"/>
      <c r="Q1151" s="254"/>
      <c r="R1151" s="254"/>
      <c r="S1151" s="254"/>
    </row>
    <row r="1152" spans="1:19" ht="22.2" customHeight="1" x14ac:dyDescent="0.6">
      <c r="A1152" s="254" t="str">
        <f>A2</f>
        <v>แผนกวิชายานยนต์ไฟฟ้า</v>
      </c>
      <c r="B1152" s="249"/>
      <c r="C1152" s="249"/>
      <c r="D1152" s="249"/>
      <c r="E1152" s="249"/>
      <c r="F1152" s="249"/>
      <c r="G1152" s="249"/>
      <c r="H1152" s="249"/>
      <c r="I1152" s="249"/>
      <c r="J1152" s="249"/>
      <c r="K1152" s="249"/>
      <c r="L1152" s="249"/>
      <c r="M1152" s="249"/>
      <c r="N1152" s="249"/>
      <c r="O1152" s="249"/>
      <c r="P1152" s="249"/>
      <c r="Q1152" s="249"/>
      <c r="R1152" s="249"/>
      <c r="S1152" s="249"/>
    </row>
    <row r="1153" spans="1:24" ht="22.2" customHeight="1" x14ac:dyDescent="0.6">
      <c r="A1153" s="253" t="s">
        <v>78</v>
      </c>
      <c r="B1153" s="253"/>
      <c r="C1153" s="253"/>
      <c r="D1153" s="177">
        <f>D3</f>
        <v>27</v>
      </c>
      <c r="E1153" s="177" t="s">
        <v>77</v>
      </c>
      <c r="F1153" s="254" t="str">
        <f>F3</f>
        <v>พฤศจิกายน</v>
      </c>
      <c r="G1153" s="254"/>
      <c r="H1153" s="177" t="str">
        <f>H3</f>
        <v>พ.ศ. 2566</v>
      </c>
      <c r="I1153" s="177" t="s">
        <v>79</v>
      </c>
      <c r="J1153" s="177">
        <f>J3</f>
        <v>1</v>
      </c>
      <c r="K1153" s="177" t="s">
        <v>76</v>
      </c>
      <c r="L1153" s="254" t="str">
        <f>L3</f>
        <v>ธันวาคม</v>
      </c>
      <c r="M1153" s="254"/>
      <c r="N1153" s="254" t="str">
        <f>N3</f>
        <v>พ.ศ. 2566</v>
      </c>
      <c r="O1153" s="254"/>
      <c r="P1153" s="254"/>
      <c r="Q1153" s="254"/>
      <c r="R1153" s="177"/>
    </row>
    <row r="1154" spans="1:24" ht="22.2" customHeight="1" x14ac:dyDescent="0.3">
      <c r="G1154" s="58" t="s">
        <v>103</v>
      </c>
      <c r="H1154" s="8" t="s">
        <v>45</v>
      </c>
      <c r="I1154" s="190" t="s">
        <v>57</v>
      </c>
      <c r="K1154" s="198"/>
    </row>
    <row r="1155" spans="1:24" ht="22.2" customHeight="1" x14ac:dyDescent="0.6">
      <c r="A1155" s="28" t="s">
        <v>1</v>
      </c>
      <c r="B1155" s="270" t="s">
        <v>2</v>
      </c>
      <c r="C1155" s="271"/>
      <c r="D1155" s="272"/>
      <c r="E1155" s="16" t="s">
        <v>3</v>
      </c>
      <c r="F1155" s="273" t="s">
        <v>65</v>
      </c>
      <c r="G1155" s="274"/>
      <c r="H1155" s="275" t="s">
        <v>4</v>
      </c>
      <c r="I1155" s="175" t="s">
        <v>116</v>
      </c>
      <c r="J1155" s="242" t="s">
        <v>5</v>
      </c>
      <c r="K1155" s="244"/>
      <c r="L1155" s="273" t="s">
        <v>66</v>
      </c>
      <c r="M1155" s="279"/>
      <c r="N1155" s="169" t="s">
        <v>68</v>
      </c>
      <c r="O1155" s="175" t="s">
        <v>58</v>
      </c>
      <c r="P1155" s="280" t="s">
        <v>67</v>
      </c>
      <c r="Q1155" s="281"/>
      <c r="R1155" s="169" t="s">
        <v>68</v>
      </c>
      <c r="S1155" s="175" t="s">
        <v>58</v>
      </c>
    </row>
    <row r="1156" spans="1:24" ht="22.2" customHeight="1" x14ac:dyDescent="0.6">
      <c r="A1156" s="60"/>
      <c r="B1156" s="9"/>
      <c r="C1156" s="10"/>
      <c r="D1156" s="14"/>
      <c r="E1156" s="11"/>
      <c r="F1156" s="199" t="s">
        <v>6</v>
      </c>
      <c r="G1156" s="199" t="s">
        <v>7</v>
      </c>
      <c r="H1156" s="276"/>
      <c r="I1156" s="199"/>
      <c r="J1156" s="277"/>
      <c r="K1156" s="278"/>
      <c r="L1156" s="199" t="s">
        <v>56</v>
      </c>
      <c r="M1156" s="199" t="s">
        <v>60</v>
      </c>
      <c r="N1156" s="199" t="s">
        <v>69</v>
      </c>
      <c r="O1156" s="199" t="s">
        <v>59</v>
      </c>
      <c r="P1156" s="60" t="s">
        <v>56</v>
      </c>
      <c r="Q1156" s="60" t="s">
        <v>60</v>
      </c>
      <c r="R1156" s="199" t="s">
        <v>69</v>
      </c>
      <c r="S1156" s="199" t="s">
        <v>59</v>
      </c>
    </row>
    <row r="1157" spans="1:24" ht="22.2" customHeight="1" x14ac:dyDescent="0.6">
      <c r="A1157" s="175">
        <v>26</v>
      </c>
      <c r="B1157" s="262">
        <f>AB28</f>
        <v>0</v>
      </c>
      <c r="C1157" s="263"/>
      <c r="D1157" s="264"/>
      <c r="E1157" s="175" t="s">
        <v>44</v>
      </c>
      <c r="F1157" s="6">
        <f>F7</f>
        <v>7</v>
      </c>
      <c r="G1157" s="188" t="s">
        <v>8</v>
      </c>
      <c r="H1157" s="174"/>
      <c r="I1157" s="183"/>
      <c r="J1157" s="242"/>
      <c r="K1157" s="244"/>
      <c r="L1157" s="174"/>
      <c r="M1157" s="156"/>
      <c r="N1157" s="156"/>
      <c r="O1157" s="169">
        <f>M1157*N1157</f>
        <v>0</v>
      </c>
      <c r="P1157" s="174"/>
      <c r="Q1157" s="197"/>
      <c r="R1157" s="174"/>
      <c r="S1157" s="169">
        <f>Q1157*R1157</f>
        <v>0</v>
      </c>
    </row>
    <row r="1158" spans="1:24" ht="22.2" customHeight="1" x14ac:dyDescent="0.6">
      <c r="A1158" s="4"/>
      <c r="B1158" s="289"/>
      <c r="C1158" s="290"/>
      <c r="D1158" s="291"/>
      <c r="E1158" s="168" t="s">
        <v>139</v>
      </c>
      <c r="F1158" s="190"/>
      <c r="G1158" s="167" t="str">
        <f>G1112</f>
        <v>27 พ.ย.66</v>
      </c>
      <c r="H1158" s="183"/>
      <c r="I1158" s="183"/>
      <c r="J1158" s="248"/>
      <c r="K1158" s="250"/>
      <c r="L1158" s="168"/>
      <c r="M1158" s="56"/>
      <c r="N1158" s="56"/>
      <c r="O1158" s="169">
        <f t="shared" ref="O1158:O1181" si="50">M1158*N1158</f>
        <v>0</v>
      </c>
      <c r="P1158" s="168"/>
      <c r="Q1158" s="168"/>
      <c r="R1158" s="168"/>
      <c r="S1158" s="169">
        <f t="shared" ref="S1158:S1181" si="51">Q1158*R1158</f>
        <v>0</v>
      </c>
    </row>
    <row r="1159" spans="1:24" ht="22.2" customHeight="1" x14ac:dyDescent="0.6">
      <c r="A1159" s="4"/>
      <c r="B1159" s="5"/>
      <c r="D1159" s="3"/>
      <c r="E1159" s="3"/>
      <c r="F1159" s="190"/>
      <c r="G1159" s="189"/>
      <c r="H1159" s="168"/>
      <c r="I1159" s="168"/>
      <c r="J1159" s="248"/>
      <c r="K1159" s="250"/>
      <c r="L1159" s="168"/>
      <c r="M1159" s="168"/>
      <c r="N1159" s="168"/>
      <c r="O1159" s="169">
        <f t="shared" si="50"/>
        <v>0</v>
      </c>
      <c r="P1159" s="168"/>
      <c r="Q1159" s="168"/>
      <c r="R1159" s="168"/>
      <c r="S1159" s="169">
        <f t="shared" si="51"/>
        <v>0</v>
      </c>
    </row>
    <row r="1160" spans="1:24" ht="22.2" customHeight="1" x14ac:dyDescent="0.6">
      <c r="A1160" s="4"/>
      <c r="B1160" s="5"/>
      <c r="E1160" s="4"/>
      <c r="F1160" s="190"/>
      <c r="G1160" s="189"/>
      <c r="H1160" s="168"/>
      <c r="I1160" s="168"/>
      <c r="J1160" s="248"/>
      <c r="K1160" s="250"/>
      <c r="L1160" s="168"/>
      <c r="M1160" s="168"/>
      <c r="N1160" s="168"/>
      <c r="O1160" s="169">
        <f t="shared" si="50"/>
        <v>0</v>
      </c>
      <c r="P1160" s="168"/>
      <c r="Q1160" s="168"/>
      <c r="R1160" s="168"/>
      <c r="S1160" s="169">
        <f t="shared" si="51"/>
        <v>0</v>
      </c>
    </row>
    <row r="1161" spans="1:24" ht="22.2" customHeight="1" x14ac:dyDescent="0.6">
      <c r="A1161" s="4"/>
      <c r="E1161" s="4"/>
      <c r="G1161" s="187"/>
      <c r="H1161" s="199"/>
      <c r="I1161" s="199"/>
      <c r="J1161" s="277"/>
      <c r="K1161" s="278"/>
      <c r="L1161" s="168"/>
      <c r="M1161" s="199"/>
      <c r="N1161" s="199"/>
      <c r="O1161" s="169">
        <f t="shared" si="50"/>
        <v>0</v>
      </c>
      <c r="P1161" s="168"/>
      <c r="Q1161" s="168"/>
      <c r="R1161" s="168"/>
      <c r="S1161" s="169">
        <f t="shared" si="51"/>
        <v>0</v>
      </c>
    </row>
    <row r="1162" spans="1:24" ht="22.2" customHeight="1" x14ac:dyDescent="0.35">
      <c r="A1162" s="4"/>
      <c r="E1162" s="4"/>
      <c r="G1162" s="62" t="s">
        <v>9</v>
      </c>
      <c r="H1162" s="183" t="s">
        <v>153</v>
      </c>
      <c r="I1162" s="183" t="s">
        <v>228</v>
      </c>
      <c r="J1162" s="242" t="s">
        <v>54</v>
      </c>
      <c r="K1162" s="244"/>
      <c r="L1162" s="174"/>
      <c r="M1162" s="182"/>
      <c r="N1162" s="179"/>
      <c r="O1162" s="169">
        <f t="shared" si="50"/>
        <v>0</v>
      </c>
      <c r="P1162" s="174"/>
      <c r="Q1162" s="197"/>
      <c r="R1162" s="174"/>
      <c r="S1162" s="169">
        <f t="shared" si="51"/>
        <v>0</v>
      </c>
      <c r="T1162" s="25"/>
      <c r="U1162" s="26" t="s">
        <v>123</v>
      </c>
      <c r="V1162" s="64"/>
      <c r="W1162" s="27"/>
      <c r="X1162" s="27"/>
    </row>
    <row r="1163" spans="1:24" ht="22.2" customHeight="1" x14ac:dyDescent="0.6">
      <c r="A1163" s="4"/>
      <c r="E1163" s="4"/>
      <c r="G1163" s="167" t="str">
        <f>G1117</f>
        <v>28 พ.ย.66</v>
      </c>
      <c r="H1163" s="183" t="s">
        <v>153</v>
      </c>
      <c r="I1163" s="183" t="s">
        <v>227</v>
      </c>
      <c r="J1163" s="248" t="s">
        <v>126</v>
      </c>
      <c r="K1163" s="250"/>
      <c r="L1163" s="168"/>
      <c r="M1163" s="191"/>
      <c r="N1163" s="168"/>
      <c r="O1163" s="169">
        <f t="shared" si="50"/>
        <v>0</v>
      </c>
      <c r="P1163" s="168"/>
      <c r="Q1163" s="168"/>
      <c r="R1163" s="168"/>
      <c r="S1163" s="169">
        <f t="shared" si="51"/>
        <v>0</v>
      </c>
      <c r="T1163" s="27" t="s">
        <v>51</v>
      </c>
      <c r="U1163" s="26" t="s">
        <v>90</v>
      </c>
      <c r="V1163" s="64"/>
      <c r="W1163" s="27"/>
      <c r="X1163" s="27"/>
    </row>
    <row r="1164" spans="1:24" ht="22.2" customHeight="1" x14ac:dyDescent="0.6">
      <c r="A1164" s="4"/>
      <c r="B1164" s="5"/>
      <c r="D1164" s="3"/>
      <c r="E1164" s="3"/>
      <c r="G1164" s="168"/>
      <c r="H1164" s="168"/>
      <c r="I1164" s="168"/>
      <c r="J1164" s="248"/>
      <c r="K1164" s="250"/>
      <c r="L1164" s="168"/>
      <c r="M1164" s="168"/>
      <c r="N1164" s="168"/>
      <c r="O1164" s="169">
        <f t="shared" si="50"/>
        <v>0</v>
      </c>
      <c r="P1164" s="168"/>
      <c r="Q1164" s="168"/>
      <c r="R1164" s="168"/>
      <c r="S1164" s="169">
        <f t="shared" si="51"/>
        <v>0</v>
      </c>
    </row>
    <row r="1165" spans="1:24" ht="22.2" customHeight="1" x14ac:dyDescent="0.6">
      <c r="A1165" s="4"/>
      <c r="E1165" s="4"/>
      <c r="G1165" s="62"/>
      <c r="H1165" s="190"/>
      <c r="I1165" s="168"/>
      <c r="J1165" s="248"/>
      <c r="K1165" s="250"/>
      <c r="L1165" s="168"/>
      <c r="M1165" s="168"/>
      <c r="N1165" s="168"/>
      <c r="O1165" s="169">
        <f t="shared" si="50"/>
        <v>0</v>
      </c>
      <c r="P1165" s="168"/>
      <c r="Q1165" s="168"/>
      <c r="R1165" s="168"/>
      <c r="S1165" s="169">
        <f t="shared" si="51"/>
        <v>0</v>
      </c>
    </row>
    <row r="1166" spans="1:24" ht="22.2" customHeight="1" x14ac:dyDescent="0.6">
      <c r="A1166" s="4"/>
      <c r="D1166" s="8" t="s">
        <v>51</v>
      </c>
      <c r="E1166" s="4"/>
      <c r="G1166" s="63"/>
      <c r="H1166" s="199"/>
      <c r="I1166" s="199"/>
      <c r="J1166" s="277"/>
      <c r="K1166" s="278"/>
      <c r="L1166" s="168"/>
      <c r="M1166" s="199"/>
      <c r="N1166" s="199"/>
      <c r="O1166" s="169">
        <f t="shared" si="50"/>
        <v>0</v>
      </c>
      <c r="P1166" s="168"/>
      <c r="Q1166" s="168"/>
      <c r="R1166" s="168"/>
      <c r="S1166" s="169">
        <f t="shared" si="51"/>
        <v>0</v>
      </c>
    </row>
    <row r="1167" spans="1:24" ht="22.2" customHeight="1" x14ac:dyDescent="0.35">
      <c r="A1167" s="4"/>
      <c r="E1167" s="4"/>
      <c r="G1167" s="167" t="s">
        <v>10</v>
      </c>
      <c r="H1167" s="183" t="s">
        <v>138</v>
      </c>
      <c r="I1167" s="183" t="s">
        <v>206</v>
      </c>
      <c r="J1167" s="242" t="s">
        <v>54</v>
      </c>
      <c r="K1167" s="244"/>
      <c r="L1167" s="174"/>
      <c r="M1167" s="179"/>
      <c r="N1167" s="179"/>
      <c r="O1167" s="169">
        <f t="shared" si="50"/>
        <v>0</v>
      </c>
      <c r="P1167" s="174"/>
      <c r="Q1167" s="197"/>
      <c r="R1167" s="174"/>
      <c r="S1167" s="169">
        <f t="shared" si="51"/>
        <v>0</v>
      </c>
    </row>
    <row r="1168" spans="1:24" ht="22.2" customHeight="1" x14ac:dyDescent="0.35">
      <c r="A1168" s="4"/>
      <c r="B1168" s="189"/>
      <c r="C1168" s="190"/>
      <c r="D1168" s="190"/>
      <c r="E1168" s="168"/>
      <c r="G1168" s="167" t="str">
        <f>G1122</f>
        <v>29 พ.ย.66</v>
      </c>
      <c r="H1168" s="183" t="s">
        <v>138</v>
      </c>
      <c r="I1168" s="183" t="s">
        <v>206</v>
      </c>
      <c r="J1168" s="248" t="s">
        <v>125</v>
      </c>
      <c r="K1168" s="250"/>
      <c r="L1168" s="168"/>
      <c r="M1168" s="180"/>
      <c r="N1168" s="180"/>
      <c r="O1168" s="169">
        <f t="shared" si="50"/>
        <v>0</v>
      </c>
      <c r="P1168" s="168"/>
      <c r="Q1168" s="168"/>
      <c r="R1168" s="168"/>
      <c r="S1168" s="169">
        <f t="shared" si="51"/>
        <v>0</v>
      </c>
    </row>
    <row r="1169" spans="1:19" ht="22.2" customHeight="1" x14ac:dyDescent="0.35">
      <c r="A1169" s="4"/>
      <c r="B1169" s="5"/>
      <c r="D1169" s="3"/>
      <c r="E1169" s="3"/>
      <c r="G1169" s="168"/>
      <c r="H1169" s="183"/>
      <c r="I1169" s="183"/>
      <c r="J1169" s="248"/>
      <c r="K1169" s="250"/>
      <c r="L1169" s="168"/>
      <c r="M1169" s="180"/>
      <c r="N1169" s="180"/>
      <c r="O1169" s="169">
        <f t="shared" si="50"/>
        <v>0</v>
      </c>
      <c r="P1169" s="168"/>
      <c r="Q1169" s="168"/>
      <c r="R1169" s="168"/>
      <c r="S1169" s="169">
        <f t="shared" si="51"/>
        <v>0</v>
      </c>
    </row>
    <row r="1170" spans="1:19" ht="22.2" customHeight="1" x14ac:dyDescent="0.6">
      <c r="A1170" s="4"/>
      <c r="E1170" s="4"/>
      <c r="G1170" s="189"/>
      <c r="H1170" s="189"/>
      <c r="I1170" s="168"/>
      <c r="J1170" s="248"/>
      <c r="K1170" s="250"/>
      <c r="L1170" s="168"/>
      <c r="M1170" s="168"/>
      <c r="N1170" s="168"/>
      <c r="O1170" s="169">
        <f t="shared" si="50"/>
        <v>0</v>
      </c>
      <c r="P1170" s="168"/>
      <c r="Q1170" s="168"/>
      <c r="R1170" s="168"/>
      <c r="S1170" s="169">
        <f t="shared" si="51"/>
        <v>0</v>
      </c>
    </row>
    <row r="1171" spans="1:19" ht="22.2" customHeight="1" x14ac:dyDescent="0.6">
      <c r="A1171" s="4"/>
      <c r="E1171" s="4"/>
      <c r="G1171" s="195"/>
      <c r="H1171" s="195"/>
      <c r="I1171" s="199"/>
      <c r="J1171" s="277"/>
      <c r="K1171" s="278"/>
      <c r="L1171" s="199"/>
      <c r="M1171" s="199"/>
      <c r="N1171" s="199"/>
      <c r="O1171" s="169">
        <f t="shared" si="50"/>
        <v>0</v>
      </c>
      <c r="P1171" s="199"/>
      <c r="Q1171" s="199"/>
      <c r="R1171" s="199"/>
      <c r="S1171" s="169">
        <f t="shared" si="51"/>
        <v>0</v>
      </c>
    </row>
    <row r="1172" spans="1:19" ht="22.2" customHeight="1" x14ac:dyDescent="0.6">
      <c r="A1172" s="4"/>
      <c r="E1172" s="4"/>
      <c r="G1172" s="62" t="s">
        <v>11</v>
      </c>
      <c r="H1172" s="183" t="s">
        <v>136</v>
      </c>
      <c r="I1172" s="183" t="s">
        <v>254</v>
      </c>
      <c r="J1172" s="242" t="s">
        <v>54</v>
      </c>
      <c r="K1172" s="244"/>
      <c r="L1172" s="168"/>
      <c r="M1172" s="168"/>
      <c r="N1172" s="168"/>
      <c r="O1172" s="169">
        <f t="shared" si="50"/>
        <v>0</v>
      </c>
      <c r="P1172" s="168"/>
      <c r="Q1172" s="175"/>
      <c r="R1172" s="175"/>
      <c r="S1172" s="169">
        <f t="shared" si="51"/>
        <v>0</v>
      </c>
    </row>
    <row r="1173" spans="1:19" ht="22.2" customHeight="1" x14ac:dyDescent="0.6">
      <c r="A1173" s="4"/>
      <c r="E1173" s="4"/>
      <c r="G1173" s="167" t="str">
        <f>G1127</f>
        <v>30 พ.ย.66</v>
      </c>
      <c r="H1173" s="183" t="s">
        <v>302</v>
      </c>
      <c r="I1173" s="183" t="s">
        <v>237</v>
      </c>
      <c r="J1173" s="248" t="s">
        <v>127</v>
      </c>
      <c r="K1173" s="250"/>
      <c r="L1173" s="168"/>
      <c r="M1173" s="168"/>
      <c r="N1173" s="168"/>
      <c r="O1173" s="169">
        <f t="shared" si="50"/>
        <v>0</v>
      </c>
      <c r="P1173" s="168"/>
      <c r="Q1173" s="168"/>
      <c r="R1173" s="168"/>
      <c r="S1173" s="169">
        <f t="shared" si="51"/>
        <v>0</v>
      </c>
    </row>
    <row r="1174" spans="1:19" ht="22.2" customHeight="1" x14ac:dyDescent="0.6">
      <c r="A1174" s="4"/>
      <c r="B1174" s="5"/>
      <c r="E1174" s="4"/>
      <c r="G1174" s="168"/>
      <c r="H1174" s="183" t="s">
        <v>179</v>
      </c>
      <c r="I1174" s="183" t="s">
        <v>222</v>
      </c>
      <c r="J1174" s="248" t="s">
        <v>171</v>
      </c>
      <c r="K1174" s="250"/>
      <c r="L1174" s="183"/>
      <c r="M1174" s="183"/>
      <c r="N1174" s="183"/>
      <c r="O1174" s="169">
        <f t="shared" si="50"/>
        <v>0</v>
      </c>
      <c r="P1174" s="183"/>
      <c r="Q1174" s="183"/>
      <c r="R1174" s="183"/>
      <c r="S1174" s="169">
        <f t="shared" si="51"/>
        <v>0</v>
      </c>
    </row>
    <row r="1175" spans="1:19" ht="22.2" customHeight="1" x14ac:dyDescent="0.6">
      <c r="A1175" s="4"/>
      <c r="E1175" s="4"/>
      <c r="G1175" s="168"/>
      <c r="H1175" s="168"/>
      <c r="I1175" s="168"/>
      <c r="J1175" s="248"/>
      <c r="K1175" s="250"/>
      <c r="L1175" s="168"/>
      <c r="M1175" s="168"/>
      <c r="N1175" s="168"/>
      <c r="O1175" s="169">
        <f t="shared" si="50"/>
        <v>0</v>
      </c>
      <c r="P1175" s="168"/>
      <c r="Q1175" s="168"/>
      <c r="R1175" s="168"/>
      <c r="S1175" s="169">
        <f t="shared" si="51"/>
        <v>0</v>
      </c>
    </row>
    <row r="1176" spans="1:19" ht="22.2" customHeight="1" x14ac:dyDescent="0.6">
      <c r="A1176" s="4"/>
      <c r="E1176" s="4"/>
      <c r="G1176" s="199"/>
      <c r="H1176" s="194"/>
      <c r="I1176" s="199"/>
      <c r="J1176" s="277"/>
      <c r="K1176" s="278"/>
      <c r="L1176" s="199"/>
      <c r="M1176" s="199"/>
      <c r="N1176" s="199"/>
      <c r="O1176" s="169">
        <f t="shared" si="50"/>
        <v>0</v>
      </c>
      <c r="P1176" s="199"/>
      <c r="Q1176" s="199"/>
      <c r="R1176" s="199"/>
      <c r="S1176" s="169">
        <f t="shared" si="51"/>
        <v>0</v>
      </c>
    </row>
    <row r="1177" spans="1:19" ht="22.2" customHeight="1" x14ac:dyDescent="0.6">
      <c r="A1177" s="4"/>
      <c r="E1177" s="4"/>
      <c r="G1177" s="62" t="s">
        <v>12</v>
      </c>
      <c r="H1177" s="183" t="s">
        <v>153</v>
      </c>
      <c r="I1177" s="183" t="s">
        <v>225</v>
      </c>
      <c r="J1177" s="242" t="s">
        <v>54</v>
      </c>
      <c r="K1177" s="244"/>
      <c r="L1177" s="168"/>
      <c r="M1177" s="168"/>
      <c r="N1177" s="168"/>
      <c r="O1177" s="169">
        <f t="shared" si="50"/>
        <v>0</v>
      </c>
      <c r="P1177" s="174"/>
      <c r="Q1177" s="197"/>
      <c r="R1177" s="174"/>
      <c r="S1177" s="169">
        <f t="shared" si="51"/>
        <v>0</v>
      </c>
    </row>
    <row r="1178" spans="1:19" ht="22.2" customHeight="1" x14ac:dyDescent="0.6">
      <c r="A1178" s="4"/>
      <c r="E1178" s="4"/>
      <c r="G1178" s="167" t="str">
        <f>G1132</f>
        <v>1 ธ.ค.66</v>
      </c>
      <c r="H1178" s="183" t="s">
        <v>153</v>
      </c>
      <c r="I1178" s="183" t="s">
        <v>230</v>
      </c>
      <c r="J1178" s="248" t="s">
        <v>126</v>
      </c>
      <c r="K1178" s="250"/>
      <c r="L1178" s="168"/>
      <c r="M1178" s="168"/>
      <c r="N1178" s="168"/>
      <c r="O1178" s="169">
        <f t="shared" si="50"/>
        <v>0</v>
      </c>
      <c r="P1178" s="168"/>
      <c r="Q1178" s="168"/>
      <c r="R1178" s="168"/>
      <c r="S1178" s="169">
        <f t="shared" si="51"/>
        <v>0</v>
      </c>
    </row>
    <row r="1179" spans="1:19" ht="22.2" customHeight="1" x14ac:dyDescent="0.6">
      <c r="A1179" s="4"/>
      <c r="E1179" s="4"/>
      <c r="G1179" s="168"/>
      <c r="H1179" s="168"/>
      <c r="I1179" s="168"/>
      <c r="J1179" s="248"/>
      <c r="K1179" s="250"/>
      <c r="L1179" s="168"/>
      <c r="M1179" s="168"/>
      <c r="N1179" s="168"/>
      <c r="O1179" s="169">
        <f t="shared" si="50"/>
        <v>0</v>
      </c>
      <c r="P1179" s="168"/>
      <c r="Q1179" s="168"/>
      <c r="R1179" s="168"/>
      <c r="S1179" s="169">
        <f t="shared" si="51"/>
        <v>0</v>
      </c>
    </row>
    <row r="1180" spans="1:19" ht="22.2" customHeight="1" x14ac:dyDescent="0.6">
      <c r="A1180" s="4"/>
      <c r="E1180" s="4"/>
      <c r="G1180" s="168"/>
      <c r="H1180" s="190" t="s">
        <v>51</v>
      </c>
      <c r="I1180" s="168"/>
      <c r="J1180" s="248"/>
      <c r="K1180" s="250"/>
      <c r="L1180" s="168"/>
      <c r="M1180" s="168"/>
      <c r="N1180" s="168"/>
      <c r="O1180" s="169">
        <f t="shared" si="50"/>
        <v>0</v>
      </c>
      <c r="P1180" s="168"/>
      <c r="Q1180" s="168"/>
      <c r="R1180" s="168"/>
      <c r="S1180" s="169">
        <f t="shared" si="51"/>
        <v>0</v>
      </c>
    </row>
    <row r="1181" spans="1:19" ht="22.2" customHeight="1" x14ac:dyDescent="0.6">
      <c r="A1181" s="4"/>
      <c r="E1181" s="4"/>
      <c r="F1181" s="4"/>
      <c r="G1181" s="196"/>
      <c r="H1181" s="194"/>
      <c r="I1181" s="199"/>
      <c r="J1181" s="277"/>
      <c r="K1181" s="278"/>
      <c r="L1181" s="199"/>
      <c r="M1181" s="199"/>
      <c r="N1181" s="199"/>
      <c r="O1181" s="169">
        <f t="shared" si="50"/>
        <v>0</v>
      </c>
      <c r="P1181" s="199"/>
      <c r="Q1181" s="199"/>
      <c r="R1181" s="199"/>
      <c r="S1181" s="169">
        <f t="shared" si="51"/>
        <v>0</v>
      </c>
    </row>
    <row r="1182" spans="1:19" ht="22.2" customHeight="1" x14ac:dyDescent="0.6">
      <c r="A1182" s="4"/>
      <c r="E1182" s="4"/>
      <c r="F1182" s="4"/>
      <c r="G1182" s="273" t="s">
        <v>61</v>
      </c>
      <c r="H1182" s="298"/>
      <c r="I1182" s="298"/>
      <c r="J1182" s="298"/>
      <c r="K1182" s="279"/>
      <c r="L1182" s="17">
        <f>SUM(L1157:L1181)</f>
        <v>0</v>
      </c>
      <c r="M1182" s="17">
        <f>SUM(M1157:M1181)</f>
        <v>0</v>
      </c>
      <c r="N1182" s="17"/>
      <c r="O1182" s="17"/>
      <c r="P1182" s="17">
        <f>SUM(P1157:P1181)</f>
        <v>0</v>
      </c>
      <c r="Q1182" s="17">
        <f>SUM(Q1157:Q1181)</f>
        <v>0</v>
      </c>
      <c r="R1182" s="192"/>
      <c r="S1182" s="17"/>
    </row>
    <row r="1183" spans="1:19" ht="22.2" customHeight="1" x14ac:dyDescent="0.6">
      <c r="A1183" s="4"/>
      <c r="E1183" s="4"/>
      <c r="F1183" s="4"/>
      <c r="G1183" s="273" t="s">
        <v>62</v>
      </c>
      <c r="H1183" s="298"/>
      <c r="I1183" s="298"/>
      <c r="J1183" s="298"/>
      <c r="K1183" s="279"/>
      <c r="L1183" s="273">
        <f>L1182+M1182</f>
        <v>0</v>
      </c>
      <c r="M1183" s="279"/>
      <c r="N1183" s="193"/>
      <c r="O1183" s="17"/>
      <c r="P1183" s="273">
        <f>P1182+Q1182</f>
        <v>0</v>
      </c>
      <c r="Q1183" s="279"/>
      <c r="R1183" s="196"/>
      <c r="S1183" s="199"/>
    </row>
    <row r="1184" spans="1:19" ht="22.2" customHeight="1" x14ac:dyDescent="0.6">
      <c r="A1184" s="4"/>
      <c r="E1184" s="4"/>
      <c r="F1184" s="4"/>
      <c r="G1184" s="273" t="s">
        <v>63</v>
      </c>
      <c r="H1184" s="298"/>
      <c r="I1184" s="298"/>
      <c r="J1184" s="298"/>
      <c r="K1184" s="279"/>
      <c r="L1184" s="273">
        <v>18</v>
      </c>
      <c r="M1184" s="279"/>
      <c r="N1184" s="168"/>
      <c r="O1184" s="168"/>
      <c r="P1184" s="273">
        <v>0</v>
      </c>
      <c r="Q1184" s="279"/>
      <c r="R1184" s="190"/>
      <c r="S1184" s="168"/>
    </row>
    <row r="1185" spans="1:19" ht="22.2" customHeight="1" thickBot="1" x14ac:dyDescent="0.65">
      <c r="A1185" s="4"/>
      <c r="E1185" s="4"/>
      <c r="F1185" s="15"/>
      <c r="G1185" s="273" t="s">
        <v>64</v>
      </c>
      <c r="H1185" s="298"/>
      <c r="I1185" s="298"/>
      <c r="J1185" s="298"/>
      <c r="K1185" s="279"/>
      <c r="L1185" s="18">
        <v>0</v>
      </c>
      <c r="M1185" s="18">
        <f>SUM(M1157:M1181)</f>
        <v>0</v>
      </c>
      <c r="N1185" s="18"/>
      <c r="O1185" s="18">
        <f>SUM(O1157:O1181)</f>
        <v>0</v>
      </c>
      <c r="P1185" s="18">
        <v>0</v>
      </c>
      <c r="Q1185" s="18">
        <f>SUM(Q1157:Q1181)</f>
        <v>0</v>
      </c>
      <c r="R1185" s="19"/>
      <c r="S1185" s="18">
        <f>SUM(S1157:S1181)</f>
        <v>0</v>
      </c>
    </row>
    <row r="1186" spans="1:19" ht="22.2" customHeight="1" thickTop="1" x14ac:dyDescent="0.6">
      <c r="A1186" s="299" t="s">
        <v>88</v>
      </c>
      <c r="B1186" s="300"/>
      <c r="C1186" s="300"/>
      <c r="D1186" s="300"/>
      <c r="E1186" s="300"/>
      <c r="F1186" s="300"/>
      <c r="G1186" s="300"/>
      <c r="H1186" s="193">
        <f>M1185+Q1185</f>
        <v>0</v>
      </c>
      <c r="I1186" s="193" t="s">
        <v>89</v>
      </c>
      <c r="J1186" s="193"/>
      <c r="K1186" s="301" t="s">
        <v>193</v>
      </c>
      <c r="L1186" s="301"/>
      <c r="M1186" s="301"/>
      <c r="N1186" s="194"/>
      <c r="O1186" s="194"/>
      <c r="P1186" s="302">
        <f>S1185+O1185</f>
        <v>0</v>
      </c>
      <c r="Q1186" s="302"/>
      <c r="R1186" s="21"/>
      <c r="S1186" s="53" t="s">
        <v>53</v>
      </c>
    </row>
    <row r="1187" spans="1:19" ht="22.2" customHeight="1" x14ac:dyDescent="0.6">
      <c r="A1187" s="303" t="s">
        <v>14</v>
      </c>
      <c r="B1187" s="304"/>
      <c r="C1187" s="304"/>
      <c r="D1187" s="304"/>
      <c r="E1187" s="304"/>
      <c r="F1187" s="304"/>
      <c r="G1187" s="305"/>
      <c r="H1187" s="303" t="s">
        <v>15</v>
      </c>
      <c r="I1187" s="304"/>
      <c r="J1187" s="304"/>
      <c r="K1187" s="304"/>
      <c r="L1187" s="305"/>
      <c r="M1187" s="303" t="s">
        <v>70</v>
      </c>
      <c r="N1187" s="304"/>
      <c r="O1187" s="304"/>
      <c r="P1187" s="304"/>
      <c r="Q1187" s="304"/>
      <c r="R1187" s="304"/>
      <c r="S1187" s="305"/>
    </row>
    <row r="1188" spans="1:19" ht="22.2" customHeight="1" x14ac:dyDescent="0.6">
      <c r="A1188" s="248" t="s">
        <v>16</v>
      </c>
      <c r="B1188" s="249"/>
      <c r="C1188" s="249"/>
      <c r="D1188" s="249"/>
      <c r="E1188" s="249"/>
      <c r="F1188" s="249"/>
      <c r="G1188" s="250"/>
      <c r="H1188" s="248" t="s">
        <v>16</v>
      </c>
      <c r="I1188" s="249"/>
      <c r="J1188" s="249"/>
      <c r="K1188" s="249"/>
      <c r="L1188" s="250"/>
      <c r="M1188" s="248" t="s">
        <v>16</v>
      </c>
      <c r="N1188" s="249"/>
      <c r="O1188" s="249"/>
      <c r="P1188" s="249"/>
      <c r="Q1188" s="249"/>
      <c r="R1188" s="249"/>
      <c r="S1188" s="250"/>
    </row>
    <row r="1189" spans="1:19" ht="22.2" customHeight="1" x14ac:dyDescent="0.6">
      <c r="A1189" s="12" t="s">
        <v>42</v>
      </c>
      <c r="B1189" s="309">
        <f>B1157</f>
        <v>0</v>
      </c>
      <c r="C1189" s="309"/>
      <c r="D1189" s="309"/>
      <c r="E1189" s="309"/>
      <c r="F1189" s="309"/>
      <c r="G1189" s="186" t="s">
        <v>43</v>
      </c>
      <c r="H1189" s="185" t="s">
        <v>42</v>
      </c>
      <c r="I1189" s="314" t="str">
        <f>I1143</f>
        <v xml:space="preserve">       นายอาทิตย์  แก้วแดง</v>
      </c>
      <c r="J1189" s="318"/>
      <c r="K1189" s="318"/>
      <c r="L1189" s="13" t="s">
        <v>43</v>
      </c>
      <c r="M1189" s="61" t="s">
        <v>42</v>
      </c>
      <c r="N1189" s="61"/>
      <c r="O1189" s="309" t="s">
        <v>52</v>
      </c>
      <c r="P1189" s="309"/>
      <c r="Q1189" s="309"/>
      <c r="R1189" s="29"/>
      <c r="S1189" s="186" t="s">
        <v>43</v>
      </c>
    </row>
    <row r="1190" spans="1:19" ht="22.2" customHeight="1" x14ac:dyDescent="0.6">
      <c r="A1190" s="319" t="s">
        <v>120</v>
      </c>
      <c r="B1190" s="314"/>
      <c r="C1190" s="314"/>
      <c r="D1190" s="314"/>
      <c r="E1190" s="314"/>
      <c r="F1190" s="314"/>
      <c r="G1190" s="320"/>
      <c r="H1190" s="308" t="s">
        <v>55</v>
      </c>
      <c r="I1190" s="309"/>
      <c r="J1190" s="309"/>
      <c r="K1190" s="309"/>
      <c r="L1190" s="310"/>
      <c r="M1190" s="308" t="s">
        <v>72</v>
      </c>
      <c r="N1190" s="309"/>
      <c r="O1190" s="309"/>
      <c r="P1190" s="309"/>
      <c r="Q1190" s="309"/>
      <c r="R1190" s="309"/>
      <c r="S1190" s="310"/>
    </row>
    <row r="1191" spans="1:19" ht="22.2" customHeight="1" x14ac:dyDescent="0.6">
      <c r="A1191" s="311" t="str">
        <f>A41</f>
        <v>วันที่ 4  เดือน ธันวาคม  พ.ศ.2566</v>
      </c>
      <c r="B1191" s="312"/>
      <c r="C1191" s="312"/>
      <c r="D1191" s="312"/>
      <c r="E1191" s="312"/>
      <c r="F1191" s="312"/>
      <c r="G1191" s="313"/>
      <c r="H1191" s="308" t="str">
        <f>A41</f>
        <v>วันที่ 4  เดือน ธันวาคม  พ.ศ.2566</v>
      </c>
      <c r="I1191" s="309"/>
      <c r="J1191" s="309"/>
      <c r="K1191" s="309"/>
      <c r="L1191" s="310"/>
      <c r="M1191" s="311" t="str">
        <f>A41</f>
        <v>วันที่ 4  เดือน ธันวาคม  พ.ศ.2566</v>
      </c>
      <c r="N1191" s="312"/>
      <c r="O1191" s="312"/>
      <c r="P1191" s="312"/>
      <c r="Q1191" s="312"/>
      <c r="R1191" s="312"/>
      <c r="S1191" s="313"/>
    </row>
    <row r="1192" spans="1:19" ht="22.2" customHeight="1" x14ac:dyDescent="0.6">
      <c r="A1192" s="303" t="s">
        <v>70</v>
      </c>
      <c r="B1192" s="304"/>
      <c r="C1192" s="304"/>
      <c r="D1192" s="304"/>
      <c r="E1192" s="304"/>
      <c r="F1192" s="304"/>
      <c r="G1192" s="304"/>
      <c r="H1192" s="304"/>
      <c r="I1192" s="305"/>
      <c r="J1192" s="303" t="s">
        <v>71</v>
      </c>
      <c r="K1192" s="304"/>
      <c r="L1192" s="304"/>
      <c r="M1192" s="304"/>
      <c r="N1192" s="304"/>
      <c r="O1192" s="304"/>
      <c r="P1192" s="304"/>
      <c r="Q1192" s="304"/>
      <c r="R1192" s="304"/>
      <c r="S1192" s="305"/>
    </row>
    <row r="1193" spans="1:19" ht="22.2" customHeight="1" x14ac:dyDescent="0.6">
      <c r="A1193" s="248" t="s">
        <v>16</v>
      </c>
      <c r="B1193" s="249"/>
      <c r="C1193" s="249"/>
      <c r="D1193" s="249"/>
      <c r="E1193" s="249"/>
      <c r="F1193" s="249"/>
      <c r="G1193" s="249"/>
      <c r="H1193" s="249"/>
      <c r="I1193" s="250"/>
      <c r="J1193" s="248" t="s">
        <v>16</v>
      </c>
      <c r="K1193" s="249"/>
      <c r="L1193" s="249"/>
      <c r="M1193" s="249"/>
      <c r="N1193" s="249"/>
      <c r="O1193" s="249"/>
      <c r="P1193" s="249"/>
      <c r="Q1193" s="249"/>
      <c r="R1193" s="249"/>
      <c r="S1193" s="250"/>
    </row>
    <row r="1194" spans="1:19" ht="22.2" customHeight="1" x14ac:dyDescent="0.6">
      <c r="A1194" s="12"/>
      <c r="B1194" s="309" t="s">
        <v>133</v>
      </c>
      <c r="C1194" s="309"/>
      <c r="D1194" s="309"/>
      <c r="E1194" s="309"/>
      <c r="F1194" s="309"/>
      <c r="G1194" s="309"/>
      <c r="H1194" s="309"/>
      <c r="I1194" s="186"/>
      <c r="J1194" s="29"/>
      <c r="K1194" s="29"/>
      <c r="L1194" s="309" t="s">
        <v>186</v>
      </c>
      <c r="M1194" s="309"/>
      <c r="N1194" s="309"/>
      <c r="O1194" s="309"/>
      <c r="P1194" s="309"/>
      <c r="Q1194" s="309"/>
      <c r="R1194" s="29"/>
      <c r="S1194" s="13"/>
    </row>
    <row r="1195" spans="1:19" ht="22.2" customHeight="1" x14ac:dyDescent="0.6">
      <c r="A1195" s="308" t="s">
        <v>73</v>
      </c>
      <c r="B1195" s="309"/>
      <c r="C1195" s="309"/>
      <c r="D1195" s="309"/>
      <c r="E1195" s="309"/>
      <c r="F1195" s="309"/>
      <c r="G1195" s="309"/>
      <c r="H1195" s="309"/>
      <c r="I1195" s="310"/>
      <c r="J1195" s="308" t="s">
        <v>74</v>
      </c>
      <c r="K1195" s="309"/>
      <c r="L1195" s="309"/>
      <c r="M1195" s="309"/>
      <c r="N1195" s="309"/>
      <c r="O1195" s="309"/>
      <c r="P1195" s="309"/>
      <c r="Q1195" s="309"/>
      <c r="R1195" s="309"/>
      <c r="S1195" s="310"/>
    </row>
    <row r="1196" spans="1:19" ht="22.2" customHeight="1" x14ac:dyDescent="0.6">
      <c r="A1196" s="311" t="str">
        <f>A41</f>
        <v>วันที่ 4  เดือน ธันวาคม  พ.ศ.2566</v>
      </c>
      <c r="B1196" s="312"/>
      <c r="C1196" s="312"/>
      <c r="D1196" s="312"/>
      <c r="E1196" s="312"/>
      <c r="F1196" s="312"/>
      <c r="G1196" s="312"/>
      <c r="H1196" s="312"/>
      <c r="I1196" s="313"/>
      <c r="J1196" s="311" t="str">
        <f>A41</f>
        <v>วันที่ 4  เดือน ธันวาคม  พ.ศ.2566</v>
      </c>
      <c r="K1196" s="312"/>
      <c r="L1196" s="312"/>
      <c r="M1196" s="312"/>
      <c r="N1196" s="312"/>
      <c r="O1196" s="312"/>
      <c r="P1196" s="312"/>
      <c r="Q1196" s="312"/>
      <c r="R1196" s="312"/>
      <c r="S1196" s="313"/>
    </row>
    <row r="1197" spans="1:19" ht="22.2" customHeight="1" x14ac:dyDescent="0.6">
      <c r="A1197" s="254" t="s">
        <v>0</v>
      </c>
      <c r="B1197" s="254"/>
      <c r="C1197" s="254"/>
      <c r="D1197" s="254"/>
      <c r="E1197" s="254"/>
      <c r="F1197" s="254"/>
      <c r="G1197" s="254"/>
      <c r="H1197" s="254"/>
      <c r="I1197" s="254"/>
      <c r="J1197" s="254"/>
      <c r="K1197" s="254"/>
      <c r="L1197" s="254"/>
      <c r="M1197" s="254"/>
      <c r="N1197" s="254"/>
      <c r="O1197" s="254"/>
      <c r="P1197" s="254"/>
      <c r="Q1197" s="254"/>
      <c r="R1197" s="254"/>
      <c r="S1197" s="254"/>
    </row>
    <row r="1198" spans="1:19" ht="22.2" customHeight="1" x14ac:dyDescent="0.6">
      <c r="A1198" s="254" t="str">
        <f>A2</f>
        <v>แผนกวิชายานยนต์ไฟฟ้า</v>
      </c>
      <c r="B1198" s="249"/>
      <c r="C1198" s="249"/>
      <c r="D1198" s="249"/>
      <c r="E1198" s="249"/>
      <c r="F1198" s="249"/>
      <c r="G1198" s="249"/>
      <c r="H1198" s="249"/>
      <c r="I1198" s="249"/>
      <c r="J1198" s="249"/>
      <c r="K1198" s="249"/>
      <c r="L1198" s="249"/>
      <c r="M1198" s="249"/>
      <c r="N1198" s="249"/>
      <c r="O1198" s="249"/>
      <c r="P1198" s="249"/>
      <c r="Q1198" s="249"/>
      <c r="R1198" s="249"/>
      <c r="S1198" s="249"/>
    </row>
    <row r="1199" spans="1:19" ht="22.2" customHeight="1" x14ac:dyDescent="0.6">
      <c r="A1199" s="253" t="s">
        <v>78</v>
      </c>
      <c r="B1199" s="253"/>
      <c r="C1199" s="253"/>
      <c r="D1199" s="177">
        <f>D3</f>
        <v>27</v>
      </c>
      <c r="E1199" s="177" t="s">
        <v>77</v>
      </c>
      <c r="F1199" s="254" t="str">
        <f>F3</f>
        <v>พฤศจิกายน</v>
      </c>
      <c r="G1199" s="254"/>
      <c r="H1199" s="177" t="str">
        <f>H3</f>
        <v>พ.ศ. 2566</v>
      </c>
      <c r="I1199" s="177" t="s">
        <v>79</v>
      </c>
      <c r="J1199" s="177">
        <f>J3</f>
        <v>1</v>
      </c>
      <c r="K1199" s="177" t="s">
        <v>76</v>
      </c>
      <c r="L1199" s="254" t="str">
        <f>L3</f>
        <v>ธันวาคม</v>
      </c>
      <c r="M1199" s="254"/>
      <c r="N1199" s="254" t="str">
        <f>N3</f>
        <v>พ.ศ. 2566</v>
      </c>
      <c r="O1199" s="254"/>
      <c r="P1199" s="254"/>
      <c r="Q1199" s="254"/>
      <c r="R1199" s="177"/>
    </row>
    <row r="1200" spans="1:19" ht="22.2" customHeight="1" x14ac:dyDescent="0.6">
      <c r="H1200" s="198" t="s">
        <v>44</v>
      </c>
      <c r="I1200" s="190" t="s">
        <v>57</v>
      </c>
      <c r="J1200" s="290"/>
      <c r="K1200" s="290"/>
    </row>
    <row r="1201" spans="1:24" ht="22.2" customHeight="1" x14ac:dyDescent="0.3">
      <c r="G1201" s="58" t="s">
        <v>103</v>
      </c>
      <c r="H1201" s="8" t="s">
        <v>45</v>
      </c>
      <c r="I1201" s="190" t="s">
        <v>57</v>
      </c>
      <c r="K1201" s="198"/>
    </row>
    <row r="1202" spans="1:24" ht="22.2" customHeight="1" x14ac:dyDescent="0.6">
      <c r="A1202" s="28" t="s">
        <v>1</v>
      </c>
      <c r="B1202" s="270" t="s">
        <v>2</v>
      </c>
      <c r="C1202" s="271"/>
      <c r="D1202" s="272"/>
      <c r="E1202" s="16" t="s">
        <v>3</v>
      </c>
      <c r="F1202" s="273" t="s">
        <v>65</v>
      </c>
      <c r="G1202" s="274"/>
      <c r="H1202" s="275" t="s">
        <v>4</v>
      </c>
      <c r="I1202" s="175" t="s">
        <v>116</v>
      </c>
      <c r="J1202" s="242" t="s">
        <v>5</v>
      </c>
      <c r="K1202" s="244"/>
      <c r="L1202" s="273" t="s">
        <v>66</v>
      </c>
      <c r="M1202" s="279"/>
      <c r="N1202" s="169" t="s">
        <v>68</v>
      </c>
      <c r="O1202" s="175" t="s">
        <v>58</v>
      </c>
      <c r="P1202" s="280" t="s">
        <v>67</v>
      </c>
      <c r="Q1202" s="281"/>
      <c r="R1202" s="169" t="s">
        <v>68</v>
      </c>
      <c r="S1202" s="175" t="s">
        <v>58</v>
      </c>
    </row>
    <row r="1203" spans="1:24" ht="22.2" customHeight="1" x14ac:dyDescent="0.6">
      <c r="A1203" s="60"/>
      <c r="B1203" s="9"/>
      <c r="C1203" s="10"/>
      <c r="D1203" s="14"/>
      <c r="E1203" s="11"/>
      <c r="F1203" s="199" t="s">
        <v>6</v>
      </c>
      <c r="G1203" s="199" t="s">
        <v>7</v>
      </c>
      <c r="H1203" s="276"/>
      <c r="I1203" s="199"/>
      <c r="J1203" s="277"/>
      <c r="K1203" s="278"/>
      <c r="L1203" s="199" t="s">
        <v>56</v>
      </c>
      <c r="M1203" s="199" t="s">
        <v>60</v>
      </c>
      <c r="N1203" s="199" t="s">
        <v>69</v>
      </c>
      <c r="O1203" s="199" t="s">
        <v>59</v>
      </c>
      <c r="P1203" s="60" t="s">
        <v>56</v>
      </c>
      <c r="Q1203" s="60" t="s">
        <v>60</v>
      </c>
      <c r="R1203" s="199" t="s">
        <v>69</v>
      </c>
      <c r="S1203" s="199" t="s">
        <v>59</v>
      </c>
    </row>
    <row r="1204" spans="1:24" ht="22.2" customHeight="1" x14ac:dyDescent="0.6">
      <c r="A1204" s="175">
        <v>27</v>
      </c>
      <c r="B1204" s="262">
        <f>AB29</f>
        <v>0</v>
      </c>
      <c r="C1204" s="263"/>
      <c r="D1204" s="264"/>
      <c r="E1204" s="175" t="s">
        <v>44</v>
      </c>
      <c r="F1204" s="6">
        <f>F7</f>
        <v>7</v>
      </c>
      <c r="G1204" s="188" t="s">
        <v>8</v>
      </c>
      <c r="H1204" s="174"/>
      <c r="I1204" s="174"/>
      <c r="J1204" s="265"/>
      <c r="K1204" s="266"/>
      <c r="L1204" s="197"/>
      <c r="M1204" s="174"/>
      <c r="N1204" s="174"/>
      <c r="O1204" s="169">
        <f>M1204*N1204</f>
        <v>0</v>
      </c>
      <c r="P1204" s="174"/>
      <c r="Q1204" s="197"/>
      <c r="R1204" s="174"/>
      <c r="S1204" s="169">
        <f>Q1204*R1204</f>
        <v>0</v>
      </c>
    </row>
    <row r="1205" spans="1:24" ht="22.2" customHeight="1" x14ac:dyDescent="0.6">
      <c r="A1205" s="4"/>
      <c r="B1205" s="289"/>
      <c r="C1205" s="290"/>
      <c r="D1205" s="291"/>
      <c r="E1205" s="168" t="s">
        <v>139</v>
      </c>
      <c r="F1205" s="190"/>
      <c r="G1205" s="167" t="str">
        <f>G1158</f>
        <v>27 พ.ย.66</v>
      </c>
      <c r="H1205" s="168"/>
      <c r="I1205" s="168"/>
      <c r="J1205" s="248"/>
      <c r="K1205" s="250"/>
      <c r="L1205" s="168"/>
      <c r="M1205" s="168"/>
      <c r="N1205" s="168"/>
      <c r="O1205" s="169">
        <f t="shared" ref="O1205:O1228" si="52">M1205*N1205</f>
        <v>0</v>
      </c>
      <c r="P1205" s="168"/>
      <c r="Q1205" s="168"/>
      <c r="R1205" s="168"/>
      <c r="S1205" s="169">
        <f t="shared" ref="S1205:S1228" si="53">Q1205*R1205</f>
        <v>0</v>
      </c>
    </row>
    <row r="1206" spans="1:24" ht="22.2" customHeight="1" x14ac:dyDescent="0.6">
      <c r="A1206" s="4"/>
      <c r="B1206" s="5"/>
      <c r="D1206" s="3"/>
      <c r="E1206" s="3"/>
      <c r="F1206" s="190"/>
      <c r="G1206" s="189"/>
      <c r="H1206" s="168"/>
      <c r="I1206" s="168"/>
      <c r="J1206" s="248"/>
      <c r="K1206" s="250"/>
      <c r="L1206" s="168"/>
      <c r="M1206" s="168"/>
      <c r="N1206" s="168"/>
      <c r="O1206" s="169">
        <f t="shared" si="52"/>
        <v>0</v>
      </c>
      <c r="P1206" s="168"/>
      <c r="Q1206" s="168"/>
      <c r="R1206" s="168"/>
      <c r="S1206" s="169">
        <f t="shared" si="53"/>
        <v>0</v>
      </c>
    </row>
    <row r="1207" spans="1:24" ht="22.2" customHeight="1" x14ac:dyDescent="0.6">
      <c r="A1207" s="4"/>
      <c r="B1207" s="5"/>
      <c r="E1207" s="4"/>
      <c r="F1207" s="190"/>
      <c r="G1207" s="189"/>
      <c r="H1207" s="168"/>
      <c r="I1207" s="168"/>
      <c r="J1207" s="248"/>
      <c r="K1207" s="250"/>
      <c r="L1207" s="168"/>
      <c r="M1207" s="168"/>
      <c r="N1207" s="168"/>
      <c r="O1207" s="169">
        <f t="shared" si="52"/>
        <v>0</v>
      </c>
      <c r="P1207" s="168"/>
      <c r="Q1207" s="168"/>
      <c r="R1207" s="168"/>
      <c r="S1207" s="169">
        <f t="shared" si="53"/>
        <v>0</v>
      </c>
    </row>
    <row r="1208" spans="1:24" ht="22.2" customHeight="1" x14ac:dyDescent="0.6">
      <c r="A1208" s="4"/>
      <c r="E1208" s="4"/>
      <c r="G1208" s="187"/>
      <c r="H1208" s="199"/>
      <c r="I1208" s="168"/>
      <c r="J1208" s="277"/>
      <c r="K1208" s="278"/>
      <c r="L1208" s="168"/>
      <c r="M1208" s="168"/>
      <c r="N1208" s="168"/>
      <c r="O1208" s="169">
        <f t="shared" si="52"/>
        <v>0</v>
      </c>
      <c r="P1208" s="168"/>
      <c r="Q1208" s="168"/>
      <c r="R1208" s="168"/>
      <c r="S1208" s="169">
        <f t="shared" si="53"/>
        <v>0</v>
      </c>
    </row>
    <row r="1209" spans="1:24" ht="22.2" customHeight="1" x14ac:dyDescent="0.6">
      <c r="A1209" s="4"/>
      <c r="E1209" s="4"/>
      <c r="G1209" s="62" t="s">
        <v>9</v>
      </c>
      <c r="H1209" s="174"/>
      <c r="I1209" s="174"/>
      <c r="J1209" s="265"/>
      <c r="K1209" s="266"/>
      <c r="L1209" s="197"/>
      <c r="M1209" s="174"/>
      <c r="N1209" s="174"/>
      <c r="O1209" s="169">
        <f t="shared" si="52"/>
        <v>0</v>
      </c>
      <c r="P1209" s="174"/>
      <c r="Q1209" s="197"/>
      <c r="R1209" s="174"/>
      <c r="S1209" s="169">
        <f t="shared" si="53"/>
        <v>0</v>
      </c>
    </row>
    <row r="1210" spans="1:24" ht="22.2" customHeight="1" x14ac:dyDescent="0.6">
      <c r="A1210" s="4"/>
      <c r="E1210" s="4"/>
      <c r="G1210" s="167" t="str">
        <f>G1163</f>
        <v>28 พ.ย.66</v>
      </c>
      <c r="H1210" s="168"/>
      <c r="I1210" s="168"/>
      <c r="J1210" s="248"/>
      <c r="K1210" s="250"/>
      <c r="L1210" s="168"/>
      <c r="M1210" s="168"/>
      <c r="N1210" s="168"/>
      <c r="O1210" s="169">
        <f t="shared" si="52"/>
        <v>0</v>
      </c>
      <c r="P1210" s="168"/>
      <c r="Q1210" s="168"/>
      <c r="R1210" s="168"/>
      <c r="S1210" s="169">
        <f t="shared" si="53"/>
        <v>0</v>
      </c>
    </row>
    <row r="1211" spans="1:24" ht="22.2" customHeight="1" x14ac:dyDescent="0.6">
      <c r="A1211" s="4"/>
      <c r="B1211" s="5"/>
      <c r="D1211" s="3"/>
      <c r="E1211" s="3"/>
      <c r="G1211" s="168"/>
      <c r="H1211" s="168"/>
      <c r="I1211" s="168"/>
      <c r="J1211" s="248"/>
      <c r="K1211" s="250"/>
      <c r="L1211" s="168"/>
      <c r="M1211" s="168"/>
      <c r="N1211" s="168"/>
      <c r="O1211" s="169">
        <f t="shared" si="52"/>
        <v>0</v>
      </c>
      <c r="P1211" s="168"/>
      <c r="Q1211" s="168"/>
      <c r="R1211" s="168"/>
      <c r="S1211" s="169">
        <f t="shared" si="53"/>
        <v>0</v>
      </c>
    </row>
    <row r="1212" spans="1:24" ht="22.2" customHeight="1" x14ac:dyDescent="0.6">
      <c r="A1212" s="4"/>
      <c r="E1212" s="4"/>
      <c r="G1212" s="62"/>
      <c r="H1212" s="190"/>
      <c r="I1212" s="168"/>
      <c r="J1212" s="248"/>
      <c r="K1212" s="250"/>
      <c r="L1212" s="168"/>
      <c r="M1212" s="168"/>
      <c r="N1212" s="168"/>
      <c r="O1212" s="169">
        <f t="shared" si="52"/>
        <v>0</v>
      </c>
      <c r="P1212" s="168"/>
      <c r="Q1212" s="168"/>
      <c r="R1212" s="168"/>
      <c r="S1212" s="169">
        <f t="shared" si="53"/>
        <v>0</v>
      </c>
    </row>
    <row r="1213" spans="1:24" ht="22.2" customHeight="1" x14ac:dyDescent="0.6">
      <c r="A1213" s="4"/>
      <c r="D1213" s="8" t="s">
        <v>51</v>
      </c>
      <c r="E1213" s="4"/>
      <c r="G1213" s="63"/>
      <c r="H1213" s="190"/>
      <c r="I1213" s="168"/>
      <c r="J1213" s="277"/>
      <c r="K1213" s="278"/>
      <c r="L1213" s="168"/>
      <c r="M1213" s="168"/>
      <c r="N1213" s="168"/>
      <c r="O1213" s="169">
        <f t="shared" si="52"/>
        <v>0</v>
      </c>
      <c r="P1213" s="168"/>
      <c r="Q1213" s="168"/>
      <c r="R1213" s="168"/>
      <c r="S1213" s="169">
        <f t="shared" si="53"/>
        <v>0</v>
      </c>
    </row>
    <row r="1214" spans="1:24" ht="22.2" customHeight="1" x14ac:dyDescent="0.6">
      <c r="A1214" s="4"/>
      <c r="E1214" s="4"/>
      <c r="G1214" s="167" t="s">
        <v>10</v>
      </c>
      <c r="H1214" s="174"/>
      <c r="I1214" s="174"/>
      <c r="J1214" s="265"/>
      <c r="K1214" s="266"/>
      <c r="L1214" s="197"/>
      <c r="M1214" s="174"/>
      <c r="N1214" s="174"/>
      <c r="O1214" s="169">
        <f t="shared" si="52"/>
        <v>0</v>
      </c>
      <c r="P1214" s="174"/>
      <c r="Q1214" s="197"/>
      <c r="R1214" s="174"/>
      <c r="S1214" s="169">
        <f t="shared" si="53"/>
        <v>0</v>
      </c>
      <c r="T1214" s="25"/>
      <c r="U1214" s="26" t="s">
        <v>123</v>
      </c>
      <c r="V1214" s="64"/>
      <c r="W1214" s="27"/>
      <c r="X1214" s="27"/>
    </row>
    <row r="1215" spans="1:24" ht="22.2" customHeight="1" x14ac:dyDescent="0.6">
      <c r="A1215" s="4"/>
      <c r="B1215" s="189"/>
      <c r="C1215" s="190"/>
      <c r="D1215" s="190"/>
      <c r="E1215" s="168"/>
      <c r="G1215" s="167" t="str">
        <f>G1168</f>
        <v>29 พ.ย.66</v>
      </c>
      <c r="H1215" s="168"/>
      <c r="I1215" s="183"/>
      <c r="J1215" s="248"/>
      <c r="K1215" s="250"/>
      <c r="L1215" s="168"/>
      <c r="M1215" s="168"/>
      <c r="N1215" s="168"/>
      <c r="O1215" s="169">
        <f t="shared" si="52"/>
        <v>0</v>
      </c>
      <c r="P1215" s="168"/>
      <c r="Q1215" s="168"/>
      <c r="R1215" s="168"/>
      <c r="S1215" s="169">
        <f t="shared" si="53"/>
        <v>0</v>
      </c>
      <c r="T1215" s="27" t="s">
        <v>51</v>
      </c>
      <c r="U1215" s="26" t="s">
        <v>90</v>
      </c>
      <c r="V1215" s="64"/>
      <c r="W1215" s="27"/>
      <c r="X1215" s="27"/>
    </row>
    <row r="1216" spans="1:24" ht="22.2" customHeight="1" x14ac:dyDescent="0.6">
      <c r="A1216" s="4"/>
      <c r="B1216" s="5"/>
      <c r="D1216" s="3"/>
      <c r="E1216" s="3"/>
      <c r="G1216" s="168"/>
      <c r="H1216" s="168"/>
      <c r="I1216" s="183"/>
      <c r="J1216" s="248"/>
      <c r="K1216" s="250"/>
      <c r="L1216" s="168"/>
      <c r="M1216" s="168"/>
      <c r="N1216" s="168"/>
      <c r="O1216" s="169">
        <f t="shared" si="52"/>
        <v>0</v>
      </c>
      <c r="P1216" s="168"/>
      <c r="Q1216" s="168"/>
      <c r="R1216" s="168"/>
      <c r="S1216" s="169">
        <f t="shared" si="53"/>
        <v>0</v>
      </c>
    </row>
    <row r="1217" spans="1:19" ht="22.2" customHeight="1" x14ac:dyDescent="0.6">
      <c r="A1217" s="4"/>
      <c r="E1217" s="4"/>
      <c r="G1217" s="189"/>
      <c r="H1217" s="189"/>
      <c r="I1217" s="168"/>
      <c r="J1217" s="248"/>
      <c r="K1217" s="250"/>
      <c r="L1217" s="168"/>
      <c r="M1217" s="168"/>
      <c r="N1217" s="168"/>
      <c r="O1217" s="169">
        <f t="shared" si="52"/>
        <v>0</v>
      </c>
      <c r="P1217" s="168"/>
      <c r="Q1217" s="168"/>
      <c r="R1217" s="168"/>
      <c r="S1217" s="169">
        <f t="shared" si="53"/>
        <v>0</v>
      </c>
    </row>
    <row r="1218" spans="1:19" ht="22.2" customHeight="1" x14ac:dyDescent="0.6">
      <c r="A1218" s="4"/>
      <c r="E1218" s="4"/>
      <c r="G1218" s="195"/>
      <c r="H1218" s="195"/>
      <c r="I1218" s="199"/>
      <c r="J1218" s="277"/>
      <c r="K1218" s="278"/>
      <c r="L1218" s="199"/>
      <c r="M1218" s="199"/>
      <c r="N1218" s="199"/>
      <c r="O1218" s="169">
        <f t="shared" si="52"/>
        <v>0</v>
      </c>
      <c r="P1218" s="199"/>
      <c r="Q1218" s="199"/>
      <c r="R1218" s="199"/>
      <c r="S1218" s="169">
        <f t="shared" si="53"/>
        <v>0</v>
      </c>
    </row>
    <row r="1219" spans="1:19" ht="22.2" customHeight="1" x14ac:dyDescent="0.6">
      <c r="A1219" s="4"/>
      <c r="E1219" s="4"/>
      <c r="G1219" s="62" t="s">
        <v>11</v>
      </c>
      <c r="H1219" s="174"/>
      <c r="I1219" s="174"/>
      <c r="J1219" s="242"/>
      <c r="K1219" s="244"/>
      <c r="L1219" s="168"/>
      <c r="M1219" s="168"/>
      <c r="N1219" s="168"/>
      <c r="O1219" s="169">
        <f t="shared" si="52"/>
        <v>0</v>
      </c>
      <c r="P1219" s="168"/>
      <c r="Q1219" s="175"/>
      <c r="R1219" s="175"/>
      <c r="S1219" s="169">
        <f t="shared" si="53"/>
        <v>0</v>
      </c>
    </row>
    <row r="1220" spans="1:19" ht="22.2" customHeight="1" x14ac:dyDescent="0.6">
      <c r="A1220" s="4"/>
      <c r="E1220" s="4"/>
      <c r="G1220" s="167" t="str">
        <f>G1173</f>
        <v>30 พ.ย.66</v>
      </c>
      <c r="H1220" s="168"/>
      <c r="I1220" s="183"/>
      <c r="J1220" s="248"/>
      <c r="K1220" s="250"/>
      <c r="L1220" s="168"/>
      <c r="M1220" s="168"/>
      <c r="N1220" s="168"/>
      <c r="O1220" s="169">
        <f t="shared" si="52"/>
        <v>0</v>
      </c>
      <c r="P1220" s="168"/>
      <c r="Q1220" s="168"/>
      <c r="R1220" s="168"/>
      <c r="S1220" s="169">
        <f t="shared" si="53"/>
        <v>0</v>
      </c>
    </row>
    <row r="1221" spans="1:19" ht="22.2" customHeight="1" x14ac:dyDescent="0.6">
      <c r="A1221" s="4"/>
      <c r="B1221" s="5"/>
      <c r="E1221" s="4"/>
      <c r="G1221" s="168"/>
      <c r="H1221" s="168"/>
      <c r="I1221" s="183"/>
      <c r="J1221" s="248"/>
      <c r="K1221" s="250"/>
      <c r="L1221" s="183"/>
      <c r="M1221" s="183"/>
      <c r="N1221" s="183"/>
      <c r="O1221" s="169">
        <f t="shared" si="52"/>
        <v>0</v>
      </c>
      <c r="P1221" s="183"/>
      <c r="Q1221" s="183"/>
      <c r="R1221" s="183"/>
      <c r="S1221" s="169">
        <f t="shared" si="53"/>
        <v>0</v>
      </c>
    </row>
    <row r="1222" spans="1:19" ht="22.2" customHeight="1" x14ac:dyDescent="0.6">
      <c r="A1222" s="4"/>
      <c r="E1222" s="4"/>
      <c r="G1222" s="168"/>
      <c r="H1222" s="168"/>
      <c r="I1222" s="168"/>
      <c r="J1222" s="248"/>
      <c r="K1222" s="250"/>
      <c r="L1222" s="168"/>
      <c r="M1222" s="168"/>
      <c r="N1222" s="168"/>
      <c r="O1222" s="169">
        <f t="shared" si="52"/>
        <v>0</v>
      </c>
      <c r="P1222" s="168"/>
      <c r="Q1222" s="168"/>
      <c r="R1222" s="168"/>
      <c r="S1222" s="169">
        <f t="shared" si="53"/>
        <v>0</v>
      </c>
    </row>
    <row r="1223" spans="1:19" ht="22.2" customHeight="1" x14ac:dyDescent="0.6">
      <c r="A1223" s="4"/>
      <c r="E1223" s="4"/>
      <c r="G1223" s="199"/>
      <c r="H1223" s="194"/>
      <c r="I1223" s="199"/>
      <c r="J1223" s="277"/>
      <c r="K1223" s="278"/>
      <c r="L1223" s="199"/>
      <c r="M1223" s="199"/>
      <c r="N1223" s="199"/>
      <c r="O1223" s="169">
        <f t="shared" si="52"/>
        <v>0</v>
      </c>
      <c r="P1223" s="199"/>
      <c r="Q1223" s="199"/>
      <c r="R1223" s="199"/>
      <c r="S1223" s="169">
        <f t="shared" si="53"/>
        <v>0</v>
      </c>
    </row>
    <row r="1224" spans="1:19" ht="22.2" customHeight="1" x14ac:dyDescent="0.6">
      <c r="A1224" s="4"/>
      <c r="E1224" s="4"/>
      <c r="G1224" s="62" t="s">
        <v>12</v>
      </c>
      <c r="H1224" s="174"/>
      <c r="I1224" s="168"/>
      <c r="J1224" s="265"/>
      <c r="K1224" s="266"/>
      <c r="L1224" s="168"/>
      <c r="M1224" s="168"/>
      <c r="N1224" s="168"/>
      <c r="O1224" s="169">
        <f t="shared" si="52"/>
        <v>0</v>
      </c>
      <c r="P1224" s="174"/>
      <c r="Q1224" s="197"/>
      <c r="R1224" s="174"/>
      <c r="S1224" s="169">
        <f t="shared" si="53"/>
        <v>0</v>
      </c>
    </row>
    <row r="1225" spans="1:19" ht="22.2" customHeight="1" x14ac:dyDescent="0.6">
      <c r="A1225" s="4"/>
      <c r="E1225" s="4"/>
      <c r="G1225" s="167" t="str">
        <f>G1178</f>
        <v>1 ธ.ค.66</v>
      </c>
      <c r="H1225" s="168"/>
      <c r="I1225" s="168"/>
      <c r="J1225" s="248"/>
      <c r="K1225" s="250"/>
      <c r="L1225" s="168"/>
      <c r="M1225" s="168"/>
      <c r="N1225" s="168"/>
      <c r="O1225" s="169">
        <f t="shared" si="52"/>
        <v>0</v>
      </c>
      <c r="P1225" s="168"/>
      <c r="Q1225" s="168"/>
      <c r="R1225" s="168"/>
      <c r="S1225" s="169">
        <f t="shared" si="53"/>
        <v>0</v>
      </c>
    </row>
    <row r="1226" spans="1:19" ht="22.2" customHeight="1" x14ac:dyDescent="0.6">
      <c r="A1226" s="4"/>
      <c r="E1226" s="4"/>
      <c r="G1226" s="168"/>
      <c r="H1226" s="168"/>
      <c r="I1226" s="168"/>
      <c r="J1226" s="248"/>
      <c r="K1226" s="250"/>
      <c r="L1226" s="168"/>
      <c r="M1226" s="168"/>
      <c r="N1226" s="168"/>
      <c r="O1226" s="169">
        <f t="shared" si="52"/>
        <v>0</v>
      </c>
      <c r="P1226" s="168"/>
      <c r="Q1226" s="168"/>
      <c r="R1226" s="168"/>
      <c r="S1226" s="169">
        <f t="shared" si="53"/>
        <v>0</v>
      </c>
    </row>
    <row r="1227" spans="1:19" ht="22.2" customHeight="1" x14ac:dyDescent="0.6">
      <c r="A1227" s="4"/>
      <c r="E1227" s="4"/>
      <c r="G1227" s="168"/>
      <c r="H1227" s="190" t="s">
        <v>51</v>
      </c>
      <c r="I1227" s="168"/>
      <c r="J1227" s="248"/>
      <c r="K1227" s="250"/>
      <c r="L1227" s="168"/>
      <c r="M1227" s="168"/>
      <c r="N1227" s="168"/>
      <c r="O1227" s="169">
        <f t="shared" si="52"/>
        <v>0</v>
      </c>
      <c r="P1227" s="168"/>
      <c r="Q1227" s="168"/>
      <c r="R1227" s="168"/>
      <c r="S1227" s="169">
        <f t="shared" si="53"/>
        <v>0</v>
      </c>
    </row>
    <row r="1228" spans="1:19" ht="22.2" customHeight="1" x14ac:dyDescent="0.6">
      <c r="A1228" s="4"/>
      <c r="E1228" s="4"/>
      <c r="F1228" s="4"/>
      <c r="G1228" s="196"/>
      <c r="H1228" s="194"/>
      <c r="I1228" s="199"/>
      <c r="J1228" s="277"/>
      <c r="K1228" s="278"/>
      <c r="L1228" s="199"/>
      <c r="M1228" s="199"/>
      <c r="N1228" s="199"/>
      <c r="O1228" s="169">
        <f t="shared" si="52"/>
        <v>0</v>
      </c>
      <c r="P1228" s="199"/>
      <c r="Q1228" s="199"/>
      <c r="R1228" s="199"/>
      <c r="S1228" s="169">
        <f t="shared" si="53"/>
        <v>0</v>
      </c>
    </row>
    <row r="1229" spans="1:19" ht="22.2" customHeight="1" x14ac:dyDescent="0.6">
      <c r="A1229" s="4"/>
      <c r="E1229" s="4"/>
      <c r="F1229" s="4"/>
      <c r="G1229" s="273" t="s">
        <v>61</v>
      </c>
      <c r="H1229" s="298"/>
      <c r="I1229" s="298"/>
      <c r="J1229" s="298"/>
      <c r="K1229" s="279"/>
      <c r="L1229" s="17">
        <f>SUM(L1204:L1228)</f>
        <v>0</v>
      </c>
      <c r="M1229" s="17">
        <f>SUM(M1204:M1228)</f>
        <v>0</v>
      </c>
      <c r="N1229" s="17"/>
      <c r="O1229" s="17"/>
      <c r="P1229" s="17">
        <f>SUM(P1204:P1228)</f>
        <v>0</v>
      </c>
      <c r="Q1229" s="17">
        <f>SUM(Q1204:Q1228)</f>
        <v>0</v>
      </c>
      <c r="R1229" s="192"/>
      <c r="S1229" s="17"/>
    </row>
    <row r="1230" spans="1:19" ht="22.2" customHeight="1" x14ac:dyDescent="0.6">
      <c r="A1230" s="4"/>
      <c r="E1230" s="4"/>
      <c r="F1230" s="4"/>
      <c r="G1230" s="273" t="s">
        <v>62</v>
      </c>
      <c r="H1230" s="298"/>
      <c r="I1230" s="298"/>
      <c r="J1230" s="298"/>
      <c r="K1230" s="279"/>
      <c r="L1230" s="273">
        <f>L1229+M1229</f>
        <v>0</v>
      </c>
      <c r="M1230" s="279"/>
      <c r="N1230" s="193"/>
      <c r="O1230" s="17"/>
      <c r="P1230" s="273">
        <f>P1229+Q1229</f>
        <v>0</v>
      </c>
      <c r="Q1230" s="279"/>
      <c r="R1230" s="196"/>
      <c r="S1230" s="199"/>
    </row>
    <row r="1231" spans="1:19" ht="22.2" customHeight="1" x14ac:dyDescent="0.6">
      <c r="A1231" s="4"/>
      <c r="E1231" s="4"/>
      <c r="F1231" s="4"/>
      <c r="G1231" s="273" t="s">
        <v>63</v>
      </c>
      <c r="H1231" s="298"/>
      <c r="I1231" s="298"/>
      <c r="J1231" s="298"/>
      <c r="K1231" s="279"/>
      <c r="L1231" s="168">
        <v>18</v>
      </c>
      <c r="M1231" s="168" t="s">
        <v>91</v>
      </c>
      <c r="N1231" s="168"/>
      <c r="O1231" s="168"/>
      <c r="P1231" s="168"/>
      <c r="Q1231" s="168" t="s">
        <v>92</v>
      </c>
      <c r="R1231" s="190"/>
      <c r="S1231" s="168"/>
    </row>
    <row r="1232" spans="1:19" ht="22.2" customHeight="1" thickBot="1" x14ac:dyDescent="0.65">
      <c r="A1232" s="4"/>
      <c r="E1232" s="4"/>
      <c r="F1232" s="15"/>
      <c r="G1232" s="273" t="s">
        <v>64</v>
      </c>
      <c r="H1232" s="298"/>
      <c r="I1232" s="298"/>
      <c r="J1232" s="298"/>
      <c r="K1232" s="279"/>
      <c r="L1232" s="18">
        <v>0</v>
      </c>
      <c r="M1232" s="18">
        <f>SUM(M1204:M1228)</f>
        <v>0</v>
      </c>
      <c r="N1232" s="18"/>
      <c r="O1232" s="18">
        <f>SUM(O1204:O1228)</f>
        <v>0</v>
      </c>
      <c r="P1232" s="18">
        <v>0</v>
      </c>
      <c r="Q1232" s="18">
        <f>SUM(Q1204:Q1228)</f>
        <v>0</v>
      </c>
      <c r="R1232" s="19"/>
      <c r="S1232" s="18">
        <f>SUM(S1204:S1228)</f>
        <v>0</v>
      </c>
    </row>
    <row r="1233" spans="1:19" ht="22.2" customHeight="1" thickTop="1" x14ac:dyDescent="0.6">
      <c r="A1233" s="299" t="s">
        <v>88</v>
      </c>
      <c r="B1233" s="300"/>
      <c r="C1233" s="300"/>
      <c r="D1233" s="300"/>
      <c r="E1233" s="300"/>
      <c r="F1233" s="300"/>
      <c r="G1233" s="300"/>
      <c r="H1233" s="193">
        <f>M1232+Q1232</f>
        <v>0</v>
      </c>
      <c r="I1233" s="193" t="s">
        <v>89</v>
      </c>
      <c r="J1233" s="193"/>
      <c r="K1233" s="301" t="s">
        <v>193</v>
      </c>
      <c r="L1233" s="301"/>
      <c r="M1233" s="301"/>
      <c r="N1233" s="194"/>
      <c r="O1233" s="194"/>
      <c r="P1233" s="302">
        <f>S1232+O1232</f>
        <v>0</v>
      </c>
      <c r="Q1233" s="302"/>
      <c r="R1233" s="21"/>
      <c r="S1233" s="20" t="s">
        <v>53</v>
      </c>
    </row>
    <row r="1234" spans="1:19" ht="22.2" customHeight="1" x14ac:dyDescent="0.6">
      <c r="A1234" s="303" t="s">
        <v>14</v>
      </c>
      <c r="B1234" s="304"/>
      <c r="C1234" s="304"/>
      <c r="D1234" s="304"/>
      <c r="E1234" s="304"/>
      <c r="F1234" s="304"/>
      <c r="G1234" s="305"/>
      <c r="H1234" s="303" t="s">
        <v>15</v>
      </c>
      <c r="I1234" s="304"/>
      <c r="J1234" s="304"/>
      <c r="K1234" s="304"/>
      <c r="L1234" s="305"/>
      <c r="M1234" s="303" t="s">
        <v>70</v>
      </c>
      <c r="N1234" s="304"/>
      <c r="O1234" s="304"/>
      <c r="P1234" s="304"/>
      <c r="Q1234" s="304"/>
      <c r="R1234" s="304"/>
      <c r="S1234" s="305"/>
    </row>
    <row r="1235" spans="1:19" ht="22.2" customHeight="1" x14ac:dyDescent="0.6">
      <c r="A1235" s="248" t="s">
        <v>16</v>
      </c>
      <c r="B1235" s="249"/>
      <c r="C1235" s="249"/>
      <c r="D1235" s="249"/>
      <c r="E1235" s="249"/>
      <c r="F1235" s="249"/>
      <c r="G1235" s="250"/>
      <c r="H1235" s="248" t="s">
        <v>16</v>
      </c>
      <c r="I1235" s="249"/>
      <c r="J1235" s="249"/>
      <c r="K1235" s="249"/>
      <c r="L1235" s="250"/>
      <c r="M1235" s="248" t="s">
        <v>16</v>
      </c>
      <c r="N1235" s="249"/>
      <c r="O1235" s="249"/>
      <c r="P1235" s="249"/>
      <c r="Q1235" s="249"/>
      <c r="R1235" s="249"/>
      <c r="S1235" s="250"/>
    </row>
    <row r="1236" spans="1:19" ht="22.2" customHeight="1" x14ac:dyDescent="0.6">
      <c r="A1236" s="12" t="s">
        <v>42</v>
      </c>
      <c r="B1236" s="309">
        <f>AB27</f>
        <v>0</v>
      </c>
      <c r="C1236" s="309"/>
      <c r="D1236" s="309"/>
      <c r="E1236" s="309"/>
      <c r="F1236" s="309"/>
      <c r="G1236" s="186" t="s">
        <v>43</v>
      </c>
      <c r="H1236" s="185" t="s">
        <v>42</v>
      </c>
      <c r="I1236" s="314" t="s">
        <v>93</v>
      </c>
      <c r="J1236" s="314"/>
      <c r="K1236" s="314"/>
      <c r="L1236" s="13" t="s">
        <v>43</v>
      </c>
      <c r="M1236" s="61" t="s">
        <v>42</v>
      </c>
      <c r="N1236" s="61"/>
      <c r="O1236" s="309" t="s">
        <v>52</v>
      </c>
      <c r="P1236" s="309"/>
      <c r="Q1236" s="309"/>
      <c r="R1236" s="29"/>
      <c r="S1236" s="186" t="s">
        <v>43</v>
      </c>
    </row>
    <row r="1237" spans="1:19" ht="22.2" customHeight="1" x14ac:dyDescent="0.6">
      <c r="A1237" s="319" t="s">
        <v>120</v>
      </c>
      <c r="B1237" s="314"/>
      <c r="C1237" s="314"/>
      <c r="D1237" s="314"/>
      <c r="E1237" s="314"/>
      <c r="F1237" s="314"/>
      <c r="G1237" s="320"/>
      <c r="H1237" s="308" t="s">
        <v>55</v>
      </c>
      <c r="I1237" s="309"/>
      <c r="J1237" s="309"/>
      <c r="K1237" s="309"/>
      <c r="L1237" s="310"/>
      <c r="M1237" s="308" t="s">
        <v>72</v>
      </c>
      <c r="N1237" s="309"/>
      <c r="O1237" s="309"/>
      <c r="P1237" s="309"/>
      <c r="Q1237" s="309"/>
      <c r="R1237" s="309"/>
      <c r="S1237" s="310"/>
    </row>
    <row r="1238" spans="1:19" ht="22.2" customHeight="1" x14ac:dyDescent="0.6">
      <c r="A1238" s="311" t="str">
        <f>A41</f>
        <v>วันที่ 4  เดือน ธันวาคม  พ.ศ.2566</v>
      </c>
      <c r="B1238" s="312"/>
      <c r="C1238" s="312"/>
      <c r="D1238" s="312"/>
      <c r="E1238" s="312"/>
      <c r="F1238" s="312"/>
      <c r="G1238" s="313"/>
      <c r="H1238" s="308" t="str">
        <f>A41</f>
        <v>วันที่ 4  เดือน ธันวาคม  พ.ศ.2566</v>
      </c>
      <c r="I1238" s="309"/>
      <c r="J1238" s="309"/>
      <c r="K1238" s="309"/>
      <c r="L1238" s="310"/>
      <c r="M1238" s="311" t="str">
        <f>A41</f>
        <v>วันที่ 4  เดือน ธันวาคม  พ.ศ.2566</v>
      </c>
      <c r="N1238" s="312"/>
      <c r="O1238" s="312"/>
      <c r="P1238" s="312"/>
      <c r="Q1238" s="312"/>
      <c r="R1238" s="312"/>
      <c r="S1238" s="313"/>
    </row>
    <row r="1239" spans="1:19" ht="22.2" customHeight="1" x14ac:dyDescent="0.6">
      <c r="A1239" s="303" t="s">
        <v>70</v>
      </c>
      <c r="B1239" s="304"/>
      <c r="C1239" s="304"/>
      <c r="D1239" s="304"/>
      <c r="E1239" s="304"/>
      <c r="F1239" s="304"/>
      <c r="G1239" s="304"/>
      <c r="H1239" s="304"/>
      <c r="I1239" s="305"/>
      <c r="J1239" s="303" t="s">
        <v>71</v>
      </c>
      <c r="K1239" s="304"/>
      <c r="L1239" s="304"/>
      <c r="M1239" s="304"/>
      <c r="N1239" s="304"/>
      <c r="O1239" s="304"/>
      <c r="P1239" s="304"/>
      <c r="Q1239" s="304"/>
      <c r="R1239" s="304"/>
      <c r="S1239" s="305"/>
    </row>
    <row r="1240" spans="1:19" ht="22.2" customHeight="1" x14ac:dyDescent="0.6">
      <c r="A1240" s="248" t="s">
        <v>16</v>
      </c>
      <c r="B1240" s="249"/>
      <c r="C1240" s="249"/>
      <c r="D1240" s="249"/>
      <c r="E1240" s="249"/>
      <c r="F1240" s="249"/>
      <c r="G1240" s="249"/>
      <c r="H1240" s="249"/>
      <c r="I1240" s="250"/>
      <c r="J1240" s="248" t="s">
        <v>16</v>
      </c>
      <c r="K1240" s="249"/>
      <c r="L1240" s="249"/>
      <c r="M1240" s="249"/>
      <c r="N1240" s="249"/>
      <c r="O1240" s="249"/>
      <c r="P1240" s="249"/>
      <c r="Q1240" s="249"/>
      <c r="R1240" s="249"/>
      <c r="S1240" s="250"/>
    </row>
    <row r="1241" spans="1:19" ht="22.2" customHeight="1" x14ac:dyDescent="0.6">
      <c r="A1241" s="12"/>
      <c r="B1241" s="309" t="s">
        <v>133</v>
      </c>
      <c r="C1241" s="309"/>
      <c r="D1241" s="309"/>
      <c r="E1241" s="309"/>
      <c r="F1241" s="309"/>
      <c r="G1241" s="309"/>
      <c r="H1241" s="309"/>
      <c r="I1241" s="186"/>
      <c r="J1241" s="29"/>
      <c r="K1241" s="29"/>
      <c r="L1241" s="309" t="s">
        <v>186</v>
      </c>
      <c r="M1241" s="309"/>
      <c r="N1241" s="309"/>
      <c r="O1241" s="309"/>
      <c r="P1241" s="309"/>
      <c r="Q1241" s="309"/>
      <c r="R1241" s="29"/>
      <c r="S1241" s="13"/>
    </row>
    <row r="1242" spans="1:19" ht="22.2" customHeight="1" x14ac:dyDescent="0.6">
      <c r="A1242" s="308" t="s">
        <v>73</v>
      </c>
      <c r="B1242" s="309"/>
      <c r="C1242" s="309"/>
      <c r="D1242" s="309"/>
      <c r="E1242" s="309"/>
      <c r="F1242" s="309"/>
      <c r="G1242" s="309"/>
      <c r="H1242" s="309"/>
      <c r="I1242" s="310"/>
      <c r="J1242" s="308" t="s">
        <v>74</v>
      </c>
      <c r="K1242" s="309"/>
      <c r="L1242" s="309"/>
      <c r="M1242" s="309"/>
      <c r="N1242" s="309"/>
      <c r="O1242" s="309"/>
      <c r="P1242" s="309"/>
      <c r="Q1242" s="309"/>
      <c r="R1242" s="309"/>
      <c r="S1242" s="310"/>
    </row>
    <row r="1243" spans="1:19" ht="22.2" customHeight="1" x14ac:dyDescent="0.6">
      <c r="A1243" s="311" t="str">
        <f>A41</f>
        <v>วันที่ 4  เดือน ธันวาคม  พ.ศ.2566</v>
      </c>
      <c r="B1243" s="312"/>
      <c r="C1243" s="312"/>
      <c r="D1243" s="312"/>
      <c r="E1243" s="312"/>
      <c r="F1243" s="312"/>
      <c r="G1243" s="312"/>
      <c r="H1243" s="312"/>
      <c r="I1243" s="313"/>
      <c r="J1243" s="311" t="str">
        <f>A41</f>
        <v>วันที่ 4  เดือน ธันวาคม  พ.ศ.2566</v>
      </c>
      <c r="K1243" s="312"/>
      <c r="L1243" s="312"/>
      <c r="M1243" s="312"/>
      <c r="N1243" s="312"/>
      <c r="O1243" s="312"/>
      <c r="P1243" s="312"/>
      <c r="Q1243" s="312"/>
      <c r="R1243" s="312"/>
      <c r="S1243" s="313"/>
    </row>
  </sheetData>
  <mergeCells count="2174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AB50:AD50"/>
    <mergeCell ref="B51:D51"/>
    <mergeCell ref="F51:G51"/>
    <mergeCell ref="H51:H52"/>
    <mergeCell ref="J51:K52"/>
    <mergeCell ref="L51:M51"/>
    <mergeCell ref="P51:Q51"/>
    <mergeCell ref="AB51:AD51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P189:Q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J195:K195"/>
    <mergeCell ref="J196:K196"/>
    <mergeCell ref="J197:K197"/>
    <mergeCell ref="J198:K198"/>
    <mergeCell ref="J199:K199"/>
    <mergeCell ref="J200:K200"/>
    <mergeCell ref="B191:D191"/>
    <mergeCell ref="J191:K191"/>
    <mergeCell ref="B192:D192"/>
    <mergeCell ref="J192:K192"/>
    <mergeCell ref="J193:K193"/>
    <mergeCell ref="J194:K194"/>
    <mergeCell ref="B189:D189"/>
    <mergeCell ref="F189:G189"/>
    <mergeCell ref="H189:H190"/>
    <mergeCell ref="J189:K190"/>
    <mergeCell ref="L189:M189"/>
    <mergeCell ref="J213:K213"/>
    <mergeCell ref="J214:K214"/>
    <mergeCell ref="J215:K215"/>
    <mergeCell ref="G216:K216"/>
    <mergeCell ref="G217:K217"/>
    <mergeCell ref="L217:M217"/>
    <mergeCell ref="J207:K207"/>
    <mergeCell ref="J208:K208"/>
    <mergeCell ref="J209:K209"/>
    <mergeCell ref="J210:K210"/>
    <mergeCell ref="J211:K211"/>
    <mergeCell ref="J212:K212"/>
    <mergeCell ref="J201:K201"/>
    <mergeCell ref="J202:K202"/>
    <mergeCell ref="J203:K203"/>
    <mergeCell ref="J204:K204"/>
    <mergeCell ref="J205:K205"/>
    <mergeCell ref="J206:K206"/>
    <mergeCell ref="B223:F223"/>
    <mergeCell ref="I223:K223"/>
    <mergeCell ref="O223:Q223"/>
    <mergeCell ref="A224:G224"/>
    <mergeCell ref="H224:L224"/>
    <mergeCell ref="M224:S224"/>
    <mergeCell ref="A221:G221"/>
    <mergeCell ref="H221:L221"/>
    <mergeCell ref="M221:S221"/>
    <mergeCell ref="A222:G222"/>
    <mergeCell ref="H222:L222"/>
    <mergeCell ref="M222:S222"/>
    <mergeCell ref="P217:Q217"/>
    <mergeCell ref="G218:K218"/>
    <mergeCell ref="L218:M218"/>
    <mergeCell ref="P218:Q218"/>
    <mergeCell ref="G219:K219"/>
    <mergeCell ref="A220:G220"/>
    <mergeCell ref="K220:M220"/>
    <mergeCell ref="P220:Q220"/>
    <mergeCell ref="P235:Q235"/>
    <mergeCell ref="A231:S231"/>
    <mergeCell ref="A232:S232"/>
    <mergeCell ref="A233:C233"/>
    <mergeCell ref="F233:G233"/>
    <mergeCell ref="L233:M233"/>
    <mergeCell ref="N233:O233"/>
    <mergeCell ref="P233:Q233"/>
    <mergeCell ref="B228:H228"/>
    <mergeCell ref="L228:Q228"/>
    <mergeCell ref="A229:I229"/>
    <mergeCell ref="J229:S229"/>
    <mergeCell ref="A230:I230"/>
    <mergeCell ref="J230:S230"/>
    <mergeCell ref="A225:G225"/>
    <mergeCell ref="H225:L225"/>
    <mergeCell ref="M225:S225"/>
    <mergeCell ref="A226:I226"/>
    <mergeCell ref="J226:S226"/>
    <mergeCell ref="A227:I227"/>
    <mergeCell ref="J227:S227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K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J575:K575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J974:K974"/>
    <mergeCell ref="J975:K975"/>
    <mergeCell ref="J976:K976"/>
    <mergeCell ref="J977:K977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90:K990"/>
    <mergeCell ref="J991:K991"/>
    <mergeCell ref="J992:K992"/>
    <mergeCell ref="J993:K993"/>
    <mergeCell ref="J994:K994"/>
    <mergeCell ref="J995:K995"/>
    <mergeCell ref="J984:K984"/>
    <mergeCell ref="J985:K985"/>
    <mergeCell ref="J986:K986"/>
    <mergeCell ref="J987:K987"/>
    <mergeCell ref="J988:K988"/>
    <mergeCell ref="J989:K989"/>
    <mergeCell ref="J978:K978"/>
    <mergeCell ref="J979:K979"/>
    <mergeCell ref="J980:K980"/>
    <mergeCell ref="J981:K981"/>
    <mergeCell ref="J982:K982"/>
    <mergeCell ref="J983:K983"/>
    <mergeCell ref="A1003:G1003"/>
    <mergeCell ref="H1003:L1003"/>
    <mergeCell ref="M1003:S1003"/>
    <mergeCell ref="A1004:G1004"/>
    <mergeCell ref="H1004:L1004"/>
    <mergeCell ref="M1004:S1004"/>
    <mergeCell ref="G1000:K1000"/>
    <mergeCell ref="L1000:M1000"/>
    <mergeCell ref="P1000:Q1000"/>
    <mergeCell ref="G1001:K1001"/>
    <mergeCell ref="A1002:G1002"/>
    <mergeCell ref="K1002:M1002"/>
    <mergeCell ref="P1002:Q1002"/>
    <mergeCell ref="J996:K996"/>
    <mergeCell ref="J997:K997"/>
    <mergeCell ref="G998:K998"/>
    <mergeCell ref="G999:K999"/>
    <mergeCell ref="L999:M999"/>
    <mergeCell ref="P999:Q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B1020:D1020"/>
    <mergeCell ref="J1020:K1020"/>
    <mergeCell ref="J1021:K1021"/>
    <mergeCell ref="J1022:K1022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5:K1035"/>
    <mergeCell ref="J1036:K1036"/>
    <mergeCell ref="J1037:K1037"/>
    <mergeCell ref="J1038:K1038"/>
    <mergeCell ref="J1039:K1039"/>
    <mergeCell ref="J1040:K1040"/>
    <mergeCell ref="J1029:K1029"/>
    <mergeCell ref="J1030:K1030"/>
    <mergeCell ref="J1031:K1031"/>
    <mergeCell ref="J1032:K1032"/>
    <mergeCell ref="J1033:K1033"/>
    <mergeCell ref="J1034:K1034"/>
    <mergeCell ref="J1023:K1023"/>
    <mergeCell ref="J1024:K1024"/>
    <mergeCell ref="J1025:K1025"/>
    <mergeCell ref="J1026:K1026"/>
    <mergeCell ref="J1027:K1027"/>
    <mergeCell ref="J1028:K1028"/>
    <mergeCell ref="A1049:G1049"/>
    <mergeCell ref="H1049:L1049"/>
    <mergeCell ref="M1049:S1049"/>
    <mergeCell ref="A1050:G1050"/>
    <mergeCell ref="H1050:L1050"/>
    <mergeCell ref="M1050:S1050"/>
    <mergeCell ref="P1045:Q1045"/>
    <mergeCell ref="G1046:K1046"/>
    <mergeCell ref="L1046:M1046"/>
    <mergeCell ref="P1046:Q1046"/>
    <mergeCell ref="G1047:K1047"/>
    <mergeCell ref="A1048:G1048"/>
    <mergeCell ref="K1048:M1048"/>
    <mergeCell ref="P1048:Q1048"/>
    <mergeCell ref="J1041:K1041"/>
    <mergeCell ref="J1042:K1042"/>
    <mergeCell ref="J1043:K1043"/>
    <mergeCell ref="G1044:K1044"/>
    <mergeCell ref="G1045:K1045"/>
    <mergeCell ref="L1045:M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B1157:D1157"/>
    <mergeCell ref="J1157:K1157"/>
    <mergeCell ref="B1158:D1158"/>
    <mergeCell ref="J1158:K1158"/>
    <mergeCell ref="J1159:K1159"/>
    <mergeCell ref="J1160:K1160"/>
    <mergeCell ref="B1155:D1155"/>
    <mergeCell ref="F1155:G1155"/>
    <mergeCell ref="H1155:H1156"/>
    <mergeCell ref="J1155:K1156"/>
    <mergeCell ref="L1155:M1155"/>
    <mergeCell ref="P1155:Q1155"/>
    <mergeCell ref="A1151:S1151"/>
    <mergeCell ref="A1152:S1152"/>
    <mergeCell ref="A1153:C1153"/>
    <mergeCell ref="F1153:G1153"/>
    <mergeCell ref="L1153:M1153"/>
    <mergeCell ref="N1153:O1153"/>
    <mergeCell ref="P1153:Q1153"/>
    <mergeCell ref="J1173:K1173"/>
    <mergeCell ref="J1174:K1174"/>
    <mergeCell ref="J1175:K1175"/>
    <mergeCell ref="J1176:K1176"/>
    <mergeCell ref="J1177:K1177"/>
    <mergeCell ref="J1178:K1178"/>
    <mergeCell ref="J1167:K1167"/>
    <mergeCell ref="J1168:K1168"/>
    <mergeCell ref="J1169:K1169"/>
    <mergeCell ref="J1170:K1170"/>
    <mergeCell ref="J1171:K1171"/>
    <mergeCell ref="J1172:K1172"/>
    <mergeCell ref="J1161:K1161"/>
    <mergeCell ref="J1162:K1162"/>
    <mergeCell ref="J1163:K1163"/>
    <mergeCell ref="J1164:K1164"/>
    <mergeCell ref="J1165:K1165"/>
    <mergeCell ref="J1166:K1166"/>
    <mergeCell ref="A1187:G1187"/>
    <mergeCell ref="H1187:L1187"/>
    <mergeCell ref="M1187:S1187"/>
    <mergeCell ref="A1188:G1188"/>
    <mergeCell ref="H1188:L1188"/>
    <mergeCell ref="M1188:S1188"/>
    <mergeCell ref="P1183:Q1183"/>
    <mergeCell ref="G1184:K1184"/>
    <mergeCell ref="L1184:M1184"/>
    <mergeCell ref="P1184:Q1184"/>
    <mergeCell ref="G1185:K1185"/>
    <mergeCell ref="A1186:G1186"/>
    <mergeCell ref="K1186:M1186"/>
    <mergeCell ref="P1186:Q1186"/>
    <mergeCell ref="J1179:K1179"/>
    <mergeCell ref="J1180:K1180"/>
    <mergeCell ref="J1181:K1181"/>
    <mergeCell ref="G1182:K1182"/>
    <mergeCell ref="G1183:K1183"/>
    <mergeCell ref="L1183:M1183"/>
    <mergeCell ref="B1194:H1194"/>
    <mergeCell ref="L1194:Q1194"/>
    <mergeCell ref="A1195:I1195"/>
    <mergeCell ref="J1195:S1195"/>
    <mergeCell ref="A1196:I1196"/>
    <mergeCell ref="J1196:S1196"/>
    <mergeCell ref="A1191:G1191"/>
    <mergeCell ref="H1191:L1191"/>
    <mergeCell ref="M1191:S1191"/>
    <mergeCell ref="A1192:I1192"/>
    <mergeCell ref="J1192:S1192"/>
    <mergeCell ref="A1193:I1193"/>
    <mergeCell ref="J1193:S1193"/>
    <mergeCell ref="B1189:F1189"/>
    <mergeCell ref="I1189:K1189"/>
    <mergeCell ref="O1189:Q1189"/>
    <mergeCell ref="A1190:G1190"/>
    <mergeCell ref="H1190:L1190"/>
    <mergeCell ref="M1190:S1190"/>
    <mergeCell ref="P1202:Q1202"/>
    <mergeCell ref="B1204:D1204"/>
    <mergeCell ref="J1204:K1204"/>
    <mergeCell ref="B1205:D1205"/>
    <mergeCell ref="J1205:K1205"/>
    <mergeCell ref="J1206:K1206"/>
    <mergeCell ref="J1200:K1200"/>
    <mergeCell ref="B1202:D1202"/>
    <mergeCell ref="F1202:G1202"/>
    <mergeCell ref="H1202:H1203"/>
    <mergeCell ref="J1202:K1203"/>
    <mergeCell ref="L1202:M1202"/>
    <mergeCell ref="A1197:S1197"/>
    <mergeCell ref="A1198:S1198"/>
    <mergeCell ref="A1199:C1199"/>
    <mergeCell ref="F1199:G1199"/>
    <mergeCell ref="L1199:M1199"/>
    <mergeCell ref="N1199:O1199"/>
    <mergeCell ref="P1199:Q1199"/>
    <mergeCell ref="J1219:K1219"/>
    <mergeCell ref="J1220:K1220"/>
    <mergeCell ref="J1221:K1221"/>
    <mergeCell ref="J1222:K1222"/>
    <mergeCell ref="J1223:K1223"/>
    <mergeCell ref="J1224:K1224"/>
    <mergeCell ref="J1213:K1213"/>
    <mergeCell ref="J1214:K1214"/>
    <mergeCell ref="J1215:K1215"/>
    <mergeCell ref="J1216:K1216"/>
    <mergeCell ref="J1217:K1217"/>
    <mergeCell ref="J1218:K1218"/>
    <mergeCell ref="J1207:K1207"/>
    <mergeCell ref="J1208:K1208"/>
    <mergeCell ref="J1209:K1209"/>
    <mergeCell ref="J1210:K1210"/>
    <mergeCell ref="J1211:K1211"/>
    <mergeCell ref="J1212:K1212"/>
    <mergeCell ref="A1234:G1234"/>
    <mergeCell ref="H1234:L1234"/>
    <mergeCell ref="M1234:S1234"/>
    <mergeCell ref="A1235:G1235"/>
    <mergeCell ref="H1235:L1235"/>
    <mergeCell ref="M1235:S1235"/>
    <mergeCell ref="L1230:M1230"/>
    <mergeCell ref="P1230:Q1230"/>
    <mergeCell ref="G1231:K1231"/>
    <mergeCell ref="G1232:K1232"/>
    <mergeCell ref="A1233:G1233"/>
    <mergeCell ref="K1233:M1233"/>
    <mergeCell ref="P1233:Q1233"/>
    <mergeCell ref="J1225:K1225"/>
    <mergeCell ref="J1226:K1226"/>
    <mergeCell ref="J1227:K1227"/>
    <mergeCell ref="J1228:K1228"/>
    <mergeCell ref="G1229:K1229"/>
    <mergeCell ref="G1230:K1230"/>
    <mergeCell ref="B1241:H1241"/>
    <mergeCell ref="L1241:Q1241"/>
    <mergeCell ref="A1242:I1242"/>
    <mergeCell ref="J1242:S1242"/>
    <mergeCell ref="A1243:I1243"/>
    <mergeCell ref="J1243:S1243"/>
    <mergeCell ref="A1238:G1238"/>
    <mergeCell ref="H1238:L1238"/>
    <mergeCell ref="M1238:S1238"/>
    <mergeCell ref="A1239:I1239"/>
    <mergeCell ref="J1239:S1239"/>
    <mergeCell ref="A1240:I1240"/>
    <mergeCell ref="J1240:S1240"/>
    <mergeCell ref="B1236:F1236"/>
    <mergeCell ref="I1236:K1236"/>
    <mergeCell ref="O1236:Q1236"/>
    <mergeCell ref="A1237:G1237"/>
    <mergeCell ref="H1237:L1237"/>
    <mergeCell ref="M1237:S1237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3" orientation="portrait" horizontalDpi="4294967293" verticalDpi="360" r:id="rId1"/>
  <headerFooter alignWithMargins="0"/>
  <rowBreaks count="26" manualBreakCount="26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4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</rowBreaks>
  <colBreaks count="1" manualBreakCount="1">
    <brk id="19" max="1199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F376-2DC4-4643-B057-AF5C869DCDF7}">
  <dimension ref="A1:AJ1243"/>
  <sheetViews>
    <sheetView view="pageBreakPreview" topLeftCell="A57" zoomScaleNormal="115" zoomScaleSheetLayoutView="100" workbookViewId="0">
      <selection activeCell="G62" sqref="G62"/>
    </sheetView>
  </sheetViews>
  <sheetFormatPr defaultColWidth="9.109375" defaultRowHeight="18" x14ac:dyDescent="0.6"/>
  <cols>
    <col min="1" max="1" width="3.33203125" style="8" customWidth="1"/>
    <col min="2" max="2" width="5" style="8" customWidth="1"/>
    <col min="3" max="3" width="3.6640625" style="8" customWidth="1"/>
    <col min="4" max="4" width="11.5546875" style="8" customWidth="1"/>
    <col min="5" max="5" width="6.5546875" style="8" customWidth="1"/>
    <col min="6" max="6" width="3.44140625" style="8" customWidth="1"/>
    <col min="7" max="7" width="11.88671875" style="8" customWidth="1"/>
    <col min="8" max="8" width="10.44140625" style="8" customWidth="1"/>
    <col min="9" max="9" width="16.109375" style="190" customWidth="1"/>
    <col min="10" max="10" width="4.44140625" style="8" customWidth="1"/>
    <col min="11" max="11" width="6.5546875" style="8" customWidth="1"/>
    <col min="12" max="13" width="6.6640625" style="8" customWidth="1"/>
    <col min="14" max="14" width="8.6640625" style="8" customWidth="1"/>
    <col min="15" max="15" width="9.5546875" style="8" customWidth="1"/>
    <col min="16" max="17" width="6.6640625" style="8" customWidth="1"/>
    <col min="18" max="18" width="8.6640625" style="8" customWidth="1"/>
    <col min="19" max="19" width="9.6640625" style="8" customWidth="1"/>
    <col min="20" max="20" width="8.6640625" style="8" customWidth="1"/>
    <col min="21" max="21" width="3" style="8" customWidth="1"/>
    <col min="22" max="22" width="8.6640625" style="8" customWidth="1"/>
    <col min="23" max="23" width="3" style="8" customWidth="1"/>
    <col min="24" max="24" width="8.6640625" style="8" customWidth="1"/>
    <col min="25" max="25" width="3" style="8" customWidth="1"/>
    <col min="26" max="26" width="8.6640625" style="8" customWidth="1"/>
    <col min="27" max="27" width="3" style="8" customWidth="1"/>
    <col min="28" max="16384" width="9.109375" style="8"/>
  </cols>
  <sheetData>
    <row r="1" spans="1:36" ht="22.2" customHeight="1" x14ac:dyDescent="0.6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Y1"/>
      <c r="Z1" s="59"/>
      <c r="AA1" s="59"/>
    </row>
    <row r="2" spans="1:36" ht="22.2" customHeight="1" x14ac:dyDescent="0.6">
      <c r="A2" s="254" t="s">
        <v>319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Y2" s="202"/>
      <c r="Z2" s="257" t="s">
        <v>141</v>
      </c>
      <c r="AA2" s="258"/>
      <c r="AB2" s="257" t="s">
        <v>146</v>
      </c>
      <c r="AC2" s="259"/>
      <c r="AD2" s="259"/>
      <c r="AE2" s="257" t="s">
        <v>147</v>
      </c>
      <c r="AF2" s="259"/>
      <c r="AG2" s="258"/>
      <c r="AH2" s="260" t="s">
        <v>148</v>
      </c>
      <c r="AI2" s="260"/>
      <c r="AJ2" s="260"/>
    </row>
    <row r="3" spans="1:36" ht="22.2" customHeight="1" x14ac:dyDescent="0.6">
      <c r="A3" s="253" t="s">
        <v>78</v>
      </c>
      <c r="B3" s="253"/>
      <c r="C3" s="253"/>
      <c r="D3" s="177">
        <v>4</v>
      </c>
      <c r="E3" s="177" t="s">
        <v>77</v>
      </c>
      <c r="F3" s="254" t="s">
        <v>345</v>
      </c>
      <c r="G3" s="254"/>
      <c r="H3" s="177" t="s">
        <v>317</v>
      </c>
      <c r="I3" s="177" t="s">
        <v>79</v>
      </c>
      <c r="J3" s="177">
        <v>8</v>
      </c>
      <c r="K3" s="177" t="s">
        <v>76</v>
      </c>
      <c r="L3" s="254" t="s">
        <v>345</v>
      </c>
      <c r="M3" s="254"/>
      <c r="N3" s="254" t="s">
        <v>317</v>
      </c>
      <c r="O3" s="254"/>
      <c r="P3" s="254"/>
      <c r="Q3" s="254"/>
      <c r="R3" s="177"/>
      <c r="Y3" s="202"/>
      <c r="Z3" s="255">
        <v>1</v>
      </c>
      <c r="AA3" s="256"/>
      <c r="AB3" s="239" t="s">
        <v>97</v>
      </c>
      <c r="AC3" s="240" t="s">
        <v>97</v>
      </c>
      <c r="AD3" s="241" t="s">
        <v>97</v>
      </c>
      <c r="AE3" s="242">
        <f>H36</f>
        <v>12</v>
      </c>
      <c r="AF3" s="243"/>
      <c r="AG3" s="244"/>
      <c r="AH3" s="245">
        <f>P36</f>
        <v>3240</v>
      </c>
      <c r="AI3" s="243"/>
      <c r="AJ3" s="244"/>
    </row>
    <row r="4" spans="1:36" ht="22.2" customHeight="1" x14ac:dyDescent="0.6">
      <c r="G4" s="58" t="s">
        <v>103</v>
      </c>
      <c r="H4" s="198" t="s">
        <v>44</v>
      </c>
      <c r="I4" s="190" t="s">
        <v>57</v>
      </c>
      <c r="J4" s="261" t="s">
        <v>331</v>
      </c>
      <c r="K4" s="261"/>
      <c r="L4" s="261"/>
      <c r="M4" s="261"/>
      <c r="N4" s="261"/>
      <c r="Y4" s="202"/>
      <c r="Z4" s="246">
        <v>2</v>
      </c>
      <c r="AA4" s="247"/>
      <c r="AB4" s="240" t="s">
        <v>340</v>
      </c>
      <c r="AC4" s="240"/>
      <c r="AD4" s="240"/>
      <c r="AE4" s="248">
        <f>H82</f>
        <v>7</v>
      </c>
      <c r="AF4" s="249"/>
      <c r="AG4" s="250"/>
      <c r="AH4" s="251">
        <f>P82</f>
        <v>1400</v>
      </c>
      <c r="AI4" s="252"/>
      <c r="AJ4" s="252"/>
    </row>
    <row r="5" spans="1:36" ht="22.2" customHeight="1" x14ac:dyDescent="0.6">
      <c r="A5" s="28" t="s">
        <v>1</v>
      </c>
      <c r="B5" s="270" t="s">
        <v>2</v>
      </c>
      <c r="C5" s="271"/>
      <c r="D5" s="272"/>
      <c r="E5" s="16" t="s">
        <v>3</v>
      </c>
      <c r="F5" s="273" t="s">
        <v>65</v>
      </c>
      <c r="G5" s="274"/>
      <c r="H5" s="275" t="s">
        <v>4</v>
      </c>
      <c r="I5" s="175" t="s">
        <v>116</v>
      </c>
      <c r="J5" s="242" t="s">
        <v>5</v>
      </c>
      <c r="K5" s="244"/>
      <c r="L5" s="273" t="s">
        <v>66</v>
      </c>
      <c r="M5" s="279"/>
      <c r="N5" s="169" t="s">
        <v>68</v>
      </c>
      <c r="O5" s="175" t="s">
        <v>58</v>
      </c>
      <c r="P5" s="280" t="s">
        <v>67</v>
      </c>
      <c r="Q5" s="281"/>
      <c r="R5" s="169" t="s">
        <v>68</v>
      </c>
      <c r="S5" s="175" t="s">
        <v>58</v>
      </c>
      <c r="V5" s="240"/>
      <c r="W5" s="240"/>
      <c r="X5" s="240"/>
      <c r="Y5" s="202"/>
      <c r="Z5" s="246">
        <v>3</v>
      </c>
      <c r="AA5" s="247"/>
      <c r="AB5" s="240"/>
      <c r="AC5" s="240"/>
      <c r="AD5" s="240"/>
      <c r="AE5" s="248">
        <f>H128</f>
        <v>0</v>
      </c>
      <c r="AF5" s="249"/>
      <c r="AG5" s="250"/>
      <c r="AH5" s="251">
        <f>P128</f>
        <v>0</v>
      </c>
      <c r="AI5" s="252"/>
      <c r="AJ5" s="252"/>
    </row>
    <row r="6" spans="1:36" ht="22.2" customHeight="1" x14ac:dyDescent="0.6">
      <c r="A6" s="60"/>
      <c r="B6" s="9"/>
      <c r="C6" s="10"/>
      <c r="D6" s="14"/>
      <c r="E6" s="11"/>
      <c r="F6" s="199" t="s">
        <v>6</v>
      </c>
      <c r="G6" s="199" t="s">
        <v>7</v>
      </c>
      <c r="H6" s="276"/>
      <c r="I6" s="199"/>
      <c r="J6" s="277"/>
      <c r="K6" s="278"/>
      <c r="L6" s="199" t="s">
        <v>56</v>
      </c>
      <c r="M6" s="199" t="s">
        <v>60</v>
      </c>
      <c r="N6" s="199" t="s">
        <v>69</v>
      </c>
      <c r="O6" s="199" t="s">
        <v>59</v>
      </c>
      <c r="P6" s="60" t="s">
        <v>56</v>
      </c>
      <c r="Q6" s="60" t="s">
        <v>60</v>
      </c>
      <c r="R6" s="199" t="s">
        <v>69</v>
      </c>
      <c r="S6" s="199" t="s">
        <v>59</v>
      </c>
      <c r="Y6" s="202"/>
      <c r="Z6" s="246">
        <v>4</v>
      </c>
      <c r="AA6" s="247"/>
      <c r="AB6" s="240"/>
      <c r="AC6" s="240" t="s">
        <v>94</v>
      </c>
      <c r="AD6" s="241" t="s">
        <v>94</v>
      </c>
      <c r="AE6" s="248">
        <f>H174</f>
        <v>0</v>
      </c>
      <c r="AF6" s="249"/>
      <c r="AG6" s="250"/>
      <c r="AH6" s="267">
        <f>P174</f>
        <v>0</v>
      </c>
      <c r="AI6" s="268"/>
      <c r="AJ6" s="269"/>
    </row>
    <row r="7" spans="1:36" ht="22.2" customHeight="1" x14ac:dyDescent="0.6">
      <c r="A7" s="175">
        <v>1</v>
      </c>
      <c r="B7" s="262" t="str">
        <f>AB3</f>
        <v>นายอาทิตย์  แก้วแดง</v>
      </c>
      <c r="C7" s="263"/>
      <c r="D7" s="264"/>
      <c r="E7" s="175" t="s">
        <v>44</v>
      </c>
      <c r="F7" s="6">
        <v>8</v>
      </c>
      <c r="G7" s="188" t="s">
        <v>8</v>
      </c>
      <c r="H7" s="174" t="s">
        <v>333</v>
      </c>
      <c r="I7" s="183" t="s">
        <v>324</v>
      </c>
      <c r="J7" s="265" t="s">
        <v>54</v>
      </c>
      <c r="K7" s="266"/>
      <c r="L7" s="197"/>
      <c r="M7" s="174"/>
      <c r="N7" s="174"/>
      <c r="O7" s="169">
        <f>M7*N7</f>
        <v>0</v>
      </c>
      <c r="P7" s="174"/>
      <c r="Q7" s="197">
        <v>4</v>
      </c>
      <c r="R7" s="174">
        <v>270</v>
      </c>
      <c r="S7" s="169">
        <f>Q7*R7</f>
        <v>1080</v>
      </c>
      <c r="Y7" s="3"/>
      <c r="Z7" s="246">
        <v>5</v>
      </c>
      <c r="AA7" s="247"/>
      <c r="AB7" s="240"/>
      <c r="AC7" s="240" t="s">
        <v>95</v>
      </c>
      <c r="AD7" s="241" t="s">
        <v>95</v>
      </c>
      <c r="AE7" s="248">
        <f>H220</f>
        <v>0</v>
      </c>
      <c r="AF7" s="249"/>
      <c r="AG7" s="250"/>
      <c r="AH7" s="251">
        <f>P220</f>
        <v>0</v>
      </c>
      <c r="AI7" s="252"/>
      <c r="AJ7" s="252"/>
    </row>
    <row r="8" spans="1:36" ht="22.2" customHeight="1" x14ac:dyDescent="0.6">
      <c r="A8" s="4"/>
      <c r="B8" s="289"/>
      <c r="C8" s="290"/>
      <c r="D8" s="291"/>
      <c r="E8" s="168"/>
      <c r="F8" s="190"/>
      <c r="G8" s="74" t="s">
        <v>353</v>
      </c>
      <c r="H8" s="183" t="s">
        <v>334</v>
      </c>
      <c r="I8" s="183" t="s">
        <v>325</v>
      </c>
      <c r="J8" s="285" t="s">
        <v>196</v>
      </c>
      <c r="K8" s="286"/>
      <c r="L8" s="168"/>
      <c r="M8" s="168"/>
      <c r="N8" s="168"/>
      <c r="O8" s="169">
        <f t="shared" ref="O8:O31" si="0">M8*N8</f>
        <v>0</v>
      </c>
      <c r="P8" s="168">
        <v>5</v>
      </c>
      <c r="Q8" s="168"/>
      <c r="R8" s="168"/>
      <c r="S8" s="169">
        <f t="shared" ref="S8:S31" si="1">Q8*R8</f>
        <v>0</v>
      </c>
      <c r="Z8" s="246">
        <v>6</v>
      </c>
      <c r="AA8" s="247"/>
      <c r="AB8" s="239"/>
      <c r="AC8" s="240" t="s">
        <v>96</v>
      </c>
      <c r="AD8" s="241" t="s">
        <v>96</v>
      </c>
      <c r="AE8" s="248">
        <f>H266</f>
        <v>0</v>
      </c>
      <c r="AF8" s="249"/>
      <c r="AG8" s="250"/>
      <c r="AH8" s="251">
        <f>P266</f>
        <v>0</v>
      </c>
      <c r="AI8" s="252"/>
      <c r="AJ8" s="252"/>
    </row>
    <row r="9" spans="1:36" ht="22.2" customHeight="1" x14ac:dyDescent="0.6">
      <c r="A9" s="4"/>
      <c r="B9" s="5"/>
      <c r="D9" s="3"/>
      <c r="E9" s="3"/>
      <c r="F9" s="190"/>
      <c r="G9" s="189"/>
      <c r="H9" s="183"/>
      <c r="I9" s="183"/>
      <c r="J9" s="285"/>
      <c r="K9" s="286"/>
      <c r="L9" s="168"/>
      <c r="M9" s="168"/>
      <c r="N9" s="168"/>
      <c r="O9" s="169">
        <f t="shared" si="0"/>
        <v>0</v>
      </c>
      <c r="P9" s="168"/>
      <c r="Q9" s="168"/>
      <c r="R9" s="168"/>
      <c r="S9" s="169">
        <f t="shared" si="1"/>
        <v>0</v>
      </c>
      <c r="T9" s="287" t="s">
        <v>117</v>
      </c>
      <c r="U9" s="288"/>
      <c r="V9" s="288"/>
      <c r="W9" s="288"/>
      <c r="X9" s="288"/>
      <c r="Y9" s="71"/>
      <c r="Z9" s="246">
        <v>7</v>
      </c>
      <c r="AA9" s="247"/>
      <c r="AB9" s="239"/>
      <c r="AC9" s="240" t="s">
        <v>97</v>
      </c>
      <c r="AD9" s="241" t="s">
        <v>97</v>
      </c>
      <c r="AE9" s="248">
        <f>H312</f>
        <v>0</v>
      </c>
      <c r="AF9" s="249"/>
      <c r="AG9" s="250"/>
      <c r="AH9" s="251">
        <f>P312</f>
        <v>0</v>
      </c>
      <c r="AI9" s="252"/>
      <c r="AJ9" s="252"/>
    </row>
    <row r="10" spans="1:36" ht="22.2" customHeight="1" x14ac:dyDescent="0.6">
      <c r="A10" s="4"/>
      <c r="B10" s="5"/>
      <c r="E10" s="4"/>
      <c r="F10" s="190"/>
      <c r="G10" s="189"/>
      <c r="H10" s="168"/>
      <c r="I10" s="168"/>
      <c r="J10" s="248"/>
      <c r="K10" s="250"/>
      <c r="L10" s="168"/>
      <c r="M10" s="168"/>
      <c r="N10" s="168"/>
      <c r="O10" s="169">
        <f t="shared" si="0"/>
        <v>0</v>
      </c>
      <c r="P10" s="168"/>
      <c r="Q10" s="168"/>
      <c r="R10" s="168"/>
      <c r="S10" s="169">
        <f t="shared" si="1"/>
        <v>0</v>
      </c>
      <c r="T10" s="24"/>
      <c r="U10" s="24" t="s">
        <v>244</v>
      </c>
      <c r="V10" s="65"/>
      <c r="W10" s="24"/>
      <c r="X10" s="24"/>
      <c r="Y10" s="72"/>
      <c r="Z10" s="246">
        <v>8</v>
      </c>
      <c r="AA10" s="247"/>
      <c r="AB10" s="239"/>
      <c r="AC10" s="240"/>
      <c r="AD10" s="241"/>
      <c r="AE10" s="248">
        <f>H358</f>
        <v>0</v>
      </c>
      <c r="AF10" s="249"/>
      <c r="AG10" s="250"/>
      <c r="AH10" s="267">
        <f>P358</f>
        <v>0</v>
      </c>
      <c r="AI10" s="268"/>
      <c r="AJ10" s="269"/>
    </row>
    <row r="11" spans="1:36" ht="22.2" customHeight="1" x14ac:dyDescent="0.6">
      <c r="A11" s="4"/>
      <c r="D11" s="70"/>
      <c r="E11" s="4"/>
      <c r="G11" s="187"/>
      <c r="H11" s="199"/>
      <c r="I11" s="199"/>
      <c r="J11" s="277"/>
      <c r="K11" s="278"/>
      <c r="L11" s="168"/>
      <c r="M11" s="168"/>
      <c r="N11" s="168"/>
      <c r="O11" s="169">
        <f t="shared" si="0"/>
        <v>0</v>
      </c>
      <c r="P11" s="168"/>
      <c r="Q11" s="168"/>
      <c r="R11" s="168"/>
      <c r="S11" s="169">
        <f t="shared" si="1"/>
        <v>0</v>
      </c>
      <c r="W11" s="72"/>
      <c r="X11" s="72"/>
      <c r="Y11" s="198"/>
      <c r="Z11" s="246">
        <v>9</v>
      </c>
      <c r="AA11" s="247"/>
      <c r="AB11" s="282"/>
      <c r="AC11" s="283"/>
      <c r="AD11" s="284"/>
      <c r="AE11" s="248">
        <f>H404</f>
        <v>0</v>
      </c>
      <c r="AF11" s="249"/>
      <c r="AG11" s="250"/>
      <c r="AH11" s="267">
        <f>P404</f>
        <v>0</v>
      </c>
      <c r="AI11" s="268"/>
      <c r="AJ11" s="269"/>
    </row>
    <row r="12" spans="1:36" ht="22.2" customHeight="1" x14ac:dyDescent="0.6">
      <c r="A12" s="4"/>
      <c r="E12" s="4"/>
      <c r="G12" s="62" t="s">
        <v>9</v>
      </c>
      <c r="H12" s="336" t="s">
        <v>338</v>
      </c>
      <c r="I12" s="337"/>
      <c r="J12" s="337"/>
      <c r="K12" s="338"/>
      <c r="L12" s="197"/>
      <c r="M12" s="174"/>
      <c r="N12" s="174"/>
      <c r="O12" s="169">
        <f t="shared" si="0"/>
        <v>0</v>
      </c>
      <c r="P12" s="174"/>
      <c r="Q12" s="197"/>
      <c r="R12" s="174"/>
      <c r="S12" s="169">
        <f t="shared" si="1"/>
        <v>0</v>
      </c>
      <c r="W12" s="71"/>
      <c r="X12" s="71"/>
      <c r="Y12" s="71"/>
      <c r="Z12" s="246">
        <v>10</v>
      </c>
      <c r="AA12" s="247"/>
      <c r="AB12" s="239"/>
      <c r="AC12" s="240"/>
      <c r="AD12" s="241"/>
      <c r="AE12" s="267">
        <f>H450</f>
        <v>0</v>
      </c>
      <c r="AF12" s="268"/>
      <c r="AG12" s="269"/>
      <c r="AH12" s="251">
        <f>P450</f>
        <v>0</v>
      </c>
      <c r="AI12" s="252"/>
      <c r="AJ12" s="252"/>
    </row>
    <row r="13" spans="1:36" ht="22.2" customHeight="1" x14ac:dyDescent="0.6">
      <c r="A13" s="4"/>
      <c r="E13" s="4"/>
      <c r="G13" s="74" t="s">
        <v>354</v>
      </c>
      <c r="H13" s="339"/>
      <c r="I13" s="340"/>
      <c r="J13" s="340"/>
      <c r="K13" s="341"/>
      <c r="L13" s="168"/>
      <c r="M13" s="168"/>
      <c r="N13" s="168"/>
      <c r="O13" s="169">
        <f t="shared" si="0"/>
        <v>0</v>
      </c>
      <c r="P13" s="168"/>
      <c r="Q13" s="168"/>
      <c r="R13" s="168"/>
      <c r="S13" s="169">
        <f t="shared" si="1"/>
        <v>0</v>
      </c>
      <c r="W13" s="71"/>
      <c r="X13" s="71"/>
      <c r="Y13" s="71"/>
      <c r="Z13" s="246">
        <v>11</v>
      </c>
      <c r="AA13" s="247"/>
      <c r="AB13" s="240"/>
      <c r="AC13" s="240"/>
      <c r="AD13" s="240"/>
      <c r="AE13" s="267">
        <f>H496</f>
        <v>0</v>
      </c>
      <c r="AF13" s="268"/>
      <c r="AG13" s="269"/>
      <c r="AH13" s="267">
        <f>P496</f>
        <v>0</v>
      </c>
      <c r="AI13" s="268"/>
      <c r="AJ13" s="269"/>
    </row>
    <row r="14" spans="1:36" ht="22.2" customHeight="1" x14ac:dyDescent="0.6">
      <c r="A14" s="4"/>
      <c r="B14" s="5"/>
      <c r="D14" s="3"/>
      <c r="E14" s="3"/>
      <c r="G14" s="168"/>
      <c r="H14" s="168"/>
      <c r="I14" s="183"/>
      <c r="J14" s="248"/>
      <c r="K14" s="250"/>
      <c r="L14" s="168"/>
      <c r="M14" s="168"/>
      <c r="N14" s="168"/>
      <c r="O14" s="169">
        <f t="shared" si="0"/>
        <v>0</v>
      </c>
      <c r="P14" s="168"/>
      <c r="Q14" s="168"/>
      <c r="R14" s="168"/>
      <c r="S14" s="169">
        <f t="shared" si="1"/>
        <v>0</v>
      </c>
      <c r="T14"/>
      <c r="U14"/>
      <c r="V14"/>
      <c r="W14"/>
      <c r="X14"/>
      <c r="Y14" s="71"/>
      <c r="Z14" s="246">
        <v>12</v>
      </c>
      <c r="AA14" s="247"/>
      <c r="AB14" s="240"/>
      <c r="AC14" s="240"/>
      <c r="AD14" s="240"/>
      <c r="AE14" s="267">
        <f>H542</f>
        <v>0</v>
      </c>
      <c r="AF14" s="268"/>
      <c r="AG14" s="269"/>
      <c r="AH14" s="251">
        <f>P542</f>
        <v>0</v>
      </c>
      <c r="AI14" s="252"/>
      <c r="AJ14" s="252"/>
    </row>
    <row r="15" spans="1:36" ht="22.2" customHeight="1" x14ac:dyDescent="0.6">
      <c r="A15" s="4"/>
      <c r="E15" s="4"/>
      <c r="G15" s="62"/>
      <c r="H15" s="190"/>
      <c r="I15" s="168"/>
      <c r="J15" s="248"/>
      <c r="K15" s="250"/>
      <c r="L15" s="168"/>
      <c r="M15" s="168"/>
      <c r="N15" s="168"/>
      <c r="O15" s="169">
        <f t="shared" si="0"/>
        <v>0</v>
      </c>
      <c r="P15" s="168"/>
      <c r="Q15" s="168"/>
      <c r="R15" s="168"/>
      <c r="S15" s="169">
        <f t="shared" si="1"/>
        <v>0</v>
      </c>
      <c r="W15" s="71"/>
      <c r="X15" s="71"/>
      <c r="Y15" s="71"/>
      <c r="Z15" s="246">
        <v>13</v>
      </c>
      <c r="AA15" s="247"/>
      <c r="AB15" s="292"/>
      <c r="AC15" s="293"/>
      <c r="AD15" s="294"/>
      <c r="AE15" s="267">
        <f>H588</f>
        <v>0</v>
      </c>
      <c r="AF15" s="268"/>
      <c r="AG15" s="269"/>
      <c r="AH15" s="267">
        <f>P588</f>
        <v>0</v>
      </c>
      <c r="AI15" s="268"/>
      <c r="AJ15" s="269"/>
    </row>
    <row r="16" spans="1:36" ht="22.2" customHeight="1" x14ac:dyDescent="0.6">
      <c r="A16" s="4"/>
      <c r="D16" s="8" t="s">
        <v>51</v>
      </c>
      <c r="E16" s="4"/>
      <c r="G16" s="63"/>
      <c r="H16" s="199"/>
      <c r="I16" s="199"/>
      <c r="J16" s="277"/>
      <c r="K16" s="278"/>
      <c r="L16" s="168"/>
      <c r="M16" s="168"/>
      <c r="N16" s="168"/>
      <c r="O16" s="169">
        <f t="shared" si="0"/>
        <v>0</v>
      </c>
      <c r="P16" s="168"/>
      <c r="Q16" s="168"/>
      <c r="R16" s="168"/>
      <c r="S16" s="169">
        <f t="shared" si="1"/>
        <v>0</v>
      </c>
      <c r="Y16" s="71"/>
      <c r="Z16" s="246">
        <v>14</v>
      </c>
      <c r="AA16" s="247"/>
      <c r="AB16" s="292"/>
      <c r="AC16" s="293"/>
      <c r="AD16" s="294"/>
      <c r="AE16" s="267">
        <f>H634</f>
        <v>0</v>
      </c>
      <c r="AF16" s="268"/>
      <c r="AG16" s="269"/>
      <c r="AH16" s="267">
        <f>P634</f>
        <v>0</v>
      </c>
      <c r="AI16" s="268"/>
      <c r="AJ16" s="269"/>
    </row>
    <row r="17" spans="1:36" ht="22.2" customHeight="1" x14ac:dyDescent="0.6">
      <c r="A17" s="4"/>
      <c r="E17" s="4"/>
      <c r="G17" s="167" t="s">
        <v>10</v>
      </c>
      <c r="H17" s="183" t="s">
        <v>335</v>
      </c>
      <c r="I17" s="183" t="s">
        <v>326</v>
      </c>
      <c r="J17" s="265" t="s">
        <v>54</v>
      </c>
      <c r="K17" s="266"/>
      <c r="L17" s="197"/>
      <c r="M17" s="174"/>
      <c r="N17" s="174"/>
      <c r="O17" s="169">
        <f t="shared" si="0"/>
        <v>0</v>
      </c>
      <c r="P17" s="174"/>
      <c r="Q17" s="197">
        <v>4</v>
      </c>
      <c r="R17" s="174">
        <v>270</v>
      </c>
      <c r="S17" s="169">
        <f t="shared" si="1"/>
        <v>1080</v>
      </c>
      <c r="Y17" s="71"/>
      <c r="Z17" s="246">
        <v>15</v>
      </c>
      <c r="AA17" s="247"/>
      <c r="AB17" s="239"/>
      <c r="AC17" s="240"/>
      <c r="AD17" s="241"/>
      <c r="AE17" s="267">
        <f>H680</f>
        <v>0</v>
      </c>
      <c r="AF17" s="268"/>
      <c r="AG17" s="269"/>
      <c r="AH17" s="267">
        <f>P680</f>
        <v>0</v>
      </c>
      <c r="AI17" s="268"/>
      <c r="AJ17" s="269"/>
    </row>
    <row r="18" spans="1:36" ht="22.2" customHeight="1" x14ac:dyDescent="0.6">
      <c r="A18" s="4"/>
      <c r="B18" s="189"/>
      <c r="C18" s="190"/>
      <c r="D18" s="190"/>
      <c r="E18" s="168"/>
      <c r="G18" s="74" t="s">
        <v>355</v>
      </c>
      <c r="H18" s="183" t="s">
        <v>335</v>
      </c>
      <c r="I18" s="183" t="s">
        <v>326</v>
      </c>
      <c r="J18" s="248" t="s">
        <v>152</v>
      </c>
      <c r="K18" s="250"/>
      <c r="L18" s="168"/>
      <c r="M18" s="168"/>
      <c r="N18" s="168"/>
      <c r="O18" s="169">
        <f t="shared" si="0"/>
        <v>0</v>
      </c>
      <c r="P18" s="168">
        <v>1</v>
      </c>
      <c r="Q18" s="168"/>
      <c r="R18" s="168"/>
      <c r="S18" s="169">
        <f t="shared" si="1"/>
        <v>0</v>
      </c>
      <c r="W18" s="71"/>
      <c r="X18" s="71"/>
      <c r="Z18" s="246">
        <v>16</v>
      </c>
      <c r="AA18" s="247"/>
      <c r="AB18" s="239"/>
      <c r="AC18" s="240"/>
      <c r="AD18" s="241"/>
      <c r="AE18" s="267">
        <f>H726</f>
        <v>0</v>
      </c>
      <c r="AF18" s="268"/>
      <c r="AG18" s="269"/>
      <c r="AH18" s="267">
        <f>P726</f>
        <v>0</v>
      </c>
      <c r="AI18" s="268"/>
      <c r="AJ18" s="269"/>
    </row>
    <row r="19" spans="1:36" ht="22.2" customHeight="1" x14ac:dyDescent="0.6">
      <c r="A19" s="4"/>
      <c r="B19" s="5"/>
      <c r="D19" s="3"/>
      <c r="E19" s="3"/>
      <c r="G19" s="168"/>
      <c r="H19" s="183" t="s">
        <v>335</v>
      </c>
      <c r="I19" s="183" t="s">
        <v>325</v>
      </c>
      <c r="J19" s="285" t="s">
        <v>196</v>
      </c>
      <c r="K19" s="286"/>
      <c r="L19" s="168"/>
      <c r="M19" s="168"/>
      <c r="N19" s="168"/>
      <c r="O19" s="169">
        <f t="shared" si="0"/>
        <v>0</v>
      </c>
      <c r="P19" s="168">
        <v>5</v>
      </c>
      <c r="Q19" s="168"/>
      <c r="R19" s="168"/>
      <c r="S19" s="169">
        <f t="shared" si="1"/>
        <v>0</v>
      </c>
      <c r="T19" s="287" t="s">
        <v>117</v>
      </c>
      <c r="U19" s="288"/>
      <c r="V19" s="288"/>
      <c r="W19" s="288"/>
      <c r="X19" s="288"/>
      <c r="Z19" s="246">
        <v>17</v>
      </c>
      <c r="AA19" s="247"/>
      <c r="AB19" s="282"/>
      <c r="AC19" s="283"/>
      <c r="AD19" s="284"/>
      <c r="AE19" s="267">
        <f>H772</f>
        <v>0</v>
      </c>
      <c r="AF19" s="268"/>
      <c r="AG19" s="269"/>
      <c r="AH19" s="267">
        <f>P772</f>
        <v>0</v>
      </c>
      <c r="AI19" s="268"/>
      <c r="AJ19" s="269"/>
    </row>
    <row r="20" spans="1:36" ht="22.2" customHeight="1" x14ac:dyDescent="0.6">
      <c r="A20" s="4"/>
      <c r="E20" s="4"/>
      <c r="G20" s="189"/>
      <c r="H20" s="168"/>
      <c r="I20" s="183"/>
      <c r="J20" s="248"/>
      <c r="K20" s="250"/>
      <c r="L20" s="168"/>
      <c r="M20" s="168"/>
      <c r="N20" s="168"/>
      <c r="O20" s="169">
        <f t="shared" si="0"/>
        <v>0</v>
      </c>
      <c r="P20" s="168"/>
      <c r="Q20" s="168"/>
      <c r="R20" s="168"/>
      <c r="S20" s="169">
        <f t="shared" si="1"/>
        <v>0</v>
      </c>
      <c r="T20" s="24"/>
      <c r="U20" s="24" t="s">
        <v>244</v>
      </c>
      <c r="V20" s="65"/>
      <c r="W20" s="24"/>
      <c r="X20" s="24"/>
      <c r="Y20" s="190"/>
      <c r="Z20" s="246">
        <v>18</v>
      </c>
      <c r="AA20" s="247"/>
      <c r="AB20" s="282"/>
      <c r="AC20" s="283"/>
      <c r="AD20" s="284"/>
      <c r="AE20" s="267">
        <f>H818</f>
        <v>0</v>
      </c>
      <c r="AF20" s="268"/>
      <c r="AG20" s="269"/>
      <c r="AH20" s="267">
        <f>P818</f>
        <v>0</v>
      </c>
      <c r="AI20" s="268"/>
      <c r="AJ20" s="269"/>
    </row>
    <row r="21" spans="1:36" ht="22.2" customHeight="1" x14ac:dyDescent="0.6">
      <c r="A21" s="4"/>
      <c r="E21" s="4"/>
      <c r="G21" s="195"/>
      <c r="H21" s="195"/>
      <c r="I21" s="199"/>
      <c r="J21" s="277"/>
      <c r="K21" s="278"/>
      <c r="L21" s="199"/>
      <c r="M21" s="199"/>
      <c r="N21" s="199"/>
      <c r="O21" s="169">
        <f t="shared" si="0"/>
        <v>0</v>
      </c>
      <c r="P21" s="199"/>
      <c r="Q21" s="199"/>
      <c r="R21" s="199"/>
      <c r="S21" s="169">
        <f t="shared" si="1"/>
        <v>0</v>
      </c>
      <c r="Y21" s="190"/>
      <c r="Z21" s="246">
        <v>19</v>
      </c>
      <c r="AA21" s="247"/>
      <c r="AB21" s="239"/>
      <c r="AC21" s="240"/>
      <c r="AD21" s="241"/>
      <c r="AE21" s="267">
        <f>H864</f>
        <v>0</v>
      </c>
      <c r="AF21" s="268"/>
      <c r="AG21" s="269"/>
      <c r="AH21" s="267">
        <f>P864</f>
        <v>0</v>
      </c>
      <c r="AI21" s="268"/>
      <c r="AJ21" s="269"/>
    </row>
    <row r="22" spans="1:36" ht="22.2" customHeight="1" x14ac:dyDescent="0.6">
      <c r="A22" s="4"/>
      <c r="E22" s="4"/>
      <c r="G22" s="62" t="s">
        <v>11</v>
      </c>
      <c r="H22" s="183" t="s">
        <v>333</v>
      </c>
      <c r="I22" s="183" t="s">
        <v>323</v>
      </c>
      <c r="J22" s="265" t="s">
        <v>54</v>
      </c>
      <c r="K22" s="266"/>
      <c r="L22" s="168"/>
      <c r="M22" s="168"/>
      <c r="N22" s="168"/>
      <c r="O22" s="169">
        <f t="shared" si="0"/>
        <v>0</v>
      </c>
      <c r="P22" s="168"/>
      <c r="Q22" s="175">
        <v>4</v>
      </c>
      <c r="R22" s="175">
        <v>270</v>
      </c>
      <c r="S22" s="169">
        <f t="shared" si="1"/>
        <v>1080</v>
      </c>
      <c r="Y22" s="190"/>
      <c r="Z22" s="246">
        <v>20</v>
      </c>
      <c r="AA22" s="247"/>
      <c r="AB22" s="239"/>
      <c r="AC22" s="240"/>
      <c r="AD22" s="241"/>
      <c r="AE22" s="267">
        <f>H910</f>
        <v>0</v>
      </c>
      <c r="AF22" s="268"/>
      <c r="AG22" s="269"/>
      <c r="AH22" s="267">
        <f>P910</f>
        <v>0</v>
      </c>
      <c r="AI22" s="268"/>
      <c r="AJ22" s="269"/>
    </row>
    <row r="23" spans="1:36" ht="22.2" customHeight="1" x14ac:dyDescent="0.6">
      <c r="A23" s="4"/>
      <c r="E23" s="4"/>
      <c r="G23" s="74" t="s">
        <v>356</v>
      </c>
      <c r="H23" s="183" t="s">
        <v>288</v>
      </c>
      <c r="I23" s="183" t="s">
        <v>336</v>
      </c>
      <c r="J23" s="248" t="s">
        <v>127</v>
      </c>
      <c r="K23" s="250"/>
      <c r="L23" s="168"/>
      <c r="M23" s="168"/>
      <c r="N23" s="168"/>
      <c r="O23" s="169">
        <f t="shared" si="0"/>
        <v>0</v>
      </c>
      <c r="P23" s="168">
        <v>2</v>
      </c>
      <c r="Q23" s="168"/>
      <c r="R23" s="168"/>
      <c r="S23" s="169">
        <f t="shared" si="1"/>
        <v>0</v>
      </c>
      <c r="U23" s="190"/>
      <c r="V23" s="190"/>
      <c r="W23" s="190"/>
      <c r="X23" s="190"/>
      <c r="Y23" s="190"/>
      <c r="Z23" s="246">
        <v>21</v>
      </c>
      <c r="AA23" s="247"/>
      <c r="AB23" s="239"/>
      <c r="AC23" s="240"/>
      <c r="AD23" s="241"/>
      <c r="AE23" s="267">
        <f>H956</f>
        <v>0</v>
      </c>
      <c r="AF23" s="268"/>
      <c r="AG23" s="269"/>
      <c r="AH23" s="267">
        <f>P956</f>
        <v>0</v>
      </c>
      <c r="AI23" s="268"/>
      <c r="AJ23" s="269"/>
    </row>
    <row r="24" spans="1:36" ht="22.2" customHeight="1" x14ac:dyDescent="0.6">
      <c r="A24" s="4"/>
      <c r="B24" s="5"/>
      <c r="E24" s="4"/>
      <c r="G24" s="168"/>
      <c r="H24" s="183"/>
      <c r="I24" s="183"/>
      <c r="J24" s="248"/>
      <c r="K24" s="250"/>
      <c r="L24" s="183"/>
      <c r="M24" s="183"/>
      <c r="N24" s="183"/>
      <c r="O24" s="169">
        <f t="shared" si="0"/>
        <v>0</v>
      </c>
      <c r="P24" s="183"/>
      <c r="Q24" s="183"/>
      <c r="R24" s="183"/>
      <c r="S24" s="169">
        <f t="shared" si="1"/>
        <v>0</v>
      </c>
      <c r="T24" s="25"/>
      <c r="U24" s="26" t="s">
        <v>123</v>
      </c>
      <c r="V24" s="64"/>
      <c r="W24" s="27"/>
      <c r="X24" s="27"/>
      <c r="Y24" s="190"/>
      <c r="Z24" s="246">
        <v>22</v>
      </c>
      <c r="AA24" s="247"/>
      <c r="AB24" s="239"/>
      <c r="AC24" s="240"/>
      <c r="AD24" s="241"/>
      <c r="AE24" s="267">
        <f>H1002</f>
        <v>0</v>
      </c>
      <c r="AF24" s="268"/>
      <c r="AG24" s="269"/>
      <c r="AH24" s="267">
        <f>P1002</f>
        <v>0</v>
      </c>
      <c r="AI24" s="268"/>
      <c r="AJ24" s="269"/>
    </row>
    <row r="25" spans="1:36" ht="22.2" customHeight="1" x14ac:dyDescent="0.6">
      <c r="A25" s="4"/>
      <c r="E25" s="4"/>
      <c r="G25" s="168"/>
      <c r="H25" s="168"/>
      <c r="I25" s="168"/>
      <c r="J25" s="248"/>
      <c r="K25" s="250"/>
      <c r="L25" s="168"/>
      <c r="M25" s="168"/>
      <c r="N25" s="168"/>
      <c r="O25" s="169">
        <f t="shared" si="0"/>
        <v>0</v>
      </c>
      <c r="P25" s="168"/>
      <c r="Q25" s="168"/>
      <c r="R25" s="168"/>
      <c r="S25" s="169">
        <f t="shared" si="1"/>
        <v>0</v>
      </c>
      <c r="T25" s="27" t="s">
        <v>51</v>
      </c>
      <c r="U25" s="26" t="s">
        <v>90</v>
      </c>
      <c r="V25" s="64"/>
      <c r="W25" s="27"/>
      <c r="X25" s="27"/>
      <c r="Y25" s="190"/>
      <c r="Z25" s="246">
        <v>23</v>
      </c>
      <c r="AA25" s="247"/>
      <c r="AB25" s="239"/>
      <c r="AC25" s="240"/>
      <c r="AD25" s="241"/>
      <c r="AE25" s="267">
        <f>H1048</f>
        <v>0</v>
      </c>
      <c r="AF25" s="268"/>
      <c r="AG25" s="269"/>
      <c r="AH25" s="267">
        <f>P1048</f>
        <v>0</v>
      </c>
      <c r="AI25" s="268"/>
      <c r="AJ25" s="269"/>
    </row>
    <row r="26" spans="1:36" ht="22.2" customHeight="1" x14ac:dyDescent="0.6">
      <c r="A26" s="4"/>
      <c r="E26" s="4"/>
      <c r="G26" s="199"/>
      <c r="H26" s="194"/>
      <c r="I26" s="199"/>
      <c r="J26" s="277"/>
      <c r="K26" s="278"/>
      <c r="L26" s="199"/>
      <c r="M26" s="199"/>
      <c r="N26" s="199"/>
      <c r="O26" s="169">
        <f t="shared" si="0"/>
        <v>0</v>
      </c>
      <c r="P26" s="199"/>
      <c r="Q26" s="199"/>
      <c r="R26" s="199"/>
      <c r="S26" s="169">
        <f t="shared" si="1"/>
        <v>0</v>
      </c>
      <c r="T26" s="190"/>
      <c r="U26" s="190"/>
      <c r="V26" s="190"/>
      <c r="W26" s="190"/>
      <c r="X26" s="190"/>
      <c r="Y26" s="190"/>
      <c r="Z26" s="246">
        <v>24</v>
      </c>
      <c r="AA26" s="247"/>
      <c r="AB26" s="295"/>
      <c r="AC26" s="296"/>
      <c r="AD26" s="297"/>
      <c r="AE26" s="267">
        <f>H1094</f>
        <v>0</v>
      </c>
      <c r="AF26" s="268"/>
      <c r="AG26" s="269"/>
      <c r="AH26" s="267">
        <f>P1094</f>
        <v>0</v>
      </c>
      <c r="AI26" s="268"/>
      <c r="AJ26" s="269"/>
    </row>
    <row r="27" spans="1:36" ht="22.2" customHeight="1" x14ac:dyDescent="0.6">
      <c r="A27" s="4"/>
      <c r="E27" s="4"/>
      <c r="G27" s="62" t="s">
        <v>12</v>
      </c>
      <c r="H27" s="183" t="s">
        <v>334</v>
      </c>
      <c r="I27" s="183" t="s">
        <v>326</v>
      </c>
      <c r="J27" s="265" t="s">
        <v>54</v>
      </c>
      <c r="K27" s="266"/>
      <c r="L27" s="197"/>
      <c r="M27" s="168"/>
      <c r="N27" s="168"/>
      <c r="O27" s="169">
        <f t="shared" si="0"/>
        <v>0</v>
      </c>
      <c r="P27" s="174">
        <v>4</v>
      </c>
      <c r="Q27" s="197"/>
      <c r="R27" s="174"/>
      <c r="S27" s="169">
        <f t="shared" si="1"/>
        <v>0</v>
      </c>
      <c r="W27" s="190"/>
      <c r="X27" s="190"/>
      <c r="Y27" s="190"/>
      <c r="Z27" s="248">
        <v>25</v>
      </c>
      <c r="AA27" s="250"/>
      <c r="AB27" s="295"/>
      <c r="AC27" s="296"/>
      <c r="AD27" s="297"/>
      <c r="AE27" s="251">
        <f>H1140</f>
        <v>0</v>
      </c>
      <c r="AF27" s="252"/>
      <c r="AG27" s="252"/>
      <c r="AH27" s="251">
        <f>P1140</f>
        <v>0</v>
      </c>
      <c r="AI27" s="252"/>
      <c r="AJ27" s="252"/>
    </row>
    <row r="28" spans="1:36" ht="22.2" customHeight="1" x14ac:dyDescent="0.6">
      <c r="A28" s="4"/>
      <c r="E28" s="4"/>
      <c r="G28" s="74" t="s">
        <v>357</v>
      </c>
      <c r="H28" s="183" t="s">
        <v>334</v>
      </c>
      <c r="I28" s="183" t="s">
        <v>326</v>
      </c>
      <c r="J28" s="248" t="s">
        <v>152</v>
      </c>
      <c r="K28" s="250"/>
      <c r="L28" s="168"/>
      <c r="M28" s="168"/>
      <c r="N28" s="168"/>
      <c r="O28" s="169">
        <f t="shared" si="0"/>
        <v>0</v>
      </c>
      <c r="P28" s="168">
        <v>1</v>
      </c>
      <c r="Q28" s="168"/>
      <c r="R28" s="168"/>
      <c r="S28" s="169">
        <f t="shared" si="1"/>
        <v>0</v>
      </c>
      <c r="T28" s="190"/>
      <c r="U28" s="190"/>
      <c r="V28" s="190"/>
      <c r="W28" s="190"/>
      <c r="X28" s="190"/>
      <c r="Y28" s="191"/>
      <c r="Z28" s="248">
        <v>26</v>
      </c>
      <c r="AA28" s="250"/>
      <c r="AB28" s="239"/>
      <c r="AC28" s="240" t="s">
        <v>102</v>
      </c>
      <c r="AD28" s="241" t="s">
        <v>102</v>
      </c>
      <c r="AE28" s="251">
        <f>H1186</f>
        <v>0</v>
      </c>
      <c r="AF28" s="252"/>
      <c r="AG28" s="252"/>
      <c r="AH28" s="251">
        <f>P1186</f>
        <v>0</v>
      </c>
      <c r="AI28" s="252"/>
      <c r="AJ28" s="252"/>
    </row>
    <row r="29" spans="1:36" ht="22.2" customHeight="1" x14ac:dyDescent="0.6">
      <c r="A29" s="4"/>
      <c r="E29" s="4"/>
      <c r="G29" s="168"/>
      <c r="H29" s="168"/>
      <c r="I29" s="168"/>
      <c r="J29" s="248"/>
      <c r="K29" s="250"/>
      <c r="L29" s="168"/>
      <c r="M29" s="168"/>
      <c r="N29" s="168"/>
      <c r="O29" s="169">
        <f t="shared" si="0"/>
        <v>0</v>
      </c>
      <c r="P29" s="168"/>
      <c r="Q29" s="168"/>
      <c r="R29" s="168"/>
      <c r="S29" s="169">
        <f t="shared" si="1"/>
        <v>0</v>
      </c>
      <c r="T29" s="7"/>
      <c r="U29" s="23" t="s">
        <v>118</v>
      </c>
      <c r="V29" s="66"/>
      <c r="W29" s="22"/>
      <c r="X29" s="22"/>
      <c r="Y29" s="3"/>
      <c r="Z29" s="277">
        <v>27</v>
      </c>
      <c r="AA29" s="278"/>
      <c r="AB29" s="239"/>
      <c r="AC29" s="240" t="s">
        <v>102</v>
      </c>
      <c r="AD29" s="241" t="s">
        <v>102</v>
      </c>
      <c r="AE29" s="251">
        <f>H1232</f>
        <v>0</v>
      </c>
      <c r="AF29" s="252"/>
      <c r="AG29" s="252"/>
      <c r="AH29" s="251">
        <f>P1232</f>
        <v>0</v>
      </c>
      <c r="AI29" s="252"/>
      <c r="AJ29" s="252"/>
    </row>
    <row r="30" spans="1:36" ht="22.2" customHeight="1" x14ac:dyDescent="0.6">
      <c r="A30" s="4"/>
      <c r="E30" s="4"/>
      <c r="G30" s="168"/>
      <c r="H30" s="168"/>
      <c r="I30" s="168"/>
      <c r="J30" s="248"/>
      <c r="K30" s="250"/>
      <c r="L30" s="168"/>
      <c r="M30" s="168"/>
      <c r="N30" s="168"/>
      <c r="O30" s="169">
        <f t="shared" si="0"/>
        <v>0</v>
      </c>
      <c r="P30" s="168"/>
      <c r="Q30" s="168"/>
      <c r="R30" s="168"/>
      <c r="S30" s="169">
        <f t="shared" si="1"/>
        <v>0</v>
      </c>
      <c r="T30" s="22" t="s">
        <v>51</v>
      </c>
      <c r="U30" s="23" t="s">
        <v>121</v>
      </c>
      <c r="V30" s="66"/>
      <c r="W30" s="22"/>
      <c r="X30" s="22"/>
      <c r="AA30" s="205"/>
      <c r="AB30" s="205"/>
      <c r="AC30" s="205"/>
      <c r="AD30" s="205"/>
      <c r="AE30" s="205"/>
      <c r="AF30" s="206"/>
      <c r="AG30" s="206"/>
      <c r="AH30" s="206"/>
      <c r="AI30" s="206"/>
      <c r="AJ30" s="206"/>
    </row>
    <row r="31" spans="1:36" ht="22.2" customHeight="1" x14ac:dyDescent="0.6">
      <c r="A31" s="4"/>
      <c r="E31" s="4"/>
      <c r="F31" s="4"/>
      <c r="G31" s="196"/>
      <c r="H31" s="168"/>
      <c r="I31" s="168"/>
      <c r="J31" s="277"/>
      <c r="K31" s="278"/>
      <c r="L31" s="199"/>
      <c r="M31" s="199"/>
      <c r="N31" s="199"/>
      <c r="O31" s="169">
        <f t="shared" si="0"/>
        <v>0</v>
      </c>
      <c r="P31" s="199"/>
      <c r="Q31" s="199"/>
      <c r="R31" s="199"/>
      <c r="S31" s="169">
        <f t="shared" si="1"/>
        <v>0</v>
      </c>
      <c r="Z31"/>
      <c r="AA31"/>
      <c r="AB31"/>
      <c r="AC31"/>
      <c r="AD31"/>
      <c r="AE31"/>
      <c r="AF31"/>
      <c r="AG31"/>
      <c r="AH31"/>
      <c r="AI31"/>
      <c r="AJ31"/>
    </row>
    <row r="32" spans="1:36" ht="22.2" customHeight="1" x14ac:dyDescent="0.6">
      <c r="A32" s="4"/>
      <c r="E32" s="4"/>
      <c r="F32" s="4"/>
      <c r="G32" s="273" t="s">
        <v>61</v>
      </c>
      <c r="H32" s="298"/>
      <c r="I32" s="298"/>
      <c r="J32" s="298"/>
      <c r="K32" s="279"/>
      <c r="L32" s="17">
        <f>SUM(L7:L31)</f>
        <v>0</v>
      </c>
      <c r="M32" s="17">
        <f>SUM(M7:M31)</f>
        <v>0</v>
      </c>
      <c r="N32" s="17"/>
      <c r="O32" s="17"/>
      <c r="P32" s="17">
        <f>SUM(P7:P31)</f>
        <v>18</v>
      </c>
      <c r="Q32" s="17">
        <f>SUM(Q7:Q31)</f>
        <v>12</v>
      </c>
      <c r="R32" s="192"/>
      <c r="S32" s="17"/>
      <c r="Z32"/>
      <c r="AA32"/>
      <c r="AB32"/>
      <c r="AC32"/>
      <c r="AD32"/>
      <c r="AE32"/>
      <c r="AF32"/>
      <c r="AG32"/>
      <c r="AH32"/>
      <c r="AI32"/>
      <c r="AJ32"/>
    </row>
    <row r="33" spans="1:36" ht="22.2" customHeight="1" x14ac:dyDescent="0.6">
      <c r="A33" s="4"/>
      <c r="E33" s="4"/>
      <c r="F33" s="4"/>
      <c r="G33" s="273" t="s">
        <v>62</v>
      </c>
      <c r="H33" s="298"/>
      <c r="I33" s="298"/>
      <c r="J33" s="298"/>
      <c r="K33" s="279"/>
      <c r="L33" s="273">
        <f>L32+M32</f>
        <v>0</v>
      </c>
      <c r="M33" s="279"/>
      <c r="N33" s="17"/>
      <c r="O33" s="193"/>
      <c r="P33" s="273">
        <f>P32+Q32</f>
        <v>30</v>
      </c>
      <c r="Q33" s="279"/>
      <c r="R33" s="196"/>
      <c r="S33" s="199"/>
      <c r="Z33"/>
      <c r="AA33"/>
      <c r="AB33"/>
      <c r="AC33"/>
      <c r="AD33"/>
      <c r="AE33"/>
      <c r="AF33"/>
      <c r="AG33"/>
      <c r="AH33"/>
      <c r="AI33"/>
      <c r="AJ33"/>
    </row>
    <row r="34" spans="1:36" ht="22.2" customHeight="1" x14ac:dyDescent="0.6">
      <c r="A34" s="4"/>
      <c r="E34" s="4"/>
      <c r="F34" s="4"/>
      <c r="G34" s="273" t="s">
        <v>63</v>
      </c>
      <c r="H34" s="298"/>
      <c r="I34" s="298"/>
      <c r="J34" s="298"/>
      <c r="K34" s="279"/>
      <c r="L34" s="306" t="s">
        <v>256</v>
      </c>
      <c r="M34" s="307"/>
      <c r="N34" s="153"/>
      <c r="O34" s="152"/>
      <c r="P34" s="306" t="s">
        <v>320</v>
      </c>
      <c r="Q34" s="307"/>
      <c r="R34" s="190"/>
      <c r="S34" s="168"/>
      <c r="Z34"/>
      <c r="AA34"/>
      <c r="AB34"/>
      <c r="AC34"/>
      <c r="AD34"/>
      <c r="AE34"/>
      <c r="AF34"/>
      <c r="AG34"/>
      <c r="AH34"/>
      <c r="AI34"/>
      <c r="AJ34"/>
    </row>
    <row r="35" spans="1:36" ht="22.2" customHeight="1" thickBot="1" x14ac:dyDescent="0.65">
      <c r="A35" s="4"/>
      <c r="E35" s="4"/>
      <c r="F35" s="15"/>
      <c r="G35" s="273" t="s">
        <v>64</v>
      </c>
      <c r="H35" s="298"/>
      <c r="I35" s="298"/>
      <c r="J35" s="298"/>
      <c r="K35" s="279"/>
      <c r="L35" s="18">
        <v>0</v>
      </c>
      <c r="M35" s="18">
        <f>SUM(M7:M31)</f>
        <v>0</v>
      </c>
      <c r="N35" s="18"/>
      <c r="O35" s="18">
        <f>SUM(O7:O31)</f>
        <v>0</v>
      </c>
      <c r="P35" s="18">
        <v>0</v>
      </c>
      <c r="Q35" s="18">
        <f>SUM(Q7:Q31)</f>
        <v>12</v>
      </c>
      <c r="R35" s="19"/>
      <c r="S35" s="18">
        <f>SUM(S7:S31)</f>
        <v>3240</v>
      </c>
      <c r="AA35"/>
      <c r="AB35"/>
      <c r="AC35"/>
      <c r="AD35"/>
      <c r="AE35"/>
      <c r="AF35"/>
      <c r="AG35"/>
      <c r="AH35"/>
      <c r="AI35"/>
      <c r="AJ35"/>
    </row>
    <row r="36" spans="1:36" ht="22.2" customHeight="1" thickTop="1" x14ac:dyDescent="0.6">
      <c r="A36" s="299" t="s">
        <v>88</v>
      </c>
      <c r="B36" s="300"/>
      <c r="C36" s="300"/>
      <c r="D36" s="300"/>
      <c r="E36" s="300"/>
      <c r="F36" s="300"/>
      <c r="G36" s="300"/>
      <c r="H36" s="193">
        <f>M35+Q35</f>
        <v>12</v>
      </c>
      <c r="I36" s="193" t="s">
        <v>89</v>
      </c>
      <c r="J36" s="193"/>
      <c r="K36" s="301" t="s">
        <v>193</v>
      </c>
      <c r="L36" s="301"/>
      <c r="M36" s="301"/>
      <c r="N36" s="194"/>
      <c r="O36" s="194"/>
      <c r="P36" s="302">
        <f>S35+O35</f>
        <v>3240</v>
      </c>
      <c r="Q36" s="302"/>
      <c r="R36" s="21"/>
      <c r="S36" s="20" t="s">
        <v>53</v>
      </c>
      <c r="AA36"/>
      <c r="AB36"/>
      <c r="AC36"/>
      <c r="AD36"/>
      <c r="AE36"/>
      <c r="AF36"/>
      <c r="AG36"/>
      <c r="AH36"/>
      <c r="AI36"/>
      <c r="AJ36"/>
    </row>
    <row r="37" spans="1:36" ht="22.2" customHeight="1" x14ac:dyDescent="0.6">
      <c r="A37" s="303" t="s">
        <v>14</v>
      </c>
      <c r="B37" s="304"/>
      <c r="C37" s="304"/>
      <c r="D37" s="304"/>
      <c r="E37" s="304"/>
      <c r="F37" s="304"/>
      <c r="G37" s="305"/>
      <c r="H37" s="303" t="s">
        <v>15</v>
      </c>
      <c r="I37" s="304"/>
      <c r="J37" s="304"/>
      <c r="K37" s="304"/>
      <c r="L37" s="305"/>
      <c r="M37" s="303" t="s">
        <v>70</v>
      </c>
      <c r="N37" s="304"/>
      <c r="O37" s="304"/>
      <c r="P37" s="304"/>
      <c r="Q37" s="304"/>
      <c r="R37" s="304"/>
      <c r="S37" s="305"/>
      <c r="AA37"/>
      <c r="AB37"/>
      <c r="AC37"/>
      <c r="AD37"/>
      <c r="AE37"/>
      <c r="AF37"/>
      <c r="AG37"/>
      <c r="AH37"/>
      <c r="AI37"/>
      <c r="AJ37"/>
    </row>
    <row r="38" spans="1:36" ht="22.2" customHeight="1" x14ac:dyDescent="0.6">
      <c r="A38" s="248" t="s">
        <v>16</v>
      </c>
      <c r="B38" s="249"/>
      <c r="C38" s="249"/>
      <c r="D38" s="249"/>
      <c r="E38" s="249"/>
      <c r="F38" s="249"/>
      <c r="G38" s="250"/>
      <c r="H38" s="248" t="s">
        <v>16</v>
      </c>
      <c r="I38" s="249"/>
      <c r="J38" s="249"/>
      <c r="K38" s="249"/>
      <c r="L38" s="250"/>
      <c r="M38" s="248" t="s">
        <v>16</v>
      </c>
      <c r="N38" s="249"/>
      <c r="O38" s="249"/>
      <c r="P38" s="249"/>
      <c r="Q38" s="249"/>
      <c r="R38" s="249"/>
      <c r="S38" s="250"/>
      <c r="AA38"/>
      <c r="AB38"/>
      <c r="AC38"/>
      <c r="AD38"/>
      <c r="AE38"/>
      <c r="AF38"/>
      <c r="AG38"/>
      <c r="AH38"/>
      <c r="AI38"/>
      <c r="AJ38"/>
    </row>
    <row r="39" spans="1:36" ht="22.2" customHeight="1" x14ac:dyDescent="0.6">
      <c r="A39" s="12" t="s">
        <v>42</v>
      </c>
      <c r="B39" s="309" t="str">
        <f>B7</f>
        <v>นายอาทิตย์  แก้วแดง</v>
      </c>
      <c r="C39" s="309"/>
      <c r="D39" s="309"/>
      <c r="E39" s="309"/>
      <c r="F39" s="309"/>
      <c r="G39" s="186" t="s">
        <v>43</v>
      </c>
      <c r="H39" s="185" t="s">
        <v>42</v>
      </c>
      <c r="I39" s="314" t="s">
        <v>321</v>
      </c>
      <c r="J39" s="314"/>
      <c r="K39" s="314"/>
      <c r="L39" s="13" t="s">
        <v>43</v>
      </c>
      <c r="M39" s="61" t="s">
        <v>42</v>
      </c>
      <c r="N39" s="61"/>
      <c r="O39" s="309" t="s">
        <v>332</v>
      </c>
      <c r="P39" s="309"/>
      <c r="Q39" s="309"/>
      <c r="R39" s="29"/>
      <c r="S39" s="186" t="s">
        <v>43</v>
      </c>
      <c r="AA39"/>
      <c r="AB39"/>
      <c r="AC39"/>
      <c r="AD39"/>
      <c r="AE39"/>
      <c r="AF39"/>
      <c r="AG39"/>
      <c r="AH39"/>
      <c r="AI39"/>
      <c r="AJ39"/>
    </row>
    <row r="40" spans="1:36" ht="22.2" customHeight="1" x14ac:dyDescent="0.6">
      <c r="A40" s="308" t="s">
        <v>46</v>
      </c>
      <c r="B40" s="309"/>
      <c r="C40" s="309"/>
      <c r="D40" s="309"/>
      <c r="E40" s="309"/>
      <c r="F40" s="309"/>
      <c r="G40" s="310"/>
      <c r="H40" s="308" t="s">
        <v>55</v>
      </c>
      <c r="I40" s="309"/>
      <c r="J40" s="309"/>
      <c r="K40" s="309"/>
      <c r="L40" s="310"/>
      <c r="M40" s="308" t="s">
        <v>72</v>
      </c>
      <c r="N40" s="309"/>
      <c r="O40" s="309"/>
      <c r="P40" s="309"/>
      <c r="Q40" s="309"/>
      <c r="R40" s="309"/>
      <c r="S40" s="310"/>
      <c r="AA40"/>
      <c r="AB40"/>
      <c r="AC40"/>
      <c r="AD40"/>
      <c r="AE40"/>
      <c r="AF40"/>
      <c r="AG40"/>
      <c r="AH40"/>
      <c r="AI40"/>
      <c r="AJ40"/>
    </row>
    <row r="41" spans="1:36" ht="22.2" customHeight="1" x14ac:dyDescent="0.6">
      <c r="A41" s="311" t="s">
        <v>352</v>
      </c>
      <c r="B41" s="312"/>
      <c r="C41" s="312"/>
      <c r="D41" s="312"/>
      <c r="E41" s="312"/>
      <c r="F41" s="312"/>
      <c r="G41" s="313"/>
      <c r="H41" s="308" t="str">
        <f>A41</f>
        <v>วันที่ 18  เดือน ธันวาคม  พ.ศ.2566</v>
      </c>
      <c r="I41" s="309"/>
      <c r="J41" s="309"/>
      <c r="K41" s="309"/>
      <c r="L41" s="310"/>
      <c r="M41" s="311" t="str">
        <f>A41</f>
        <v>วันที่ 18  เดือน ธันวาคม  พ.ศ.2566</v>
      </c>
      <c r="N41" s="312"/>
      <c r="O41" s="312"/>
      <c r="P41" s="312"/>
      <c r="Q41" s="312"/>
      <c r="R41" s="312"/>
      <c r="S41" s="313"/>
      <c r="AA41"/>
      <c r="AB41"/>
      <c r="AC41"/>
      <c r="AD41"/>
      <c r="AE41"/>
      <c r="AF41"/>
      <c r="AG41"/>
      <c r="AH41"/>
      <c r="AI41"/>
      <c r="AJ41"/>
    </row>
    <row r="42" spans="1:36" ht="22.2" customHeight="1" x14ac:dyDescent="0.6">
      <c r="A42" s="303" t="s">
        <v>70</v>
      </c>
      <c r="B42" s="304"/>
      <c r="C42" s="304"/>
      <c r="D42" s="304"/>
      <c r="E42" s="304"/>
      <c r="F42" s="304"/>
      <c r="G42" s="304"/>
      <c r="H42" s="304"/>
      <c r="I42" s="305"/>
      <c r="J42" s="303" t="s">
        <v>71</v>
      </c>
      <c r="K42" s="304"/>
      <c r="L42" s="304"/>
      <c r="M42" s="304"/>
      <c r="N42" s="304"/>
      <c r="O42" s="304"/>
      <c r="P42" s="304"/>
      <c r="Q42" s="304"/>
      <c r="R42" s="304"/>
      <c r="S42" s="305"/>
      <c r="AA42"/>
      <c r="AB42"/>
      <c r="AC42"/>
      <c r="AD42"/>
      <c r="AE42"/>
      <c r="AF42"/>
      <c r="AG42"/>
      <c r="AH42"/>
      <c r="AI42"/>
      <c r="AJ42"/>
    </row>
    <row r="43" spans="1:36" ht="22.2" customHeight="1" x14ac:dyDescent="0.6">
      <c r="A43" s="248" t="s">
        <v>16</v>
      </c>
      <c r="B43" s="249"/>
      <c r="C43" s="249"/>
      <c r="D43" s="249"/>
      <c r="E43" s="249"/>
      <c r="F43" s="249"/>
      <c r="G43" s="249"/>
      <c r="H43" s="249"/>
      <c r="I43" s="250"/>
      <c r="J43" s="248" t="s">
        <v>16</v>
      </c>
      <c r="K43" s="249"/>
      <c r="L43" s="249"/>
      <c r="M43" s="249"/>
      <c r="N43" s="249"/>
      <c r="O43" s="249"/>
      <c r="P43" s="249"/>
      <c r="Q43" s="249"/>
      <c r="R43" s="249"/>
      <c r="S43" s="250"/>
      <c r="AA43"/>
      <c r="AB43"/>
      <c r="AC43"/>
      <c r="AD43"/>
      <c r="AE43"/>
      <c r="AF43"/>
      <c r="AG43"/>
      <c r="AH43"/>
      <c r="AI43"/>
      <c r="AJ43"/>
    </row>
    <row r="44" spans="1:36" ht="22.2" customHeight="1" x14ac:dyDescent="0.6">
      <c r="A44" s="12"/>
      <c r="B44" s="309" t="s">
        <v>339</v>
      </c>
      <c r="C44" s="309"/>
      <c r="D44" s="309"/>
      <c r="E44" s="309"/>
      <c r="F44" s="309"/>
      <c r="G44" s="309"/>
      <c r="H44" s="309"/>
      <c r="I44" s="186"/>
      <c r="J44" s="29"/>
      <c r="K44" s="29"/>
      <c r="L44" s="309" t="s">
        <v>328</v>
      </c>
      <c r="M44" s="309"/>
      <c r="N44" s="309"/>
      <c r="O44" s="309"/>
      <c r="P44" s="309"/>
      <c r="Q44" s="309"/>
      <c r="R44" s="29"/>
      <c r="S44" s="13"/>
      <c r="AA44"/>
      <c r="AB44"/>
      <c r="AC44"/>
      <c r="AD44"/>
      <c r="AE44"/>
      <c r="AF44"/>
      <c r="AG44"/>
      <c r="AH44"/>
      <c r="AI44"/>
      <c r="AJ44"/>
    </row>
    <row r="45" spans="1:36" ht="22.2" customHeight="1" x14ac:dyDescent="0.6">
      <c r="A45" s="308" t="s">
        <v>73</v>
      </c>
      <c r="B45" s="309"/>
      <c r="C45" s="309"/>
      <c r="D45" s="309"/>
      <c r="E45" s="309"/>
      <c r="F45" s="309"/>
      <c r="G45" s="309"/>
      <c r="H45" s="309"/>
      <c r="I45" s="310"/>
      <c r="J45" s="308" t="s">
        <v>74</v>
      </c>
      <c r="K45" s="309"/>
      <c r="L45" s="309"/>
      <c r="M45" s="309"/>
      <c r="N45" s="309"/>
      <c r="O45" s="309"/>
      <c r="P45" s="309"/>
      <c r="Q45" s="309"/>
      <c r="R45" s="309"/>
      <c r="S45" s="310"/>
      <c r="AB45"/>
      <c r="AC45"/>
      <c r="AD45"/>
      <c r="AE45"/>
      <c r="AF45"/>
      <c r="AG45"/>
      <c r="AH45"/>
      <c r="AI45"/>
      <c r="AJ45"/>
    </row>
    <row r="46" spans="1:36" ht="22.2" customHeight="1" x14ac:dyDescent="0.6">
      <c r="A46" s="277" t="s">
        <v>111</v>
      </c>
      <c r="B46" s="301"/>
      <c r="C46" s="301"/>
      <c r="D46" s="301"/>
      <c r="E46" s="301"/>
      <c r="F46" s="301"/>
      <c r="G46" s="301"/>
      <c r="H46" s="301"/>
      <c r="I46" s="278"/>
      <c r="J46" s="277" t="s">
        <v>111</v>
      </c>
      <c r="K46" s="301"/>
      <c r="L46" s="301"/>
      <c r="M46" s="301"/>
      <c r="N46" s="301"/>
      <c r="O46" s="301"/>
      <c r="P46" s="301"/>
      <c r="Q46" s="301"/>
      <c r="R46" s="301"/>
      <c r="S46" s="278"/>
      <c r="AB46"/>
      <c r="AC46"/>
      <c r="AD46"/>
      <c r="AE46"/>
      <c r="AF46"/>
      <c r="AG46"/>
      <c r="AH46"/>
      <c r="AI46"/>
      <c r="AJ46"/>
    </row>
    <row r="47" spans="1:36" ht="22.2" customHeight="1" x14ac:dyDescent="0.6">
      <c r="A47" s="254" t="s">
        <v>0</v>
      </c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AB47" s="203"/>
      <c r="AC47" s="203"/>
      <c r="AD47" s="203"/>
    </row>
    <row r="48" spans="1:36" ht="22.2" customHeight="1" x14ac:dyDescent="0.6">
      <c r="A48" s="254" t="str">
        <f>A2</f>
        <v>แผนกวิชายานยนต์ไฟฟ้า</v>
      </c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AB48" s="296"/>
      <c r="AC48" s="296"/>
      <c r="AD48" s="296"/>
    </row>
    <row r="49" spans="1:30" ht="22.2" customHeight="1" x14ac:dyDescent="0.6">
      <c r="A49" s="253" t="s">
        <v>78</v>
      </c>
      <c r="B49" s="253"/>
      <c r="C49" s="253"/>
      <c r="D49" s="177">
        <f>D3</f>
        <v>4</v>
      </c>
      <c r="E49" s="177" t="s">
        <v>77</v>
      </c>
      <c r="F49" s="254" t="str">
        <f>F3</f>
        <v>ธันวาคม</v>
      </c>
      <c r="G49" s="254"/>
      <c r="H49" s="177" t="str">
        <f>H3</f>
        <v>พ.ศ. 2566</v>
      </c>
      <c r="I49" s="177" t="s">
        <v>79</v>
      </c>
      <c r="J49" s="177">
        <f>J3</f>
        <v>8</v>
      </c>
      <c r="K49" s="177" t="s">
        <v>76</v>
      </c>
      <c r="L49" s="254" t="str">
        <f>L3</f>
        <v>ธันวาคม</v>
      </c>
      <c r="M49" s="254"/>
      <c r="N49" s="254" t="str">
        <f>N3</f>
        <v>พ.ศ. 2566</v>
      </c>
      <c r="O49" s="254"/>
      <c r="P49" s="254"/>
      <c r="Q49" s="254"/>
      <c r="R49" s="177"/>
      <c r="AB49" s="296"/>
      <c r="AC49" s="296"/>
      <c r="AD49" s="296"/>
    </row>
    <row r="50" spans="1:30" ht="22.2" customHeight="1" x14ac:dyDescent="0.3">
      <c r="G50" s="58" t="s">
        <v>103</v>
      </c>
      <c r="H50" s="194" t="s">
        <v>115</v>
      </c>
      <c r="I50" s="190" t="s">
        <v>57</v>
      </c>
      <c r="AB50" s="293"/>
      <c r="AC50" s="293"/>
      <c r="AD50" s="293"/>
    </row>
    <row r="51" spans="1:30" ht="22.2" customHeight="1" x14ac:dyDescent="0.6">
      <c r="A51" s="28" t="s">
        <v>1</v>
      </c>
      <c r="B51" s="270" t="s">
        <v>2</v>
      </c>
      <c r="C51" s="271"/>
      <c r="D51" s="272"/>
      <c r="E51" s="16" t="s">
        <v>3</v>
      </c>
      <c r="F51" s="273" t="s">
        <v>65</v>
      </c>
      <c r="G51" s="274"/>
      <c r="H51" s="275" t="s">
        <v>4</v>
      </c>
      <c r="I51" s="175" t="s">
        <v>116</v>
      </c>
      <c r="J51" s="242" t="s">
        <v>5</v>
      </c>
      <c r="K51" s="244"/>
      <c r="L51" s="273" t="s">
        <v>66</v>
      </c>
      <c r="M51" s="279"/>
      <c r="N51" s="175" t="s">
        <v>68</v>
      </c>
      <c r="O51" s="175" t="s">
        <v>58</v>
      </c>
      <c r="P51" s="280" t="s">
        <v>67</v>
      </c>
      <c r="Q51" s="281"/>
      <c r="R51" s="169" t="s">
        <v>68</v>
      </c>
      <c r="S51" s="175" t="s">
        <v>58</v>
      </c>
      <c r="AB51" s="296"/>
      <c r="AC51" s="296"/>
      <c r="AD51" s="296"/>
    </row>
    <row r="52" spans="1:30" ht="22.2" customHeight="1" x14ac:dyDescent="0.6">
      <c r="A52" s="60"/>
      <c r="B52" s="9"/>
      <c r="C52" s="10"/>
      <c r="D52" s="14"/>
      <c r="E52" s="11"/>
      <c r="F52" s="199" t="s">
        <v>6</v>
      </c>
      <c r="G52" s="199" t="s">
        <v>7</v>
      </c>
      <c r="H52" s="276"/>
      <c r="I52" s="199"/>
      <c r="J52" s="277"/>
      <c r="K52" s="278"/>
      <c r="L52" s="199" t="s">
        <v>56</v>
      </c>
      <c r="M52" s="199" t="s">
        <v>60</v>
      </c>
      <c r="N52" s="199" t="s">
        <v>69</v>
      </c>
      <c r="O52" s="199" t="s">
        <v>59</v>
      </c>
      <c r="P52" s="60" t="s">
        <v>56</v>
      </c>
      <c r="Q52" s="60" t="s">
        <v>60</v>
      </c>
      <c r="R52" s="199" t="s">
        <v>69</v>
      </c>
      <c r="S52" s="199" t="s">
        <v>59</v>
      </c>
    </row>
    <row r="53" spans="1:30" ht="22.2" customHeight="1" x14ac:dyDescent="0.6">
      <c r="A53" s="175">
        <v>2</v>
      </c>
      <c r="B53" s="262" t="str">
        <f>AB4</f>
        <v>นางสาวปาจารีย์  กฐินทอง</v>
      </c>
      <c r="C53" s="263"/>
      <c r="D53" s="264"/>
      <c r="E53" s="175" t="s">
        <v>169</v>
      </c>
      <c r="F53" s="6">
        <f>F7</f>
        <v>8</v>
      </c>
      <c r="G53" s="188" t="s">
        <v>8</v>
      </c>
      <c r="H53" s="174" t="s">
        <v>238</v>
      </c>
      <c r="I53" s="183" t="s">
        <v>301</v>
      </c>
      <c r="J53" s="315" t="s">
        <v>171</v>
      </c>
      <c r="K53" s="316"/>
      <c r="L53" s="197">
        <v>4</v>
      </c>
      <c r="M53" s="174"/>
      <c r="N53" s="174"/>
      <c r="O53" s="169">
        <f>M53*N53</f>
        <v>0</v>
      </c>
      <c r="P53" s="174"/>
      <c r="Q53" s="197"/>
      <c r="R53" s="174"/>
      <c r="S53" s="169">
        <f>Q53*R53</f>
        <v>0</v>
      </c>
    </row>
    <row r="54" spans="1:30" ht="22.2" customHeight="1" x14ac:dyDescent="0.6">
      <c r="A54" s="4"/>
      <c r="B54" s="289"/>
      <c r="C54" s="290"/>
      <c r="D54" s="291"/>
      <c r="E54" s="168" t="s">
        <v>119</v>
      </c>
      <c r="F54" s="190"/>
      <c r="G54" s="167" t="str">
        <f>G8</f>
        <v>4 ธ.ค.66</v>
      </c>
      <c r="H54" s="183"/>
      <c r="I54" s="183"/>
      <c r="J54" s="248"/>
      <c r="K54" s="250"/>
      <c r="L54" s="168"/>
      <c r="M54" s="168"/>
      <c r="N54" s="168"/>
      <c r="O54" s="169">
        <f t="shared" ref="O54:O77" si="2">M54*N54</f>
        <v>0</v>
      </c>
      <c r="P54" s="168"/>
      <c r="Q54" s="168"/>
      <c r="R54" s="183"/>
      <c r="S54" s="169">
        <f t="shared" ref="S54:S77" si="3">Q54*R54</f>
        <v>0</v>
      </c>
    </row>
    <row r="55" spans="1:30" ht="22.2" customHeight="1" x14ac:dyDescent="0.6">
      <c r="A55" s="4"/>
      <c r="B55" s="5"/>
      <c r="D55" s="3"/>
      <c r="E55" s="3"/>
      <c r="F55" s="190"/>
      <c r="G55" s="189"/>
      <c r="H55" s="168"/>
      <c r="I55" s="183"/>
      <c r="J55" s="285"/>
      <c r="K55" s="286"/>
      <c r="L55" s="168"/>
      <c r="M55" s="168"/>
      <c r="N55" s="168"/>
      <c r="O55" s="169">
        <f t="shared" si="2"/>
        <v>0</v>
      </c>
      <c r="P55" s="168"/>
      <c r="Q55" s="168"/>
      <c r="R55" s="168"/>
      <c r="S55" s="169">
        <f t="shared" si="3"/>
        <v>0</v>
      </c>
    </row>
    <row r="56" spans="1:30" ht="22.2" customHeight="1" x14ac:dyDescent="0.6">
      <c r="A56" s="4"/>
      <c r="B56" s="5"/>
      <c r="E56" s="4"/>
      <c r="F56" s="190"/>
      <c r="G56" s="189"/>
      <c r="H56" s="1"/>
      <c r="I56" s="1"/>
      <c r="J56" s="248"/>
      <c r="K56" s="250"/>
      <c r="L56" s="168"/>
      <c r="M56" s="168"/>
      <c r="N56" s="168"/>
      <c r="O56" s="169">
        <f t="shared" si="2"/>
        <v>0</v>
      </c>
      <c r="P56" s="168"/>
      <c r="Q56" s="168"/>
      <c r="R56" s="168"/>
      <c r="S56" s="169">
        <f t="shared" si="3"/>
        <v>0</v>
      </c>
      <c r="Y56" s="71"/>
      <c r="Z56" s="71"/>
      <c r="AA56" s="71"/>
      <c r="AB56" s="71"/>
    </row>
    <row r="57" spans="1:30" ht="22.2" customHeight="1" x14ac:dyDescent="0.6">
      <c r="A57" s="4"/>
      <c r="E57" s="4"/>
      <c r="G57" s="187"/>
      <c r="H57" s="199"/>
      <c r="I57" s="199"/>
      <c r="J57" s="277"/>
      <c r="K57" s="278"/>
      <c r="L57" s="168"/>
      <c r="M57" s="168"/>
      <c r="N57" s="168"/>
      <c r="O57" s="169">
        <f t="shared" si="2"/>
        <v>0</v>
      </c>
      <c r="P57" s="168"/>
      <c r="Q57" s="168"/>
      <c r="R57" s="168"/>
      <c r="S57" s="169">
        <f t="shared" si="3"/>
        <v>0</v>
      </c>
      <c r="Y57" s="72"/>
      <c r="Z57" s="72"/>
      <c r="AA57" s="72"/>
      <c r="AB57" s="72"/>
    </row>
    <row r="58" spans="1:30" ht="22.2" customHeight="1" x14ac:dyDescent="0.6">
      <c r="A58" s="4"/>
      <c r="E58" s="4"/>
      <c r="G58" s="62" t="s">
        <v>9</v>
      </c>
      <c r="H58" s="336" t="s">
        <v>338</v>
      </c>
      <c r="I58" s="337"/>
      <c r="J58" s="337"/>
      <c r="K58" s="338"/>
      <c r="L58" s="197"/>
      <c r="M58" s="174"/>
      <c r="N58" s="174"/>
      <c r="O58" s="169">
        <f t="shared" si="2"/>
        <v>0</v>
      </c>
      <c r="P58" s="174"/>
      <c r="Q58" s="197"/>
      <c r="R58" s="174"/>
      <c r="S58" s="169">
        <f t="shared" si="3"/>
        <v>0</v>
      </c>
      <c r="W58" s="72"/>
      <c r="X58" s="72"/>
      <c r="Y58" s="198"/>
      <c r="Z58" s="72"/>
      <c r="AA58" s="198"/>
      <c r="AB58" s="72"/>
    </row>
    <row r="59" spans="1:30" ht="22.2" customHeight="1" x14ac:dyDescent="0.6">
      <c r="A59" s="4"/>
      <c r="E59" s="4"/>
      <c r="G59" s="167" t="str">
        <f>G13</f>
        <v>5 ธ.ค.66</v>
      </c>
      <c r="H59" s="339"/>
      <c r="I59" s="340"/>
      <c r="J59" s="340"/>
      <c r="K59" s="341"/>
      <c r="L59" s="168"/>
      <c r="M59" s="168"/>
      <c r="N59" s="168"/>
      <c r="O59" s="169">
        <f t="shared" si="2"/>
        <v>0</v>
      </c>
      <c r="P59" s="168"/>
      <c r="Q59" s="168"/>
      <c r="R59" s="183"/>
      <c r="S59" s="169">
        <f t="shared" si="3"/>
        <v>0</v>
      </c>
      <c r="W59" s="71"/>
      <c r="X59" s="71"/>
      <c r="Y59" s="71"/>
      <c r="Z59" s="72"/>
      <c r="AA59" s="73"/>
      <c r="AB59" s="72"/>
    </row>
    <row r="60" spans="1:30" ht="22.2" customHeight="1" x14ac:dyDescent="0.6">
      <c r="A60" s="4"/>
      <c r="B60" s="5"/>
      <c r="D60" s="3"/>
      <c r="E60" s="3"/>
      <c r="G60" s="168"/>
      <c r="H60" s="183"/>
      <c r="I60" s="183"/>
      <c r="J60" s="248"/>
      <c r="K60" s="250"/>
      <c r="L60" s="168"/>
      <c r="M60" s="168"/>
      <c r="N60" s="168"/>
      <c r="O60" s="169">
        <f t="shared" si="2"/>
        <v>0</v>
      </c>
      <c r="P60" s="168"/>
      <c r="Q60" s="168"/>
      <c r="R60" s="168"/>
      <c r="S60" s="169">
        <f t="shared" si="3"/>
        <v>0</v>
      </c>
      <c r="W60" s="71"/>
      <c r="X60" s="71"/>
      <c r="Y60" s="71"/>
      <c r="Z60" s="72"/>
      <c r="AA60" s="73"/>
      <c r="AB60" s="72"/>
    </row>
    <row r="61" spans="1:30" ht="22.2" customHeight="1" x14ac:dyDescent="0.6">
      <c r="A61" s="4"/>
      <c r="E61" s="4"/>
      <c r="G61" s="62"/>
      <c r="H61" s="190"/>
      <c r="I61" s="168"/>
      <c r="J61" s="248"/>
      <c r="K61" s="250"/>
      <c r="L61" s="168"/>
      <c r="M61" s="168"/>
      <c r="N61" s="168"/>
      <c r="O61" s="169">
        <f t="shared" si="2"/>
        <v>0</v>
      </c>
      <c r="P61" s="168"/>
      <c r="Q61" s="168"/>
      <c r="R61" s="168"/>
      <c r="S61" s="169">
        <f t="shared" si="3"/>
        <v>0</v>
      </c>
      <c r="T61" s="7"/>
      <c r="U61" s="23" t="s">
        <v>118</v>
      </c>
      <c r="V61" s="66"/>
      <c r="W61" s="22"/>
      <c r="X61" s="22"/>
      <c r="Y61" s="71"/>
      <c r="Z61" s="72"/>
      <c r="AA61" s="73"/>
      <c r="AB61" s="72"/>
    </row>
    <row r="62" spans="1:30" ht="22.2" customHeight="1" x14ac:dyDescent="0.6">
      <c r="A62" s="4"/>
      <c r="D62" s="8" t="s">
        <v>51</v>
      </c>
      <c r="E62" s="4"/>
      <c r="G62" s="63"/>
      <c r="H62" s="195"/>
      <c r="I62" s="199"/>
      <c r="J62" s="277"/>
      <c r="K62" s="278"/>
      <c r="L62" s="168"/>
      <c r="M62" s="168"/>
      <c r="N62" s="168"/>
      <c r="O62" s="169">
        <f t="shared" si="2"/>
        <v>0</v>
      </c>
      <c r="P62" s="168"/>
      <c r="Q62" s="168"/>
      <c r="R62" s="168"/>
      <c r="S62" s="169">
        <f t="shared" si="3"/>
        <v>0</v>
      </c>
      <c r="T62" s="22" t="s">
        <v>51</v>
      </c>
      <c r="U62" s="23" t="s">
        <v>121</v>
      </c>
      <c r="V62" s="66"/>
      <c r="W62" s="22"/>
      <c r="X62" s="22"/>
      <c r="Y62" s="71"/>
      <c r="Z62" s="71"/>
      <c r="AA62" s="71"/>
      <c r="AB62" s="71"/>
    </row>
    <row r="63" spans="1:30" ht="22.2" customHeight="1" x14ac:dyDescent="0.6">
      <c r="A63" s="4"/>
      <c r="B63"/>
      <c r="C63"/>
      <c r="D63" s="202"/>
      <c r="E63" s="56"/>
      <c r="F63"/>
      <c r="G63" s="207" t="s">
        <v>10</v>
      </c>
      <c r="H63" s="201" t="s">
        <v>136</v>
      </c>
      <c r="I63" s="183" t="s">
        <v>271</v>
      </c>
      <c r="J63" s="265" t="s">
        <v>54</v>
      </c>
      <c r="K63" s="266"/>
      <c r="L63" s="174"/>
      <c r="M63" s="174">
        <v>4</v>
      </c>
      <c r="N63" s="174">
        <v>200</v>
      </c>
      <c r="O63" s="169">
        <f>M63*N63</f>
        <v>800</v>
      </c>
      <c r="P63" s="174"/>
      <c r="Q63" s="174"/>
      <c r="R63" s="174"/>
      <c r="S63" s="169">
        <f t="shared" si="3"/>
        <v>0</v>
      </c>
      <c r="Y63" s="71"/>
      <c r="Z63" s="71"/>
      <c r="AA63" s="71"/>
      <c r="AB63" s="71"/>
    </row>
    <row r="64" spans="1:30" ht="22.2" customHeight="1" x14ac:dyDescent="0.6">
      <c r="A64" s="4"/>
      <c r="B64" s="189"/>
      <c r="C64" s="190"/>
      <c r="D64" s="190"/>
      <c r="E64" s="168"/>
      <c r="G64" s="62" t="str">
        <f>G18</f>
        <v>6 ธ.ค.66</v>
      </c>
      <c r="H64" s="201"/>
      <c r="I64" s="183"/>
      <c r="J64" s="248"/>
      <c r="K64" s="250"/>
      <c r="L64" s="168"/>
      <c r="M64" s="168"/>
      <c r="N64" s="168"/>
      <c r="O64" s="169">
        <f t="shared" si="2"/>
        <v>0</v>
      </c>
      <c r="P64" s="168"/>
      <c r="Q64" s="168"/>
      <c r="R64" s="168"/>
      <c r="S64" s="169">
        <f t="shared" si="3"/>
        <v>0</v>
      </c>
      <c r="Y64" s="71"/>
      <c r="Z64" s="71"/>
      <c r="AA64" s="71"/>
      <c r="AB64" s="71"/>
    </row>
    <row r="65" spans="1:28" ht="22.2" customHeight="1" x14ac:dyDescent="0.6">
      <c r="A65" s="4"/>
      <c r="B65" s="5"/>
      <c r="D65" s="3"/>
      <c r="E65" s="3"/>
      <c r="G65" s="168"/>
      <c r="H65" s="183"/>
      <c r="I65" s="183"/>
      <c r="J65" s="248"/>
      <c r="K65" s="250"/>
      <c r="L65" s="168"/>
      <c r="M65" s="168"/>
      <c r="N65" s="168"/>
      <c r="O65" s="169">
        <f t="shared" si="2"/>
        <v>0</v>
      </c>
      <c r="P65" s="168"/>
      <c r="Q65" s="168"/>
      <c r="R65" s="168"/>
      <c r="S65" s="169">
        <f t="shared" si="3"/>
        <v>0</v>
      </c>
      <c r="W65" s="71"/>
      <c r="X65" s="71"/>
    </row>
    <row r="66" spans="1:28" ht="22.2" customHeight="1" x14ac:dyDescent="0.6">
      <c r="A66" s="4"/>
      <c r="E66" s="4"/>
      <c r="G66" s="189"/>
      <c r="H66" s="168"/>
      <c r="I66" s="183"/>
      <c r="J66" s="252"/>
      <c r="K66" s="252"/>
      <c r="L66" s="168"/>
      <c r="M66" s="168"/>
      <c r="N66" s="168"/>
      <c r="O66" s="169">
        <f t="shared" si="2"/>
        <v>0</v>
      </c>
      <c r="P66" s="168"/>
      <c r="Q66" s="168"/>
      <c r="R66" s="168"/>
      <c r="S66" s="169">
        <f t="shared" si="3"/>
        <v>0</v>
      </c>
      <c r="T66" s="25"/>
      <c r="U66" s="26" t="s">
        <v>123</v>
      </c>
      <c r="V66" s="64"/>
      <c r="W66" s="27"/>
      <c r="X66" s="27"/>
      <c r="Z66" s="190"/>
      <c r="AA66" s="190"/>
      <c r="AB66" s="190"/>
    </row>
    <row r="67" spans="1:28" ht="22.2" customHeight="1" x14ac:dyDescent="0.6">
      <c r="A67" s="4"/>
      <c r="E67" s="4"/>
      <c r="G67" s="195"/>
      <c r="H67" s="199"/>
      <c r="I67" s="199"/>
      <c r="J67" s="276"/>
      <c r="K67" s="276"/>
      <c r="L67" s="199"/>
      <c r="M67" s="199"/>
      <c r="N67" s="199"/>
      <c r="O67" s="169">
        <f t="shared" si="2"/>
        <v>0</v>
      </c>
      <c r="P67" s="199"/>
      <c r="Q67" s="199"/>
      <c r="R67" s="199"/>
      <c r="S67" s="169">
        <f t="shared" si="3"/>
        <v>0</v>
      </c>
      <c r="T67" s="27" t="s">
        <v>51</v>
      </c>
      <c r="U67" s="26" t="s">
        <v>90</v>
      </c>
      <c r="V67" s="64"/>
      <c r="W67" s="27"/>
      <c r="X67" s="27"/>
      <c r="Y67" s="190"/>
      <c r="Z67" s="190"/>
      <c r="AA67" s="190"/>
      <c r="AB67" s="190"/>
    </row>
    <row r="68" spans="1:28" ht="22.2" customHeight="1" x14ac:dyDescent="0.6">
      <c r="A68" s="4"/>
      <c r="E68" s="4"/>
      <c r="G68" s="62" t="s">
        <v>11</v>
      </c>
      <c r="H68" s="183" t="s">
        <v>136</v>
      </c>
      <c r="I68" s="183" t="s">
        <v>209</v>
      </c>
      <c r="J68" s="265" t="s">
        <v>54</v>
      </c>
      <c r="K68" s="266"/>
      <c r="L68" s="168">
        <v>1</v>
      </c>
      <c r="M68" s="168">
        <v>3</v>
      </c>
      <c r="N68" s="168">
        <v>200</v>
      </c>
      <c r="O68" s="169">
        <f t="shared" si="2"/>
        <v>600</v>
      </c>
      <c r="P68" s="168"/>
      <c r="Q68" s="175"/>
      <c r="R68" s="175"/>
      <c r="S68" s="169">
        <f t="shared" si="3"/>
        <v>0</v>
      </c>
      <c r="U68" s="190"/>
      <c r="V68" s="190"/>
      <c r="W68" s="190"/>
      <c r="X68" s="190"/>
      <c r="Y68" s="190"/>
      <c r="Z68" s="190"/>
      <c r="AA68" s="190"/>
      <c r="AB68" s="190"/>
    </row>
    <row r="69" spans="1:28" ht="22.2" customHeight="1" x14ac:dyDescent="0.6">
      <c r="A69" s="4"/>
      <c r="E69" s="4"/>
      <c r="G69" s="167" t="str">
        <f>G23</f>
        <v>7 ธ.ค.66</v>
      </c>
      <c r="H69" s="183" t="s">
        <v>302</v>
      </c>
      <c r="I69" s="183" t="s">
        <v>239</v>
      </c>
      <c r="J69" s="315" t="s">
        <v>127</v>
      </c>
      <c r="K69" s="316"/>
      <c r="L69" s="168">
        <v>2</v>
      </c>
      <c r="M69" s="168"/>
      <c r="N69" s="168"/>
      <c r="O69" s="169">
        <f t="shared" si="2"/>
        <v>0</v>
      </c>
      <c r="P69" s="168"/>
      <c r="Q69" s="168"/>
      <c r="R69" s="168"/>
      <c r="S69" s="169">
        <f t="shared" si="3"/>
        <v>0</v>
      </c>
      <c r="U69" s="190"/>
      <c r="V69" s="190"/>
      <c r="X69" s="190"/>
      <c r="Y69" s="190"/>
      <c r="Z69" s="190"/>
    </row>
    <row r="70" spans="1:28" ht="22.2" customHeight="1" x14ac:dyDescent="0.6">
      <c r="A70" s="4"/>
      <c r="B70" s="5"/>
      <c r="E70" s="4"/>
      <c r="G70" s="168"/>
      <c r="H70" s="183" t="s">
        <v>342</v>
      </c>
      <c r="I70" s="183" t="s">
        <v>344</v>
      </c>
      <c r="J70" s="315" t="s">
        <v>171</v>
      </c>
      <c r="K70" s="316"/>
      <c r="L70" s="183">
        <v>4</v>
      </c>
      <c r="M70" s="183"/>
      <c r="N70" s="183"/>
      <c r="O70" s="169">
        <f t="shared" si="2"/>
        <v>0</v>
      </c>
      <c r="P70" s="183"/>
      <c r="Q70" s="183"/>
      <c r="R70" s="183"/>
      <c r="S70" s="169">
        <f t="shared" si="3"/>
        <v>0</v>
      </c>
      <c r="U70" s="190"/>
      <c r="V70" s="190"/>
      <c r="W70" s="190"/>
      <c r="X70" s="190"/>
      <c r="Y70" s="190"/>
      <c r="Z70" s="190"/>
    </row>
    <row r="71" spans="1:28" ht="22.2" customHeight="1" x14ac:dyDescent="0.6">
      <c r="A71" s="4"/>
      <c r="E71" s="4"/>
      <c r="G71" s="168"/>
      <c r="H71" s="168"/>
      <c r="I71" s="183"/>
      <c r="J71" s="285"/>
      <c r="K71" s="286"/>
      <c r="L71" s="168"/>
      <c r="M71" s="168"/>
      <c r="N71" s="168"/>
      <c r="O71" s="169">
        <f t="shared" si="2"/>
        <v>0</v>
      </c>
      <c r="P71" s="183"/>
      <c r="Q71" s="168"/>
      <c r="R71" s="168"/>
      <c r="S71" s="169">
        <f t="shared" si="3"/>
        <v>0</v>
      </c>
      <c r="U71" s="190"/>
      <c r="V71" s="190"/>
      <c r="W71" s="190"/>
      <c r="X71" s="190"/>
      <c r="Y71" s="190"/>
      <c r="Z71" s="190"/>
    </row>
    <row r="72" spans="1:28" ht="22.2" customHeight="1" x14ac:dyDescent="0.6">
      <c r="A72" s="4"/>
      <c r="E72" s="4"/>
      <c r="G72" s="199"/>
      <c r="H72" s="199"/>
      <c r="I72" s="158"/>
      <c r="J72" s="277"/>
      <c r="K72" s="278"/>
      <c r="L72" s="199"/>
      <c r="M72" s="199"/>
      <c r="N72" s="199"/>
      <c r="O72" s="169">
        <f t="shared" si="2"/>
        <v>0</v>
      </c>
      <c r="P72" s="168"/>
      <c r="Q72" s="199"/>
      <c r="R72" s="199"/>
      <c r="S72" s="169">
        <f t="shared" si="3"/>
        <v>0</v>
      </c>
      <c r="T72" s="190"/>
      <c r="U72" s="190"/>
      <c r="V72" s="190"/>
      <c r="W72" s="190"/>
      <c r="X72" s="190"/>
      <c r="Y72" s="190"/>
    </row>
    <row r="73" spans="1:28" ht="22.2" customHeight="1" x14ac:dyDescent="0.6">
      <c r="A73" s="4"/>
      <c r="B73" s="170"/>
      <c r="C73" s="171"/>
      <c r="D73" s="172"/>
      <c r="E73" s="173"/>
      <c r="F73" s="172"/>
      <c r="G73" s="62" t="s">
        <v>12</v>
      </c>
      <c r="H73" s="174" t="s">
        <v>343</v>
      </c>
      <c r="I73" s="183" t="s">
        <v>344</v>
      </c>
      <c r="J73" s="265" t="s">
        <v>54</v>
      </c>
      <c r="K73" s="266"/>
      <c r="L73" s="168">
        <v>4</v>
      </c>
      <c r="M73" s="168"/>
      <c r="N73" s="168"/>
      <c r="O73" s="169">
        <f t="shared" si="2"/>
        <v>0</v>
      </c>
      <c r="P73" s="175"/>
      <c r="Q73" s="197"/>
      <c r="R73" s="174"/>
      <c r="S73" s="169">
        <f t="shared" si="3"/>
        <v>0</v>
      </c>
      <c r="T73" s="190"/>
      <c r="U73" s="190"/>
      <c r="V73" s="190"/>
      <c r="W73" s="190"/>
      <c r="X73" s="190"/>
      <c r="Y73" s="190"/>
    </row>
    <row r="74" spans="1:28" ht="22.2" customHeight="1" x14ac:dyDescent="0.6">
      <c r="A74" s="4"/>
      <c r="D74" s="3"/>
      <c r="E74" s="4"/>
      <c r="G74" s="167" t="str">
        <f>G28</f>
        <v>8 ธ.ค.66</v>
      </c>
      <c r="H74" s="183" t="s">
        <v>343</v>
      </c>
      <c r="I74" s="183" t="s">
        <v>344</v>
      </c>
      <c r="J74" s="315" t="s">
        <v>125</v>
      </c>
      <c r="K74" s="316"/>
      <c r="L74" s="168">
        <v>3</v>
      </c>
      <c r="M74" s="168"/>
      <c r="N74" s="168"/>
      <c r="O74" s="169">
        <f t="shared" si="2"/>
        <v>0</v>
      </c>
      <c r="P74" s="168"/>
      <c r="Q74" s="168"/>
      <c r="R74" s="168"/>
      <c r="S74" s="169">
        <f t="shared" si="3"/>
        <v>0</v>
      </c>
      <c r="W74" s="190"/>
      <c r="X74" s="190"/>
      <c r="Y74" s="190"/>
    </row>
    <row r="75" spans="1:28" ht="22.2" customHeight="1" x14ac:dyDescent="0.6">
      <c r="A75" s="4"/>
      <c r="B75" s="170"/>
      <c r="C75" s="171"/>
      <c r="D75" s="172"/>
      <c r="E75" s="173"/>
      <c r="F75" s="172"/>
      <c r="G75" s="168"/>
      <c r="H75" s="183"/>
      <c r="I75" s="183"/>
      <c r="J75" s="248"/>
      <c r="K75" s="250"/>
      <c r="L75" s="168"/>
      <c r="M75" s="168"/>
      <c r="N75" s="168"/>
      <c r="O75" s="169">
        <f t="shared" si="2"/>
        <v>0</v>
      </c>
      <c r="P75" s="168"/>
      <c r="Q75" s="168"/>
      <c r="R75" s="168"/>
      <c r="S75" s="169">
        <f t="shared" si="3"/>
        <v>0</v>
      </c>
      <c r="T75" s="190"/>
      <c r="U75" s="190"/>
      <c r="V75" s="190"/>
      <c r="W75" s="190"/>
      <c r="X75" s="190"/>
      <c r="Y75" s="190"/>
    </row>
    <row r="76" spans="1:28" ht="22.2" customHeight="1" x14ac:dyDescent="0.6">
      <c r="A76" s="4"/>
      <c r="E76" s="4"/>
      <c r="G76" s="168"/>
      <c r="H76" s="168"/>
      <c r="I76" s="183"/>
      <c r="J76" s="285"/>
      <c r="K76" s="286"/>
      <c r="L76" s="168"/>
      <c r="M76" s="168"/>
      <c r="N76" s="168"/>
      <c r="O76" s="169">
        <f t="shared" si="2"/>
        <v>0</v>
      </c>
      <c r="P76" s="168"/>
      <c r="Q76" s="168"/>
      <c r="R76" s="168"/>
      <c r="S76" s="169">
        <f t="shared" si="3"/>
        <v>0</v>
      </c>
      <c r="T76" s="287" t="s">
        <v>117</v>
      </c>
      <c r="U76" s="288"/>
      <c r="V76" s="288"/>
      <c r="W76" s="288"/>
      <c r="X76" s="288"/>
    </row>
    <row r="77" spans="1:28" ht="22.2" customHeight="1" x14ac:dyDescent="0.6">
      <c r="A77" s="4"/>
      <c r="E77" s="4"/>
      <c r="F77" s="4"/>
      <c r="G77" s="196"/>
      <c r="H77" s="168"/>
      <c r="I77" s="183"/>
      <c r="J77" s="248"/>
      <c r="K77" s="250"/>
      <c r="L77" s="199"/>
      <c r="M77" s="199"/>
      <c r="N77" s="199"/>
      <c r="O77" s="169">
        <f t="shared" si="2"/>
        <v>0</v>
      </c>
      <c r="P77" s="168"/>
      <c r="Q77" s="199"/>
      <c r="R77" s="199"/>
      <c r="S77" s="169">
        <f t="shared" si="3"/>
        <v>0</v>
      </c>
      <c r="T77" s="24"/>
      <c r="U77" s="24" t="s">
        <v>219</v>
      </c>
      <c r="V77" s="65"/>
      <c r="W77" s="24"/>
      <c r="X77" s="24"/>
    </row>
    <row r="78" spans="1:28" ht="22.2" customHeight="1" x14ac:dyDescent="0.6">
      <c r="A78" s="4"/>
      <c r="E78" s="4"/>
      <c r="F78" s="4"/>
      <c r="G78" s="273" t="s">
        <v>61</v>
      </c>
      <c r="H78" s="298"/>
      <c r="I78" s="298"/>
      <c r="J78" s="298"/>
      <c r="K78" s="279"/>
      <c r="L78" s="17">
        <f>SUM(L53:L77)</f>
        <v>18</v>
      </c>
      <c r="M78" s="17">
        <f>SUM(M53:M77)</f>
        <v>7</v>
      </c>
      <c r="N78" s="17"/>
      <c r="O78" s="17"/>
      <c r="P78" s="17">
        <f>SUM(P53:P77)</f>
        <v>0</v>
      </c>
      <c r="Q78" s="17">
        <f>SUM(Q53:Q77)</f>
        <v>0</v>
      </c>
      <c r="R78" s="192"/>
      <c r="S78" s="17"/>
    </row>
    <row r="79" spans="1:28" ht="22.2" customHeight="1" x14ac:dyDescent="0.6">
      <c r="A79" s="4"/>
      <c r="E79" s="4"/>
      <c r="F79" s="4"/>
      <c r="G79" s="273" t="s">
        <v>62</v>
      </c>
      <c r="H79" s="298"/>
      <c r="I79" s="298"/>
      <c r="J79" s="298"/>
      <c r="K79" s="279"/>
      <c r="L79" s="273">
        <f>L78+M78</f>
        <v>25</v>
      </c>
      <c r="M79" s="279"/>
      <c r="N79" s="17"/>
      <c r="O79" s="193"/>
      <c r="P79" s="273">
        <f>P78+Q78</f>
        <v>0</v>
      </c>
      <c r="Q79" s="279"/>
      <c r="R79" s="196"/>
      <c r="S79" s="199"/>
    </row>
    <row r="80" spans="1:28" ht="22.2" customHeight="1" x14ac:dyDescent="0.6">
      <c r="A80" s="4"/>
      <c r="E80" s="4"/>
      <c r="F80" s="4"/>
      <c r="G80" s="273" t="s">
        <v>63</v>
      </c>
      <c r="H80" s="298"/>
      <c r="I80" s="298"/>
      <c r="J80" s="298"/>
      <c r="K80" s="279"/>
      <c r="L80" s="273">
        <v>18</v>
      </c>
      <c r="M80" s="279"/>
      <c r="N80" s="193"/>
      <c r="O80" s="17"/>
      <c r="P80" s="273">
        <v>0</v>
      </c>
      <c r="Q80" s="279"/>
      <c r="R80" s="190"/>
      <c r="S80" s="168"/>
    </row>
    <row r="81" spans="1:26" ht="22.2" customHeight="1" thickBot="1" x14ac:dyDescent="0.65">
      <c r="A81" s="4"/>
      <c r="E81" s="4"/>
      <c r="F81" s="15"/>
      <c r="G81" s="273" t="s">
        <v>64</v>
      </c>
      <c r="H81" s="298"/>
      <c r="I81" s="298"/>
      <c r="J81" s="298"/>
      <c r="K81" s="279"/>
      <c r="L81" s="18">
        <v>0</v>
      </c>
      <c r="M81" s="18">
        <f>SUM(M53:M77)</f>
        <v>7</v>
      </c>
      <c r="N81" s="18"/>
      <c r="O81" s="18">
        <f>SUM(O53:O77)</f>
        <v>1400</v>
      </c>
      <c r="P81" s="18">
        <v>0</v>
      </c>
      <c r="Q81" s="18">
        <f>SUM(Q53:Q77)</f>
        <v>0</v>
      </c>
      <c r="R81" s="19"/>
      <c r="S81" s="18">
        <f>SUM(S53:S77)</f>
        <v>0</v>
      </c>
    </row>
    <row r="82" spans="1:26" ht="22.2" customHeight="1" thickTop="1" x14ac:dyDescent="0.6">
      <c r="A82" s="299" t="s">
        <v>88</v>
      </c>
      <c r="B82" s="300"/>
      <c r="C82" s="300"/>
      <c r="D82" s="300"/>
      <c r="E82" s="300"/>
      <c r="F82" s="300"/>
      <c r="G82" s="300"/>
      <c r="H82" s="193">
        <f>M81+Q81</f>
        <v>7</v>
      </c>
      <c r="I82" s="193" t="s">
        <v>89</v>
      </c>
      <c r="J82" s="193"/>
      <c r="K82" s="301" t="s">
        <v>193</v>
      </c>
      <c r="L82" s="301"/>
      <c r="M82" s="301"/>
      <c r="N82" s="194"/>
      <c r="O82" s="194"/>
      <c r="P82" s="302">
        <f>S81+O81</f>
        <v>1400</v>
      </c>
      <c r="Q82" s="302"/>
      <c r="R82" s="21"/>
      <c r="S82" s="20" t="s">
        <v>53</v>
      </c>
    </row>
    <row r="83" spans="1:26" ht="22.2" customHeight="1" x14ac:dyDescent="0.6">
      <c r="A83" s="303" t="s">
        <v>14</v>
      </c>
      <c r="B83" s="304"/>
      <c r="C83" s="304"/>
      <c r="D83" s="304"/>
      <c r="E83" s="304"/>
      <c r="F83" s="304"/>
      <c r="G83" s="305"/>
      <c r="H83" s="303" t="s">
        <v>15</v>
      </c>
      <c r="I83" s="304"/>
      <c r="J83" s="304"/>
      <c r="K83" s="304"/>
      <c r="L83" s="305"/>
      <c r="M83" s="303" t="s">
        <v>70</v>
      </c>
      <c r="N83" s="304"/>
      <c r="O83" s="304"/>
      <c r="P83" s="304"/>
      <c r="Q83" s="304"/>
      <c r="R83" s="304"/>
      <c r="S83" s="305"/>
      <c r="T83" s="317"/>
      <c r="U83" s="254"/>
      <c r="V83" s="254"/>
      <c r="W83" s="254"/>
      <c r="X83" s="254"/>
      <c r="Y83" s="254"/>
      <c r="Z83" s="254"/>
    </row>
    <row r="84" spans="1:26" ht="22.2" customHeight="1" x14ac:dyDescent="0.6">
      <c r="A84" s="248" t="s">
        <v>16</v>
      </c>
      <c r="B84" s="249"/>
      <c r="C84" s="249"/>
      <c r="D84" s="249"/>
      <c r="E84" s="249"/>
      <c r="F84" s="249"/>
      <c r="G84" s="250"/>
      <c r="H84" s="248" t="s">
        <v>16</v>
      </c>
      <c r="I84" s="249"/>
      <c r="J84" s="249"/>
      <c r="K84" s="249"/>
      <c r="L84" s="250"/>
      <c r="M84" s="248" t="s">
        <v>16</v>
      </c>
      <c r="N84" s="249"/>
      <c r="O84" s="249"/>
      <c r="P84" s="249"/>
      <c r="Q84" s="249"/>
      <c r="R84" s="249"/>
      <c r="S84" s="250"/>
    </row>
    <row r="85" spans="1:26" ht="22.2" customHeight="1" x14ac:dyDescent="0.6">
      <c r="A85" s="12" t="s">
        <v>42</v>
      </c>
      <c r="B85" s="309" t="str">
        <f>B53</f>
        <v>นางสาวปาจารีย์  กฐินทอง</v>
      </c>
      <c r="C85" s="309"/>
      <c r="D85" s="309"/>
      <c r="E85" s="309"/>
      <c r="F85" s="309"/>
      <c r="G85" s="186" t="s">
        <v>43</v>
      </c>
      <c r="H85" s="185" t="s">
        <v>42</v>
      </c>
      <c r="I85" s="314" t="str">
        <f>I39</f>
        <v xml:space="preserve">       นายอาทิตย์  แก้วแดง</v>
      </c>
      <c r="J85" s="318"/>
      <c r="K85" s="318"/>
      <c r="L85" s="13" t="s">
        <v>43</v>
      </c>
      <c r="M85" s="61" t="s">
        <v>42</v>
      </c>
      <c r="N85" s="61"/>
      <c r="O85" s="309" t="s">
        <v>332</v>
      </c>
      <c r="P85" s="309"/>
      <c r="Q85" s="309"/>
      <c r="R85" s="29"/>
      <c r="S85" s="186" t="s">
        <v>43</v>
      </c>
    </row>
    <row r="86" spans="1:26" ht="22.2" customHeight="1" x14ac:dyDescent="0.6">
      <c r="A86" s="319" t="s">
        <v>371</v>
      </c>
      <c r="B86" s="314"/>
      <c r="C86" s="314"/>
      <c r="D86" s="314"/>
      <c r="E86" s="314"/>
      <c r="F86" s="314"/>
      <c r="G86" s="320"/>
      <c r="H86" s="308" t="s">
        <v>55</v>
      </c>
      <c r="I86" s="309"/>
      <c r="J86" s="309"/>
      <c r="K86" s="309"/>
      <c r="L86" s="310"/>
      <c r="M86" s="308" t="s">
        <v>72</v>
      </c>
      <c r="N86" s="309"/>
      <c r="O86" s="309"/>
      <c r="P86" s="309"/>
      <c r="Q86" s="309"/>
      <c r="R86" s="309"/>
      <c r="S86" s="310"/>
    </row>
    <row r="87" spans="1:26" ht="22.2" customHeight="1" x14ac:dyDescent="0.6">
      <c r="A87" s="311" t="str">
        <f>A41</f>
        <v>วันที่ 18  เดือน ธันวาคม  พ.ศ.2566</v>
      </c>
      <c r="B87" s="312"/>
      <c r="C87" s="312"/>
      <c r="D87" s="312"/>
      <c r="E87" s="312"/>
      <c r="F87" s="312"/>
      <c r="G87" s="313"/>
      <c r="H87" s="308" t="str">
        <f>A41</f>
        <v>วันที่ 18  เดือน ธันวาคม  พ.ศ.2566</v>
      </c>
      <c r="I87" s="309"/>
      <c r="J87" s="309"/>
      <c r="K87" s="309"/>
      <c r="L87" s="310"/>
      <c r="M87" s="311" t="str">
        <f>A41</f>
        <v>วันที่ 18  เดือน ธันวาคม  พ.ศ.2566</v>
      </c>
      <c r="N87" s="312"/>
      <c r="O87" s="312"/>
      <c r="P87" s="312"/>
      <c r="Q87" s="312"/>
      <c r="R87" s="312"/>
      <c r="S87" s="313"/>
    </row>
    <row r="88" spans="1:26" ht="22.2" customHeight="1" x14ac:dyDescent="0.6">
      <c r="A88" s="303" t="s">
        <v>70</v>
      </c>
      <c r="B88" s="304"/>
      <c r="C88" s="304"/>
      <c r="D88" s="304"/>
      <c r="E88" s="304"/>
      <c r="F88" s="304"/>
      <c r="G88" s="304"/>
      <c r="H88" s="304"/>
      <c r="I88" s="305"/>
      <c r="J88" s="303" t="s">
        <v>71</v>
      </c>
      <c r="K88" s="304"/>
      <c r="L88" s="304"/>
      <c r="M88" s="304"/>
      <c r="N88" s="304"/>
      <c r="O88" s="304"/>
      <c r="P88" s="304"/>
      <c r="Q88" s="304"/>
      <c r="R88" s="304"/>
      <c r="S88" s="305"/>
    </row>
    <row r="89" spans="1:26" ht="22.2" customHeight="1" x14ac:dyDescent="0.6">
      <c r="A89" s="248" t="s">
        <v>16</v>
      </c>
      <c r="B89" s="249"/>
      <c r="C89" s="249"/>
      <c r="D89" s="249"/>
      <c r="E89" s="249"/>
      <c r="F89" s="249"/>
      <c r="G89" s="249"/>
      <c r="H89" s="249"/>
      <c r="I89" s="250"/>
      <c r="J89" s="248" t="s">
        <v>16</v>
      </c>
      <c r="K89" s="249"/>
      <c r="L89" s="249"/>
      <c r="M89" s="249"/>
      <c r="N89" s="249"/>
      <c r="O89" s="249"/>
      <c r="P89" s="249"/>
      <c r="Q89" s="249"/>
      <c r="R89" s="249"/>
      <c r="S89" s="250"/>
    </row>
    <row r="90" spans="1:26" ht="22.2" customHeight="1" x14ac:dyDescent="0.6">
      <c r="A90" s="12"/>
      <c r="B90" s="309" t="s">
        <v>339</v>
      </c>
      <c r="C90" s="309"/>
      <c r="D90" s="309"/>
      <c r="E90" s="309"/>
      <c r="F90" s="309"/>
      <c r="G90" s="309"/>
      <c r="H90" s="309"/>
      <c r="I90" s="186"/>
      <c r="J90" s="29"/>
      <c r="K90" s="29"/>
      <c r="L90" s="309" t="s">
        <v>327</v>
      </c>
      <c r="M90" s="309"/>
      <c r="N90" s="309"/>
      <c r="O90" s="309"/>
      <c r="P90" s="309"/>
      <c r="Q90" s="309"/>
      <c r="R90" s="29"/>
      <c r="S90" s="13"/>
    </row>
    <row r="91" spans="1:26" ht="22.2" customHeight="1" x14ac:dyDescent="0.6">
      <c r="A91" s="308" t="s">
        <v>73</v>
      </c>
      <c r="B91" s="309"/>
      <c r="C91" s="309"/>
      <c r="D91" s="309"/>
      <c r="E91" s="309"/>
      <c r="F91" s="309"/>
      <c r="G91" s="309"/>
      <c r="H91" s="309"/>
      <c r="I91" s="310"/>
      <c r="J91" s="308" t="s">
        <v>74</v>
      </c>
      <c r="K91" s="309"/>
      <c r="L91" s="309"/>
      <c r="M91" s="309"/>
      <c r="N91" s="309"/>
      <c r="O91" s="309"/>
      <c r="P91" s="309"/>
      <c r="Q91" s="309"/>
      <c r="R91" s="309"/>
      <c r="S91" s="310"/>
    </row>
    <row r="92" spans="1:26" ht="22.2" customHeight="1" x14ac:dyDescent="0.6">
      <c r="A92" s="277" t="s">
        <v>111</v>
      </c>
      <c r="B92" s="301"/>
      <c r="C92" s="301"/>
      <c r="D92" s="301"/>
      <c r="E92" s="301"/>
      <c r="F92" s="301"/>
      <c r="G92" s="301"/>
      <c r="H92" s="301"/>
      <c r="I92" s="278"/>
      <c r="J92" s="277" t="s">
        <v>111</v>
      </c>
      <c r="K92" s="301"/>
      <c r="L92" s="301"/>
      <c r="M92" s="301"/>
      <c r="N92" s="301"/>
      <c r="O92" s="301"/>
      <c r="P92" s="301"/>
      <c r="Q92" s="301"/>
      <c r="R92" s="301"/>
      <c r="S92" s="278"/>
    </row>
    <row r="93" spans="1:26" ht="22.2" customHeight="1" x14ac:dyDescent="0.6">
      <c r="A93" s="254" t="s">
        <v>0</v>
      </c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</row>
    <row r="94" spans="1:26" ht="22.2" customHeight="1" x14ac:dyDescent="0.6">
      <c r="A94" s="254" t="str">
        <f>A2</f>
        <v>แผนกวิชายานยนต์ไฟฟ้า</v>
      </c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</row>
    <row r="95" spans="1:26" ht="22.2" customHeight="1" x14ac:dyDescent="0.6">
      <c r="A95" s="253" t="s">
        <v>78</v>
      </c>
      <c r="B95" s="253"/>
      <c r="C95" s="253"/>
      <c r="D95" s="177">
        <f>D3</f>
        <v>4</v>
      </c>
      <c r="E95" s="177" t="s">
        <v>77</v>
      </c>
      <c r="F95" s="254" t="str">
        <f>F3</f>
        <v>ธันวาคม</v>
      </c>
      <c r="G95" s="254"/>
      <c r="H95" s="177" t="str">
        <f>H3</f>
        <v>พ.ศ. 2566</v>
      </c>
      <c r="I95" s="177" t="s">
        <v>79</v>
      </c>
      <c r="J95" s="177">
        <f>J3</f>
        <v>8</v>
      </c>
      <c r="K95" s="177" t="s">
        <v>76</v>
      </c>
      <c r="L95" s="254" t="str">
        <f>L3</f>
        <v>ธันวาคม</v>
      </c>
      <c r="M95" s="254"/>
      <c r="N95" s="254" t="str">
        <f>N3</f>
        <v>พ.ศ. 2566</v>
      </c>
      <c r="O95" s="254"/>
      <c r="P95" s="254"/>
      <c r="Q95" s="254"/>
      <c r="R95" s="177"/>
    </row>
    <row r="96" spans="1:26" ht="22.2" customHeight="1" x14ac:dyDescent="0.3">
      <c r="G96" s="58" t="s">
        <v>103</v>
      </c>
      <c r="H96" s="198" t="s">
        <v>44</v>
      </c>
      <c r="I96" s="190" t="s">
        <v>57</v>
      </c>
      <c r="J96" s="8" t="s">
        <v>128</v>
      </c>
    </row>
    <row r="97" spans="1:24" ht="22.2" customHeight="1" x14ac:dyDescent="0.6">
      <c r="A97" s="28" t="s">
        <v>1</v>
      </c>
      <c r="B97" s="270" t="s">
        <v>2</v>
      </c>
      <c r="C97" s="271"/>
      <c r="D97" s="272"/>
      <c r="E97" s="16" t="s">
        <v>3</v>
      </c>
      <c r="F97" s="273" t="s">
        <v>65</v>
      </c>
      <c r="G97" s="274"/>
      <c r="H97" s="275" t="s">
        <v>4</v>
      </c>
      <c r="I97" s="175" t="s">
        <v>116</v>
      </c>
      <c r="J97" s="242" t="s">
        <v>5</v>
      </c>
      <c r="K97" s="244"/>
      <c r="L97" s="273" t="s">
        <v>66</v>
      </c>
      <c r="M97" s="279"/>
      <c r="N97" s="169" t="s">
        <v>68</v>
      </c>
      <c r="O97" s="175" t="s">
        <v>58</v>
      </c>
      <c r="P97" s="280" t="s">
        <v>67</v>
      </c>
      <c r="Q97" s="281"/>
      <c r="R97" s="169" t="s">
        <v>68</v>
      </c>
      <c r="S97" s="175" t="s">
        <v>58</v>
      </c>
    </row>
    <row r="98" spans="1:24" ht="22.2" customHeight="1" x14ac:dyDescent="0.6">
      <c r="A98" s="60"/>
      <c r="B98" s="9"/>
      <c r="C98" s="10"/>
      <c r="D98" s="14"/>
      <c r="E98" s="11"/>
      <c r="F98" s="199" t="s">
        <v>6</v>
      </c>
      <c r="G98" s="199" t="s">
        <v>7</v>
      </c>
      <c r="H98" s="276"/>
      <c r="I98" s="199"/>
      <c r="J98" s="277"/>
      <c r="K98" s="278"/>
      <c r="L98" s="199" t="s">
        <v>56</v>
      </c>
      <c r="M98" s="199" t="s">
        <v>60</v>
      </c>
      <c r="N98" s="199" t="s">
        <v>69</v>
      </c>
      <c r="O98" s="199" t="s">
        <v>59</v>
      </c>
      <c r="P98" s="60" t="s">
        <v>56</v>
      </c>
      <c r="Q98" s="60" t="s">
        <v>60</v>
      </c>
      <c r="R98" s="199" t="s">
        <v>69</v>
      </c>
      <c r="S98" s="199" t="s">
        <v>59</v>
      </c>
    </row>
    <row r="99" spans="1:24" ht="22.2" customHeight="1" x14ac:dyDescent="0.6">
      <c r="A99" s="175">
        <v>3</v>
      </c>
      <c r="B99" s="262">
        <f>AB5</f>
        <v>0</v>
      </c>
      <c r="C99" s="263"/>
      <c r="D99" s="264"/>
      <c r="E99" s="175" t="s">
        <v>44</v>
      </c>
      <c r="F99" s="6">
        <f>F7</f>
        <v>8</v>
      </c>
      <c r="G99" s="188" t="s">
        <v>8</v>
      </c>
      <c r="H99" s="174" t="s">
        <v>180</v>
      </c>
      <c r="I99" s="183" t="s">
        <v>226</v>
      </c>
      <c r="J99" s="248" t="s">
        <v>126</v>
      </c>
      <c r="K99" s="250"/>
      <c r="L99" s="197"/>
      <c r="M99" s="174"/>
      <c r="N99" s="174"/>
      <c r="O99" s="169">
        <f>M99*N99</f>
        <v>0</v>
      </c>
      <c r="P99" s="174"/>
      <c r="Q99" s="197"/>
      <c r="R99" s="174"/>
      <c r="S99" s="169">
        <f>Q99*R99</f>
        <v>0</v>
      </c>
    </row>
    <row r="100" spans="1:24" ht="22.2" customHeight="1" x14ac:dyDescent="0.6">
      <c r="A100" s="4"/>
      <c r="B100" s="289"/>
      <c r="C100" s="290"/>
      <c r="D100" s="291"/>
      <c r="E100" s="168"/>
      <c r="F100" s="190"/>
      <c r="G100" s="167" t="str">
        <f>G54</f>
        <v>4 ธ.ค.66</v>
      </c>
      <c r="H100" s="210"/>
      <c r="I100" s="210"/>
      <c r="J100" s="321"/>
      <c r="K100" s="322"/>
      <c r="L100" s="168"/>
      <c r="M100" s="168"/>
      <c r="N100" s="168"/>
      <c r="O100" s="169">
        <f t="shared" ref="O100:O123" si="4">M100*N100</f>
        <v>0</v>
      </c>
      <c r="P100" s="168"/>
      <c r="Q100" s="168"/>
      <c r="R100" s="168"/>
      <c r="S100" s="169">
        <f t="shared" ref="S100:S123" si="5">Q100*R100</f>
        <v>0</v>
      </c>
    </row>
    <row r="101" spans="1:24" ht="22.2" customHeight="1" x14ac:dyDescent="0.6">
      <c r="A101" s="4"/>
      <c r="B101" s="5"/>
      <c r="D101" s="52"/>
      <c r="E101" s="3"/>
      <c r="F101" s="190"/>
      <c r="G101" s="167"/>
      <c r="H101" s="1"/>
      <c r="I101" s="1"/>
      <c r="J101" s="323"/>
      <c r="K101" s="324"/>
      <c r="L101" s="168"/>
      <c r="M101" s="168"/>
      <c r="N101" s="168"/>
      <c r="O101" s="169">
        <f t="shared" si="4"/>
        <v>0</v>
      </c>
      <c r="P101" s="168"/>
      <c r="Q101" s="168"/>
      <c r="R101" s="168"/>
      <c r="S101" s="169">
        <f t="shared" si="5"/>
        <v>0</v>
      </c>
    </row>
    <row r="102" spans="1:24" ht="22.2" customHeight="1" x14ac:dyDescent="0.6">
      <c r="A102" s="4"/>
      <c r="B102" s="5"/>
      <c r="D102" s="70"/>
      <c r="E102" s="4"/>
      <c r="F102" s="190"/>
      <c r="G102" s="167"/>
      <c r="H102" s="168"/>
      <c r="I102" s="1"/>
      <c r="J102" s="323"/>
      <c r="K102" s="324"/>
      <c r="L102" s="168"/>
      <c r="M102" s="168"/>
      <c r="N102" s="168"/>
      <c r="O102" s="169">
        <f t="shared" si="4"/>
        <v>0</v>
      </c>
      <c r="P102" s="168"/>
      <c r="Q102" s="168"/>
      <c r="R102" s="168"/>
      <c r="S102" s="169">
        <f t="shared" si="5"/>
        <v>0</v>
      </c>
    </row>
    <row r="103" spans="1:24" ht="22.2" customHeight="1" x14ac:dyDescent="0.6">
      <c r="A103" s="4"/>
      <c r="E103" s="4"/>
      <c r="G103" s="63"/>
      <c r="H103" s="199"/>
      <c r="I103" s="199"/>
      <c r="J103" s="277"/>
      <c r="K103" s="278"/>
      <c r="L103" s="168"/>
      <c r="M103" s="168"/>
      <c r="N103" s="168"/>
      <c r="O103" s="169">
        <f t="shared" si="4"/>
        <v>0</v>
      </c>
      <c r="P103" s="168"/>
      <c r="Q103" s="168"/>
      <c r="R103" s="168"/>
      <c r="S103" s="169">
        <f t="shared" si="5"/>
        <v>0</v>
      </c>
    </row>
    <row r="104" spans="1:24" ht="22.2" customHeight="1" x14ac:dyDescent="0.6">
      <c r="A104" s="4"/>
      <c r="E104" s="4"/>
      <c r="G104" s="62" t="s">
        <v>9</v>
      </c>
      <c r="H104" s="174" t="s">
        <v>180</v>
      </c>
      <c r="I104" s="183" t="s">
        <v>232</v>
      </c>
      <c r="J104" s="265" t="s">
        <v>54</v>
      </c>
      <c r="K104" s="266"/>
      <c r="L104" s="197"/>
      <c r="M104" s="174"/>
      <c r="N104" s="174"/>
      <c r="O104" s="169">
        <f t="shared" si="4"/>
        <v>0</v>
      </c>
      <c r="P104" s="174"/>
      <c r="Q104" s="197"/>
      <c r="R104" s="174"/>
      <c r="S104" s="169">
        <f t="shared" si="5"/>
        <v>0</v>
      </c>
      <c r="T104" s="287" t="s">
        <v>117</v>
      </c>
      <c r="U104" s="288"/>
      <c r="V104" s="288"/>
      <c r="W104" s="288"/>
      <c r="X104" s="288"/>
    </row>
    <row r="105" spans="1:24" ht="22.2" customHeight="1" x14ac:dyDescent="0.6">
      <c r="A105" s="4"/>
      <c r="E105" s="4"/>
      <c r="G105" s="167" t="str">
        <f>G59</f>
        <v>5 ธ.ค.66</v>
      </c>
      <c r="H105" s="183"/>
      <c r="I105" s="183"/>
      <c r="J105" s="248"/>
      <c r="K105" s="250"/>
      <c r="L105" s="168"/>
      <c r="M105" s="168"/>
      <c r="N105" s="168"/>
      <c r="O105" s="169">
        <f t="shared" si="4"/>
        <v>0</v>
      </c>
      <c r="P105" s="168"/>
      <c r="Q105" s="168"/>
      <c r="R105" s="168"/>
      <c r="S105" s="169">
        <f t="shared" si="5"/>
        <v>0</v>
      </c>
      <c r="T105" s="24"/>
      <c r="U105" s="24" t="s">
        <v>219</v>
      </c>
      <c r="V105" s="65"/>
      <c r="W105" s="24"/>
      <c r="X105" s="24"/>
    </row>
    <row r="106" spans="1:24" ht="22.2" customHeight="1" x14ac:dyDescent="0.6">
      <c r="A106" s="4"/>
      <c r="B106" s="5"/>
      <c r="D106" s="3"/>
      <c r="E106" s="3"/>
      <c r="G106" s="168"/>
      <c r="H106" s="183"/>
      <c r="I106" s="183"/>
      <c r="J106" s="248"/>
      <c r="K106" s="250"/>
      <c r="L106" s="168"/>
      <c r="M106" s="168"/>
      <c r="N106" s="168"/>
      <c r="O106" s="169">
        <f t="shared" si="4"/>
        <v>0</v>
      </c>
      <c r="P106" s="168"/>
      <c r="Q106" s="168"/>
      <c r="R106" s="168"/>
      <c r="S106" s="169">
        <f t="shared" si="5"/>
        <v>0</v>
      </c>
    </row>
    <row r="107" spans="1:24" ht="22.2" customHeight="1" x14ac:dyDescent="0.6">
      <c r="A107" s="4"/>
      <c r="B107" s="5"/>
      <c r="D107" s="3"/>
      <c r="E107" s="3"/>
      <c r="G107" s="62"/>
      <c r="H107" s="168"/>
      <c r="I107" s="168"/>
      <c r="J107" s="248"/>
      <c r="K107" s="250"/>
      <c r="L107" s="168"/>
      <c r="M107" s="168"/>
      <c r="N107" s="168"/>
      <c r="O107" s="169">
        <f t="shared" si="4"/>
        <v>0</v>
      </c>
      <c r="P107" s="168"/>
      <c r="Q107" s="168"/>
      <c r="R107" s="168"/>
      <c r="S107" s="169">
        <f t="shared" si="5"/>
        <v>0</v>
      </c>
    </row>
    <row r="108" spans="1:24" ht="22.2" customHeight="1" x14ac:dyDescent="0.6">
      <c r="A108" s="4"/>
      <c r="B108" s="5"/>
      <c r="E108" s="4"/>
      <c r="G108" s="63"/>
      <c r="H108" s="199"/>
      <c r="I108" s="199"/>
      <c r="J108" s="276"/>
      <c r="K108" s="276"/>
      <c r="L108" s="168"/>
      <c r="M108" s="168"/>
      <c r="N108" s="168"/>
      <c r="O108" s="169">
        <f t="shared" si="4"/>
        <v>0</v>
      </c>
      <c r="P108" s="168"/>
      <c r="Q108" s="168"/>
      <c r="R108" s="168"/>
      <c r="S108" s="169">
        <f t="shared" si="5"/>
        <v>0</v>
      </c>
    </row>
    <row r="109" spans="1:24" ht="22.2" customHeight="1" x14ac:dyDescent="0.6">
      <c r="A109" s="4"/>
      <c r="E109" s="4"/>
      <c r="G109" s="167" t="s">
        <v>10</v>
      </c>
      <c r="H109" s="174" t="s">
        <v>180</v>
      </c>
      <c r="I109" s="183" t="s">
        <v>254</v>
      </c>
      <c r="J109" s="265" t="s">
        <v>54</v>
      </c>
      <c r="K109" s="266"/>
      <c r="L109" s="197"/>
      <c r="M109" s="174"/>
      <c r="N109" s="174"/>
      <c r="O109" s="169">
        <f t="shared" si="4"/>
        <v>0</v>
      </c>
      <c r="P109" s="174"/>
      <c r="Q109" s="197"/>
      <c r="R109" s="174"/>
      <c r="S109" s="169">
        <f t="shared" si="5"/>
        <v>0</v>
      </c>
    </row>
    <row r="110" spans="1:24" ht="22.2" customHeight="1" x14ac:dyDescent="0.6">
      <c r="A110" s="4"/>
      <c r="E110" s="4"/>
      <c r="G110" s="167" t="str">
        <f>G64</f>
        <v>6 ธ.ค.66</v>
      </c>
      <c r="H110" s="183" t="s">
        <v>180</v>
      </c>
      <c r="I110" s="183" t="s">
        <v>271</v>
      </c>
      <c r="J110" s="248" t="s">
        <v>126</v>
      </c>
      <c r="K110" s="250"/>
      <c r="L110" s="168"/>
      <c r="M110" s="168"/>
      <c r="N110" s="168"/>
      <c r="O110" s="169">
        <f t="shared" si="4"/>
        <v>0</v>
      </c>
      <c r="P110" s="168"/>
      <c r="Q110" s="168"/>
      <c r="R110" s="168"/>
      <c r="S110" s="169">
        <f t="shared" si="5"/>
        <v>0</v>
      </c>
    </row>
    <row r="111" spans="1:24" ht="22.2" customHeight="1" x14ac:dyDescent="0.6">
      <c r="A111" s="4"/>
      <c r="E111" s="4"/>
      <c r="G111" s="168"/>
      <c r="H111" s="183"/>
      <c r="I111" s="183"/>
      <c r="J111" s="325"/>
      <c r="K111" s="325"/>
      <c r="L111" s="168"/>
      <c r="M111" s="168"/>
      <c r="N111" s="168"/>
      <c r="O111" s="169">
        <f t="shared" si="4"/>
        <v>0</v>
      </c>
      <c r="P111" s="168"/>
      <c r="Q111" s="168"/>
      <c r="R111" s="168"/>
      <c r="S111" s="169">
        <f t="shared" si="5"/>
        <v>0</v>
      </c>
    </row>
    <row r="112" spans="1:24" ht="22.2" customHeight="1" x14ac:dyDescent="0.6">
      <c r="A112" s="4"/>
      <c r="B112" s="5"/>
      <c r="D112" s="3"/>
      <c r="E112" s="3"/>
      <c r="G112" s="189"/>
      <c r="H112" s="168"/>
      <c r="I112" s="183"/>
      <c r="J112" s="248"/>
      <c r="K112" s="250"/>
      <c r="L112" s="168"/>
      <c r="M112" s="168"/>
      <c r="N112" s="168"/>
      <c r="O112" s="169">
        <f t="shared" si="4"/>
        <v>0</v>
      </c>
      <c r="P112" s="168"/>
      <c r="Q112" s="168"/>
      <c r="R112" s="168"/>
      <c r="S112" s="169">
        <f t="shared" si="5"/>
        <v>0</v>
      </c>
    </row>
    <row r="113" spans="1:24" ht="22.2" customHeight="1" x14ac:dyDescent="0.6">
      <c r="A113" s="4"/>
      <c r="E113" s="4"/>
      <c r="G113" s="195"/>
      <c r="H113" s="195"/>
      <c r="I113" s="199"/>
      <c r="J113" s="277"/>
      <c r="K113" s="278"/>
      <c r="L113" s="199"/>
      <c r="M113" s="199"/>
      <c r="N113" s="199"/>
      <c r="O113" s="169">
        <f t="shared" si="4"/>
        <v>0</v>
      </c>
      <c r="P113" s="199"/>
      <c r="Q113" s="199"/>
      <c r="R113" s="199"/>
      <c r="S113" s="169">
        <f t="shared" si="5"/>
        <v>0</v>
      </c>
    </row>
    <row r="114" spans="1:24" ht="22.2" customHeight="1" x14ac:dyDescent="0.6">
      <c r="A114" s="4"/>
      <c r="D114" s="8" t="s">
        <v>51</v>
      </c>
      <c r="E114" s="4"/>
      <c r="G114" s="62" t="s">
        <v>11</v>
      </c>
      <c r="H114" s="183" t="s">
        <v>289</v>
      </c>
      <c r="I114" s="183" t="s">
        <v>221</v>
      </c>
      <c r="J114" s="242" t="s">
        <v>54</v>
      </c>
      <c r="K114" s="244"/>
      <c r="L114" s="168"/>
      <c r="M114" s="168"/>
      <c r="N114" s="168"/>
      <c r="O114" s="169">
        <f t="shared" si="4"/>
        <v>0</v>
      </c>
      <c r="P114" s="168"/>
      <c r="Q114" s="175"/>
      <c r="R114" s="175"/>
      <c r="S114" s="169">
        <f t="shared" si="5"/>
        <v>0</v>
      </c>
      <c r="T114" s="287" t="s">
        <v>117</v>
      </c>
      <c r="U114" s="288"/>
      <c r="V114" s="288"/>
      <c r="W114" s="288"/>
      <c r="X114" s="288"/>
    </row>
    <row r="115" spans="1:24" ht="22.2" customHeight="1" x14ac:dyDescent="0.6">
      <c r="A115" s="4"/>
      <c r="E115" s="4"/>
      <c r="G115" s="167" t="str">
        <f>G69</f>
        <v>7 ธ.ค.66</v>
      </c>
      <c r="H115" s="183" t="s">
        <v>290</v>
      </c>
      <c r="I115" s="183" t="s">
        <v>291</v>
      </c>
      <c r="J115" s="248" t="s">
        <v>127</v>
      </c>
      <c r="K115" s="250"/>
      <c r="L115" s="168"/>
      <c r="M115" s="168"/>
      <c r="N115" s="168"/>
      <c r="O115" s="169">
        <f t="shared" si="4"/>
        <v>0</v>
      </c>
      <c r="P115" s="168"/>
      <c r="Q115" s="168"/>
      <c r="R115" s="168"/>
      <c r="S115" s="169">
        <f t="shared" si="5"/>
        <v>0</v>
      </c>
      <c r="T115" s="24"/>
      <c r="U115" s="24" t="s">
        <v>219</v>
      </c>
      <c r="V115" s="65"/>
      <c r="W115" s="24"/>
      <c r="X115" s="24"/>
    </row>
    <row r="116" spans="1:24" ht="22.2" customHeight="1" x14ac:dyDescent="0.6">
      <c r="A116" s="4"/>
      <c r="B116" s="5"/>
      <c r="E116" s="4"/>
      <c r="G116" s="168"/>
      <c r="H116" s="183" t="s">
        <v>289</v>
      </c>
      <c r="I116" s="183" t="s">
        <v>221</v>
      </c>
      <c r="J116" s="248" t="s">
        <v>151</v>
      </c>
      <c r="K116" s="250"/>
      <c r="L116" s="183"/>
      <c r="M116" s="183"/>
      <c r="N116" s="183"/>
      <c r="O116" s="169">
        <f t="shared" si="4"/>
        <v>0</v>
      </c>
      <c r="P116" s="183"/>
      <c r="Q116" s="183"/>
      <c r="R116" s="183"/>
      <c r="S116" s="169">
        <f t="shared" si="5"/>
        <v>0</v>
      </c>
    </row>
    <row r="117" spans="1:24" ht="22.2" customHeight="1" x14ac:dyDescent="0.6">
      <c r="A117" s="4"/>
      <c r="E117" s="4"/>
      <c r="G117" s="168"/>
      <c r="H117" s="168"/>
      <c r="I117" s="168"/>
      <c r="J117" s="248"/>
      <c r="K117" s="250"/>
      <c r="L117" s="168"/>
      <c r="M117" s="168"/>
      <c r="N117" s="168"/>
      <c r="O117" s="169">
        <f t="shared" si="4"/>
        <v>0</v>
      </c>
      <c r="P117" s="168"/>
      <c r="Q117" s="168"/>
      <c r="R117" s="168"/>
      <c r="S117" s="169">
        <f t="shared" si="5"/>
        <v>0</v>
      </c>
    </row>
    <row r="118" spans="1:24" ht="22.2" customHeight="1" x14ac:dyDescent="0.6">
      <c r="A118" s="4"/>
      <c r="E118" s="4"/>
      <c r="G118" s="199"/>
      <c r="H118" s="194"/>
      <c r="I118" s="199"/>
      <c r="J118" s="277"/>
      <c r="K118" s="278"/>
      <c r="L118" s="199"/>
      <c r="M118" s="199"/>
      <c r="N118" s="199"/>
      <c r="O118" s="169">
        <f t="shared" si="4"/>
        <v>0</v>
      </c>
      <c r="P118" s="199"/>
      <c r="Q118" s="199"/>
      <c r="R118" s="199"/>
      <c r="S118" s="169">
        <f t="shared" si="5"/>
        <v>0</v>
      </c>
    </row>
    <row r="119" spans="1:24" ht="22.2" customHeight="1" x14ac:dyDescent="0.6">
      <c r="A119" s="4"/>
      <c r="E119" s="4"/>
      <c r="G119" s="62" t="s">
        <v>12</v>
      </c>
      <c r="H119" s="183"/>
      <c r="I119" s="183"/>
      <c r="J119" s="325"/>
      <c r="K119" s="325"/>
      <c r="L119" s="174"/>
      <c r="M119" s="175"/>
      <c r="N119" s="175"/>
      <c r="O119" s="169">
        <f t="shared" si="4"/>
        <v>0</v>
      </c>
      <c r="P119" s="174"/>
      <c r="Q119" s="174"/>
      <c r="R119" s="174"/>
      <c r="S119" s="169">
        <f t="shared" si="5"/>
        <v>0</v>
      </c>
      <c r="T119" s="25"/>
      <c r="U119" s="26" t="s">
        <v>123</v>
      </c>
      <c r="V119" s="64"/>
      <c r="W119" s="27"/>
      <c r="X119" s="27"/>
    </row>
    <row r="120" spans="1:24" ht="22.2" customHeight="1" x14ac:dyDescent="0.6">
      <c r="A120" s="4"/>
      <c r="E120" s="4"/>
      <c r="G120" s="167" t="str">
        <f>G74</f>
        <v>8 ธ.ค.66</v>
      </c>
      <c r="H120" s="183"/>
      <c r="I120" s="183"/>
      <c r="J120" s="325"/>
      <c r="K120" s="325"/>
      <c r="L120" s="168"/>
      <c r="M120" s="168"/>
      <c r="N120" s="168"/>
      <c r="O120" s="169">
        <f t="shared" si="4"/>
        <v>0</v>
      </c>
      <c r="P120" s="168"/>
      <c r="Q120" s="168"/>
      <c r="R120" s="168"/>
      <c r="S120" s="169">
        <f t="shared" si="5"/>
        <v>0</v>
      </c>
      <c r="T120" s="27" t="s">
        <v>51</v>
      </c>
      <c r="U120" s="26" t="s">
        <v>90</v>
      </c>
      <c r="V120" s="64"/>
      <c r="W120" s="27"/>
      <c r="X120" s="27"/>
    </row>
    <row r="121" spans="1:24" ht="22.2" customHeight="1" x14ac:dyDescent="0.6">
      <c r="A121" s="4"/>
      <c r="E121" s="4"/>
      <c r="G121" s="168"/>
      <c r="H121" s="56"/>
      <c r="I121" s="202"/>
      <c r="J121" s="326"/>
      <c r="K121" s="327"/>
      <c r="L121" s="168"/>
      <c r="M121" s="168"/>
      <c r="N121" s="168"/>
      <c r="O121" s="169">
        <f t="shared" si="4"/>
        <v>0</v>
      </c>
      <c r="P121" s="168"/>
      <c r="Q121" s="168"/>
      <c r="R121" s="168"/>
      <c r="S121" s="169">
        <f t="shared" si="5"/>
        <v>0</v>
      </c>
    </row>
    <row r="122" spans="1:24" ht="22.2" customHeight="1" x14ac:dyDescent="0.6">
      <c r="A122" s="4"/>
      <c r="E122" s="4"/>
      <c r="G122" s="168"/>
      <c r="H122" s="168" t="s">
        <v>51</v>
      </c>
      <c r="I122" s="168"/>
      <c r="J122" s="250"/>
      <c r="K122" s="252"/>
      <c r="L122" s="168"/>
      <c r="M122" s="168"/>
      <c r="N122" s="168"/>
      <c r="O122" s="169">
        <f t="shared" si="4"/>
        <v>0</v>
      </c>
      <c r="P122" s="168"/>
      <c r="Q122" s="168"/>
      <c r="R122" s="168"/>
      <c r="S122" s="169">
        <f t="shared" si="5"/>
        <v>0</v>
      </c>
    </row>
    <row r="123" spans="1:24" ht="22.2" customHeight="1" x14ac:dyDescent="0.6">
      <c r="A123" s="4"/>
      <c r="E123" s="4"/>
      <c r="F123" s="4"/>
      <c r="G123" s="196"/>
      <c r="H123" s="199"/>
      <c r="I123" s="199"/>
      <c r="J123" s="276"/>
      <c r="K123" s="276"/>
      <c r="L123" s="199"/>
      <c r="M123" s="199"/>
      <c r="N123" s="199"/>
      <c r="O123" s="169">
        <f t="shared" si="4"/>
        <v>0</v>
      </c>
      <c r="P123" s="199"/>
      <c r="Q123" s="199"/>
      <c r="R123" s="199"/>
      <c r="S123" s="169">
        <f t="shared" si="5"/>
        <v>0</v>
      </c>
    </row>
    <row r="124" spans="1:24" ht="22.2" customHeight="1" x14ac:dyDescent="0.6">
      <c r="A124" s="4"/>
      <c r="E124" s="4"/>
      <c r="F124" s="4"/>
      <c r="G124" s="273" t="s">
        <v>61</v>
      </c>
      <c r="H124" s="298"/>
      <c r="I124" s="298"/>
      <c r="J124" s="298"/>
      <c r="K124" s="279"/>
      <c r="L124" s="17">
        <f>SUM(L99:L123)</f>
        <v>0</v>
      </c>
      <c r="M124" s="17">
        <f>SUM(M99:M123)</f>
        <v>0</v>
      </c>
      <c r="N124" s="17"/>
      <c r="O124" s="17"/>
      <c r="P124" s="17">
        <f>SUM(P99:P123)</f>
        <v>0</v>
      </c>
      <c r="Q124" s="17">
        <f>SUM(Q99:Q123)</f>
        <v>0</v>
      </c>
      <c r="R124" s="192"/>
      <c r="S124" s="17"/>
    </row>
    <row r="125" spans="1:24" ht="22.2" customHeight="1" x14ac:dyDescent="0.6">
      <c r="A125" s="4"/>
      <c r="E125" s="4"/>
      <c r="F125" s="4"/>
      <c r="G125" s="273" t="s">
        <v>62</v>
      </c>
      <c r="H125" s="298"/>
      <c r="I125" s="298"/>
      <c r="J125" s="298"/>
      <c r="K125" s="279"/>
      <c r="L125" s="273">
        <f>L124+M124</f>
        <v>0</v>
      </c>
      <c r="M125" s="279"/>
      <c r="N125" s="193"/>
      <c r="O125" s="17"/>
      <c r="P125" s="273">
        <f>P124+Q124</f>
        <v>0</v>
      </c>
      <c r="Q125" s="279"/>
      <c r="R125" s="196"/>
      <c r="S125" s="199"/>
    </row>
    <row r="126" spans="1:24" ht="22.2" customHeight="1" x14ac:dyDescent="0.6">
      <c r="A126" s="4"/>
      <c r="E126" s="4"/>
      <c r="F126" s="4"/>
      <c r="G126" s="273" t="s">
        <v>63</v>
      </c>
      <c r="H126" s="298"/>
      <c r="I126" s="298"/>
      <c r="J126" s="298"/>
      <c r="K126" s="279"/>
      <c r="L126" s="273">
        <v>12</v>
      </c>
      <c r="M126" s="279"/>
      <c r="N126" s="17"/>
      <c r="O126" s="193"/>
      <c r="P126" s="306" t="s">
        <v>256</v>
      </c>
      <c r="Q126" s="307"/>
      <c r="R126" s="190"/>
      <c r="S126" s="168"/>
    </row>
    <row r="127" spans="1:24" ht="22.2" customHeight="1" thickBot="1" x14ac:dyDescent="0.65">
      <c r="A127" s="4"/>
      <c r="E127" s="4"/>
      <c r="F127" s="15"/>
      <c r="G127" s="273" t="s">
        <v>64</v>
      </c>
      <c r="H127" s="298"/>
      <c r="I127" s="298"/>
      <c r="J127" s="298"/>
      <c r="K127" s="279"/>
      <c r="L127" s="18">
        <v>0</v>
      </c>
      <c r="M127" s="18">
        <f>SUM(M99:M123)</f>
        <v>0</v>
      </c>
      <c r="N127" s="18"/>
      <c r="O127" s="18">
        <f>SUM(O99:O123)</f>
        <v>0</v>
      </c>
      <c r="P127" s="18">
        <v>0</v>
      </c>
      <c r="Q127" s="18">
        <f>SUM(Q99:Q123)</f>
        <v>0</v>
      </c>
      <c r="R127" s="19"/>
      <c r="S127" s="18">
        <f>SUM(S99:S123)</f>
        <v>0</v>
      </c>
    </row>
    <row r="128" spans="1:24" ht="22.2" customHeight="1" thickTop="1" x14ac:dyDescent="0.6">
      <c r="A128" s="299" t="s">
        <v>88</v>
      </c>
      <c r="B128" s="300"/>
      <c r="C128" s="300"/>
      <c r="D128" s="300"/>
      <c r="E128" s="300"/>
      <c r="F128" s="300"/>
      <c r="G128" s="300"/>
      <c r="H128" s="193">
        <f>M127+Q127</f>
        <v>0</v>
      </c>
      <c r="I128" s="193" t="s">
        <v>89</v>
      </c>
      <c r="J128" s="193"/>
      <c r="K128" s="301" t="s">
        <v>193</v>
      </c>
      <c r="L128" s="301"/>
      <c r="M128" s="301"/>
      <c r="N128" s="194"/>
      <c r="O128" s="194"/>
      <c r="P128" s="302">
        <f>S127+O127</f>
        <v>0</v>
      </c>
      <c r="Q128" s="302"/>
      <c r="R128" s="21"/>
      <c r="S128" s="20" t="s">
        <v>53</v>
      </c>
    </row>
    <row r="129" spans="1:19" ht="22.2" customHeight="1" x14ac:dyDescent="0.6">
      <c r="A129" s="303" t="s">
        <v>14</v>
      </c>
      <c r="B129" s="304"/>
      <c r="C129" s="304"/>
      <c r="D129" s="304"/>
      <c r="E129" s="304"/>
      <c r="F129" s="304"/>
      <c r="G129" s="305"/>
      <c r="H129" s="303" t="s">
        <v>15</v>
      </c>
      <c r="I129" s="304"/>
      <c r="J129" s="304"/>
      <c r="K129" s="304"/>
      <c r="L129" s="305"/>
      <c r="M129" s="303" t="s">
        <v>70</v>
      </c>
      <c r="N129" s="304"/>
      <c r="O129" s="304"/>
      <c r="P129" s="304"/>
      <c r="Q129" s="304"/>
      <c r="R129" s="304"/>
      <c r="S129" s="305"/>
    </row>
    <row r="130" spans="1:19" ht="22.2" customHeight="1" x14ac:dyDescent="0.6">
      <c r="A130" s="248" t="s">
        <v>16</v>
      </c>
      <c r="B130" s="249"/>
      <c r="C130" s="249"/>
      <c r="D130" s="249"/>
      <c r="E130" s="249"/>
      <c r="F130" s="249"/>
      <c r="G130" s="250"/>
      <c r="H130" s="248" t="s">
        <v>16</v>
      </c>
      <c r="I130" s="249"/>
      <c r="J130" s="249"/>
      <c r="K130" s="249"/>
      <c r="L130" s="250"/>
      <c r="M130" s="248" t="s">
        <v>16</v>
      </c>
      <c r="N130" s="249"/>
      <c r="O130" s="249"/>
      <c r="P130" s="249"/>
      <c r="Q130" s="249"/>
      <c r="R130" s="249"/>
      <c r="S130" s="250"/>
    </row>
    <row r="131" spans="1:19" ht="22.2" customHeight="1" x14ac:dyDescent="0.6">
      <c r="A131" s="12" t="s">
        <v>42</v>
      </c>
      <c r="B131" s="309">
        <f>B99</f>
        <v>0</v>
      </c>
      <c r="C131" s="309"/>
      <c r="D131" s="309"/>
      <c r="E131" s="309"/>
      <c r="F131" s="309"/>
      <c r="G131" s="186" t="s">
        <v>43</v>
      </c>
      <c r="H131" s="185" t="s">
        <v>42</v>
      </c>
      <c r="I131" s="314" t="str">
        <f>I85</f>
        <v xml:space="preserve">       นายอาทิตย์  แก้วแดง</v>
      </c>
      <c r="J131" s="318"/>
      <c r="K131" s="318"/>
      <c r="L131" s="13" t="s">
        <v>43</v>
      </c>
      <c r="M131" s="61" t="s">
        <v>42</v>
      </c>
      <c r="N131" s="61"/>
      <c r="O131" s="309" t="s">
        <v>52</v>
      </c>
      <c r="P131" s="309"/>
      <c r="Q131" s="309"/>
      <c r="R131" s="29"/>
      <c r="S131" s="186" t="s">
        <v>43</v>
      </c>
    </row>
    <row r="132" spans="1:19" ht="22.2" customHeight="1" x14ac:dyDescent="0.6">
      <c r="A132" s="319" t="s">
        <v>122</v>
      </c>
      <c r="B132" s="314"/>
      <c r="C132" s="314"/>
      <c r="D132" s="314"/>
      <c r="E132" s="314"/>
      <c r="F132" s="314"/>
      <c r="G132" s="320"/>
      <c r="H132" s="308" t="s">
        <v>55</v>
      </c>
      <c r="I132" s="309"/>
      <c r="J132" s="309"/>
      <c r="K132" s="309"/>
      <c r="L132" s="310"/>
      <c r="M132" s="308" t="s">
        <v>72</v>
      </c>
      <c r="N132" s="309"/>
      <c r="O132" s="309"/>
      <c r="P132" s="309"/>
      <c r="Q132" s="309"/>
      <c r="R132" s="309"/>
      <c r="S132" s="310"/>
    </row>
    <row r="133" spans="1:19" ht="22.2" customHeight="1" x14ac:dyDescent="0.6">
      <c r="A133" s="311" t="str">
        <f>A41</f>
        <v>วันที่ 18  เดือน ธันวาคม  พ.ศ.2566</v>
      </c>
      <c r="B133" s="312"/>
      <c r="C133" s="312"/>
      <c r="D133" s="312"/>
      <c r="E133" s="312"/>
      <c r="F133" s="312"/>
      <c r="G133" s="313"/>
      <c r="H133" s="308" t="str">
        <f>A41</f>
        <v>วันที่ 18  เดือน ธันวาคม  พ.ศ.2566</v>
      </c>
      <c r="I133" s="309"/>
      <c r="J133" s="309"/>
      <c r="K133" s="309"/>
      <c r="L133" s="310"/>
      <c r="M133" s="311" t="str">
        <f>A41</f>
        <v>วันที่ 18  เดือน ธันวาคม  พ.ศ.2566</v>
      </c>
      <c r="N133" s="312"/>
      <c r="O133" s="312"/>
      <c r="P133" s="312"/>
      <c r="Q133" s="312"/>
      <c r="R133" s="312"/>
      <c r="S133" s="313"/>
    </row>
    <row r="134" spans="1:19" ht="22.2" customHeight="1" x14ac:dyDescent="0.6">
      <c r="A134" s="303" t="s">
        <v>70</v>
      </c>
      <c r="B134" s="304"/>
      <c r="C134" s="304"/>
      <c r="D134" s="304"/>
      <c r="E134" s="304"/>
      <c r="F134" s="304"/>
      <c r="G134" s="304"/>
      <c r="H134" s="304"/>
      <c r="I134" s="305"/>
      <c r="J134" s="303" t="s">
        <v>71</v>
      </c>
      <c r="K134" s="304"/>
      <c r="L134" s="304"/>
      <c r="M134" s="304"/>
      <c r="N134" s="304"/>
      <c r="O134" s="304"/>
      <c r="P134" s="304"/>
      <c r="Q134" s="304"/>
      <c r="R134" s="304"/>
      <c r="S134" s="305"/>
    </row>
    <row r="135" spans="1:19" ht="22.2" customHeight="1" x14ac:dyDescent="0.6">
      <c r="A135" s="248" t="s">
        <v>16</v>
      </c>
      <c r="B135" s="249"/>
      <c r="C135" s="249"/>
      <c r="D135" s="249"/>
      <c r="E135" s="249"/>
      <c r="F135" s="249"/>
      <c r="G135" s="249"/>
      <c r="H135" s="249"/>
      <c r="I135" s="250"/>
      <c r="J135" s="248" t="s">
        <v>16</v>
      </c>
      <c r="K135" s="249"/>
      <c r="L135" s="249"/>
      <c r="M135" s="249"/>
      <c r="N135" s="249"/>
      <c r="O135" s="249"/>
      <c r="P135" s="249"/>
      <c r="Q135" s="249"/>
      <c r="R135" s="249"/>
      <c r="S135" s="250"/>
    </row>
    <row r="136" spans="1:19" ht="22.2" customHeight="1" x14ac:dyDescent="0.6">
      <c r="A136" s="12"/>
      <c r="B136" s="309" t="s">
        <v>133</v>
      </c>
      <c r="C136" s="309"/>
      <c r="D136" s="309"/>
      <c r="E136" s="309"/>
      <c r="F136" s="309"/>
      <c r="G136" s="309"/>
      <c r="H136" s="309"/>
      <c r="I136" s="186"/>
      <c r="J136" s="29"/>
      <c r="K136" s="29"/>
      <c r="L136" s="309" t="s">
        <v>186</v>
      </c>
      <c r="M136" s="309"/>
      <c r="N136" s="309"/>
      <c r="O136" s="309"/>
      <c r="P136" s="309"/>
      <c r="Q136" s="309"/>
      <c r="R136" s="29"/>
      <c r="S136" s="13"/>
    </row>
    <row r="137" spans="1:19" ht="22.2" customHeight="1" x14ac:dyDescent="0.6">
      <c r="A137" s="308" t="s">
        <v>73</v>
      </c>
      <c r="B137" s="309"/>
      <c r="C137" s="309"/>
      <c r="D137" s="309"/>
      <c r="E137" s="309"/>
      <c r="F137" s="309"/>
      <c r="G137" s="309"/>
      <c r="H137" s="309"/>
      <c r="I137" s="310"/>
      <c r="J137" s="308" t="s">
        <v>74</v>
      </c>
      <c r="K137" s="309"/>
      <c r="L137" s="309"/>
      <c r="M137" s="309"/>
      <c r="N137" s="309"/>
      <c r="O137" s="309"/>
      <c r="P137" s="309"/>
      <c r="Q137" s="309"/>
      <c r="R137" s="309"/>
      <c r="S137" s="310"/>
    </row>
    <row r="138" spans="1:19" ht="22.2" customHeight="1" x14ac:dyDescent="0.6">
      <c r="A138" s="311" t="str">
        <f>A41</f>
        <v>วันที่ 18  เดือน ธันวาคม  พ.ศ.2566</v>
      </c>
      <c r="B138" s="312"/>
      <c r="C138" s="312"/>
      <c r="D138" s="312"/>
      <c r="E138" s="312"/>
      <c r="F138" s="312"/>
      <c r="G138" s="312"/>
      <c r="H138" s="312"/>
      <c r="I138" s="313"/>
      <c r="J138" s="311" t="str">
        <f>A41</f>
        <v>วันที่ 18  เดือน ธันวาคม  พ.ศ.2566</v>
      </c>
      <c r="K138" s="312"/>
      <c r="L138" s="312"/>
      <c r="M138" s="312"/>
      <c r="N138" s="312"/>
      <c r="O138" s="312"/>
      <c r="P138" s="312"/>
      <c r="Q138" s="312"/>
      <c r="R138" s="312"/>
      <c r="S138" s="313"/>
    </row>
    <row r="139" spans="1:19" ht="22.2" customHeight="1" x14ac:dyDescent="0.6">
      <c r="A139" s="254" t="s">
        <v>0</v>
      </c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</row>
    <row r="140" spans="1:19" ht="22.2" customHeight="1" x14ac:dyDescent="0.6">
      <c r="A140" s="254" t="str">
        <f>A2</f>
        <v>แผนกวิชายานยนต์ไฟฟ้า</v>
      </c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</row>
    <row r="141" spans="1:19" ht="22.2" customHeight="1" x14ac:dyDescent="0.6">
      <c r="A141" s="253" t="s">
        <v>78</v>
      </c>
      <c r="B141" s="253"/>
      <c r="C141" s="253"/>
      <c r="D141" s="177">
        <f>D3</f>
        <v>4</v>
      </c>
      <c r="E141" s="177" t="s">
        <v>77</v>
      </c>
      <c r="F141" s="254" t="str">
        <f>F3</f>
        <v>ธันวาคม</v>
      </c>
      <c r="G141" s="254"/>
      <c r="H141" s="177" t="str">
        <f>H3</f>
        <v>พ.ศ. 2566</v>
      </c>
      <c r="I141" s="177" t="s">
        <v>79</v>
      </c>
      <c r="J141" s="177">
        <f>J3</f>
        <v>8</v>
      </c>
      <c r="K141" s="177" t="s">
        <v>76</v>
      </c>
      <c r="L141" s="254" t="str">
        <f>L3</f>
        <v>ธันวาคม</v>
      </c>
      <c r="M141" s="254"/>
      <c r="N141" s="254" t="str">
        <f>N3</f>
        <v>พ.ศ. 2566</v>
      </c>
      <c r="O141" s="254"/>
      <c r="P141" s="254"/>
      <c r="Q141" s="254"/>
      <c r="R141" s="177"/>
    </row>
    <row r="142" spans="1:19" ht="22.2" customHeight="1" x14ac:dyDescent="0.3">
      <c r="G142" s="58" t="s">
        <v>103</v>
      </c>
      <c r="H142" s="198" t="s">
        <v>44</v>
      </c>
      <c r="I142" s="190" t="s">
        <v>57</v>
      </c>
    </row>
    <row r="143" spans="1:19" ht="22.2" customHeight="1" x14ac:dyDescent="0.6">
      <c r="A143" s="28" t="s">
        <v>1</v>
      </c>
      <c r="B143" s="270" t="s">
        <v>2</v>
      </c>
      <c r="C143" s="271"/>
      <c r="D143" s="272"/>
      <c r="E143" s="16" t="s">
        <v>3</v>
      </c>
      <c r="F143" s="273" t="s">
        <v>65</v>
      </c>
      <c r="G143" s="274"/>
      <c r="H143" s="275" t="s">
        <v>4</v>
      </c>
      <c r="I143" s="175" t="s">
        <v>116</v>
      </c>
      <c r="J143" s="242" t="s">
        <v>5</v>
      </c>
      <c r="K143" s="244"/>
      <c r="L143" s="273" t="s">
        <v>66</v>
      </c>
      <c r="M143" s="279"/>
      <c r="N143" s="169" t="s">
        <v>68</v>
      </c>
      <c r="O143" s="175" t="s">
        <v>58</v>
      </c>
      <c r="P143" s="280" t="s">
        <v>67</v>
      </c>
      <c r="Q143" s="281"/>
      <c r="R143" s="169" t="s">
        <v>68</v>
      </c>
      <c r="S143" s="175" t="s">
        <v>58</v>
      </c>
    </row>
    <row r="144" spans="1:19" ht="22.2" customHeight="1" x14ac:dyDescent="0.6">
      <c r="A144" s="60"/>
      <c r="B144" s="9"/>
      <c r="C144" s="10"/>
      <c r="D144" s="14"/>
      <c r="E144" s="11"/>
      <c r="F144" s="199" t="s">
        <v>6</v>
      </c>
      <c r="G144" s="199" t="s">
        <v>7</v>
      </c>
      <c r="H144" s="276"/>
      <c r="I144" s="199"/>
      <c r="J144" s="277"/>
      <c r="K144" s="278"/>
      <c r="L144" s="199" t="s">
        <v>56</v>
      </c>
      <c r="M144" s="199" t="s">
        <v>60</v>
      </c>
      <c r="N144" s="199" t="s">
        <v>69</v>
      </c>
      <c r="O144" s="199" t="s">
        <v>59</v>
      </c>
      <c r="P144" s="60" t="s">
        <v>56</v>
      </c>
      <c r="Q144" s="2" t="s">
        <v>60</v>
      </c>
      <c r="R144" s="199" t="s">
        <v>69</v>
      </c>
      <c r="S144" s="199" t="s">
        <v>59</v>
      </c>
    </row>
    <row r="145" spans="1:24" ht="22.2" customHeight="1" x14ac:dyDescent="0.6">
      <c r="A145" s="175">
        <v>4</v>
      </c>
      <c r="B145" s="262">
        <f>AB6</f>
        <v>0</v>
      </c>
      <c r="C145" s="263"/>
      <c r="D145" s="264"/>
      <c r="E145" s="175" t="s">
        <v>44</v>
      </c>
      <c r="F145" s="6">
        <f>F7</f>
        <v>8</v>
      </c>
      <c r="G145" s="188" t="s">
        <v>8</v>
      </c>
      <c r="H145" s="174" t="s">
        <v>201</v>
      </c>
      <c r="I145" s="183" t="s">
        <v>203</v>
      </c>
      <c r="J145" s="265" t="s">
        <v>54</v>
      </c>
      <c r="K145" s="266"/>
      <c r="L145" s="197"/>
      <c r="M145" s="174"/>
      <c r="N145" s="174"/>
      <c r="O145" s="169">
        <f>M145*N145</f>
        <v>0</v>
      </c>
      <c r="P145" s="174"/>
      <c r="Q145" s="197"/>
      <c r="R145" s="174"/>
      <c r="S145" s="169">
        <f>Q145*R145</f>
        <v>0</v>
      </c>
    </row>
    <row r="146" spans="1:24" ht="22.2" customHeight="1" x14ac:dyDescent="0.6">
      <c r="A146" s="4"/>
      <c r="B146"/>
      <c r="C146"/>
      <c r="D146"/>
      <c r="E146" s="168"/>
      <c r="F146" s="190"/>
      <c r="G146" s="167" t="str">
        <f>G100</f>
        <v>4 ธ.ค.66</v>
      </c>
      <c r="H146" s="183" t="s">
        <v>201</v>
      </c>
      <c r="I146" s="183" t="s">
        <v>203</v>
      </c>
      <c r="J146" s="248" t="s">
        <v>152</v>
      </c>
      <c r="K146" s="250"/>
      <c r="L146" s="168"/>
      <c r="M146" s="168"/>
      <c r="N146" s="168"/>
      <c r="O146" s="169">
        <f t="shared" ref="O146:O169" si="6">M146*N146</f>
        <v>0</v>
      </c>
      <c r="P146" s="168"/>
      <c r="Q146" s="168"/>
      <c r="R146" s="168"/>
      <c r="S146" s="169">
        <f t="shared" ref="S146:S169" si="7">Q146*R146</f>
        <v>0</v>
      </c>
    </row>
    <row r="147" spans="1:24" ht="22.2" customHeight="1" x14ac:dyDescent="0.6">
      <c r="A147" s="4"/>
      <c r="B147" s="5"/>
      <c r="D147" s="3"/>
      <c r="E147" s="3"/>
      <c r="F147" s="190"/>
      <c r="G147" s="189"/>
      <c r="H147" s="183" t="s">
        <v>201</v>
      </c>
      <c r="I147" s="183" t="s">
        <v>199</v>
      </c>
      <c r="J147" s="248" t="s">
        <v>196</v>
      </c>
      <c r="K147" s="250"/>
      <c r="L147" s="168"/>
      <c r="M147" s="168"/>
      <c r="N147" s="168"/>
      <c r="O147" s="169">
        <f t="shared" si="6"/>
        <v>0</v>
      </c>
      <c r="P147" s="168"/>
      <c r="Q147" s="168"/>
      <c r="R147" s="168"/>
      <c r="S147" s="169">
        <f t="shared" si="7"/>
        <v>0</v>
      </c>
    </row>
    <row r="148" spans="1:24" ht="22.2" customHeight="1" x14ac:dyDescent="0.6">
      <c r="A148" s="4"/>
      <c r="B148" s="5"/>
      <c r="E148" s="4"/>
      <c r="F148" s="190"/>
      <c r="G148" s="189"/>
      <c r="H148" s="168"/>
      <c r="I148" s="168"/>
      <c r="J148" s="248"/>
      <c r="K148" s="250"/>
      <c r="L148" s="168"/>
      <c r="M148" s="168"/>
      <c r="N148" s="168"/>
      <c r="O148" s="169">
        <f t="shared" si="6"/>
        <v>0</v>
      </c>
      <c r="P148" s="168"/>
      <c r="Q148" s="168"/>
      <c r="R148" s="168"/>
      <c r="S148" s="169">
        <f t="shared" si="7"/>
        <v>0</v>
      </c>
    </row>
    <row r="149" spans="1:24" ht="22.2" customHeight="1" x14ac:dyDescent="0.6">
      <c r="A149" s="4"/>
      <c r="E149" s="4"/>
      <c r="G149" s="187"/>
      <c r="H149" s="199"/>
      <c r="I149" s="199"/>
      <c r="J149" s="277"/>
      <c r="K149" s="278"/>
      <c r="L149" s="168"/>
      <c r="M149" s="168"/>
      <c r="N149" s="168"/>
      <c r="O149" s="169">
        <f t="shared" si="6"/>
        <v>0</v>
      </c>
      <c r="P149" s="168"/>
      <c r="Q149" s="168"/>
      <c r="R149" s="168"/>
      <c r="S149" s="169">
        <f t="shared" si="7"/>
        <v>0</v>
      </c>
    </row>
    <row r="150" spans="1:24" ht="22.2" customHeight="1" x14ac:dyDescent="0.6">
      <c r="A150" s="4"/>
      <c r="E150" s="4"/>
      <c r="G150" s="62" t="s">
        <v>9</v>
      </c>
      <c r="H150" s="174" t="s">
        <v>264</v>
      </c>
      <c r="I150" s="174" t="s">
        <v>263</v>
      </c>
      <c r="J150" s="265" t="s">
        <v>149</v>
      </c>
      <c r="K150" s="266"/>
      <c r="L150" s="197"/>
      <c r="M150" s="174"/>
      <c r="N150" s="174"/>
      <c r="O150" s="169">
        <f t="shared" si="6"/>
        <v>0</v>
      </c>
      <c r="P150" s="174"/>
      <c r="Q150" s="197"/>
      <c r="R150" s="174"/>
      <c r="S150" s="169">
        <f t="shared" si="7"/>
        <v>0</v>
      </c>
      <c r="T150" s="7"/>
      <c r="U150" s="23" t="s">
        <v>118</v>
      </c>
      <c r="V150" s="66"/>
      <c r="W150" s="22"/>
      <c r="X150" s="22"/>
    </row>
    <row r="151" spans="1:24" ht="22.2" customHeight="1" x14ac:dyDescent="0.6">
      <c r="A151" s="4"/>
      <c r="E151" s="4"/>
      <c r="G151" s="167" t="str">
        <f>G105</f>
        <v>5 ธ.ค.66</v>
      </c>
      <c r="H151" s="183" t="s">
        <v>264</v>
      </c>
      <c r="I151" s="183" t="s">
        <v>263</v>
      </c>
      <c r="J151" s="248" t="s">
        <v>126</v>
      </c>
      <c r="K151" s="250"/>
      <c r="L151" s="168"/>
      <c r="M151" s="168"/>
      <c r="N151" s="168"/>
      <c r="O151" s="169">
        <f t="shared" si="6"/>
        <v>0</v>
      </c>
      <c r="P151" s="168"/>
      <c r="Q151" s="168"/>
      <c r="R151" s="168"/>
      <c r="S151" s="169">
        <f t="shared" si="7"/>
        <v>0</v>
      </c>
      <c r="T151" s="22" t="s">
        <v>51</v>
      </c>
      <c r="U151" s="23" t="s">
        <v>121</v>
      </c>
      <c r="V151" s="66"/>
      <c r="W151" s="22"/>
      <c r="X151" s="22"/>
    </row>
    <row r="152" spans="1:24" ht="22.2" customHeight="1" x14ac:dyDescent="0.6">
      <c r="A152" s="4"/>
      <c r="B152" s="5"/>
      <c r="D152" s="3"/>
      <c r="E152" s="3"/>
      <c r="G152" s="168"/>
      <c r="H152" s="183"/>
      <c r="I152" s="183"/>
      <c r="J152" s="248"/>
      <c r="K152" s="250"/>
      <c r="L152" s="168"/>
      <c r="M152" s="168"/>
      <c r="N152" s="168"/>
      <c r="O152" s="169">
        <f t="shared" si="6"/>
        <v>0</v>
      </c>
      <c r="P152" s="168"/>
      <c r="Q152" s="168"/>
      <c r="R152" s="168"/>
      <c r="S152" s="169">
        <f t="shared" si="7"/>
        <v>0</v>
      </c>
    </row>
    <row r="153" spans="1:24" ht="22.2" customHeight="1" x14ac:dyDescent="0.6">
      <c r="A153" s="4"/>
      <c r="E153" s="4"/>
      <c r="G153" s="62"/>
      <c r="H153" s="168"/>
      <c r="I153" s="168"/>
      <c r="J153" s="248"/>
      <c r="K153" s="250"/>
      <c r="L153" s="168"/>
      <c r="M153" s="168"/>
      <c r="N153" s="168"/>
      <c r="O153" s="169">
        <f t="shared" si="6"/>
        <v>0</v>
      </c>
      <c r="P153" s="168"/>
      <c r="Q153" s="168"/>
      <c r="R153" s="168"/>
      <c r="S153" s="169">
        <f t="shared" si="7"/>
        <v>0</v>
      </c>
    </row>
    <row r="154" spans="1:24" ht="22.2" customHeight="1" x14ac:dyDescent="0.6">
      <c r="A154" s="4"/>
      <c r="D154" s="8" t="s">
        <v>51</v>
      </c>
      <c r="E154" s="4"/>
      <c r="G154" s="63"/>
      <c r="H154" s="199"/>
      <c r="I154" s="199"/>
      <c r="J154" s="277"/>
      <c r="K154" s="278"/>
      <c r="L154" s="168"/>
      <c r="M154" s="168"/>
      <c r="N154" s="168"/>
      <c r="O154" s="169">
        <f t="shared" si="6"/>
        <v>0</v>
      </c>
      <c r="P154" s="168"/>
      <c r="Q154" s="168"/>
      <c r="R154" s="168"/>
      <c r="S154" s="169">
        <f t="shared" si="7"/>
        <v>0</v>
      </c>
    </row>
    <row r="155" spans="1:24" ht="22.2" customHeight="1" x14ac:dyDescent="0.6">
      <c r="A155" s="4"/>
      <c r="E155" s="4"/>
      <c r="G155" s="167" t="s">
        <v>10</v>
      </c>
      <c r="H155" s="183" t="s">
        <v>287</v>
      </c>
      <c r="I155" s="183" t="s">
        <v>262</v>
      </c>
      <c r="J155" s="248" t="s">
        <v>191</v>
      </c>
      <c r="K155" s="250"/>
      <c r="L155" s="197"/>
      <c r="M155" s="174"/>
      <c r="N155" s="174"/>
      <c r="O155" s="169">
        <f t="shared" si="6"/>
        <v>0</v>
      </c>
      <c r="P155" s="174"/>
      <c r="Q155" s="197"/>
      <c r="R155" s="174"/>
      <c r="S155" s="169">
        <f t="shared" si="7"/>
        <v>0</v>
      </c>
    </row>
    <row r="156" spans="1:24" ht="22.2" customHeight="1" x14ac:dyDescent="0.6">
      <c r="A156" s="4"/>
      <c r="E156" s="4"/>
      <c r="G156" s="167" t="str">
        <f>G110</f>
        <v>6 ธ.ค.66</v>
      </c>
      <c r="H156" s="168"/>
      <c r="I156" s="168"/>
      <c r="J156" s="248"/>
      <c r="K156" s="250"/>
      <c r="L156" s="168"/>
      <c r="M156" s="168"/>
      <c r="N156" s="168"/>
      <c r="O156" s="169">
        <f t="shared" si="6"/>
        <v>0</v>
      </c>
      <c r="P156" s="168"/>
      <c r="Q156" s="168"/>
      <c r="R156" s="168"/>
      <c r="S156" s="169">
        <f t="shared" si="7"/>
        <v>0</v>
      </c>
    </row>
    <row r="157" spans="1:24" ht="22.2" customHeight="1" x14ac:dyDescent="0.6">
      <c r="A157" s="4"/>
      <c r="B157" s="5"/>
      <c r="D157" s="3"/>
      <c r="E157" s="3"/>
      <c r="G157" s="168"/>
      <c r="H157" s="168"/>
      <c r="I157" s="168"/>
      <c r="J157" s="248"/>
      <c r="K157" s="250"/>
      <c r="L157" s="168"/>
      <c r="M157" s="168"/>
      <c r="N157" s="168"/>
      <c r="O157" s="169">
        <f t="shared" si="6"/>
        <v>0</v>
      </c>
      <c r="P157" s="168"/>
      <c r="Q157" s="168"/>
      <c r="R157" s="168"/>
      <c r="S157" s="169">
        <f t="shared" si="7"/>
        <v>0</v>
      </c>
    </row>
    <row r="158" spans="1:24" ht="22.2" customHeight="1" x14ac:dyDescent="0.6">
      <c r="A158" s="4"/>
      <c r="E158" s="4"/>
      <c r="G158" s="189"/>
      <c r="H158" s="168"/>
      <c r="I158" s="168"/>
      <c r="J158" s="248"/>
      <c r="K158" s="250"/>
      <c r="L158" s="168"/>
      <c r="M158" s="168"/>
      <c r="N158" s="168"/>
      <c r="O158" s="169">
        <f t="shared" si="6"/>
        <v>0</v>
      </c>
      <c r="P158" s="168"/>
      <c r="Q158" s="168"/>
      <c r="R158" s="168"/>
      <c r="S158" s="169">
        <f t="shared" si="7"/>
        <v>0</v>
      </c>
    </row>
    <row r="159" spans="1:24" ht="22.2" customHeight="1" x14ac:dyDescent="0.6">
      <c r="A159" s="4"/>
      <c r="E159" s="4"/>
      <c r="G159" s="195"/>
      <c r="H159" s="199"/>
      <c r="I159" s="199"/>
      <c r="J159" s="277"/>
      <c r="K159" s="278"/>
      <c r="L159" s="199"/>
      <c r="M159" s="199"/>
      <c r="N159" s="199"/>
      <c r="O159" s="169">
        <f t="shared" si="6"/>
        <v>0</v>
      </c>
      <c r="P159" s="199"/>
      <c r="Q159" s="199"/>
      <c r="R159" s="199"/>
      <c r="S159" s="17">
        <f t="shared" si="7"/>
        <v>0</v>
      </c>
    </row>
    <row r="160" spans="1:24" ht="22.2" customHeight="1" x14ac:dyDescent="0.35">
      <c r="A160" s="4"/>
      <c r="E160" s="4"/>
      <c r="G160" s="62" t="s">
        <v>11</v>
      </c>
      <c r="H160" s="183" t="s">
        <v>201</v>
      </c>
      <c r="I160" s="183" t="s">
        <v>265</v>
      </c>
      <c r="J160" s="242" t="s">
        <v>54</v>
      </c>
      <c r="K160" s="244"/>
      <c r="L160" s="168"/>
      <c r="M160" s="179"/>
      <c r="N160" s="179"/>
      <c r="O160" s="169">
        <f t="shared" si="6"/>
        <v>0</v>
      </c>
      <c r="P160" s="179"/>
      <c r="Q160" s="179"/>
      <c r="R160" s="179"/>
      <c r="S160" s="17">
        <f t="shared" si="7"/>
        <v>0</v>
      </c>
      <c r="T160" s="25"/>
      <c r="U160" s="26" t="s">
        <v>123</v>
      </c>
      <c r="V160" s="64"/>
      <c r="W160" s="27"/>
      <c r="X160" s="27"/>
    </row>
    <row r="161" spans="1:24" ht="22.2" customHeight="1" x14ac:dyDescent="0.6">
      <c r="A161" s="4"/>
      <c r="E161" s="4"/>
      <c r="G161" s="167" t="str">
        <f>G115</f>
        <v>7 ธ.ค.66</v>
      </c>
      <c r="H161" s="183" t="s">
        <v>201</v>
      </c>
      <c r="I161" s="183" t="s">
        <v>265</v>
      </c>
      <c r="J161" s="248" t="s">
        <v>260</v>
      </c>
      <c r="K161" s="250"/>
      <c r="L161" s="168"/>
      <c r="M161" s="56"/>
      <c r="N161" s="56"/>
      <c r="O161" s="169">
        <f t="shared" si="6"/>
        <v>0</v>
      </c>
      <c r="P161" s="180"/>
      <c r="Q161" s="180"/>
      <c r="R161" s="180"/>
      <c r="S161" s="17">
        <f t="shared" si="7"/>
        <v>0</v>
      </c>
      <c r="T161" s="27" t="s">
        <v>51</v>
      </c>
      <c r="U161" s="26" t="s">
        <v>90</v>
      </c>
      <c r="V161" s="64"/>
      <c r="W161" s="27"/>
      <c r="X161" s="27"/>
    </row>
    <row r="162" spans="1:24" ht="22.2" customHeight="1" x14ac:dyDescent="0.6">
      <c r="A162" s="4"/>
      <c r="B162" s="5"/>
      <c r="E162" s="4"/>
      <c r="G162" s="168"/>
      <c r="H162" s="183"/>
      <c r="I162" s="183"/>
      <c r="J162" s="248"/>
      <c r="K162" s="250"/>
      <c r="L162" s="183"/>
      <c r="M162" s="56"/>
      <c r="N162" s="56"/>
      <c r="O162" s="169">
        <f t="shared" si="6"/>
        <v>0</v>
      </c>
      <c r="P162" s="56"/>
      <c r="Q162" s="180"/>
      <c r="R162" s="180"/>
      <c r="S162" s="17">
        <f t="shared" si="7"/>
        <v>0</v>
      </c>
    </row>
    <row r="163" spans="1:24" ht="22.2" customHeight="1" x14ac:dyDescent="0.6">
      <c r="A163" s="4"/>
      <c r="E163" s="4"/>
      <c r="G163" s="168"/>
      <c r="H163" s="168"/>
      <c r="I163" s="168"/>
      <c r="J163" s="248"/>
      <c r="K163" s="250"/>
      <c r="L163" s="168"/>
      <c r="M163" s="168"/>
      <c r="N163" s="168"/>
      <c r="O163" s="169">
        <f t="shared" si="6"/>
        <v>0</v>
      </c>
      <c r="P163" s="168"/>
      <c r="Q163" s="168"/>
      <c r="R163" s="168"/>
      <c r="S163" s="169">
        <f t="shared" si="7"/>
        <v>0</v>
      </c>
    </row>
    <row r="164" spans="1:24" ht="22.2" customHeight="1" x14ac:dyDescent="0.6">
      <c r="A164" s="4"/>
      <c r="E164" s="4"/>
      <c r="G164" s="199"/>
      <c r="H164" s="194"/>
      <c r="I164" s="199"/>
      <c r="J164" s="277"/>
      <c r="K164" s="278"/>
      <c r="L164" s="199"/>
      <c r="M164" s="199"/>
      <c r="N164" s="199"/>
      <c r="O164" s="169">
        <f t="shared" si="6"/>
        <v>0</v>
      </c>
      <c r="P164" s="199"/>
      <c r="Q164" s="199"/>
      <c r="R164" s="199"/>
      <c r="S164" s="169">
        <f t="shared" si="7"/>
        <v>0</v>
      </c>
    </row>
    <row r="165" spans="1:24" ht="22.2" customHeight="1" x14ac:dyDescent="0.6">
      <c r="A165" s="4"/>
      <c r="B165"/>
      <c r="C165"/>
      <c r="D165" s="202"/>
      <c r="E165" s="56"/>
      <c r="F165"/>
      <c r="G165" s="62" t="s">
        <v>12</v>
      </c>
      <c r="H165" s="183" t="s">
        <v>176</v>
      </c>
      <c r="I165" s="183" t="s">
        <v>198</v>
      </c>
      <c r="J165" s="265" t="s">
        <v>54</v>
      </c>
      <c r="K165" s="266"/>
      <c r="L165" s="168"/>
      <c r="M165" s="28"/>
      <c r="N165" s="178"/>
      <c r="O165" s="169">
        <f t="shared" si="6"/>
        <v>0</v>
      </c>
      <c r="P165" s="175"/>
      <c r="Q165" s="175"/>
      <c r="R165" s="169"/>
      <c r="S165" s="17">
        <f t="shared" si="7"/>
        <v>0</v>
      </c>
    </row>
    <row r="166" spans="1:24" ht="22.2" customHeight="1" x14ac:dyDescent="0.6">
      <c r="A166" s="4"/>
      <c r="D166" s="3"/>
      <c r="E166" s="4"/>
      <c r="G166" s="167" t="str">
        <f>G120</f>
        <v>8 ธ.ค.66</v>
      </c>
      <c r="H166" s="183"/>
      <c r="I166" s="183"/>
      <c r="J166" s="248"/>
      <c r="K166" s="250"/>
      <c r="L166" s="168"/>
      <c r="M166" s="56"/>
      <c r="N166" s="202"/>
      <c r="O166" s="169">
        <f t="shared" si="6"/>
        <v>0</v>
      </c>
      <c r="P166" s="180"/>
      <c r="Q166" s="56"/>
      <c r="R166" s="56"/>
      <c r="S166" s="17">
        <f t="shared" si="7"/>
        <v>0</v>
      </c>
    </row>
    <row r="167" spans="1:24" ht="22.2" customHeight="1" x14ac:dyDescent="0.6">
      <c r="A167" s="4"/>
      <c r="E167" s="4"/>
      <c r="G167" s="168"/>
      <c r="H167" s="168"/>
      <c r="I167" s="168"/>
      <c r="J167" s="248"/>
      <c r="K167" s="250"/>
      <c r="L167" s="168"/>
      <c r="M167" s="168"/>
      <c r="N167" s="168"/>
      <c r="O167" s="169">
        <f t="shared" si="6"/>
        <v>0</v>
      </c>
      <c r="P167" s="168"/>
      <c r="Q167" s="168"/>
      <c r="R167" s="168"/>
      <c r="S167" s="169">
        <f t="shared" si="7"/>
        <v>0</v>
      </c>
    </row>
    <row r="168" spans="1:24" ht="22.2" customHeight="1" x14ac:dyDescent="0.6">
      <c r="A168" s="4"/>
      <c r="E168" s="4"/>
      <c r="G168" s="168"/>
      <c r="H168" s="168"/>
      <c r="I168" s="168"/>
      <c r="J168" s="248"/>
      <c r="K168" s="250"/>
      <c r="L168" s="168"/>
      <c r="M168" s="168"/>
      <c r="N168" s="168"/>
      <c r="O168" s="169">
        <f t="shared" si="6"/>
        <v>0</v>
      </c>
      <c r="P168" s="168"/>
      <c r="Q168" s="168"/>
      <c r="R168" s="168"/>
      <c r="S168" s="169">
        <f t="shared" si="7"/>
        <v>0</v>
      </c>
    </row>
    <row r="169" spans="1:24" ht="22.2" customHeight="1" x14ac:dyDescent="0.6">
      <c r="A169" s="4"/>
      <c r="E169" s="4"/>
      <c r="F169" s="4"/>
      <c r="G169" s="196"/>
      <c r="H169" s="194"/>
      <c r="I169" s="199"/>
      <c r="J169" s="277"/>
      <c r="K169" s="278"/>
      <c r="L169" s="199"/>
      <c r="M169" s="199"/>
      <c r="N169" s="199"/>
      <c r="O169" s="169">
        <f t="shared" si="6"/>
        <v>0</v>
      </c>
      <c r="P169" s="199"/>
      <c r="Q169" s="199"/>
      <c r="R169" s="199"/>
      <c r="S169" s="169">
        <f t="shared" si="7"/>
        <v>0</v>
      </c>
    </row>
    <row r="170" spans="1:24" ht="22.2" customHeight="1" x14ac:dyDescent="0.6">
      <c r="A170" s="4"/>
      <c r="E170" s="4"/>
      <c r="F170" s="4"/>
      <c r="G170" s="273" t="s">
        <v>61</v>
      </c>
      <c r="H170" s="298"/>
      <c r="I170" s="298"/>
      <c r="J170" s="298"/>
      <c r="K170" s="279"/>
      <c r="L170" s="17">
        <f>SUM(L145:L169)</f>
        <v>0</v>
      </c>
      <c r="M170" s="17">
        <f>SUM(M145:M169)</f>
        <v>0</v>
      </c>
      <c r="N170" s="17"/>
      <c r="O170" s="17"/>
      <c r="P170" s="17">
        <f>SUM(P145:P169)</f>
        <v>0</v>
      </c>
      <c r="Q170" s="17">
        <f>SUM(Q145:Q169)</f>
        <v>0</v>
      </c>
      <c r="R170" s="192"/>
      <c r="S170" s="17"/>
      <c r="T170" s="24"/>
      <c r="U170" s="24" t="s">
        <v>117</v>
      </c>
      <c r="V170" s="65"/>
      <c r="W170" s="24"/>
      <c r="X170" s="24"/>
    </row>
    <row r="171" spans="1:24" ht="22.2" customHeight="1" x14ac:dyDescent="0.6">
      <c r="A171" s="4"/>
      <c r="E171" s="4"/>
      <c r="F171" s="4"/>
      <c r="G171" s="273" t="s">
        <v>62</v>
      </c>
      <c r="H171" s="298"/>
      <c r="I171" s="298"/>
      <c r="J171" s="298"/>
      <c r="K171" s="279"/>
      <c r="L171" s="273">
        <f>L170+M170</f>
        <v>0</v>
      </c>
      <c r="M171" s="279"/>
      <c r="N171" s="17"/>
      <c r="O171" s="193"/>
      <c r="P171" s="273">
        <f>P170+Q170</f>
        <v>0</v>
      </c>
      <c r="Q171" s="279"/>
      <c r="R171" s="196"/>
      <c r="S171" s="199"/>
      <c r="T171" s="24"/>
      <c r="U171" s="24" t="s">
        <v>219</v>
      </c>
      <c r="V171" s="65"/>
      <c r="W171" s="24"/>
      <c r="X171" s="24"/>
    </row>
    <row r="172" spans="1:24" ht="22.2" customHeight="1" x14ac:dyDescent="0.35">
      <c r="A172" s="4"/>
      <c r="E172" s="4"/>
      <c r="F172" s="4"/>
      <c r="G172" s="273" t="s">
        <v>63</v>
      </c>
      <c r="H172" s="298"/>
      <c r="I172" s="298"/>
      <c r="J172" s="298"/>
      <c r="K172" s="279"/>
      <c r="L172" s="328" t="s">
        <v>256</v>
      </c>
      <c r="M172" s="329"/>
      <c r="N172" s="151"/>
      <c r="O172" s="154"/>
      <c r="P172" s="328" t="s">
        <v>257</v>
      </c>
      <c r="Q172" s="329"/>
      <c r="R172" s="190"/>
      <c r="S172" s="168"/>
    </row>
    <row r="173" spans="1:24" ht="22.2" customHeight="1" thickBot="1" x14ac:dyDescent="0.65">
      <c r="A173" s="4"/>
      <c r="E173" s="4"/>
      <c r="F173" s="15"/>
      <c r="G173" s="273" t="s">
        <v>64</v>
      </c>
      <c r="H173" s="298"/>
      <c r="I173" s="298"/>
      <c r="J173" s="298"/>
      <c r="K173" s="279"/>
      <c r="L173" s="18">
        <v>0</v>
      </c>
      <c r="M173" s="18">
        <f>SUM(M145:M169)</f>
        <v>0</v>
      </c>
      <c r="N173" s="18"/>
      <c r="O173" s="18">
        <f>SUM(O145:O169)</f>
        <v>0</v>
      </c>
      <c r="P173" s="18">
        <v>0</v>
      </c>
      <c r="Q173" s="18">
        <f>SUM(Q145:Q169)</f>
        <v>0</v>
      </c>
      <c r="R173" s="19"/>
      <c r="S173" s="18">
        <f>SUM(S145:S169)</f>
        <v>0</v>
      </c>
    </row>
    <row r="174" spans="1:24" ht="22.2" customHeight="1" thickTop="1" x14ac:dyDescent="0.6">
      <c r="A174" s="299" t="s">
        <v>88</v>
      </c>
      <c r="B174" s="300"/>
      <c r="C174" s="300"/>
      <c r="D174" s="300"/>
      <c r="E174" s="300"/>
      <c r="F174" s="300"/>
      <c r="G174" s="300"/>
      <c r="H174" s="193">
        <f>M173+Q173</f>
        <v>0</v>
      </c>
      <c r="I174" s="193" t="s">
        <v>89</v>
      </c>
      <c r="J174" s="193"/>
      <c r="K174" s="301" t="s">
        <v>193</v>
      </c>
      <c r="L174" s="301"/>
      <c r="M174" s="301"/>
      <c r="N174" s="194"/>
      <c r="O174" s="194"/>
      <c r="P174" s="302">
        <f>S173+O173</f>
        <v>0</v>
      </c>
      <c r="Q174" s="302"/>
      <c r="R174" s="21"/>
      <c r="S174" s="20" t="s">
        <v>53</v>
      </c>
    </row>
    <row r="175" spans="1:24" ht="22.2" customHeight="1" x14ac:dyDescent="0.6">
      <c r="A175" s="303" t="s">
        <v>14</v>
      </c>
      <c r="B175" s="304"/>
      <c r="C175" s="304"/>
      <c r="D175" s="304"/>
      <c r="E175" s="304"/>
      <c r="F175" s="304"/>
      <c r="G175" s="305"/>
      <c r="H175" s="303" t="s">
        <v>15</v>
      </c>
      <c r="I175" s="304"/>
      <c r="J175" s="304"/>
      <c r="K175" s="304"/>
      <c r="L175" s="305"/>
      <c r="M175" s="303" t="s">
        <v>70</v>
      </c>
      <c r="N175" s="304"/>
      <c r="O175" s="304"/>
      <c r="P175" s="304"/>
      <c r="Q175" s="304"/>
      <c r="R175" s="304"/>
      <c r="S175" s="305"/>
    </row>
    <row r="176" spans="1:24" ht="22.2" customHeight="1" x14ac:dyDescent="0.6">
      <c r="A176" s="248" t="s">
        <v>16</v>
      </c>
      <c r="B176" s="249"/>
      <c r="C176" s="249"/>
      <c r="D176" s="249"/>
      <c r="E176" s="249"/>
      <c r="F176" s="249"/>
      <c r="G176" s="250"/>
      <c r="H176" s="248" t="s">
        <v>16</v>
      </c>
      <c r="I176" s="249"/>
      <c r="J176" s="249"/>
      <c r="K176" s="249"/>
      <c r="L176" s="250"/>
      <c r="M176" s="248" t="s">
        <v>16</v>
      </c>
      <c r="N176" s="249"/>
      <c r="O176" s="249"/>
      <c r="P176" s="249"/>
      <c r="Q176" s="249"/>
      <c r="R176" s="249"/>
      <c r="S176" s="250"/>
    </row>
    <row r="177" spans="1:19" ht="22.2" customHeight="1" x14ac:dyDescent="0.6">
      <c r="A177" s="12" t="s">
        <v>42</v>
      </c>
      <c r="B177" s="309">
        <f>B145</f>
        <v>0</v>
      </c>
      <c r="C177" s="309"/>
      <c r="D177" s="309"/>
      <c r="E177" s="309"/>
      <c r="F177" s="309"/>
      <c r="G177" s="186" t="s">
        <v>43</v>
      </c>
      <c r="H177" s="185" t="s">
        <v>42</v>
      </c>
      <c r="I177" s="314" t="str">
        <f>I131</f>
        <v xml:space="preserve">       นายอาทิตย์  แก้วแดง</v>
      </c>
      <c r="J177" s="318"/>
      <c r="K177" s="318"/>
      <c r="L177" s="13" t="s">
        <v>43</v>
      </c>
      <c r="M177" s="61" t="s">
        <v>42</v>
      </c>
      <c r="N177" s="61"/>
      <c r="O177" s="309" t="s">
        <v>52</v>
      </c>
      <c r="P177" s="309"/>
      <c r="Q177" s="309"/>
      <c r="R177" s="29"/>
      <c r="S177" s="186" t="s">
        <v>43</v>
      </c>
    </row>
    <row r="178" spans="1:19" ht="22.2" customHeight="1" x14ac:dyDescent="0.6">
      <c r="A178" s="319" t="s">
        <v>122</v>
      </c>
      <c r="B178" s="314"/>
      <c r="C178" s="314"/>
      <c r="D178" s="314"/>
      <c r="E178" s="314"/>
      <c r="F178" s="314"/>
      <c r="G178" s="320"/>
      <c r="H178" s="308" t="s">
        <v>55</v>
      </c>
      <c r="I178" s="309"/>
      <c r="J178" s="309"/>
      <c r="K178" s="309"/>
      <c r="L178" s="310"/>
      <c r="M178" s="308" t="s">
        <v>72</v>
      </c>
      <c r="N178" s="309"/>
      <c r="O178" s="309"/>
      <c r="P178" s="309"/>
      <c r="Q178" s="309"/>
      <c r="R178" s="309"/>
      <c r="S178" s="310"/>
    </row>
    <row r="179" spans="1:19" ht="22.2" customHeight="1" x14ac:dyDescent="0.6">
      <c r="A179" s="311" t="str">
        <f>A41</f>
        <v>วันที่ 18  เดือน ธันวาคม  พ.ศ.2566</v>
      </c>
      <c r="B179" s="312"/>
      <c r="C179" s="312"/>
      <c r="D179" s="312"/>
      <c r="E179" s="312"/>
      <c r="F179" s="312"/>
      <c r="G179" s="313"/>
      <c r="H179" s="308" t="str">
        <f>A41</f>
        <v>วันที่ 18  เดือน ธันวาคม  พ.ศ.2566</v>
      </c>
      <c r="I179" s="309"/>
      <c r="J179" s="309"/>
      <c r="K179" s="309"/>
      <c r="L179" s="310"/>
      <c r="M179" s="311" t="str">
        <f>A41</f>
        <v>วันที่ 18  เดือน ธันวาคม  พ.ศ.2566</v>
      </c>
      <c r="N179" s="312"/>
      <c r="O179" s="312"/>
      <c r="P179" s="312"/>
      <c r="Q179" s="312"/>
      <c r="R179" s="312"/>
      <c r="S179" s="313"/>
    </row>
    <row r="180" spans="1:19" ht="22.2" customHeight="1" x14ac:dyDescent="0.6">
      <c r="A180" s="303" t="s">
        <v>70</v>
      </c>
      <c r="B180" s="304"/>
      <c r="C180" s="304"/>
      <c r="D180" s="304"/>
      <c r="E180" s="304"/>
      <c r="F180" s="304"/>
      <c r="G180" s="304"/>
      <c r="H180" s="304"/>
      <c r="I180" s="305"/>
      <c r="J180" s="303" t="s">
        <v>71</v>
      </c>
      <c r="K180" s="304"/>
      <c r="L180" s="304"/>
      <c r="M180" s="304"/>
      <c r="N180" s="304"/>
      <c r="O180" s="304"/>
      <c r="P180" s="304"/>
      <c r="Q180" s="304"/>
      <c r="R180" s="304"/>
      <c r="S180" s="305"/>
    </row>
    <row r="181" spans="1:19" ht="22.2" customHeight="1" x14ac:dyDescent="0.6">
      <c r="A181" s="248" t="s">
        <v>16</v>
      </c>
      <c r="B181" s="249"/>
      <c r="C181" s="249"/>
      <c r="D181" s="249"/>
      <c r="E181" s="249"/>
      <c r="F181" s="249"/>
      <c r="G181" s="249"/>
      <c r="H181" s="249"/>
      <c r="I181" s="250"/>
      <c r="J181" s="248" t="s">
        <v>16</v>
      </c>
      <c r="K181" s="249"/>
      <c r="L181" s="249"/>
      <c r="M181" s="249"/>
      <c r="N181" s="249"/>
      <c r="O181" s="249"/>
      <c r="P181" s="249"/>
      <c r="Q181" s="249"/>
      <c r="R181" s="249"/>
      <c r="S181" s="250"/>
    </row>
    <row r="182" spans="1:19" ht="22.2" customHeight="1" x14ac:dyDescent="0.6">
      <c r="A182" s="12"/>
      <c r="B182" s="309" t="s">
        <v>133</v>
      </c>
      <c r="C182" s="309"/>
      <c r="D182" s="309"/>
      <c r="E182" s="309"/>
      <c r="F182" s="309"/>
      <c r="G182" s="309"/>
      <c r="H182" s="309"/>
      <c r="I182" s="186"/>
      <c r="J182" s="29"/>
      <c r="K182" s="29"/>
      <c r="L182" s="309" t="s">
        <v>186</v>
      </c>
      <c r="M182" s="309"/>
      <c r="N182" s="309"/>
      <c r="O182" s="309"/>
      <c r="P182" s="309"/>
      <c r="Q182" s="309"/>
      <c r="R182" s="29"/>
      <c r="S182" s="13"/>
    </row>
    <row r="183" spans="1:19" ht="22.2" customHeight="1" x14ac:dyDescent="0.6">
      <c r="A183" s="308" t="s">
        <v>73</v>
      </c>
      <c r="B183" s="309"/>
      <c r="C183" s="309"/>
      <c r="D183" s="309"/>
      <c r="E183" s="309"/>
      <c r="F183" s="309"/>
      <c r="G183" s="309"/>
      <c r="H183" s="309"/>
      <c r="I183" s="310"/>
      <c r="J183" s="308" t="s">
        <v>74</v>
      </c>
      <c r="K183" s="309"/>
      <c r="L183" s="309"/>
      <c r="M183" s="309"/>
      <c r="N183" s="309"/>
      <c r="O183" s="309"/>
      <c r="P183" s="309"/>
      <c r="Q183" s="309"/>
      <c r="R183" s="309"/>
      <c r="S183" s="310"/>
    </row>
    <row r="184" spans="1:19" ht="22.2" customHeight="1" x14ac:dyDescent="0.6">
      <c r="A184" s="311" t="str">
        <f>A41</f>
        <v>วันที่ 18  เดือน ธันวาคม  พ.ศ.2566</v>
      </c>
      <c r="B184" s="312"/>
      <c r="C184" s="312"/>
      <c r="D184" s="312"/>
      <c r="E184" s="312"/>
      <c r="F184" s="312"/>
      <c r="G184" s="312"/>
      <c r="H184" s="312"/>
      <c r="I184" s="313"/>
      <c r="J184" s="311" t="str">
        <f>A41</f>
        <v>วันที่ 18  เดือน ธันวาคม  พ.ศ.2566</v>
      </c>
      <c r="K184" s="312"/>
      <c r="L184" s="312"/>
      <c r="M184" s="312"/>
      <c r="N184" s="312"/>
      <c r="O184" s="312"/>
      <c r="P184" s="312"/>
      <c r="Q184" s="312"/>
      <c r="R184" s="312"/>
      <c r="S184" s="313"/>
    </row>
    <row r="185" spans="1:19" ht="22.2" customHeight="1" x14ac:dyDescent="0.6">
      <c r="A185" s="254" t="s">
        <v>0</v>
      </c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</row>
    <row r="186" spans="1:19" ht="22.2" customHeight="1" x14ac:dyDescent="0.6">
      <c r="A186" s="254" t="str">
        <f>A2</f>
        <v>แผนกวิชายานยนต์ไฟฟ้า</v>
      </c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</row>
    <row r="187" spans="1:19" ht="22.2" customHeight="1" x14ac:dyDescent="0.6">
      <c r="A187" s="253" t="s">
        <v>78</v>
      </c>
      <c r="B187" s="253"/>
      <c r="C187" s="253"/>
      <c r="D187" s="177">
        <f>D3</f>
        <v>4</v>
      </c>
      <c r="E187" s="177" t="s">
        <v>77</v>
      </c>
      <c r="F187" s="254" t="str">
        <f>F3</f>
        <v>ธันวาคม</v>
      </c>
      <c r="G187" s="254"/>
      <c r="H187" s="177" t="str">
        <f>H3</f>
        <v>พ.ศ. 2566</v>
      </c>
      <c r="I187" s="177" t="s">
        <v>79</v>
      </c>
      <c r="J187" s="177">
        <f>J3</f>
        <v>8</v>
      </c>
      <c r="K187" s="177" t="s">
        <v>76</v>
      </c>
      <c r="L187" s="254" t="str">
        <f>L3</f>
        <v>ธันวาคม</v>
      </c>
      <c r="M187" s="254"/>
      <c r="N187" s="254" t="str">
        <f>N3</f>
        <v>พ.ศ. 2566</v>
      </c>
      <c r="O187" s="254"/>
      <c r="P187" s="254"/>
      <c r="Q187" s="254"/>
      <c r="R187" s="177"/>
    </row>
    <row r="188" spans="1:19" ht="22.2" customHeight="1" x14ac:dyDescent="0.3">
      <c r="G188" s="58" t="s">
        <v>103</v>
      </c>
      <c r="H188" s="198" t="s">
        <v>44</v>
      </c>
      <c r="I188" s="190" t="s">
        <v>57</v>
      </c>
      <c r="J188" s="8" t="s">
        <v>130</v>
      </c>
    </row>
    <row r="189" spans="1:19" ht="22.2" customHeight="1" x14ac:dyDescent="0.6">
      <c r="A189" s="28" t="s">
        <v>1</v>
      </c>
      <c r="B189" s="270" t="s">
        <v>2</v>
      </c>
      <c r="C189" s="271"/>
      <c r="D189" s="272"/>
      <c r="E189" s="16" t="s">
        <v>3</v>
      </c>
      <c r="F189" s="273" t="s">
        <v>65</v>
      </c>
      <c r="G189" s="274"/>
      <c r="H189" s="275" t="s">
        <v>4</v>
      </c>
      <c r="I189" s="175" t="s">
        <v>116</v>
      </c>
      <c r="J189" s="242" t="s">
        <v>5</v>
      </c>
      <c r="K189" s="244"/>
      <c r="L189" s="273" t="s">
        <v>66</v>
      </c>
      <c r="M189" s="279"/>
      <c r="N189" s="169" t="s">
        <v>68</v>
      </c>
      <c r="O189" s="175" t="s">
        <v>58</v>
      </c>
      <c r="P189" s="280" t="s">
        <v>67</v>
      </c>
      <c r="Q189" s="281"/>
      <c r="R189" s="169" t="s">
        <v>68</v>
      </c>
      <c r="S189" s="175" t="s">
        <v>58</v>
      </c>
    </row>
    <row r="190" spans="1:19" ht="22.2" customHeight="1" x14ac:dyDescent="0.6">
      <c r="A190" s="60"/>
      <c r="B190" s="9"/>
      <c r="C190" s="10"/>
      <c r="D190" s="14"/>
      <c r="E190" s="11"/>
      <c r="F190" s="199" t="s">
        <v>6</v>
      </c>
      <c r="G190" s="199" t="s">
        <v>7</v>
      </c>
      <c r="H190" s="276"/>
      <c r="I190" s="199"/>
      <c r="J190" s="277"/>
      <c r="K190" s="278"/>
      <c r="L190" s="199" t="s">
        <v>56</v>
      </c>
      <c r="M190" s="199" t="s">
        <v>60</v>
      </c>
      <c r="N190" s="199" t="s">
        <v>69</v>
      </c>
      <c r="O190" s="199" t="s">
        <v>59</v>
      </c>
      <c r="P190" s="60" t="s">
        <v>56</v>
      </c>
      <c r="Q190" s="60" t="s">
        <v>60</v>
      </c>
      <c r="R190" s="199" t="s">
        <v>69</v>
      </c>
      <c r="S190" s="199" t="s">
        <v>59</v>
      </c>
    </row>
    <row r="191" spans="1:19" ht="22.2" customHeight="1" x14ac:dyDescent="0.6">
      <c r="A191" s="175">
        <v>5</v>
      </c>
      <c r="B191" s="262">
        <f>AB7</f>
        <v>0</v>
      </c>
      <c r="C191" s="263"/>
      <c r="D191" s="264"/>
      <c r="E191" s="175" t="s">
        <v>44</v>
      </c>
      <c r="F191" s="6">
        <f>F7</f>
        <v>8</v>
      </c>
      <c r="G191" s="188" t="s">
        <v>8</v>
      </c>
      <c r="H191" s="174" t="s">
        <v>204</v>
      </c>
      <c r="I191" s="183" t="s">
        <v>199</v>
      </c>
      <c r="J191" s="265" t="s">
        <v>54</v>
      </c>
      <c r="K191" s="266"/>
      <c r="L191" s="197"/>
      <c r="M191" s="174"/>
      <c r="N191" s="174"/>
      <c r="O191" s="169">
        <f>M191*N191</f>
        <v>0</v>
      </c>
      <c r="P191" s="174"/>
      <c r="Q191" s="197"/>
      <c r="R191" s="174"/>
      <c r="S191" s="169">
        <f>Q191*R191</f>
        <v>0</v>
      </c>
    </row>
    <row r="192" spans="1:19" ht="22.2" customHeight="1" x14ac:dyDescent="0.6">
      <c r="A192" s="4"/>
      <c r="B192" s="289"/>
      <c r="C192" s="290"/>
      <c r="D192" s="291"/>
      <c r="E192" s="168"/>
      <c r="F192" s="190"/>
      <c r="G192" s="167" t="str">
        <f>G146</f>
        <v>4 ธ.ค.66</v>
      </c>
      <c r="H192" s="183" t="s">
        <v>204</v>
      </c>
      <c r="I192" s="183" t="s">
        <v>199</v>
      </c>
      <c r="J192" s="248" t="s">
        <v>152</v>
      </c>
      <c r="K192" s="250"/>
      <c r="L192" s="168"/>
      <c r="M192" s="168"/>
      <c r="N192" s="168"/>
      <c r="O192" s="169">
        <f t="shared" ref="O192:O215" si="8">M192*N192</f>
        <v>0</v>
      </c>
      <c r="P192" s="168"/>
      <c r="Q192" s="168"/>
      <c r="R192" s="168"/>
      <c r="S192" s="169">
        <f t="shared" ref="S192:S215" si="9">Q192*R192</f>
        <v>0</v>
      </c>
    </row>
    <row r="193" spans="1:24" ht="22.2" customHeight="1" x14ac:dyDescent="0.6">
      <c r="A193" s="4"/>
      <c r="B193" s="5"/>
      <c r="D193" s="3"/>
      <c r="E193" s="3"/>
      <c r="F193" s="190"/>
      <c r="G193" s="189"/>
      <c r="H193" s="183" t="s">
        <v>204</v>
      </c>
      <c r="I193" s="183" t="s">
        <v>203</v>
      </c>
      <c r="J193" s="248" t="s">
        <v>196</v>
      </c>
      <c r="K193" s="250"/>
      <c r="L193" s="168"/>
      <c r="M193" s="168"/>
      <c r="N193" s="168"/>
      <c r="O193" s="169">
        <f t="shared" si="8"/>
        <v>0</v>
      </c>
      <c r="P193" s="168"/>
      <c r="Q193" s="168"/>
      <c r="R193" s="168"/>
      <c r="S193" s="169">
        <f t="shared" si="9"/>
        <v>0</v>
      </c>
    </row>
    <row r="194" spans="1:24" ht="22.2" customHeight="1" x14ac:dyDescent="0.6">
      <c r="A194" s="4"/>
      <c r="B194" s="5"/>
      <c r="E194" s="4"/>
      <c r="F194" s="190"/>
      <c r="G194" s="189"/>
      <c r="H194" s="168"/>
      <c r="I194" s="168"/>
      <c r="J194" s="248"/>
      <c r="K194" s="250"/>
      <c r="L194" s="168"/>
      <c r="M194" s="168"/>
      <c r="N194" s="168"/>
      <c r="O194" s="169">
        <f t="shared" si="8"/>
        <v>0</v>
      </c>
      <c r="P194" s="168"/>
      <c r="Q194" s="168"/>
      <c r="R194" s="168"/>
      <c r="S194" s="169">
        <f t="shared" si="9"/>
        <v>0</v>
      </c>
    </row>
    <row r="195" spans="1:24" ht="22.2" customHeight="1" x14ac:dyDescent="0.6">
      <c r="A195" s="4"/>
      <c r="E195" s="4"/>
      <c r="G195" s="187"/>
      <c r="H195" s="199"/>
      <c r="I195" s="199"/>
      <c r="J195" s="277"/>
      <c r="K195" s="278"/>
      <c r="L195" s="168"/>
      <c r="M195" s="168"/>
      <c r="N195" s="168"/>
      <c r="O195" s="169">
        <f t="shared" si="8"/>
        <v>0</v>
      </c>
      <c r="P195" s="168"/>
      <c r="Q195" s="168"/>
      <c r="R195" s="168"/>
      <c r="S195" s="169">
        <f t="shared" si="9"/>
        <v>0</v>
      </c>
    </row>
    <row r="196" spans="1:24" ht="22.2" customHeight="1" x14ac:dyDescent="0.6">
      <c r="A196" s="4"/>
      <c r="B196" s="170"/>
      <c r="C196" s="171"/>
      <c r="D196" s="172"/>
      <c r="E196" s="173"/>
      <c r="F196" s="172"/>
      <c r="G196" s="62" t="s">
        <v>9</v>
      </c>
      <c r="H196" s="174" t="s">
        <v>204</v>
      </c>
      <c r="I196" s="183" t="s">
        <v>265</v>
      </c>
      <c r="J196" s="265" t="s">
        <v>54</v>
      </c>
      <c r="K196" s="266"/>
      <c r="L196" s="197"/>
      <c r="M196" s="174"/>
      <c r="N196" s="174"/>
      <c r="O196" s="169">
        <f t="shared" si="8"/>
        <v>0</v>
      </c>
      <c r="P196" s="174"/>
      <c r="Q196" s="197"/>
      <c r="R196" s="174"/>
      <c r="S196" s="169">
        <f t="shared" si="9"/>
        <v>0</v>
      </c>
    </row>
    <row r="197" spans="1:24" ht="22.2" customHeight="1" x14ac:dyDescent="0.6">
      <c r="A197" s="4"/>
      <c r="D197" s="3"/>
      <c r="E197" s="4"/>
      <c r="G197" s="167" t="str">
        <f>G151</f>
        <v>5 ธ.ค.66</v>
      </c>
      <c r="H197" s="183" t="s">
        <v>204</v>
      </c>
      <c r="I197" s="183" t="s">
        <v>265</v>
      </c>
      <c r="J197" s="248" t="s">
        <v>152</v>
      </c>
      <c r="K197" s="250"/>
      <c r="L197" s="168"/>
      <c r="M197" s="168"/>
      <c r="N197" s="168"/>
      <c r="O197" s="169">
        <f t="shared" si="8"/>
        <v>0</v>
      </c>
      <c r="P197" s="168"/>
      <c r="Q197" s="168"/>
      <c r="R197" s="168"/>
      <c r="S197" s="169">
        <f t="shared" si="9"/>
        <v>0</v>
      </c>
    </row>
    <row r="198" spans="1:24" ht="22.2" customHeight="1" x14ac:dyDescent="0.6">
      <c r="A198" s="4"/>
      <c r="B198" s="5"/>
      <c r="D198" s="3"/>
      <c r="E198" s="3"/>
      <c r="G198" s="168"/>
      <c r="H198" s="168"/>
      <c r="I198" s="183"/>
      <c r="J198" s="248"/>
      <c r="K198" s="250"/>
      <c r="L198" s="168"/>
      <c r="M198" s="168"/>
      <c r="N198" s="168"/>
      <c r="O198" s="169">
        <f t="shared" si="8"/>
        <v>0</v>
      </c>
      <c r="P198" s="168"/>
      <c r="Q198" s="168"/>
      <c r="R198" s="168"/>
      <c r="S198" s="169">
        <f t="shared" si="9"/>
        <v>0</v>
      </c>
    </row>
    <row r="199" spans="1:24" ht="22.2" customHeight="1" x14ac:dyDescent="0.6">
      <c r="A199" s="4"/>
      <c r="E199" s="4"/>
      <c r="G199" s="62"/>
      <c r="H199" s="168"/>
      <c r="I199" s="168"/>
      <c r="J199" s="248"/>
      <c r="K199" s="250"/>
      <c r="L199" s="168"/>
      <c r="M199" s="168"/>
      <c r="N199" s="168"/>
      <c r="O199" s="169">
        <f t="shared" si="8"/>
        <v>0</v>
      </c>
      <c r="P199" s="168"/>
      <c r="Q199" s="168"/>
      <c r="R199" s="168"/>
      <c r="S199" s="169">
        <f t="shared" si="9"/>
        <v>0</v>
      </c>
    </row>
    <row r="200" spans="1:24" ht="22.2" customHeight="1" x14ac:dyDescent="0.6">
      <c r="A200" s="4"/>
      <c r="D200" s="8" t="s">
        <v>51</v>
      </c>
      <c r="E200" s="4"/>
      <c r="G200" s="63"/>
      <c r="H200" s="199"/>
      <c r="I200" s="199"/>
      <c r="J200" s="277"/>
      <c r="K200" s="278"/>
      <c r="L200" s="168"/>
      <c r="M200" s="168"/>
      <c r="N200" s="168"/>
      <c r="O200" s="169">
        <f t="shared" si="8"/>
        <v>0</v>
      </c>
      <c r="P200" s="168"/>
      <c r="Q200" s="168"/>
      <c r="R200" s="168"/>
      <c r="S200" s="169">
        <f t="shared" si="9"/>
        <v>0</v>
      </c>
    </row>
    <row r="201" spans="1:24" ht="22.2" customHeight="1" x14ac:dyDescent="0.6">
      <c r="A201" s="4"/>
      <c r="E201" s="4"/>
      <c r="G201" s="167" t="s">
        <v>10</v>
      </c>
      <c r="H201" s="168" t="s">
        <v>292</v>
      </c>
      <c r="I201" s="183" t="s">
        <v>236</v>
      </c>
      <c r="J201" s="265" t="s">
        <v>54</v>
      </c>
      <c r="K201" s="266"/>
      <c r="L201" s="197"/>
      <c r="M201" s="174"/>
      <c r="N201" s="174"/>
      <c r="O201" s="169">
        <f t="shared" si="8"/>
        <v>0</v>
      </c>
      <c r="P201" s="174"/>
      <c r="Q201" s="197"/>
      <c r="R201" s="174"/>
      <c r="S201" s="169">
        <f t="shared" si="9"/>
        <v>0</v>
      </c>
      <c r="T201" s="24"/>
      <c r="U201" s="24" t="s">
        <v>117</v>
      </c>
      <c r="V201" s="65"/>
      <c r="W201" s="24"/>
      <c r="X201" s="24"/>
    </row>
    <row r="202" spans="1:24" ht="22.2" customHeight="1" x14ac:dyDescent="0.6">
      <c r="A202" s="4"/>
      <c r="B202" s="189"/>
      <c r="C202" s="190"/>
      <c r="D202" s="190"/>
      <c r="E202" s="168"/>
      <c r="G202" s="167" t="str">
        <f>G156</f>
        <v>6 ธ.ค.66</v>
      </c>
      <c r="H202" s="168"/>
      <c r="I202" s="183"/>
      <c r="J202" s="248"/>
      <c r="K202" s="250"/>
      <c r="L202" s="168"/>
      <c r="M202" s="168"/>
      <c r="N202" s="168"/>
      <c r="O202" s="169">
        <f t="shared" si="8"/>
        <v>0</v>
      </c>
      <c r="P202" s="168"/>
      <c r="Q202" s="168"/>
      <c r="R202" s="168"/>
      <c r="S202" s="169">
        <f t="shared" si="9"/>
        <v>0</v>
      </c>
      <c r="T202" s="24"/>
      <c r="U202" s="24" t="s">
        <v>219</v>
      </c>
      <c r="V202" s="65"/>
      <c r="W202" s="24"/>
      <c r="X202" s="24"/>
    </row>
    <row r="203" spans="1:24" ht="22.2" customHeight="1" x14ac:dyDescent="0.6">
      <c r="A203" s="4"/>
      <c r="B203" s="5"/>
      <c r="D203" s="3"/>
      <c r="E203" s="3"/>
      <c r="G203" s="168"/>
      <c r="H203" s="168"/>
      <c r="I203" s="183"/>
      <c r="J203" s="248"/>
      <c r="K203" s="250"/>
      <c r="L203" s="168"/>
      <c r="M203" s="168"/>
      <c r="N203" s="168"/>
      <c r="O203" s="169">
        <f t="shared" si="8"/>
        <v>0</v>
      </c>
      <c r="P203" s="168"/>
      <c r="Q203" s="168"/>
      <c r="R203" s="168"/>
      <c r="S203" s="169">
        <f t="shared" si="9"/>
        <v>0</v>
      </c>
    </row>
    <row r="204" spans="1:24" ht="22.2" customHeight="1" x14ac:dyDescent="0.6">
      <c r="A204" s="4"/>
      <c r="E204" s="4"/>
      <c r="G204" s="189"/>
      <c r="H204" s="189"/>
      <c r="I204" s="168"/>
      <c r="J204" s="248"/>
      <c r="K204" s="250"/>
      <c r="L204" s="168"/>
      <c r="M204" s="168"/>
      <c r="N204" s="168"/>
      <c r="O204" s="169">
        <f t="shared" si="8"/>
        <v>0</v>
      </c>
      <c r="P204" s="168"/>
      <c r="Q204" s="168"/>
      <c r="R204" s="168"/>
      <c r="S204" s="169">
        <f t="shared" si="9"/>
        <v>0</v>
      </c>
    </row>
    <row r="205" spans="1:24" ht="22.2" customHeight="1" x14ac:dyDescent="0.6">
      <c r="A205" s="4"/>
      <c r="E205" s="4"/>
      <c r="G205" s="195"/>
      <c r="H205" s="195"/>
      <c r="I205" s="199"/>
      <c r="J205" s="277"/>
      <c r="K205" s="278"/>
      <c r="L205" s="199"/>
      <c r="M205" s="199"/>
      <c r="N205" s="199"/>
      <c r="O205" s="169">
        <f t="shared" si="8"/>
        <v>0</v>
      </c>
      <c r="P205" s="199"/>
      <c r="Q205" s="199"/>
      <c r="R205" s="199"/>
      <c r="S205" s="169">
        <f t="shared" si="9"/>
        <v>0</v>
      </c>
    </row>
    <row r="206" spans="1:24" ht="22.2" customHeight="1" x14ac:dyDescent="0.6">
      <c r="A206" s="4"/>
      <c r="E206" s="4"/>
      <c r="G206" s="62" t="s">
        <v>11</v>
      </c>
      <c r="H206" s="168"/>
      <c r="I206" s="183"/>
      <c r="J206" s="265"/>
      <c r="K206" s="266"/>
      <c r="L206" s="168"/>
      <c r="M206" s="168"/>
      <c r="N206" s="168"/>
      <c r="O206" s="169">
        <f t="shared" si="8"/>
        <v>0</v>
      </c>
      <c r="P206" s="168"/>
      <c r="Q206" s="175"/>
      <c r="R206" s="175"/>
      <c r="S206" s="169">
        <f t="shared" si="9"/>
        <v>0</v>
      </c>
    </row>
    <row r="207" spans="1:24" ht="22.2" customHeight="1" x14ac:dyDescent="0.6">
      <c r="A207" s="4"/>
      <c r="E207" s="4"/>
      <c r="G207" s="167" t="str">
        <f>G161</f>
        <v>7 ธ.ค.66</v>
      </c>
      <c r="H207" s="168"/>
      <c r="I207" s="183"/>
      <c r="J207" s="248"/>
      <c r="K207" s="250"/>
      <c r="L207" s="168"/>
      <c r="M207" s="168"/>
      <c r="N207" s="168"/>
      <c r="O207" s="169">
        <f t="shared" si="8"/>
        <v>0</v>
      </c>
      <c r="P207" s="168"/>
      <c r="Q207" s="168"/>
      <c r="R207" s="168"/>
      <c r="S207" s="169">
        <f t="shared" si="9"/>
        <v>0</v>
      </c>
    </row>
    <row r="208" spans="1:24" ht="22.2" customHeight="1" x14ac:dyDescent="0.6">
      <c r="A208" s="4"/>
      <c r="E208" s="4"/>
      <c r="G208" s="168"/>
      <c r="H208" s="183"/>
      <c r="I208" s="183"/>
      <c r="J208" s="248"/>
      <c r="K208" s="250"/>
      <c r="L208" s="183"/>
      <c r="M208" s="183"/>
      <c r="N208" s="183"/>
      <c r="O208" s="169">
        <f t="shared" si="8"/>
        <v>0</v>
      </c>
      <c r="P208" s="183"/>
      <c r="Q208" s="183"/>
      <c r="R208" s="183"/>
      <c r="S208" s="169">
        <f t="shared" si="9"/>
        <v>0</v>
      </c>
    </row>
    <row r="209" spans="1:24" ht="22.2" customHeight="1" x14ac:dyDescent="0.6">
      <c r="A209" s="4"/>
      <c r="E209" s="4"/>
      <c r="G209" s="168"/>
      <c r="H209" s="168"/>
      <c r="I209" s="168"/>
      <c r="J209" s="248"/>
      <c r="K209" s="250"/>
      <c r="L209" s="168"/>
      <c r="M209" s="168"/>
      <c r="N209" s="168"/>
      <c r="O209" s="169">
        <f t="shared" si="8"/>
        <v>0</v>
      </c>
      <c r="P209" s="168"/>
      <c r="Q209" s="168"/>
      <c r="R209" s="168"/>
      <c r="S209" s="169">
        <f t="shared" si="9"/>
        <v>0</v>
      </c>
    </row>
    <row r="210" spans="1:24" ht="22.2" customHeight="1" x14ac:dyDescent="0.6">
      <c r="A210" s="4"/>
      <c r="E210" s="4"/>
      <c r="G210" s="199"/>
      <c r="H210" s="194"/>
      <c r="I210" s="199"/>
      <c r="J210" s="277"/>
      <c r="K210" s="278"/>
      <c r="L210" s="199"/>
      <c r="M210" s="199"/>
      <c r="N210" s="199"/>
      <c r="O210" s="169">
        <f t="shared" si="8"/>
        <v>0</v>
      </c>
      <c r="P210" s="199"/>
      <c r="Q210" s="199"/>
      <c r="R210" s="199"/>
      <c r="S210" s="169">
        <f t="shared" si="9"/>
        <v>0</v>
      </c>
    </row>
    <row r="211" spans="1:24" ht="22.2" customHeight="1" x14ac:dyDescent="0.6">
      <c r="A211" s="4"/>
      <c r="E211" s="4"/>
      <c r="G211" s="62" t="s">
        <v>12</v>
      </c>
      <c r="H211" s="174" t="s">
        <v>235</v>
      </c>
      <c r="I211" s="183" t="s">
        <v>203</v>
      </c>
      <c r="J211" s="265" t="s">
        <v>54</v>
      </c>
      <c r="K211" s="266"/>
      <c r="L211" s="168"/>
      <c r="M211" s="168"/>
      <c r="N211" s="168"/>
      <c r="O211" s="169">
        <f t="shared" si="8"/>
        <v>0</v>
      </c>
      <c r="P211" s="174"/>
      <c r="Q211" s="197"/>
      <c r="R211" s="174"/>
      <c r="S211" s="169">
        <f t="shared" si="9"/>
        <v>0</v>
      </c>
      <c r="T211"/>
      <c r="U211"/>
      <c r="V211"/>
      <c r="W211"/>
      <c r="X211"/>
    </row>
    <row r="212" spans="1:24" ht="22.2" customHeight="1" x14ac:dyDescent="0.6">
      <c r="A212" s="4"/>
      <c r="B212" s="170"/>
      <c r="C212" s="171"/>
      <c r="D212" s="172"/>
      <c r="E212" s="173"/>
      <c r="F212" s="172"/>
      <c r="G212" s="167" t="str">
        <f>G166</f>
        <v>8 ธ.ค.66</v>
      </c>
      <c r="H212" s="183" t="s">
        <v>235</v>
      </c>
      <c r="I212" s="183" t="s">
        <v>203</v>
      </c>
      <c r="J212" s="248" t="s">
        <v>152</v>
      </c>
      <c r="K212" s="250"/>
      <c r="L212" s="168"/>
      <c r="M212" s="168"/>
      <c r="N212" s="168"/>
      <c r="O212" s="169">
        <f t="shared" si="8"/>
        <v>0</v>
      </c>
      <c r="P212" s="168"/>
      <c r="Q212" s="168"/>
      <c r="R212" s="168"/>
      <c r="S212" s="169">
        <f t="shared" si="9"/>
        <v>0</v>
      </c>
      <c r="T212"/>
      <c r="U212"/>
      <c r="V212"/>
      <c r="W212"/>
      <c r="X212"/>
    </row>
    <row r="213" spans="1:24" ht="22.2" customHeight="1" x14ac:dyDescent="0.6">
      <c r="A213" s="4"/>
      <c r="E213" s="4"/>
      <c r="G213" s="168"/>
      <c r="H213" s="183"/>
      <c r="I213" s="183"/>
      <c r="J213" s="248"/>
      <c r="K213" s="250"/>
      <c r="L213" s="168"/>
      <c r="M213" s="168"/>
      <c r="N213" s="168"/>
      <c r="O213" s="169">
        <f t="shared" si="8"/>
        <v>0</v>
      </c>
      <c r="P213" s="168"/>
      <c r="Q213" s="168"/>
      <c r="R213" s="168"/>
      <c r="S213" s="169">
        <f t="shared" si="9"/>
        <v>0</v>
      </c>
    </row>
    <row r="214" spans="1:24" ht="22.2" customHeight="1" x14ac:dyDescent="0.6">
      <c r="A214" s="4"/>
      <c r="E214" s="4"/>
      <c r="G214" s="168"/>
      <c r="H214" s="168"/>
      <c r="I214" s="168"/>
      <c r="J214" s="248"/>
      <c r="K214" s="250"/>
      <c r="L214" s="168"/>
      <c r="M214" s="168"/>
      <c r="N214" s="168"/>
      <c r="O214" s="169">
        <f t="shared" si="8"/>
        <v>0</v>
      </c>
      <c r="P214" s="168"/>
      <c r="Q214" s="168"/>
      <c r="R214" s="168"/>
      <c r="S214" s="169">
        <f t="shared" si="9"/>
        <v>0</v>
      </c>
    </row>
    <row r="215" spans="1:24" ht="22.2" customHeight="1" x14ac:dyDescent="0.6">
      <c r="A215" s="4"/>
      <c r="E215" s="4"/>
      <c r="F215" s="4"/>
      <c r="G215" s="196"/>
      <c r="H215" s="194"/>
      <c r="I215" s="199"/>
      <c r="J215" s="277"/>
      <c r="K215" s="278"/>
      <c r="L215" s="199"/>
      <c r="M215" s="199"/>
      <c r="N215" s="199"/>
      <c r="O215" s="169">
        <f t="shared" si="8"/>
        <v>0</v>
      </c>
      <c r="P215" s="199"/>
      <c r="Q215" s="199"/>
      <c r="R215" s="199"/>
      <c r="S215" s="169">
        <f t="shared" si="9"/>
        <v>0</v>
      </c>
    </row>
    <row r="216" spans="1:24" ht="22.2" customHeight="1" x14ac:dyDescent="0.6">
      <c r="A216" s="4"/>
      <c r="E216" s="4"/>
      <c r="F216" s="4"/>
      <c r="G216" s="273" t="s">
        <v>61</v>
      </c>
      <c r="H216" s="298"/>
      <c r="I216" s="298"/>
      <c r="J216" s="298"/>
      <c r="K216" s="279"/>
      <c r="L216" s="17">
        <f>SUM(L191:L215)</f>
        <v>0</v>
      </c>
      <c r="M216" s="17">
        <f>SUM(M191:M215)</f>
        <v>0</v>
      </c>
      <c r="N216" s="17"/>
      <c r="O216" s="17"/>
      <c r="P216" s="17">
        <f>SUM(P191:P215)</f>
        <v>0</v>
      </c>
      <c r="Q216" s="17">
        <f>SUM(Q191:Q215)</f>
        <v>0</v>
      </c>
      <c r="R216" s="192"/>
      <c r="S216" s="17"/>
      <c r="T216" s="25"/>
      <c r="U216" s="26" t="s">
        <v>123</v>
      </c>
      <c r="V216" s="64"/>
      <c r="W216" s="27"/>
      <c r="X216" s="27"/>
    </row>
    <row r="217" spans="1:24" ht="22.2" customHeight="1" x14ac:dyDescent="0.6">
      <c r="A217" s="4"/>
      <c r="E217" s="4"/>
      <c r="F217" s="4"/>
      <c r="G217" s="273" t="s">
        <v>62</v>
      </c>
      <c r="H217" s="298"/>
      <c r="I217" s="298"/>
      <c r="J217" s="298"/>
      <c r="K217" s="279"/>
      <c r="L217" s="273">
        <f>L216+M216</f>
        <v>0</v>
      </c>
      <c r="M217" s="279"/>
      <c r="N217" s="17"/>
      <c r="O217" s="193"/>
      <c r="P217" s="273">
        <f>P216+Q216</f>
        <v>0</v>
      </c>
      <c r="Q217" s="279"/>
      <c r="R217" s="196"/>
      <c r="S217" s="199"/>
      <c r="T217" s="27" t="s">
        <v>51</v>
      </c>
      <c r="U217" s="26" t="s">
        <v>90</v>
      </c>
      <c r="V217" s="64"/>
      <c r="W217" s="27"/>
      <c r="X217" s="27"/>
    </row>
    <row r="218" spans="1:24" ht="22.2" customHeight="1" x14ac:dyDescent="0.6">
      <c r="A218" s="4"/>
      <c r="E218" s="4"/>
      <c r="F218" s="4"/>
      <c r="G218" s="273" t="s">
        <v>63</v>
      </c>
      <c r="H218" s="298"/>
      <c r="I218" s="298"/>
      <c r="J218" s="298"/>
      <c r="K218" s="279"/>
      <c r="L218" s="273">
        <v>0</v>
      </c>
      <c r="M218" s="279"/>
      <c r="N218" s="193"/>
      <c r="O218" s="17"/>
      <c r="P218" s="273">
        <v>10</v>
      </c>
      <c r="Q218" s="279"/>
      <c r="R218" s="190"/>
      <c r="S218" s="168"/>
    </row>
    <row r="219" spans="1:24" ht="22.2" customHeight="1" thickBot="1" x14ac:dyDescent="0.65">
      <c r="A219" s="4"/>
      <c r="E219" s="4"/>
      <c r="F219" s="15"/>
      <c r="G219" s="273" t="s">
        <v>64</v>
      </c>
      <c r="H219" s="298"/>
      <c r="I219" s="298"/>
      <c r="J219" s="298"/>
      <c r="K219" s="279"/>
      <c r="L219" s="18">
        <v>0</v>
      </c>
      <c r="M219" s="18">
        <f>SUM(M191:M215)</f>
        <v>0</v>
      </c>
      <c r="N219" s="18"/>
      <c r="O219" s="18">
        <f>SUM(O191:O215)</f>
        <v>0</v>
      </c>
      <c r="P219" s="18">
        <v>0</v>
      </c>
      <c r="Q219" s="18">
        <f>SUM(Q191:Q215)</f>
        <v>0</v>
      </c>
      <c r="R219" s="19"/>
      <c r="S219" s="18">
        <f>SUM(S191:S215)</f>
        <v>0</v>
      </c>
    </row>
    <row r="220" spans="1:24" ht="22.2" customHeight="1" thickTop="1" x14ac:dyDescent="0.6">
      <c r="A220" s="299" t="s">
        <v>88</v>
      </c>
      <c r="B220" s="300"/>
      <c r="C220" s="300"/>
      <c r="D220" s="300"/>
      <c r="E220" s="300"/>
      <c r="F220" s="300"/>
      <c r="G220" s="300"/>
      <c r="H220" s="193">
        <f>M219+Q219</f>
        <v>0</v>
      </c>
      <c r="I220" s="193" t="s">
        <v>89</v>
      </c>
      <c r="J220" s="193"/>
      <c r="K220" s="301" t="s">
        <v>193</v>
      </c>
      <c r="L220" s="301"/>
      <c r="M220" s="301"/>
      <c r="N220" s="194"/>
      <c r="O220" s="194"/>
      <c r="P220" s="302">
        <f>S219+O219</f>
        <v>0</v>
      </c>
      <c r="Q220" s="302"/>
      <c r="R220" s="21"/>
      <c r="S220" s="20" t="s">
        <v>53</v>
      </c>
    </row>
    <row r="221" spans="1:24" ht="22.2" customHeight="1" x14ac:dyDescent="0.6">
      <c r="A221" s="303" t="s">
        <v>14</v>
      </c>
      <c r="B221" s="304"/>
      <c r="C221" s="304"/>
      <c r="D221" s="304"/>
      <c r="E221" s="304"/>
      <c r="F221" s="304"/>
      <c r="G221" s="305"/>
      <c r="H221" s="303" t="s">
        <v>15</v>
      </c>
      <c r="I221" s="304"/>
      <c r="J221" s="304"/>
      <c r="K221" s="304"/>
      <c r="L221" s="305"/>
      <c r="M221" s="303" t="s">
        <v>70</v>
      </c>
      <c r="N221" s="304"/>
      <c r="O221" s="304"/>
      <c r="P221" s="304"/>
      <c r="Q221" s="304"/>
      <c r="R221" s="304"/>
      <c r="S221" s="305"/>
    </row>
    <row r="222" spans="1:24" ht="22.2" customHeight="1" x14ac:dyDescent="0.6">
      <c r="A222" s="248" t="s">
        <v>16</v>
      </c>
      <c r="B222" s="249"/>
      <c r="C222" s="249"/>
      <c r="D222" s="249"/>
      <c r="E222" s="249"/>
      <c r="F222" s="249"/>
      <c r="G222" s="250"/>
      <c r="H222" s="248" t="s">
        <v>16</v>
      </c>
      <c r="I222" s="249"/>
      <c r="J222" s="249"/>
      <c r="K222" s="249"/>
      <c r="L222" s="250"/>
      <c r="M222" s="248" t="s">
        <v>16</v>
      </c>
      <c r="N222" s="249"/>
      <c r="O222" s="249"/>
      <c r="P222" s="249"/>
      <c r="Q222" s="249"/>
      <c r="R222" s="249"/>
      <c r="S222" s="250"/>
    </row>
    <row r="223" spans="1:24" ht="22.2" customHeight="1" x14ac:dyDescent="0.6">
      <c r="A223" s="12" t="s">
        <v>42</v>
      </c>
      <c r="B223" s="309">
        <f>B191</f>
        <v>0</v>
      </c>
      <c r="C223" s="309"/>
      <c r="D223" s="309"/>
      <c r="E223" s="309"/>
      <c r="F223" s="309"/>
      <c r="G223" s="186" t="s">
        <v>43</v>
      </c>
      <c r="H223" s="185" t="s">
        <v>42</v>
      </c>
      <c r="I223" s="314" t="str">
        <f>I177</f>
        <v xml:space="preserve">       นายอาทิตย์  แก้วแดง</v>
      </c>
      <c r="J223" s="318"/>
      <c r="K223" s="318"/>
      <c r="L223" s="13" t="s">
        <v>43</v>
      </c>
      <c r="M223" s="61" t="s">
        <v>42</v>
      </c>
      <c r="N223" s="61"/>
      <c r="O223" s="309" t="s">
        <v>52</v>
      </c>
      <c r="P223" s="309"/>
      <c r="Q223" s="309"/>
      <c r="R223" s="29"/>
      <c r="S223" s="186" t="s">
        <v>43</v>
      </c>
    </row>
    <row r="224" spans="1:24" ht="22.2" customHeight="1" x14ac:dyDescent="0.6">
      <c r="A224" s="319" t="s">
        <v>122</v>
      </c>
      <c r="B224" s="314"/>
      <c r="C224" s="314"/>
      <c r="D224" s="314"/>
      <c r="E224" s="314"/>
      <c r="F224" s="314"/>
      <c r="G224" s="320"/>
      <c r="H224" s="308" t="s">
        <v>55</v>
      </c>
      <c r="I224" s="309"/>
      <c r="J224" s="309"/>
      <c r="K224" s="309"/>
      <c r="L224" s="310"/>
      <c r="M224" s="308" t="s">
        <v>72</v>
      </c>
      <c r="N224" s="309"/>
      <c r="O224" s="309"/>
      <c r="P224" s="309"/>
      <c r="Q224" s="309"/>
      <c r="R224" s="309"/>
      <c r="S224" s="310"/>
    </row>
    <row r="225" spans="1:19" ht="22.2" customHeight="1" x14ac:dyDescent="0.6">
      <c r="A225" s="311" t="str">
        <f>A41</f>
        <v>วันที่ 18  เดือน ธันวาคม  พ.ศ.2566</v>
      </c>
      <c r="B225" s="312"/>
      <c r="C225" s="312"/>
      <c r="D225" s="312"/>
      <c r="E225" s="312"/>
      <c r="F225" s="312"/>
      <c r="G225" s="313"/>
      <c r="H225" s="308" t="str">
        <f>A41</f>
        <v>วันที่ 18  เดือน ธันวาคม  พ.ศ.2566</v>
      </c>
      <c r="I225" s="309"/>
      <c r="J225" s="309"/>
      <c r="K225" s="309"/>
      <c r="L225" s="310"/>
      <c r="M225" s="311" t="str">
        <f>A41</f>
        <v>วันที่ 18  เดือน ธันวาคม  พ.ศ.2566</v>
      </c>
      <c r="N225" s="312"/>
      <c r="O225" s="312"/>
      <c r="P225" s="312"/>
      <c r="Q225" s="312"/>
      <c r="R225" s="312"/>
      <c r="S225" s="313"/>
    </row>
    <row r="226" spans="1:19" ht="22.2" customHeight="1" x14ac:dyDescent="0.6">
      <c r="A226" s="303" t="s">
        <v>70</v>
      </c>
      <c r="B226" s="304"/>
      <c r="C226" s="304"/>
      <c r="D226" s="304"/>
      <c r="E226" s="304"/>
      <c r="F226" s="304"/>
      <c r="G226" s="304"/>
      <c r="H226" s="304"/>
      <c r="I226" s="305"/>
      <c r="J226" s="303" t="s">
        <v>71</v>
      </c>
      <c r="K226" s="304"/>
      <c r="L226" s="304"/>
      <c r="M226" s="304"/>
      <c r="N226" s="304"/>
      <c r="O226" s="304"/>
      <c r="P226" s="304"/>
      <c r="Q226" s="304"/>
      <c r="R226" s="304"/>
      <c r="S226" s="305"/>
    </row>
    <row r="227" spans="1:19" ht="22.2" customHeight="1" x14ac:dyDescent="0.6">
      <c r="A227" s="248" t="s">
        <v>16</v>
      </c>
      <c r="B227" s="249"/>
      <c r="C227" s="249"/>
      <c r="D227" s="249"/>
      <c r="E227" s="249"/>
      <c r="F227" s="249"/>
      <c r="G227" s="249"/>
      <c r="H227" s="249"/>
      <c r="I227" s="250"/>
      <c r="J227" s="248" t="s">
        <v>16</v>
      </c>
      <c r="K227" s="249"/>
      <c r="L227" s="249"/>
      <c r="M227" s="249"/>
      <c r="N227" s="249"/>
      <c r="O227" s="249"/>
      <c r="P227" s="249"/>
      <c r="Q227" s="249"/>
      <c r="R227" s="249"/>
      <c r="S227" s="250"/>
    </row>
    <row r="228" spans="1:19" ht="22.2" customHeight="1" x14ac:dyDescent="0.6">
      <c r="A228" s="12"/>
      <c r="B228" s="309" t="s">
        <v>133</v>
      </c>
      <c r="C228" s="309"/>
      <c r="D228" s="309"/>
      <c r="E228" s="309"/>
      <c r="F228" s="309"/>
      <c r="G228" s="309"/>
      <c r="H228" s="309"/>
      <c r="I228" s="186"/>
      <c r="J228" s="29"/>
      <c r="K228" s="29"/>
      <c r="L228" s="309" t="s">
        <v>186</v>
      </c>
      <c r="M228" s="309"/>
      <c r="N228" s="309"/>
      <c r="O228" s="309"/>
      <c r="P228" s="309"/>
      <c r="Q228" s="309"/>
      <c r="R228" s="29"/>
      <c r="S228" s="13"/>
    </row>
    <row r="229" spans="1:19" ht="22.2" customHeight="1" x14ac:dyDescent="0.6">
      <c r="A229" s="308" t="s">
        <v>73</v>
      </c>
      <c r="B229" s="309"/>
      <c r="C229" s="309"/>
      <c r="D229" s="309"/>
      <c r="E229" s="309"/>
      <c r="F229" s="309"/>
      <c r="G229" s="309"/>
      <c r="H229" s="309"/>
      <c r="I229" s="310"/>
      <c r="J229" s="308" t="s">
        <v>74</v>
      </c>
      <c r="K229" s="309"/>
      <c r="L229" s="309"/>
      <c r="M229" s="309"/>
      <c r="N229" s="309"/>
      <c r="O229" s="309"/>
      <c r="P229" s="309"/>
      <c r="Q229" s="309"/>
      <c r="R229" s="309"/>
      <c r="S229" s="310"/>
    </row>
    <row r="230" spans="1:19" ht="22.2" customHeight="1" x14ac:dyDescent="0.6">
      <c r="A230" s="311" t="str">
        <f>A41</f>
        <v>วันที่ 18  เดือน ธันวาคม  พ.ศ.2566</v>
      </c>
      <c r="B230" s="312"/>
      <c r="C230" s="312"/>
      <c r="D230" s="312"/>
      <c r="E230" s="312"/>
      <c r="F230" s="312"/>
      <c r="G230" s="312"/>
      <c r="H230" s="312"/>
      <c r="I230" s="313"/>
      <c r="J230" s="311" t="str">
        <f>A41</f>
        <v>วันที่ 18  เดือน ธันวาคม  พ.ศ.2566</v>
      </c>
      <c r="K230" s="312"/>
      <c r="L230" s="312"/>
      <c r="M230" s="312"/>
      <c r="N230" s="312"/>
      <c r="O230" s="312"/>
      <c r="P230" s="312"/>
      <c r="Q230" s="312"/>
      <c r="R230" s="312"/>
      <c r="S230" s="313"/>
    </row>
    <row r="231" spans="1:19" ht="22.2" customHeight="1" x14ac:dyDescent="0.6">
      <c r="A231" s="254" t="s">
        <v>0</v>
      </c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</row>
    <row r="232" spans="1:19" ht="22.2" customHeight="1" x14ac:dyDescent="0.6">
      <c r="A232" s="254" t="str">
        <f>A2</f>
        <v>แผนกวิชายานยนต์ไฟฟ้า</v>
      </c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</row>
    <row r="233" spans="1:19" ht="22.2" customHeight="1" x14ac:dyDescent="0.6">
      <c r="A233" s="253" t="s">
        <v>78</v>
      </c>
      <c r="B233" s="253"/>
      <c r="C233" s="253"/>
      <c r="D233" s="177">
        <f>D3</f>
        <v>4</v>
      </c>
      <c r="E233" s="177" t="s">
        <v>77</v>
      </c>
      <c r="F233" s="254" t="str">
        <f>F3</f>
        <v>ธันวาคม</v>
      </c>
      <c r="G233" s="254"/>
      <c r="H233" s="177" t="str">
        <f>H3</f>
        <v>พ.ศ. 2566</v>
      </c>
      <c r="I233" s="177" t="s">
        <v>79</v>
      </c>
      <c r="J233" s="177">
        <f>J3</f>
        <v>8</v>
      </c>
      <c r="K233" s="177" t="s">
        <v>76</v>
      </c>
      <c r="L233" s="254" t="str">
        <f>L3</f>
        <v>ธันวาคม</v>
      </c>
      <c r="M233" s="254"/>
      <c r="N233" s="254" t="str">
        <f>N3</f>
        <v>พ.ศ. 2566</v>
      </c>
      <c r="O233" s="254"/>
      <c r="P233" s="254"/>
      <c r="Q233" s="254"/>
      <c r="R233" s="177"/>
    </row>
    <row r="234" spans="1:19" ht="22.2" customHeight="1" x14ac:dyDescent="0.3">
      <c r="G234" s="58" t="s">
        <v>103</v>
      </c>
      <c r="H234" s="198" t="s">
        <v>44</v>
      </c>
      <c r="I234" s="190" t="s">
        <v>57</v>
      </c>
    </row>
    <row r="235" spans="1:19" ht="22.2" customHeight="1" x14ac:dyDescent="0.6">
      <c r="A235" s="28" t="s">
        <v>1</v>
      </c>
      <c r="B235" s="270" t="s">
        <v>2</v>
      </c>
      <c r="C235" s="271"/>
      <c r="D235" s="272"/>
      <c r="E235" s="16" t="s">
        <v>3</v>
      </c>
      <c r="F235" s="273" t="s">
        <v>65</v>
      </c>
      <c r="G235" s="274"/>
      <c r="H235" s="275" t="s">
        <v>4</v>
      </c>
      <c r="I235" s="175" t="s">
        <v>116</v>
      </c>
      <c r="J235" s="242" t="s">
        <v>5</v>
      </c>
      <c r="K235" s="244"/>
      <c r="L235" s="273" t="s">
        <v>66</v>
      </c>
      <c r="M235" s="279"/>
      <c r="N235" s="169" t="s">
        <v>68</v>
      </c>
      <c r="O235" s="175" t="s">
        <v>58</v>
      </c>
      <c r="P235" s="280" t="s">
        <v>67</v>
      </c>
      <c r="Q235" s="281"/>
      <c r="R235" s="169" t="s">
        <v>68</v>
      </c>
      <c r="S235" s="175" t="s">
        <v>58</v>
      </c>
    </row>
    <row r="236" spans="1:19" ht="22.2" customHeight="1" x14ac:dyDescent="0.6">
      <c r="A236" s="60"/>
      <c r="B236" s="9"/>
      <c r="C236" s="10"/>
      <c r="D236" s="14"/>
      <c r="E236" s="11"/>
      <c r="F236" s="199" t="s">
        <v>6</v>
      </c>
      <c r="G236" s="199" t="s">
        <v>7</v>
      </c>
      <c r="H236" s="276"/>
      <c r="I236" s="199"/>
      <c r="J236" s="277"/>
      <c r="K236" s="278"/>
      <c r="L236" s="199" t="s">
        <v>56</v>
      </c>
      <c r="M236" s="199" t="s">
        <v>60</v>
      </c>
      <c r="N236" s="199" t="s">
        <v>69</v>
      </c>
      <c r="O236" s="199" t="s">
        <v>59</v>
      </c>
      <c r="P236" s="60" t="s">
        <v>56</v>
      </c>
      <c r="Q236" s="60" t="s">
        <v>60</v>
      </c>
      <c r="R236" s="199" t="s">
        <v>69</v>
      </c>
      <c r="S236" s="199" t="s">
        <v>59</v>
      </c>
    </row>
    <row r="237" spans="1:19" ht="22.2" customHeight="1" x14ac:dyDescent="0.6">
      <c r="A237" s="175">
        <v>6</v>
      </c>
      <c r="B237" s="262">
        <f>AB8</f>
        <v>0</v>
      </c>
      <c r="C237" s="263"/>
      <c r="D237" s="264"/>
      <c r="E237" s="175" t="s">
        <v>44</v>
      </c>
      <c r="F237" s="6">
        <f>F7</f>
        <v>8</v>
      </c>
      <c r="G237" s="207" t="s">
        <v>8</v>
      </c>
      <c r="H237" s="156"/>
      <c r="I237" s="156"/>
      <c r="J237" s="334"/>
      <c r="K237" s="335"/>
      <c r="L237" s="197"/>
      <c r="M237" s="174"/>
      <c r="N237" s="174"/>
      <c r="O237" s="169">
        <f>M237*N237</f>
        <v>0</v>
      </c>
      <c r="P237" s="174"/>
      <c r="Q237" s="197"/>
      <c r="R237" s="174"/>
      <c r="S237" s="169">
        <f>Q237*R237</f>
        <v>0</v>
      </c>
    </row>
    <row r="238" spans="1:19" ht="22.2" customHeight="1" x14ac:dyDescent="0.6">
      <c r="A238" s="4"/>
      <c r="B238" s="5"/>
      <c r="D238" s="3"/>
      <c r="E238" s="3"/>
      <c r="F238" s="190"/>
      <c r="G238" s="62" t="str">
        <f>G192</f>
        <v>4 ธ.ค.66</v>
      </c>
      <c r="H238" s="56"/>
      <c r="I238" s="56"/>
      <c r="J238" s="330"/>
      <c r="K238" s="331"/>
      <c r="L238" s="168"/>
      <c r="M238" s="168"/>
      <c r="N238" s="168"/>
      <c r="O238" s="169">
        <f t="shared" ref="O238:O261" si="10">M238*N238</f>
        <v>0</v>
      </c>
      <c r="P238" s="168"/>
      <c r="Q238" s="168"/>
      <c r="R238" s="168"/>
      <c r="S238" s="169">
        <f t="shared" ref="S238:S261" si="11">Q238*R238</f>
        <v>0</v>
      </c>
    </row>
    <row r="239" spans="1:19" ht="22.2" customHeight="1" x14ac:dyDescent="0.6">
      <c r="A239" s="4"/>
      <c r="B239" s="5"/>
      <c r="D239" s="3"/>
      <c r="E239" s="3"/>
      <c r="F239" s="190"/>
      <c r="G239" s="168"/>
      <c r="H239" s="191"/>
      <c r="I239" s="168"/>
      <c r="J239" s="248"/>
      <c r="K239" s="250"/>
      <c r="L239" s="168"/>
      <c r="M239" s="168"/>
      <c r="N239" s="168"/>
      <c r="O239" s="169">
        <f t="shared" si="10"/>
        <v>0</v>
      </c>
      <c r="P239" s="168"/>
      <c r="Q239" s="168"/>
      <c r="R239" s="168"/>
      <c r="S239" s="169">
        <f t="shared" si="11"/>
        <v>0</v>
      </c>
    </row>
    <row r="240" spans="1:19" ht="22.2" customHeight="1" x14ac:dyDescent="0.6">
      <c r="A240" s="4"/>
      <c r="B240" s="5"/>
      <c r="E240" s="4"/>
      <c r="F240" s="190"/>
      <c r="G240" s="189"/>
      <c r="H240" s="168"/>
      <c r="I240" s="168"/>
      <c r="J240" s="248"/>
      <c r="K240" s="250"/>
      <c r="L240" s="168"/>
      <c r="M240" s="168"/>
      <c r="N240" s="168"/>
      <c r="O240" s="169">
        <f t="shared" si="10"/>
        <v>0</v>
      </c>
      <c r="P240" s="168"/>
      <c r="Q240" s="168"/>
      <c r="R240" s="168"/>
      <c r="S240" s="169">
        <f t="shared" si="11"/>
        <v>0</v>
      </c>
    </row>
    <row r="241" spans="1:24" ht="22.2" customHeight="1" x14ac:dyDescent="0.6">
      <c r="A241" s="4"/>
      <c r="E241" s="4"/>
      <c r="G241" s="187"/>
      <c r="H241" s="199"/>
      <c r="I241" s="199"/>
      <c r="J241" s="277"/>
      <c r="K241" s="278"/>
      <c r="L241" s="168"/>
      <c r="M241" s="168"/>
      <c r="N241" s="168"/>
      <c r="O241" s="169">
        <f t="shared" si="10"/>
        <v>0</v>
      </c>
      <c r="P241" s="168"/>
      <c r="Q241" s="168"/>
      <c r="R241" s="168"/>
      <c r="S241" s="169">
        <f t="shared" si="11"/>
        <v>0</v>
      </c>
    </row>
    <row r="242" spans="1:24" ht="22.2" customHeight="1" x14ac:dyDescent="0.6">
      <c r="A242" s="4"/>
      <c r="E242" s="4"/>
      <c r="G242" s="207" t="s">
        <v>9</v>
      </c>
      <c r="H242" s="183" t="s">
        <v>293</v>
      </c>
      <c r="I242" s="183" t="s">
        <v>294</v>
      </c>
      <c r="J242" s="332" t="s">
        <v>124</v>
      </c>
      <c r="K242" s="332"/>
      <c r="L242" s="197"/>
      <c r="M242" s="174"/>
      <c r="N242" s="174"/>
      <c r="O242" s="169">
        <f t="shared" si="10"/>
        <v>0</v>
      </c>
      <c r="P242" s="174"/>
      <c r="Q242" s="197"/>
      <c r="R242" s="174"/>
      <c r="S242" s="169">
        <f>Q242*R242</f>
        <v>0</v>
      </c>
      <c r="T242" s="7"/>
      <c r="U242" s="23" t="s">
        <v>118</v>
      </c>
      <c r="V242" s="66"/>
      <c r="W242" s="22"/>
      <c r="X242" s="22"/>
    </row>
    <row r="243" spans="1:24" ht="22.2" customHeight="1" x14ac:dyDescent="0.6">
      <c r="A243" s="4"/>
      <c r="E243" s="4"/>
      <c r="G243" s="62" t="str">
        <f>G197</f>
        <v>5 ธ.ค.66</v>
      </c>
      <c r="H243" s="183" t="s">
        <v>293</v>
      </c>
      <c r="I243" s="183" t="s">
        <v>295</v>
      </c>
      <c r="J243" s="248" t="s">
        <v>132</v>
      </c>
      <c r="K243" s="250"/>
      <c r="L243" s="168"/>
      <c r="M243" s="168"/>
      <c r="N243" s="168"/>
      <c r="O243" s="169">
        <f t="shared" si="10"/>
        <v>0</v>
      </c>
      <c r="P243" s="168"/>
      <c r="Q243" s="168"/>
      <c r="R243" s="168"/>
      <c r="S243" s="169">
        <f>Q243*R243</f>
        <v>0</v>
      </c>
      <c r="T243" s="22" t="s">
        <v>51</v>
      </c>
      <c r="U243" s="23" t="s">
        <v>121</v>
      </c>
      <c r="V243" s="66"/>
      <c r="W243" s="22"/>
      <c r="X243" s="22"/>
    </row>
    <row r="244" spans="1:24" ht="22.2" customHeight="1" x14ac:dyDescent="0.6">
      <c r="A244" s="4"/>
      <c r="B244" s="5"/>
      <c r="D244" s="3"/>
      <c r="E244" s="3"/>
      <c r="G244" s="168"/>
      <c r="H244" s="56"/>
      <c r="I244" s="202"/>
      <c r="J244" s="330"/>
      <c r="K244" s="331"/>
      <c r="L244" s="168"/>
      <c r="M244" s="168"/>
      <c r="N244" s="168"/>
      <c r="O244" s="169">
        <f t="shared" si="10"/>
        <v>0</v>
      </c>
      <c r="P244" s="168"/>
      <c r="Q244" s="168"/>
      <c r="R244" s="168"/>
      <c r="S244" s="169">
        <f t="shared" si="11"/>
        <v>0</v>
      </c>
    </row>
    <row r="245" spans="1:24" ht="22.2" customHeight="1" x14ac:dyDescent="0.6">
      <c r="A245" s="4"/>
      <c r="E245" s="4"/>
      <c r="G245" s="62"/>
      <c r="H245" s="168"/>
      <c r="I245" s="191"/>
      <c r="J245" s="249"/>
      <c r="K245" s="250"/>
      <c r="L245" s="168"/>
      <c r="M245" s="168"/>
      <c r="N245" s="168"/>
      <c r="O245" s="169">
        <f t="shared" si="10"/>
        <v>0</v>
      </c>
      <c r="P245" s="168"/>
      <c r="Q245" s="168"/>
      <c r="R245" s="168"/>
      <c r="S245" s="169">
        <f t="shared" si="11"/>
        <v>0</v>
      </c>
    </row>
    <row r="246" spans="1:24" ht="22.2" customHeight="1" x14ac:dyDescent="0.6">
      <c r="A246" s="4"/>
      <c r="D246" s="8" t="s">
        <v>51</v>
      </c>
      <c r="E246" s="4"/>
      <c r="G246" s="63"/>
      <c r="H246" s="199"/>
      <c r="I246" s="199"/>
      <c r="J246" s="277"/>
      <c r="K246" s="278"/>
      <c r="L246" s="168"/>
      <c r="M246" s="168"/>
      <c r="N246" s="168"/>
      <c r="O246" s="169">
        <f t="shared" si="10"/>
        <v>0</v>
      </c>
      <c r="P246" s="168"/>
      <c r="Q246" s="168"/>
      <c r="R246" s="168"/>
      <c r="S246" s="169">
        <f t="shared" si="11"/>
        <v>0</v>
      </c>
    </row>
    <row r="247" spans="1:24" ht="22.2" customHeight="1" x14ac:dyDescent="0.6">
      <c r="A247" s="4"/>
      <c r="E247" s="4"/>
      <c r="G247" s="207" t="s">
        <v>10</v>
      </c>
      <c r="H247" s="147" t="s">
        <v>296</v>
      </c>
      <c r="I247" s="183" t="s">
        <v>198</v>
      </c>
      <c r="J247" s="332" t="s">
        <v>54</v>
      </c>
      <c r="K247" s="332"/>
      <c r="L247" s="197"/>
      <c r="M247" s="174"/>
      <c r="N247" s="174"/>
      <c r="O247" s="169">
        <f t="shared" si="10"/>
        <v>0</v>
      </c>
      <c r="P247" s="174"/>
      <c r="Q247" s="197"/>
      <c r="R247" s="174"/>
      <c r="S247" s="169">
        <f t="shared" si="11"/>
        <v>0</v>
      </c>
    </row>
    <row r="248" spans="1:24" ht="22.2" customHeight="1" x14ac:dyDescent="0.6">
      <c r="A248" s="4"/>
      <c r="B248" s="189"/>
      <c r="C248" s="190"/>
      <c r="D248" s="190"/>
      <c r="E248" s="168"/>
      <c r="G248" s="62" t="str">
        <f>G202</f>
        <v>6 ธ.ค.66</v>
      </c>
      <c r="H248" s="148" t="s">
        <v>296</v>
      </c>
      <c r="I248" s="201" t="s">
        <v>198</v>
      </c>
      <c r="J248" s="325" t="s">
        <v>152</v>
      </c>
      <c r="K248" s="325"/>
      <c r="L248" s="168"/>
      <c r="M248" s="168"/>
      <c r="N248" s="168"/>
      <c r="O248" s="169">
        <f t="shared" si="10"/>
        <v>0</v>
      </c>
      <c r="P248" s="168"/>
      <c r="Q248" s="168"/>
      <c r="R248" s="168"/>
      <c r="S248" s="169">
        <f t="shared" si="11"/>
        <v>0</v>
      </c>
    </row>
    <row r="249" spans="1:24" ht="22.2" customHeight="1" x14ac:dyDescent="0.6">
      <c r="A249" s="4"/>
      <c r="B249" s="5"/>
      <c r="D249" s="3"/>
      <c r="E249" s="3"/>
      <c r="G249" s="168"/>
      <c r="H249" s="148" t="s">
        <v>296</v>
      </c>
      <c r="I249" s="183" t="s">
        <v>200</v>
      </c>
      <c r="J249" s="248" t="s">
        <v>196</v>
      </c>
      <c r="K249" s="250"/>
      <c r="L249" s="168"/>
      <c r="M249" s="168"/>
      <c r="N249" s="168"/>
      <c r="O249" s="169">
        <f t="shared" si="10"/>
        <v>0</v>
      </c>
      <c r="P249" s="168"/>
      <c r="Q249" s="168"/>
      <c r="R249" s="168"/>
      <c r="S249" s="169">
        <f t="shared" si="11"/>
        <v>0</v>
      </c>
    </row>
    <row r="250" spans="1:24" ht="22.2" customHeight="1" x14ac:dyDescent="0.6">
      <c r="A250" s="4"/>
      <c r="E250" s="4"/>
      <c r="G250" s="189"/>
      <c r="H250" s="168"/>
      <c r="I250" s="183"/>
      <c r="J250" s="250"/>
      <c r="K250" s="252"/>
      <c r="L250" s="168"/>
      <c r="M250" s="168"/>
      <c r="N250" s="168"/>
      <c r="O250" s="169">
        <f t="shared" si="10"/>
        <v>0</v>
      </c>
      <c r="P250" s="168"/>
      <c r="Q250" s="168"/>
      <c r="R250" s="168"/>
      <c r="S250" s="169">
        <f t="shared" si="11"/>
        <v>0</v>
      </c>
    </row>
    <row r="251" spans="1:24" ht="22.2" customHeight="1" x14ac:dyDescent="0.6">
      <c r="A251" s="4"/>
      <c r="E251" s="4"/>
      <c r="G251" s="195"/>
      <c r="H251" s="199"/>
      <c r="I251" s="199"/>
      <c r="J251" s="276"/>
      <c r="K251" s="276"/>
      <c r="L251" s="199"/>
      <c r="M251" s="199"/>
      <c r="N251" s="199"/>
      <c r="O251" s="169">
        <f t="shared" si="10"/>
        <v>0</v>
      </c>
      <c r="P251" s="199"/>
      <c r="Q251" s="199"/>
      <c r="R251" s="199"/>
      <c r="S251" s="169">
        <f t="shared" si="11"/>
        <v>0</v>
      </c>
    </row>
    <row r="252" spans="1:24" ht="22.2" customHeight="1" x14ac:dyDescent="0.6">
      <c r="A252" s="4"/>
      <c r="E252" s="4"/>
      <c r="G252" s="62" t="s">
        <v>11</v>
      </c>
      <c r="H252" s="183" t="s">
        <v>297</v>
      </c>
      <c r="I252" s="183" t="s">
        <v>266</v>
      </c>
      <c r="J252" s="332" t="s">
        <v>127</v>
      </c>
      <c r="K252" s="332"/>
      <c r="L252" s="168"/>
      <c r="M252" s="168"/>
      <c r="N252" s="168"/>
      <c r="O252" s="169">
        <f t="shared" si="10"/>
        <v>0</v>
      </c>
      <c r="P252" s="168"/>
      <c r="Q252" s="175"/>
      <c r="R252" s="175"/>
      <c r="S252" s="169">
        <f t="shared" si="11"/>
        <v>0</v>
      </c>
    </row>
    <row r="253" spans="1:24" ht="22.2" customHeight="1" x14ac:dyDescent="0.6">
      <c r="A253" s="4"/>
      <c r="E253" s="4"/>
      <c r="G253" s="167" t="str">
        <f>G207</f>
        <v>7 ธ.ค.66</v>
      </c>
      <c r="H253" s="183" t="s">
        <v>173</v>
      </c>
      <c r="I253" s="183" t="s">
        <v>298</v>
      </c>
      <c r="J253" s="325" t="s">
        <v>151</v>
      </c>
      <c r="K253" s="325"/>
      <c r="L253" s="168"/>
      <c r="M253" s="168"/>
      <c r="N253" s="168"/>
      <c r="O253" s="169">
        <f t="shared" si="10"/>
        <v>0</v>
      </c>
      <c r="P253" s="168"/>
      <c r="Q253" s="168"/>
      <c r="R253" s="168"/>
      <c r="S253" s="169">
        <f t="shared" si="11"/>
        <v>0</v>
      </c>
    </row>
    <row r="254" spans="1:24" ht="22.2" customHeight="1" x14ac:dyDescent="0.6">
      <c r="A254" s="4"/>
      <c r="B254" s="5"/>
      <c r="E254" s="4"/>
      <c r="G254" s="168"/>
      <c r="H254" s="183"/>
      <c r="I254" s="183"/>
      <c r="J254" s="248"/>
      <c r="K254" s="250"/>
      <c r="L254" s="183"/>
      <c r="M254" s="183"/>
      <c r="N254" s="183"/>
      <c r="O254" s="169">
        <f t="shared" si="10"/>
        <v>0</v>
      </c>
      <c r="P254" s="183"/>
      <c r="Q254" s="183"/>
      <c r="R254" s="183"/>
      <c r="S254" s="169">
        <f t="shared" si="11"/>
        <v>0</v>
      </c>
    </row>
    <row r="255" spans="1:24" ht="22.2" customHeight="1" x14ac:dyDescent="0.6">
      <c r="A255" s="4"/>
      <c r="E255" s="4"/>
      <c r="G255" s="168"/>
      <c r="H255" s="168"/>
      <c r="I255" s="168"/>
      <c r="J255" s="248"/>
      <c r="K255" s="250"/>
      <c r="L255" s="168"/>
      <c r="M255" s="168"/>
      <c r="N255" s="168"/>
      <c r="O255" s="169">
        <f t="shared" si="10"/>
        <v>0</v>
      </c>
      <c r="P255" s="168"/>
      <c r="Q255" s="168"/>
      <c r="R255" s="168"/>
      <c r="S255" s="169">
        <f t="shared" si="11"/>
        <v>0</v>
      </c>
    </row>
    <row r="256" spans="1:24" ht="22.2" customHeight="1" x14ac:dyDescent="0.6">
      <c r="A256" s="4"/>
      <c r="E256" s="4"/>
      <c r="G256" s="199"/>
      <c r="H256" s="168"/>
      <c r="I256" s="199"/>
      <c r="J256" s="277"/>
      <c r="K256" s="278"/>
      <c r="L256" s="199"/>
      <c r="M256" s="199"/>
      <c r="N256" s="199"/>
      <c r="O256" s="169">
        <f t="shared" si="10"/>
        <v>0</v>
      </c>
      <c r="P256" s="199"/>
      <c r="Q256" s="199"/>
      <c r="R256" s="199"/>
      <c r="S256" s="169">
        <f t="shared" si="11"/>
        <v>0</v>
      </c>
    </row>
    <row r="257" spans="1:24" ht="22.2" customHeight="1" x14ac:dyDescent="0.6">
      <c r="A257" s="4"/>
      <c r="B257"/>
      <c r="C257"/>
      <c r="D257" s="202"/>
      <c r="E257" s="56"/>
      <c r="F257"/>
      <c r="G257" s="62" t="s">
        <v>12</v>
      </c>
      <c r="H257" s="147" t="s">
        <v>173</v>
      </c>
      <c r="I257" s="183" t="s">
        <v>268</v>
      </c>
      <c r="J257" s="332" t="s">
        <v>124</v>
      </c>
      <c r="K257" s="332"/>
      <c r="L257" s="149"/>
      <c r="M257" s="69"/>
      <c r="N257" s="69"/>
      <c r="O257" s="169">
        <f t="shared" si="10"/>
        <v>0</v>
      </c>
      <c r="P257" s="147"/>
      <c r="Q257" s="149"/>
      <c r="R257" s="147"/>
      <c r="S257" s="169">
        <f t="shared" si="11"/>
        <v>0</v>
      </c>
      <c r="T257" s="24"/>
      <c r="U257" s="24" t="s">
        <v>117</v>
      </c>
      <c r="V257" s="65"/>
      <c r="W257" s="24"/>
      <c r="X257" s="24"/>
    </row>
    <row r="258" spans="1:24" ht="22.2" customHeight="1" x14ac:dyDescent="0.6">
      <c r="A258" s="4"/>
      <c r="E258" s="4"/>
      <c r="G258" s="167" t="str">
        <f>G212</f>
        <v>8 ธ.ค.66</v>
      </c>
      <c r="H258" s="148" t="s">
        <v>292</v>
      </c>
      <c r="I258" s="183" t="s">
        <v>202</v>
      </c>
      <c r="J258" s="325" t="s">
        <v>126</v>
      </c>
      <c r="K258" s="325"/>
      <c r="L258" s="150"/>
      <c r="M258" s="68"/>
      <c r="N258" s="68"/>
      <c r="O258" s="169">
        <f t="shared" si="10"/>
        <v>0</v>
      </c>
      <c r="P258" s="150"/>
      <c r="Q258" s="150"/>
      <c r="R258" s="150"/>
      <c r="S258" s="169">
        <f t="shared" si="11"/>
        <v>0</v>
      </c>
      <c r="T258" s="24"/>
      <c r="U258" s="24" t="s">
        <v>187</v>
      </c>
      <c r="V258" s="65"/>
      <c r="W258" s="24"/>
      <c r="X258" s="24"/>
    </row>
    <row r="259" spans="1:24" ht="22.2" customHeight="1" x14ac:dyDescent="0.6">
      <c r="A259" s="4"/>
      <c r="E259" s="4"/>
      <c r="G259" s="168"/>
      <c r="H259" s="148"/>
      <c r="I259" s="183"/>
      <c r="J259" s="248"/>
      <c r="K259" s="250"/>
      <c r="L259" s="68"/>
      <c r="M259" s="68"/>
      <c r="N259" s="68"/>
      <c r="O259" s="169">
        <f t="shared" si="10"/>
        <v>0</v>
      </c>
      <c r="P259" s="150"/>
      <c r="Q259" s="68"/>
      <c r="R259" s="68"/>
      <c r="S259" s="169">
        <f t="shared" si="11"/>
        <v>0</v>
      </c>
    </row>
    <row r="260" spans="1:24" ht="22.2" customHeight="1" x14ac:dyDescent="0.6">
      <c r="A260" s="4"/>
      <c r="E260" s="4"/>
      <c r="G260" s="168"/>
      <c r="H260" s="168"/>
      <c r="I260" s="168"/>
      <c r="J260" s="248"/>
      <c r="K260" s="250"/>
      <c r="L260" s="168"/>
      <c r="N260" s="168"/>
      <c r="O260" s="169">
        <f>L260*N260</f>
        <v>0</v>
      </c>
      <c r="P260" s="168"/>
      <c r="Q260" s="168"/>
      <c r="R260" s="168"/>
      <c r="S260" s="169">
        <f t="shared" si="11"/>
        <v>0</v>
      </c>
    </row>
    <row r="261" spans="1:24" ht="22.2" customHeight="1" x14ac:dyDescent="0.6">
      <c r="A261" s="4"/>
      <c r="E261" s="4"/>
      <c r="F261" s="4"/>
      <c r="G261" s="196"/>
      <c r="H261" s="194"/>
      <c r="I261" s="199"/>
      <c r="J261" s="277"/>
      <c r="K261" s="278"/>
      <c r="L261" s="199"/>
      <c r="M261" s="199"/>
      <c r="N261" s="199"/>
      <c r="O261" s="169">
        <f t="shared" si="10"/>
        <v>0</v>
      </c>
      <c r="P261" s="199"/>
      <c r="Q261" s="199"/>
      <c r="R261" s="199"/>
      <c r="S261" s="169">
        <f t="shared" si="11"/>
        <v>0</v>
      </c>
    </row>
    <row r="262" spans="1:24" ht="22.2" customHeight="1" x14ac:dyDescent="0.6">
      <c r="A262" s="4"/>
      <c r="E262" s="4"/>
      <c r="F262" s="4"/>
      <c r="G262" s="273" t="s">
        <v>61</v>
      </c>
      <c r="H262" s="298"/>
      <c r="I262" s="298"/>
      <c r="J262" s="298"/>
      <c r="K262" s="279"/>
      <c r="L262" s="17">
        <f>SUM(L237:L261)</f>
        <v>0</v>
      </c>
      <c r="M262" s="17">
        <f>SUM(M237:M261)</f>
        <v>0</v>
      </c>
      <c r="N262" s="17"/>
      <c r="O262" s="17"/>
      <c r="P262" s="17">
        <f>SUM(P237:P261)</f>
        <v>0</v>
      </c>
      <c r="Q262" s="17">
        <f>SUM(Q237:Q261)</f>
        <v>0</v>
      </c>
      <c r="R262" s="192"/>
      <c r="S262" s="17"/>
      <c r="T262" s="25"/>
      <c r="U262" s="26" t="s">
        <v>123</v>
      </c>
      <c r="V262" s="64"/>
      <c r="W262" s="27"/>
      <c r="X262" s="27"/>
    </row>
    <row r="263" spans="1:24" ht="22.2" customHeight="1" x14ac:dyDescent="0.6">
      <c r="A263" s="4"/>
      <c r="E263" s="4"/>
      <c r="F263" s="4"/>
      <c r="G263" s="273" t="s">
        <v>62</v>
      </c>
      <c r="H263" s="298"/>
      <c r="I263" s="298"/>
      <c r="J263" s="298"/>
      <c r="K263" s="279"/>
      <c r="L263" s="273">
        <f>L262+M262</f>
        <v>0</v>
      </c>
      <c r="M263" s="279"/>
      <c r="N263" s="193"/>
      <c r="O263" s="17"/>
      <c r="P263" s="273">
        <f>P262+Q262</f>
        <v>0</v>
      </c>
      <c r="Q263" s="279"/>
      <c r="R263" s="196"/>
      <c r="S263" s="199"/>
      <c r="T263" s="27" t="s">
        <v>51</v>
      </c>
      <c r="U263" s="26" t="s">
        <v>90</v>
      </c>
      <c r="V263" s="64"/>
      <c r="W263" s="27"/>
      <c r="X263" s="27"/>
    </row>
    <row r="264" spans="1:24" ht="22.2" customHeight="1" x14ac:dyDescent="0.6">
      <c r="A264" s="4"/>
      <c r="E264" s="4"/>
      <c r="F264" s="4"/>
      <c r="G264" s="273" t="s">
        <v>63</v>
      </c>
      <c r="H264" s="298"/>
      <c r="I264" s="298"/>
      <c r="J264" s="298"/>
      <c r="K264" s="279"/>
      <c r="L264" s="306" t="s">
        <v>256</v>
      </c>
      <c r="M264" s="307"/>
      <c r="N264" s="152"/>
      <c r="O264" s="153"/>
      <c r="P264" s="306" t="s">
        <v>257</v>
      </c>
      <c r="Q264" s="307"/>
      <c r="R264" s="190"/>
      <c r="S264" s="168"/>
    </row>
    <row r="265" spans="1:24" ht="22.2" customHeight="1" thickBot="1" x14ac:dyDescent="0.65">
      <c r="A265" s="4"/>
      <c r="E265" s="4"/>
      <c r="F265" s="15"/>
      <c r="G265" s="273" t="s">
        <v>64</v>
      </c>
      <c r="H265" s="298"/>
      <c r="I265" s="298"/>
      <c r="J265" s="298"/>
      <c r="K265" s="279"/>
      <c r="L265" s="18">
        <v>0</v>
      </c>
      <c r="M265" s="18">
        <f>SUM(M237:M261)</f>
        <v>0</v>
      </c>
      <c r="N265" s="18"/>
      <c r="O265" s="18">
        <f>SUM(O237:O261)</f>
        <v>0</v>
      </c>
      <c r="P265" s="18">
        <v>0</v>
      </c>
      <c r="Q265" s="18">
        <f>SUM(Q237:Q261)</f>
        <v>0</v>
      </c>
      <c r="R265" s="19"/>
      <c r="S265" s="18">
        <f>SUM(S237:S261)</f>
        <v>0</v>
      </c>
    </row>
    <row r="266" spans="1:24" ht="22.2" customHeight="1" thickTop="1" x14ac:dyDescent="0.6">
      <c r="A266" s="299" t="s">
        <v>88</v>
      </c>
      <c r="B266" s="300"/>
      <c r="C266" s="300"/>
      <c r="D266" s="300"/>
      <c r="E266" s="300"/>
      <c r="F266" s="300"/>
      <c r="G266" s="300"/>
      <c r="H266" s="193">
        <f>M265+Q265</f>
        <v>0</v>
      </c>
      <c r="I266" s="193" t="s">
        <v>89</v>
      </c>
      <c r="J266" s="193"/>
      <c r="K266" s="301" t="s">
        <v>193</v>
      </c>
      <c r="L266" s="301"/>
      <c r="M266" s="301"/>
      <c r="N266" s="194"/>
      <c r="O266" s="194"/>
      <c r="P266" s="302">
        <f>S265+O265</f>
        <v>0</v>
      </c>
      <c r="Q266" s="302"/>
      <c r="R266" s="21"/>
      <c r="S266" s="20" t="s">
        <v>53</v>
      </c>
    </row>
    <row r="267" spans="1:24" ht="22.2" customHeight="1" x14ac:dyDescent="0.6">
      <c r="A267" s="303" t="s">
        <v>14</v>
      </c>
      <c r="B267" s="304"/>
      <c r="C267" s="304"/>
      <c r="D267" s="304"/>
      <c r="E267" s="304"/>
      <c r="F267" s="304"/>
      <c r="G267" s="305"/>
      <c r="H267" s="303" t="s">
        <v>15</v>
      </c>
      <c r="I267" s="304"/>
      <c r="J267" s="304"/>
      <c r="K267" s="304"/>
      <c r="L267" s="305"/>
      <c r="M267" s="303" t="s">
        <v>70</v>
      </c>
      <c r="N267" s="304"/>
      <c r="O267" s="304"/>
      <c r="P267" s="304"/>
      <c r="Q267" s="304"/>
      <c r="R267" s="304"/>
      <c r="S267" s="305"/>
    </row>
    <row r="268" spans="1:24" ht="22.2" customHeight="1" x14ac:dyDescent="0.6">
      <c r="A268" s="248" t="s">
        <v>16</v>
      </c>
      <c r="B268" s="249"/>
      <c r="C268" s="249"/>
      <c r="D268" s="249"/>
      <c r="E268" s="249"/>
      <c r="F268" s="249"/>
      <c r="G268" s="250"/>
      <c r="H268" s="248" t="s">
        <v>16</v>
      </c>
      <c r="I268" s="249"/>
      <c r="J268" s="249"/>
      <c r="K268" s="249"/>
      <c r="L268" s="250"/>
      <c r="M268" s="248" t="s">
        <v>16</v>
      </c>
      <c r="N268" s="249"/>
      <c r="O268" s="249"/>
      <c r="P268" s="249"/>
      <c r="Q268" s="249"/>
      <c r="R268" s="249"/>
      <c r="S268" s="250"/>
    </row>
    <row r="269" spans="1:24" ht="22.2" customHeight="1" x14ac:dyDescent="0.6">
      <c r="A269" s="12" t="s">
        <v>42</v>
      </c>
      <c r="B269" s="309">
        <f>B237</f>
        <v>0</v>
      </c>
      <c r="C269" s="309"/>
      <c r="D269" s="309"/>
      <c r="E269" s="309"/>
      <c r="F269" s="309"/>
      <c r="G269" s="186" t="s">
        <v>43</v>
      </c>
      <c r="H269" s="185" t="s">
        <v>42</v>
      </c>
      <c r="I269" s="314" t="str">
        <f>I223</f>
        <v xml:space="preserve">       นายอาทิตย์  แก้วแดง</v>
      </c>
      <c r="J269" s="318"/>
      <c r="K269" s="318"/>
      <c r="L269" s="13" t="s">
        <v>43</v>
      </c>
      <c r="M269" s="61" t="s">
        <v>42</v>
      </c>
      <c r="N269" s="61"/>
      <c r="O269" s="309" t="s">
        <v>52</v>
      </c>
      <c r="P269" s="309"/>
      <c r="Q269" s="309"/>
      <c r="R269" s="29"/>
      <c r="S269" s="186" t="s">
        <v>43</v>
      </c>
    </row>
    <row r="270" spans="1:24" ht="22.2" customHeight="1" x14ac:dyDescent="0.6">
      <c r="A270" s="319" t="s">
        <v>122</v>
      </c>
      <c r="B270" s="314"/>
      <c r="C270" s="314"/>
      <c r="D270" s="314"/>
      <c r="E270" s="314"/>
      <c r="F270" s="314"/>
      <c r="G270" s="320"/>
      <c r="H270" s="308" t="s">
        <v>55</v>
      </c>
      <c r="I270" s="309"/>
      <c r="J270" s="309"/>
      <c r="K270" s="309"/>
      <c r="L270" s="310"/>
      <c r="M270" s="308" t="s">
        <v>72</v>
      </c>
      <c r="N270" s="309"/>
      <c r="O270" s="309"/>
      <c r="P270" s="309"/>
      <c r="Q270" s="309"/>
      <c r="R270" s="309"/>
      <c r="S270" s="310"/>
    </row>
    <row r="271" spans="1:24" ht="22.2" customHeight="1" x14ac:dyDescent="0.6">
      <c r="A271" s="311" t="str">
        <f>A41</f>
        <v>วันที่ 18  เดือน ธันวาคม  พ.ศ.2566</v>
      </c>
      <c r="B271" s="312"/>
      <c r="C271" s="312"/>
      <c r="D271" s="312"/>
      <c r="E271" s="312"/>
      <c r="F271" s="312"/>
      <c r="G271" s="313"/>
      <c r="H271" s="308" t="str">
        <f>A41</f>
        <v>วันที่ 18  เดือน ธันวาคม  พ.ศ.2566</v>
      </c>
      <c r="I271" s="309"/>
      <c r="J271" s="309"/>
      <c r="K271" s="309"/>
      <c r="L271" s="310"/>
      <c r="M271" s="311" t="str">
        <f>A41</f>
        <v>วันที่ 18  เดือน ธันวาคม  พ.ศ.2566</v>
      </c>
      <c r="N271" s="312"/>
      <c r="O271" s="312"/>
      <c r="P271" s="312"/>
      <c r="Q271" s="312"/>
      <c r="R271" s="312"/>
      <c r="S271" s="313"/>
    </row>
    <row r="272" spans="1:24" ht="22.2" customHeight="1" x14ac:dyDescent="0.6">
      <c r="A272" s="303" t="s">
        <v>70</v>
      </c>
      <c r="B272" s="304"/>
      <c r="C272" s="304"/>
      <c r="D272" s="304"/>
      <c r="E272" s="304"/>
      <c r="F272" s="304"/>
      <c r="G272" s="304"/>
      <c r="H272" s="304"/>
      <c r="I272" s="305"/>
      <c r="J272" s="303" t="s">
        <v>71</v>
      </c>
      <c r="K272" s="304"/>
      <c r="L272" s="304"/>
      <c r="M272" s="304"/>
      <c r="N272" s="304"/>
      <c r="O272" s="304"/>
      <c r="P272" s="304"/>
      <c r="Q272" s="304"/>
      <c r="R272" s="304"/>
      <c r="S272" s="305"/>
    </row>
    <row r="273" spans="1:19" ht="22.2" customHeight="1" x14ac:dyDescent="0.6">
      <c r="A273" s="248" t="s">
        <v>16</v>
      </c>
      <c r="B273" s="249"/>
      <c r="C273" s="249"/>
      <c r="D273" s="249"/>
      <c r="E273" s="249"/>
      <c r="F273" s="249"/>
      <c r="G273" s="249"/>
      <c r="H273" s="249"/>
      <c r="I273" s="250"/>
      <c r="J273" s="248" t="s">
        <v>16</v>
      </c>
      <c r="K273" s="249"/>
      <c r="L273" s="249"/>
      <c r="M273" s="249"/>
      <c r="N273" s="249"/>
      <c r="O273" s="249"/>
      <c r="P273" s="249"/>
      <c r="Q273" s="249"/>
      <c r="R273" s="249"/>
      <c r="S273" s="250"/>
    </row>
    <row r="274" spans="1:19" ht="22.2" customHeight="1" x14ac:dyDescent="0.6">
      <c r="A274" s="12"/>
      <c r="B274" s="309" t="s">
        <v>133</v>
      </c>
      <c r="C274" s="309"/>
      <c r="D274" s="309"/>
      <c r="E274" s="309"/>
      <c r="F274" s="309"/>
      <c r="G274" s="309"/>
      <c r="H274" s="309"/>
      <c r="I274" s="186"/>
      <c r="J274" s="29"/>
      <c r="K274" s="29"/>
      <c r="L274" s="309" t="s">
        <v>186</v>
      </c>
      <c r="M274" s="309"/>
      <c r="N274" s="309"/>
      <c r="O274" s="309"/>
      <c r="P274" s="309"/>
      <c r="Q274" s="309"/>
      <c r="R274" s="29"/>
      <c r="S274" s="13"/>
    </row>
    <row r="275" spans="1:19" ht="22.2" customHeight="1" x14ac:dyDescent="0.6">
      <c r="A275" s="308" t="s">
        <v>73</v>
      </c>
      <c r="B275" s="309"/>
      <c r="C275" s="309"/>
      <c r="D275" s="309"/>
      <c r="E275" s="309"/>
      <c r="F275" s="309"/>
      <c r="G275" s="309"/>
      <c r="H275" s="309"/>
      <c r="I275" s="310"/>
      <c r="J275" s="308" t="s">
        <v>74</v>
      </c>
      <c r="K275" s="309"/>
      <c r="L275" s="309"/>
      <c r="M275" s="309"/>
      <c r="N275" s="309"/>
      <c r="O275" s="309"/>
      <c r="P275" s="309"/>
      <c r="Q275" s="309"/>
      <c r="R275" s="309"/>
      <c r="S275" s="310"/>
    </row>
    <row r="276" spans="1:19" ht="22.2" customHeight="1" x14ac:dyDescent="0.6">
      <c r="A276" s="311" t="str">
        <f>A41</f>
        <v>วันที่ 18  เดือน ธันวาคม  พ.ศ.2566</v>
      </c>
      <c r="B276" s="312"/>
      <c r="C276" s="312"/>
      <c r="D276" s="312"/>
      <c r="E276" s="312"/>
      <c r="F276" s="312"/>
      <c r="G276" s="312"/>
      <c r="H276" s="312"/>
      <c r="I276" s="313"/>
      <c r="J276" s="311" t="str">
        <f>A41</f>
        <v>วันที่ 18  เดือน ธันวาคม  พ.ศ.2566</v>
      </c>
      <c r="K276" s="312"/>
      <c r="L276" s="312"/>
      <c r="M276" s="312"/>
      <c r="N276" s="312"/>
      <c r="O276" s="312"/>
      <c r="P276" s="312"/>
      <c r="Q276" s="312"/>
      <c r="R276" s="312"/>
      <c r="S276" s="313"/>
    </row>
    <row r="277" spans="1:19" ht="22.2" customHeight="1" x14ac:dyDescent="0.6">
      <c r="A277" s="254" t="s">
        <v>0</v>
      </c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</row>
    <row r="278" spans="1:19" ht="22.2" customHeight="1" x14ac:dyDescent="0.6">
      <c r="A278" s="254" t="str">
        <f>A2</f>
        <v>แผนกวิชายานยนต์ไฟฟ้า</v>
      </c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</row>
    <row r="279" spans="1:19" ht="22.2" customHeight="1" x14ac:dyDescent="0.6">
      <c r="A279" s="253" t="s">
        <v>78</v>
      </c>
      <c r="B279" s="253"/>
      <c r="C279" s="253"/>
      <c r="D279" s="177">
        <f>D3</f>
        <v>4</v>
      </c>
      <c r="E279" s="177" t="s">
        <v>77</v>
      </c>
      <c r="F279" s="254" t="str">
        <f>F3</f>
        <v>ธันวาคม</v>
      </c>
      <c r="G279" s="254"/>
      <c r="H279" s="177" t="str">
        <f>H3</f>
        <v>พ.ศ. 2566</v>
      </c>
      <c r="I279" s="177" t="s">
        <v>79</v>
      </c>
      <c r="J279" s="177">
        <f>J3</f>
        <v>8</v>
      </c>
      <c r="K279" s="177" t="s">
        <v>76</v>
      </c>
      <c r="L279" s="254" t="str">
        <f>L3</f>
        <v>ธันวาคม</v>
      </c>
      <c r="M279" s="254"/>
      <c r="N279" s="254" t="str">
        <f>N3</f>
        <v>พ.ศ. 2566</v>
      </c>
      <c r="O279" s="254"/>
      <c r="P279" s="254"/>
      <c r="Q279" s="254"/>
      <c r="R279" s="177"/>
    </row>
    <row r="280" spans="1:19" ht="25.5" customHeight="1" x14ac:dyDescent="0.3">
      <c r="G280" s="58" t="s">
        <v>103</v>
      </c>
      <c r="H280" s="198" t="s">
        <v>44</v>
      </c>
      <c r="I280" s="190" t="s">
        <v>57</v>
      </c>
    </row>
    <row r="281" spans="1:19" ht="22.2" customHeight="1" x14ac:dyDescent="0.6">
      <c r="A281" s="28" t="s">
        <v>1</v>
      </c>
      <c r="B281" s="270" t="s">
        <v>2</v>
      </c>
      <c r="C281" s="271"/>
      <c r="D281" s="272"/>
      <c r="E281" s="16" t="s">
        <v>3</v>
      </c>
      <c r="F281" s="273" t="s">
        <v>65</v>
      </c>
      <c r="G281" s="274"/>
      <c r="H281" s="275" t="s">
        <v>4</v>
      </c>
      <c r="I281" s="175" t="s">
        <v>116</v>
      </c>
      <c r="J281" s="242" t="s">
        <v>5</v>
      </c>
      <c r="K281" s="244"/>
      <c r="L281" s="273" t="s">
        <v>66</v>
      </c>
      <c r="M281" s="279"/>
      <c r="N281" s="169" t="s">
        <v>68</v>
      </c>
      <c r="O281" s="175" t="s">
        <v>58</v>
      </c>
      <c r="P281" s="280" t="s">
        <v>67</v>
      </c>
      <c r="Q281" s="281"/>
      <c r="R281" s="169" t="s">
        <v>68</v>
      </c>
      <c r="S281" s="175" t="s">
        <v>58</v>
      </c>
    </row>
    <row r="282" spans="1:19" ht="22.2" customHeight="1" x14ac:dyDescent="0.6">
      <c r="A282" s="60"/>
      <c r="B282" s="9"/>
      <c r="C282" s="10"/>
      <c r="D282" s="14"/>
      <c r="E282" s="11"/>
      <c r="F282" s="199" t="s">
        <v>6</v>
      </c>
      <c r="G282" s="199" t="s">
        <v>7</v>
      </c>
      <c r="H282" s="276"/>
      <c r="I282" s="199"/>
      <c r="J282" s="277"/>
      <c r="K282" s="278"/>
      <c r="L282" s="199" t="s">
        <v>56</v>
      </c>
      <c r="M282" s="199" t="s">
        <v>60</v>
      </c>
      <c r="N282" s="199" t="s">
        <v>69</v>
      </c>
      <c r="O282" s="199" t="s">
        <v>59</v>
      </c>
      <c r="P282" s="60" t="s">
        <v>56</v>
      </c>
      <c r="Q282" s="60" t="s">
        <v>60</v>
      </c>
      <c r="R282" s="199" t="s">
        <v>69</v>
      </c>
      <c r="S282" s="199" t="s">
        <v>59</v>
      </c>
    </row>
    <row r="283" spans="1:19" ht="22.2" customHeight="1" x14ac:dyDescent="0.6">
      <c r="A283" s="175">
        <v>7</v>
      </c>
      <c r="B283" s="262">
        <f>AB9</f>
        <v>0</v>
      </c>
      <c r="C283" s="263"/>
      <c r="D283" s="264"/>
      <c r="E283" s="175" t="s">
        <v>44</v>
      </c>
      <c r="F283" s="6">
        <f>F7</f>
        <v>8</v>
      </c>
      <c r="G283" s="188" t="s">
        <v>8</v>
      </c>
      <c r="H283" s="174" t="s">
        <v>212</v>
      </c>
      <c r="I283" s="183" t="s">
        <v>224</v>
      </c>
      <c r="J283" s="265" t="s">
        <v>54</v>
      </c>
      <c r="K283" s="266"/>
      <c r="L283" s="197"/>
      <c r="M283" s="174"/>
      <c r="N283" s="174"/>
      <c r="O283" s="169">
        <f>M283*N283</f>
        <v>0</v>
      </c>
      <c r="P283" s="174"/>
      <c r="Q283" s="197"/>
      <c r="R283" s="174"/>
      <c r="S283" s="169">
        <f>Q283*R283</f>
        <v>0</v>
      </c>
    </row>
    <row r="284" spans="1:19" ht="22.2" customHeight="1" x14ac:dyDescent="0.6">
      <c r="A284" s="4"/>
      <c r="B284" s="289"/>
      <c r="C284" s="290"/>
      <c r="D284" s="291"/>
      <c r="E284" s="168"/>
      <c r="F284" s="190"/>
      <c r="G284" s="167" t="str">
        <f>G238</f>
        <v>4 ธ.ค.66</v>
      </c>
      <c r="H284" s="183"/>
      <c r="I284" s="183"/>
      <c r="J284" s="248"/>
      <c r="K284" s="250"/>
      <c r="L284" s="168"/>
      <c r="M284" s="168"/>
      <c r="N284" s="168"/>
      <c r="O284" s="169">
        <f t="shared" ref="O284:O307" si="12">M284*N284</f>
        <v>0</v>
      </c>
      <c r="P284" s="168"/>
      <c r="Q284" s="168"/>
      <c r="R284" s="168"/>
      <c r="S284" s="169">
        <f t="shared" ref="S284:S307" si="13">Q284*R284</f>
        <v>0</v>
      </c>
    </row>
    <row r="285" spans="1:19" ht="22.2" customHeight="1" x14ac:dyDescent="0.6">
      <c r="A285" s="4"/>
      <c r="B285" s="5"/>
      <c r="D285" s="3"/>
      <c r="E285" s="3"/>
      <c r="F285" s="190"/>
      <c r="G285" s="189"/>
      <c r="H285" s="183"/>
      <c r="I285" s="183"/>
      <c r="J285" s="285"/>
      <c r="K285" s="286"/>
      <c r="L285" s="168"/>
      <c r="M285" s="168"/>
      <c r="N285" s="168"/>
      <c r="O285" s="169">
        <f t="shared" si="12"/>
        <v>0</v>
      </c>
      <c r="P285" s="168"/>
      <c r="Q285" s="168"/>
      <c r="R285" s="168"/>
      <c r="S285" s="169">
        <f t="shared" si="13"/>
        <v>0</v>
      </c>
    </row>
    <row r="286" spans="1:19" ht="22.2" customHeight="1" x14ac:dyDescent="0.6">
      <c r="A286" s="4"/>
      <c r="B286" s="5"/>
      <c r="E286" s="4"/>
      <c r="F286" s="190"/>
      <c r="G286" s="189"/>
      <c r="H286" s="168"/>
      <c r="I286" s="168"/>
      <c r="J286" s="248"/>
      <c r="K286" s="250"/>
      <c r="L286" s="168"/>
      <c r="M286" s="168"/>
      <c r="N286" s="168"/>
      <c r="O286" s="169">
        <f t="shared" si="12"/>
        <v>0</v>
      </c>
      <c r="P286" s="168"/>
      <c r="Q286" s="168"/>
      <c r="R286" s="168"/>
      <c r="S286" s="169">
        <f t="shared" si="13"/>
        <v>0</v>
      </c>
    </row>
    <row r="287" spans="1:19" ht="22.2" customHeight="1" x14ac:dyDescent="0.6">
      <c r="A287" s="4"/>
      <c r="E287" s="4"/>
      <c r="G287" s="187"/>
      <c r="H287" s="199"/>
      <c r="I287" s="199"/>
      <c r="J287" s="277"/>
      <c r="K287" s="278"/>
      <c r="L287" s="168"/>
      <c r="M287" s="168"/>
      <c r="N287" s="168"/>
      <c r="O287" s="169">
        <f t="shared" si="12"/>
        <v>0</v>
      </c>
      <c r="P287" s="168"/>
      <c r="Q287" s="168"/>
      <c r="R287" s="168"/>
      <c r="S287" s="169">
        <f t="shared" si="13"/>
        <v>0</v>
      </c>
    </row>
    <row r="288" spans="1:19" ht="22.2" customHeight="1" x14ac:dyDescent="0.6">
      <c r="A288" s="4"/>
      <c r="E288" s="4"/>
      <c r="G288" s="62" t="s">
        <v>9</v>
      </c>
      <c r="H288" s="183" t="s">
        <v>174</v>
      </c>
      <c r="I288" s="183" t="s">
        <v>230</v>
      </c>
      <c r="J288" s="265" t="s">
        <v>54</v>
      </c>
      <c r="K288" s="266"/>
      <c r="L288" s="197"/>
      <c r="M288" s="174"/>
      <c r="N288" s="174"/>
      <c r="O288" s="169">
        <f t="shared" si="12"/>
        <v>0</v>
      </c>
      <c r="P288" s="174"/>
      <c r="Q288" s="197"/>
      <c r="R288" s="174"/>
      <c r="S288" s="169">
        <f t="shared" si="13"/>
        <v>0</v>
      </c>
    </row>
    <row r="289" spans="1:24" ht="22.2" customHeight="1" x14ac:dyDescent="0.6">
      <c r="A289" s="4"/>
      <c r="E289" s="4"/>
      <c r="G289" s="167" t="str">
        <f>G243</f>
        <v>5 ธ.ค.66</v>
      </c>
      <c r="H289" s="183" t="s">
        <v>174</v>
      </c>
      <c r="I289" s="183" t="s">
        <v>230</v>
      </c>
      <c r="J289" s="248" t="s">
        <v>125</v>
      </c>
      <c r="K289" s="250"/>
      <c r="L289" s="168"/>
      <c r="M289" s="168"/>
      <c r="N289" s="168"/>
      <c r="O289" s="169">
        <f t="shared" si="12"/>
        <v>0</v>
      </c>
      <c r="P289" s="168"/>
      <c r="Q289" s="168"/>
      <c r="R289" s="168"/>
      <c r="S289" s="169">
        <f t="shared" si="13"/>
        <v>0</v>
      </c>
    </row>
    <row r="290" spans="1:24" ht="22.2" customHeight="1" x14ac:dyDescent="0.6">
      <c r="A290" s="4"/>
      <c r="B290" s="5"/>
      <c r="D290" s="3"/>
      <c r="E290" s="3"/>
      <c r="G290" s="168"/>
      <c r="H290" s="168"/>
      <c r="I290" s="183"/>
      <c r="J290" s="248"/>
      <c r="K290" s="250"/>
      <c r="L290" s="168"/>
      <c r="M290" s="168"/>
      <c r="N290" s="168"/>
      <c r="O290" s="169">
        <f t="shared" si="12"/>
        <v>0</v>
      </c>
      <c r="P290" s="168"/>
      <c r="Q290" s="168"/>
      <c r="R290" s="168"/>
      <c r="S290" s="169">
        <f t="shared" si="13"/>
        <v>0</v>
      </c>
    </row>
    <row r="291" spans="1:24" ht="22.2" customHeight="1" x14ac:dyDescent="0.6">
      <c r="A291" s="4"/>
      <c r="E291" s="4"/>
      <c r="G291" s="62"/>
      <c r="H291" s="190"/>
      <c r="I291" s="168"/>
      <c r="J291" s="248"/>
      <c r="K291" s="250"/>
      <c r="L291" s="168"/>
      <c r="M291" s="168"/>
      <c r="N291" s="168"/>
      <c r="O291" s="169">
        <f t="shared" si="12"/>
        <v>0</v>
      </c>
      <c r="P291" s="168"/>
      <c r="Q291" s="168"/>
      <c r="R291" s="168"/>
      <c r="S291" s="169">
        <f t="shared" si="13"/>
        <v>0</v>
      </c>
    </row>
    <row r="292" spans="1:24" ht="22.2" customHeight="1" x14ac:dyDescent="0.6">
      <c r="A292" s="4"/>
      <c r="D292" s="8" t="s">
        <v>51</v>
      </c>
      <c r="E292" s="4"/>
      <c r="G292" s="63"/>
      <c r="H292" s="199"/>
      <c r="I292" s="199"/>
      <c r="J292" s="277"/>
      <c r="K292" s="278"/>
      <c r="L292" s="168"/>
      <c r="M292" s="168"/>
      <c r="N292" s="168"/>
      <c r="O292" s="169">
        <f t="shared" si="12"/>
        <v>0</v>
      </c>
      <c r="P292" s="168"/>
      <c r="Q292" s="168"/>
      <c r="R292" s="168"/>
      <c r="S292" s="169">
        <f t="shared" si="13"/>
        <v>0</v>
      </c>
    </row>
    <row r="293" spans="1:24" ht="22.2" customHeight="1" x14ac:dyDescent="0.6">
      <c r="A293" s="4"/>
      <c r="E293" s="4"/>
      <c r="G293" s="167" t="s">
        <v>10</v>
      </c>
      <c r="H293" s="183" t="s">
        <v>174</v>
      </c>
      <c r="I293" s="183" t="s">
        <v>228</v>
      </c>
      <c r="J293" s="265" t="s">
        <v>54</v>
      </c>
      <c r="K293" s="266"/>
      <c r="L293" s="197"/>
      <c r="M293" s="174"/>
      <c r="N293" s="174"/>
      <c r="O293" s="169">
        <f t="shared" si="12"/>
        <v>0</v>
      </c>
      <c r="P293" s="174"/>
      <c r="Q293" s="197"/>
      <c r="R293" s="174"/>
      <c r="S293" s="169">
        <f t="shared" si="13"/>
        <v>0</v>
      </c>
      <c r="T293" s="24"/>
      <c r="U293" s="24" t="s">
        <v>117</v>
      </c>
      <c r="V293" s="65"/>
      <c r="W293" s="24"/>
      <c r="X293" s="24"/>
    </row>
    <row r="294" spans="1:24" ht="22.2" customHeight="1" x14ac:dyDescent="0.6">
      <c r="A294" s="4"/>
      <c r="B294" s="54"/>
      <c r="C294" s="67"/>
      <c r="D294" s="55"/>
      <c r="E294" s="55"/>
      <c r="G294" s="167" t="str">
        <f>G248</f>
        <v>6 ธ.ค.66</v>
      </c>
      <c r="H294" s="183" t="s">
        <v>174</v>
      </c>
      <c r="I294" s="183" t="s">
        <v>228</v>
      </c>
      <c r="J294" s="248" t="s">
        <v>125</v>
      </c>
      <c r="K294" s="250"/>
      <c r="L294" s="168"/>
      <c r="M294" s="168"/>
      <c r="N294" s="168"/>
      <c r="O294" s="169">
        <f t="shared" si="12"/>
        <v>0</v>
      </c>
      <c r="P294" s="168"/>
      <c r="Q294" s="168"/>
      <c r="R294" s="168"/>
      <c r="S294" s="169">
        <f t="shared" si="13"/>
        <v>0</v>
      </c>
      <c r="T294" s="24"/>
      <c r="U294" s="24" t="s">
        <v>187</v>
      </c>
      <c r="V294" s="65"/>
      <c r="W294" s="24"/>
      <c r="X294" s="24"/>
    </row>
    <row r="295" spans="1:24" ht="22.2" customHeight="1" x14ac:dyDescent="0.6">
      <c r="A295" s="4"/>
      <c r="B295" s="54"/>
      <c r="C295" s="67"/>
      <c r="D295" s="55"/>
      <c r="E295" s="55"/>
      <c r="G295" s="168"/>
      <c r="H295" s="183"/>
      <c r="I295" s="183"/>
      <c r="J295" s="285"/>
      <c r="K295" s="286"/>
      <c r="L295" s="168"/>
      <c r="M295" s="168"/>
      <c r="N295" s="168"/>
      <c r="O295" s="169">
        <f t="shared" si="12"/>
        <v>0</v>
      </c>
      <c r="P295" s="168"/>
      <c r="Q295" s="168"/>
      <c r="R295" s="168"/>
      <c r="S295" s="169">
        <f t="shared" si="13"/>
        <v>0</v>
      </c>
    </row>
    <row r="296" spans="1:24" ht="22.2" customHeight="1" x14ac:dyDescent="0.6">
      <c r="A296" s="4"/>
      <c r="B296" s="54"/>
      <c r="C296" s="67"/>
      <c r="D296" s="55"/>
      <c r="E296" s="55"/>
      <c r="G296" s="189"/>
      <c r="H296" s="168"/>
      <c r="I296" s="183"/>
      <c r="J296" s="248"/>
      <c r="K296" s="250"/>
      <c r="L296" s="168"/>
      <c r="M296" s="168"/>
      <c r="N296" s="168"/>
      <c r="O296" s="169">
        <f t="shared" si="12"/>
        <v>0</v>
      </c>
      <c r="P296" s="168"/>
      <c r="Q296" s="168"/>
      <c r="R296" s="168"/>
      <c r="S296" s="169">
        <f t="shared" si="13"/>
        <v>0</v>
      </c>
    </row>
    <row r="297" spans="1:24" ht="22.2" customHeight="1" x14ac:dyDescent="0.6">
      <c r="A297" s="4"/>
      <c r="D297" s="3"/>
      <c r="E297" s="3"/>
      <c r="G297" s="195"/>
      <c r="H297" s="195"/>
      <c r="I297" s="199"/>
      <c r="J297" s="277"/>
      <c r="K297" s="278"/>
      <c r="L297" s="199"/>
      <c r="M297" s="199"/>
      <c r="N297" s="199"/>
      <c r="O297" s="169">
        <f t="shared" si="12"/>
        <v>0</v>
      </c>
      <c r="P297" s="199"/>
      <c r="Q297" s="199"/>
      <c r="R297" s="199"/>
      <c r="S297" s="169">
        <f t="shared" si="13"/>
        <v>0</v>
      </c>
    </row>
    <row r="298" spans="1:24" ht="22.2" customHeight="1" x14ac:dyDescent="0.6">
      <c r="A298" s="4"/>
      <c r="E298" s="4"/>
      <c r="G298" s="62" t="s">
        <v>11</v>
      </c>
      <c r="H298" s="183" t="s">
        <v>174</v>
      </c>
      <c r="I298" s="183" t="s">
        <v>225</v>
      </c>
      <c r="J298" s="265" t="s">
        <v>54</v>
      </c>
      <c r="K298" s="266"/>
      <c r="L298" s="168"/>
      <c r="M298" s="168"/>
      <c r="N298" s="168"/>
      <c r="O298" s="169">
        <f t="shared" si="12"/>
        <v>0</v>
      </c>
      <c r="P298" s="168"/>
      <c r="Q298" s="175"/>
      <c r="R298" s="175"/>
      <c r="S298" s="169">
        <f t="shared" si="13"/>
        <v>0</v>
      </c>
      <c r="T298" s="25"/>
      <c r="U298" s="26" t="s">
        <v>123</v>
      </c>
      <c r="V298" s="64"/>
      <c r="W298" s="27"/>
      <c r="X298" s="27"/>
    </row>
    <row r="299" spans="1:24" ht="22.2" customHeight="1" x14ac:dyDescent="0.6">
      <c r="A299" s="4"/>
      <c r="E299" s="4"/>
      <c r="G299" s="167" t="str">
        <f>G253</f>
        <v>7 ธ.ค.66</v>
      </c>
      <c r="H299" s="183" t="s">
        <v>174</v>
      </c>
      <c r="I299" s="183" t="s">
        <v>225</v>
      </c>
      <c r="J299" s="248" t="s">
        <v>151</v>
      </c>
      <c r="K299" s="250"/>
      <c r="L299" s="168"/>
      <c r="M299" s="168"/>
      <c r="N299" s="168"/>
      <c r="O299" s="169">
        <f t="shared" si="12"/>
        <v>0</v>
      </c>
      <c r="P299" s="168"/>
      <c r="Q299" s="168"/>
      <c r="R299" s="168"/>
      <c r="S299" s="169">
        <f t="shared" si="13"/>
        <v>0</v>
      </c>
      <c r="T299" s="27" t="s">
        <v>51</v>
      </c>
      <c r="U299" s="26" t="s">
        <v>90</v>
      </c>
      <c r="V299" s="64"/>
      <c r="W299" s="27"/>
      <c r="X299" s="27"/>
    </row>
    <row r="300" spans="1:24" ht="22.2" customHeight="1" x14ac:dyDescent="0.6">
      <c r="A300" s="4"/>
      <c r="B300" s="5"/>
      <c r="E300" s="4"/>
      <c r="G300" s="168"/>
      <c r="H300" s="183"/>
      <c r="I300" s="183"/>
      <c r="J300" s="248"/>
      <c r="K300" s="250"/>
      <c r="L300" s="183"/>
      <c r="M300" s="183"/>
      <c r="N300" s="183"/>
      <c r="O300" s="169">
        <f t="shared" si="12"/>
        <v>0</v>
      </c>
      <c r="P300" s="183"/>
      <c r="Q300" s="183"/>
      <c r="R300" s="183"/>
      <c r="S300" s="169">
        <f t="shared" si="13"/>
        <v>0</v>
      </c>
    </row>
    <row r="301" spans="1:24" ht="22.2" customHeight="1" x14ac:dyDescent="0.6">
      <c r="A301" s="4"/>
      <c r="E301" s="4"/>
      <c r="G301" s="168"/>
      <c r="H301" s="168"/>
      <c r="I301" s="168"/>
      <c r="J301" s="248"/>
      <c r="K301" s="250"/>
      <c r="L301" s="168"/>
      <c r="M301" s="168"/>
      <c r="N301" s="168"/>
      <c r="O301" s="169">
        <f t="shared" si="12"/>
        <v>0</v>
      </c>
      <c r="P301" s="168"/>
      <c r="Q301" s="168"/>
      <c r="R301" s="168"/>
      <c r="S301" s="169">
        <f t="shared" si="13"/>
        <v>0</v>
      </c>
    </row>
    <row r="302" spans="1:24" ht="22.2" customHeight="1" x14ac:dyDescent="0.6">
      <c r="A302" s="4"/>
      <c r="E302" s="4"/>
      <c r="G302" s="199"/>
      <c r="H302" s="194"/>
      <c r="I302" s="199"/>
      <c r="J302" s="277"/>
      <c r="K302" s="278"/>
      <c r="L302" s="199"/>
      <c r="M302" s="199"/>
      <c r="N302" s="199"/>
      <c r="O302" s="169">
        <f t="shared" si="12"/>
        <v>0</v>
      </c>
      <c r="P302" s="199"/>
      <c r="Q302" s="199"/>
      <c r="R302" s="199"/>
      <c r="S302" s="169">
        <f t="shared" si="13"/>
        <v>0</v>
      </c>
    </row>
    <row r="303" spans="1:24" ht="22.2" customHeight="1" x14ac:dyDescent="0.6">
      <c r="A303" s="4"/>
      <c r="E303" s="4"/>
      <c r="G303" s="62" t="s">
        <v>12</v>
      </c>
      <c r="H303" s="183" t="s">
        <v>174</v>
      </c>
      <c r="I303" s="183" t="s">
        <v>227</v>
      </c>
      <c r="J303" s="265" t="s">
        <v>54</v>
      </c>
      <c r="K303" s="266"/>
      <c r="L303" s="197"/>
      <c r="M303" s="168"/>
      <c r="N303" s="168"/>
      <c r="O303" s="169">
        <f t="shared" si="12"/>
        <v>0</v>
      </c>
      <c r="P303" s="174"/>
      <c r="Q303" s="197"/>
      <c r="R303" s="174"/>
      <c r="S303" s="169">
        <f t="shared" si="13"/>
        <v>0</v>
      </c>
      <c r="T303" s="24"/>
      <c r="U303" s="24" t="s">
        <v>117</v>
      </c>
      <c r="V303" s="65"/>
      <c r="W303" s="24"/>
      <c r="X303" s="24"/>
    </row>
    <row r="304" spans="1:24" ht="22.2" customHeight="1" x14ac:dyDescent="0.6">
      <c r="A304" s="4"/>
      <c r="E304" s="4"/>
      <c r="G304" s="167" t="str">
        <f>G258</f>
        <v>8 ธ.ค.66</v>
      </c>
      <c r="H304" s="183" t="s">
        <v>174</v>
      </c>
      <c r="I304" s="183" t="s">
        <v>227</v>
      </c>
      <c r="J304" s="248" t="s">
        <v>125</v>
      </c>
      <c r="K304" s="250"/>
      <c r="L304" s="168"/>
      <c r="M304" s="168"/>
      <c r="N304" s="168"/>
      <c r="O304" s="169">
        <f t="shared" si="12"/>
        <v>0</v>
      </c>
      <c r="P304" s="168"/>
      <c r="Q304" s="168"/>
      <c r="R304" s="168"/>
      <c r="S304" s="169">
        <f t="shared" si="13"/>
        <v>0</v>
      </c>
      <c r="T304" s="24"/>
      <c r="U304" s="24" t="s">
        <v>187</v>
      </c>
      <c r="V304" s="65"/>
      <c r="W304" s="24"/>
      <c r="X304" s="24"/>
    </row>
    <row r="305" spans="1:19" ht="22.2" customHeight="1" x14ac:dyDescent="0.6">
      <c r="A305" s="4"/>
      <c r="E305" s="4"/>
      <c r="G305" s="168"/>
      <c r="H305" s="168"/>
      <c r="I305" s="168"/>
      <c r="J305" s="248"/>
      <c r="K305" s="250"/>
      <c r="L305" s="168"/>
      <c r="M305" s="168"/>
      <c r="N305" s="168"/>
      <c r="O305" s="169">
        <f t="shared" si="12"/>
        <v>0</v>
      </c>
      <c r="P305" s="168"/>
      <c r="Q305" s="168"/>
      <c r="R305" s="168"/>
      <c r="S305" s="169">
        <f t="shared" si="13"/>
        <v>0</v>
      </c>
    </row>
    <row r="306" spans="1:19" ht="22.2" customHeight="1" x14ac:dyDescent="0.6">
      <c r="A306" s="4"/>
      <c r="E306" s="4"/>
      <c r="G306" s="168"/>
      <c r="H306" s="168"/>
      <c r="I306" s="168"/>
      <c r="J306" s="248"/>
      <c r="K306" s="250"/>
      <c r="L306" s="168"/>
      <c r="M306" s="168"/>
      <c r="N306" s="168"/>
      <c r="O306" s="169">
        <f t="shared" si="12"/>
        <v>0</v>
      </c>
      <c r="P306" s="168"/>
      <c r="Q306" s="168"/>
      <c r="R306" s="168"/>
      <c r="S306" s="169">
        <f t="shared" si="13"/>
        <v>0</v>
      </c>
    </row>
    <row r="307" spans="1:19" ht="22.2" customHeight="1" x14ac:dyDescent="0.6">
      <c r="A307" s="4"/>
      <c r="E307" s="4"/>
      <c r="F307" s="4"/>
      <c r="G307" s="196"/>
      <c r="H307" s="168"/>
      <c r="I307" s="168"/>
      <c r="J307" s="277"/>
      <c r="K307" s="278"/>
      <c r="L307" s="199"/>
      <c r="M307" s="199"/>
      <c r="N307" s="199"/>
      <c r="O307" s="169">
        <f t="shared" si="12"/>
        <v>0</v>
      </c>
      <c r="P307" s="199"/>
      <c r="Q307" s="199"/>
      <c r="R307" s="199"/>
      <c r="S307" s="169">
        <f t="shared" si="13"/>
        <v>0</v>
      </c>
    </row>
    <row r="308" spans="1:19" ht="22.2" customHeight="1" x14ac:dyDescent="0.6">
      <c r="A308" s="4"/>
      <c r="E308" s="4"/>
      <c r="F308" s="4"/>
      <c r="G308" s="273" t="s">
        <v>61</v>
      </c>
      <c r="H308" s="298"/>
      <c r="I308" s="298"/>
      <c r="J308" s="298"/>
      <c r="K308" s="279"/>
      <c r="L308" s="17">
        <f>SUM(L283:L307)</f>
        <v>0</v>
      </c>
      <c r="M308" s="17">
        <f>SUM(M283:M307)</f>
        <v>0</v>
      </c>
      <c r="N308" s="17"/>
      <c r="O308" s="17"/>
      <c r="P308" s="17">
        <f>SUM(P283:P307)</f>
        <v>0</v>
      </c>
      <c r="Q308" s="17">
        <f>SUM(Q283:Q307)</f>
        <v>0</v>
      </c>
      <c r="R308" s="192"/>
      <c r="S308" s="17"/>
    </row>
    <row r="309" spans="1:19" ht="22.2" customHeight="1" x14ac:dyDescent="0.6">
      <c r="A309" s="4"/>
      <c r="E309" s="4"/>
      <c r="F309" s="4"/>
      <c r="G309" s="273" t="s">
        <v>62</v>
      </c>
      <c r="H309" s="298"/>
      <c r="I309" s="298"/>
      <c r="J309" s="298"/>
      <c r="K309" s="279"/>
      <c r="L309" s="273">
        <f>L308+M308</f>
        <v>0</v>
      </c>
      <c r="M309" s="279"/>
      <c r="N309" s="17"/>
      <c r="O309" s="193"/>
      <c r="P309" s="273">
        <f>P308+Q308</f>
        <v>0</v>
      </c>
      <c r="Q309" s="279"/>
      <c r="R309" s="196"/>
      <c r="S309" s="199"/>
    </row>
    <row r="310" spans="1:19" ht="22.2" customHeight="1" x14ac:dyDescent="0.6">
      <c r="A310" s="4"/>
      <c r="E310" s="4"/>
      <c r="F310" s="4"/>
      <c r="G310" s="273" t="s">
        <v>63</v>
      </c>
      <c r="H310" s="298"/>
      <c r="I310" s="298"/>
      <c r="J310" s="298"/>
      <c r="K310" s="279"/>
      <c r="L310" s="273">
        <v>18</v>
      </c>
      <c r="M310" s="279"/>
      <c r="N310" s="193"/>
      <c r="O310" s="17"/>
      <c r="P310" s="273">
        <v>0</v>
      </c>
      <c r="Q310" s="279"/>
      <c r="R310" s="190"/>
      <c r="S310" s="168"/>
    </row>
    <row r="311" spans="1:19" ht="22.2" customHeight="1" thickBot="1" x14ac:dyDescent="0.65">
      <c r="A311" s="4"/>
      <c r="E311" s="4"/>
      <c r="F311" s="15"/>
      <c r="G311" s="273" t="s">
        <v>64</v>
      </c>
      <c r="H311" s="298"/>
      <c r="I311" s="298"/>
      <c r="J311" s="298"/>
      <c r="K311" s="279"/>
      <c r="L311" s="18">
        <v>0</v>
      </c>
      <c r="M311" s="18">
        <f>SUM(M283:M307)</f>
        <v>0</v>
      </c>
      <c r="N311" s="18"/>
      <c r="O311" s="18">
        <f>SUM(O283:O307)</f>
        <v>0</v>
      </c>
      <c r="P311" s="18">
        <v>0</v>
      </c>
      <c r="Q311" s="18">
        <f>SUM(Q283:Q307)</f>
        <v>0</v>
      </c>
      <c r="R311" s="19"/>
      <c r="S311" s="18">
        <f>SUM(S283:S307)</f>
        <v>0</v>
      </c>
    </row>
    <row r="312" spans="1:19" ht="22.2" customHeight="1" thickTop="1" x14ac:dyDescent="0.6">
      <c r="A312" s="299" t="s">
        <v>88</v>
      </c>
      <c r="B312" s="300"/>
      <c r="C312" s="300"/>
      <c r="D312" s="300"/>
      <c r="E312" s="300"/>
      <c r="F312" s="300"/>
      <c r="G312" s="300"/>
      <c r="H312" s="193">
        <f>M311+Q311</f>
        <v>0</v>
      </c>
      <c r="I312" s="193" t="s">
        <v>89</v>
      </c>
      <c r="J312" s="193"/>
      <c r="K312" s="301" t="s">
        <v>193</v>
      </c>
      <c r="L312" s="301"/>
      <c r="M312" s="301"/>
      <c r="N312" s="194"/>
      <c r="O312" s="194"/>
      <c r="P312" s="302">
        <f>S311+O311</f>
        <v>0</v>
      </c>
      <c r="Q312" s="302"/>
      <c r="R312" s="21"/>
      <c r="S312" s="20" t="s">
        <v>53</v>
      </c>
    </row>
    <row r="313" spans="1:19" ht="22.2" customHeight="1" x14ac:dyDescent="0.6">
      <c r="A313" s="303" t="s">
        <v>14</v>
      </c>
      <c r="B313" s="304"/>
      <c r="C313" s="304"/>
      <c r="D313" s="304"/>
      <c r="E313" s="304"/>
      <c r="F313" s="304"/>
      <c r="G313" s="305"/>
      <c r="H313" s="303" t="s">
        <v>15</v>
      </c>
      <c r="I313" s="304"/>
      <c r="J313" s="304"/>
      <c r="K313" s="304"/>
      <c r="L313" s="305"/>
      <c r="M313" s="303" t="s">
        <v>70</v>
      </c>
      <c r="N313" s="304"/>
      <c r="O313" s="304"/>
      <c r="P313" s="304"/>
      <c r="Q313" s="304"/>
      <c r="R313" s="304"/>
      <c r="S313" s="305"/>
    </row>
    <row r="314" spans="1:19" ht="22.2" customHeight="1" x14ac:dyDescent="0.6">
      <c r="A314" s="248" t="s">
        <v>16</v>
      </c>
      <c r="B314" s="249"/>
      <c r="C314" s="249"/>
      <c r="D314" s="249"/>
      <c r="E314" s="249"/>
      <c r="F314" s="249"/>
      <c r="G314" s="250"/>
      <c r="H314" s="248" t="s">
        <v>16</v>
      </c>
      <c r="I314" s="249"/>
      <c r="J314" s="249"/>
      <c r="K314" s="249"/>
      <c r="L314" s="250"/>
      <c r="M314" s="248" t="s">
        <v>16</v>
      </c>
      <c r="N314" s="249"/>
      <c r="O314" s="249"/>
      <c r="P314" s="249"/>
      <c r="Q314" s="249"/>
      <c r="R314" s="249"/>
      <c r="S314" s="250"/>
    </row>
    <row r="315" spans="1:19" ht="22.2" customHeight="1" x14ac:dyDescent="0.6">
      <c r="A315" s="12" t="s">
        <v>42</v>
      </c>
      <c r="B315" s="309">
        <f>B283</f>
        <v>0</v>
      </c>
      <c r="C315" s="309"/>
      <c r="D315" s="309"/>
      <c r="E315" s="309"/>
      <c r="F315" s="309"/>
      <c r="G315" s="186" t="s">
        <v>43</v>
      </c>
      <c r="H315" s="185" t="s">
        <v>42</v>
      </c>
      <c r="I315" s="314" t="str">
        <f>I269</f>
        <v xml:space="preserve">       นายอาทิตย์  แก้วแดง</v>
      </c>
      <c r="J315" s="318"/>
      <c r="K315" s="318"/>
      <c r="L315" s="13" t="s">
        <v>43</v>
      </c>
      <c r="M315" s="61" t="s">
        <v>42</v>
      </c>
      <c r="N315" s="61"/>
      <c r="O315" s="309" t="s">
        <v>52</v>
      </c>
      <c r="P315" s="309"/>
      <c r="Q315" s="309"/>
      <c r="R315" s="29"/>
      <c r="S315" s="186" t="s">
        <v>43</v>
      </c>
    </row>
    <row r="316" spans="1:19" ht="22.2" customHeight="1" x14ac:dyDescent="0.6">
      <c r="A316" s="319" t="s">
        <v>122</v>
      </c>
      <c r="B316" s="314"/>
      <c r="C316" s="314"/>
      <c r="D316" s="314"/>
      <c r="E316" s="314"/>
      <c r="F316" s="314"/>
      <c r="G316" s="320"/>
      <c r="H316" s="308" t="s">
        <v>55</v>
      </c>
      <c r="I316" s="309"/>
      <c r="J316" s="309"/>
      <c r="K316" s="309"/>
      <c r="L316" s="310"/>
      <c r="M316" s="308" t="s">
        <v>72</v>
      </c>
      <c r="N316" s="309"/>
      <c r="O316" s="309"/>
      <c r="P316" s="309"/>
      <c r="Q316" s="309"/>
      <c r="R316" s="309"/>
      <c r="S316" s="310"/>
    </row>
    <row r="317" spans="1:19" ht="22.2" customHeight="1" x14ac:dyDescent="0.6">
      <c r="A317" s="311" t="str">
        <f>A41</f>
        <v>วันที่ 18  เดือน ธันวาคม  พ.ศ.2566</v>
      </c>
      <c r="B317" s="312"/>
      <c r="C317" s="312"/>
      <c r="D317" s="312"/>
      <c r="E317" s="312"/>
      <c r="F317" s="312"/>
      <c r="G317" s="313"/>
      <c r="H317" s="308" t="str">
        <f>A41</f>
        <v>วันที่ 18  เดือน ธันวาคม  พ.ศ.2566</v>
      </c>
      <c r="I317" s="309"/>
      <c r="J317" s="309"/>
      <c r="K317" s="309"/>
      <c r="L317" s="310"/>
      <c r="M317" s="311" t="str">
        <f>A41</f>
        <v>วันที่ 18  เดือน ธันวาคม  พ.ศ.2566</v>
      </c>
      <c r="N317" s="312"/>
      <c r="O317" s="312"/>
      <c r="P317" s="312"/>
      <c r="Q317" s="312"/>
      <c r="R317" s="312"/>
      <c r="S317" s="313"/>
    </row>
    <row r="318" spans="1:19" ht="22.2" customHeight="1" x14ac:dyDescent="0.6">
      <c r="A318" s="303" t="s">
        <v>70</v>
      </c>
      <c r="B318" s="304"/>
      <c r="C318" s="304"/>
      <c r="D318" s="304"/>
      <c r="E318" s="304"/>
      <c r="F318" s="304"/>
      <c r="G318" s="304"/>
      <c r="H318" s="304"/>
      <c r="I318" s="305"/>
      <c r="J318" s="303" t="s">
        <v>71</v>
      </c>
      <c r="K318" s="304"/>
      <c r="L318" s="304"/>
      <c r="M318" s="304"/>
      <c r="N318" s="304"/>
      <c r="O318" s="304"/>
      <c r="P318" s="304"/>
      <c r="Q318" s="304"/>
      <c r="R318" s="304"/>
      <c r="S318" s="305"/>
    </row>
    <row r="319" spans="1:19" ht="22.2" customHeight="1" x14ac:dyDescent="0.6">
      <c r="A319" s="248" t="s">
        <v>16</v>
      </c>
      <c r="B319" s="249"/>
      <c r="C319" s="249"/>
      <c r="D319" s="249"/>
      <c r="E319" s="249"/>
      <c r="F319" s="249"/>
      <c r="G319" s="249"/>
      <c r="H319" s="249"/>
      <c r="I319" s="250"/>
      <c r="J319" s="248" t="s">
        <v>16</v>
      </c>
      <c r="K319" s="249"/>
      <c r="L319" s="249"/>
      <c r="M319" s="249"/>
      <c r="N319" s="249"/>
      <c r="O319" s="249"/>
      <c r="P319" s="249"/>
      <c r="Q319" s="249"/>
      <c r="R319" s="249"/>
      <c r="S319" s="250"/>
    </row>
    <row r="320" spans="1:19" ht="22.2" customHeight="1" x14ac:dyDescent="0.6">
      <c r="A320" s="12"/>
      <c r="B320" s="309" t="s">
        <v>133</v>
      </c>
      <c r="C320" s="309"/>
      <c r="D320" s="309"/>
      <c r="E320" s="309"/>
      <c r="F320" s="309"/>
      <c r="G320" s="309"/>
      <c r="H320" s="309"/>
      <c r="I320" s="186"/>
      <c r="J320" s="29"/>
      <c r="K320" s="29"/>
      <c r="L320" s="309" t="s">
        <v>186</v>
      </c>
      <c r="M320" s="309"/>
      <c r="N320" s="309"/>
      <c r="O320" s="309"/>
      <c r="P320" s="309"/>
      <c r="Q320" s="309"/>
      <c r="R320" s="29"/>
      <c r="S320" s="13"/>
    </row>
    <row r="321" spans="1:19" ht="22.2" customHeight="1" x14ac:dyDescent="0.6">
      <c r="A321" s="308" t="s">
        <v>73</v>
      </c>
      <c r="B321" s="309"/>
      <c r="C321" s="309"/>
      <c r="D321" s="309"/>
      <c r="E321" s="309"/>
      <c r="F321" s="309"/>
      <c r="G321" s="309"/>
      <c r="H321" s="309"/>
      <c r="I321" s="310"/>
      <c r="J321" s="308" t="s">
        <v>74</v>
      </c>
      <c r="K321" s="309"/>
      <c r="L321" s="309"/>
      <c r="M321" s="309"/>
      <c r="N321" s="309"/>
      <c r="O321" s="309"/>
      <c r="P321" s="309"/>
      <c r="Q321" s="309"/>
      <c r="R321" s="309"/>
      <c r="S321" s="310"/>
    </row>
    <row r="322" spans="1:19" ht="22.2" customHeight="1" x14ac:dyDescent="0.6">
      <c r="A322" s="311" t="str">
        <f>A41</f>
        <v>วันที่ 18  เดือน ธันวาคม  พ.ศ.2566</v>
      </c>
      <c r="B322" s="312"/>
      <c r="C322" s="312"/>
      <c r="D322" s="312"/>
      <c r="E322" s="312"/>
      <c r="F322" s="312"/>
      <c r="G322" s="312"/>
      <c r="H322" s="312"/>
      <c r="I322" s="313"/>
      <c r="J322" s="311" t="str">
        <f>A41</f>
        <v>วันที่ 18  เดือน ธันวาคม  พ.ศ.2566</v>
      </c>
      <c r="K322" s="312"/>
      <c r="L322" s="312"/>
      <c r="M322" s="312"/>
      <c r="N322" s="312"/>
      <c r="O322" s="312"/>
      <c r="P322" s="312"/>
      <c r="Q322" s="312"/>
      <c r="R322" s="312"/>
      <c r="S322" s="313"/>
    </row>
    <row r="323" spans="1:19" ht="22.2" customHeight="1" x14ac:dyDescent="0.6">
      <c r="A323" s="254" t="s">
        <v>0</v>
      </c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</row>
    <row r="324" spans="1:19" ht="22.2" customHeight="1" x14ac:dyDescent="0.6">
      <c r="A324" s="254" t="str">
        <f>A2</f>
        <v>แผนกวิชายานยนต์ไฟฟ้า</v>
      </c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</row>
    <row r="325" spans="1:19" ht="22.2" customHeight="1" x14ac:dyDescent="0.6">
      <c r="A325" s="253" t="s">
        <v>78</v>
      </c>
      <c r="B325" s="253"/>
      <c r="C325" s="253"/>
      <c r="D325" s="177">
        <f>D3</f>
        <v>4</v>
      </c>
      <c r="E325" s="177" t="s">
        <v>77</v>
      </c>
      <c r="F325" s="254" t="str">
        <f>F3</f>
        <v>ธันวาคม</v>
      </c>
      <c r="G325" s="254"/>
      <c r="H325" s="177" t="str">
        <f>H3</f>
        <v>พ.ศ. 2566</v>
      </c>
      <c r="I325" s="177" t="s">
        <v>79</v>
      </c>
      <c r="J325" s="177">
        <f>J3</f>
        <v>8</v>
      </c>
      <c r="K325" s="177" t="s">
        <v>76</v>
      </c>
      <c r="L325" s="254" t="str">
        <f>L3</f>
        <v>ธันวาคม</v>
      </c>
      <c r="M325" s="254"/>
      <c r="N325" s="254" t="str">
        <f>N3</f>
        <v>พ.ศ. 2566</v>
      </c>
      <c r="O325" s="254"/>
      <c r="P325" s="254"/>
      <c r="Q325" s="254"/>
      <c r="R325" s="177"/>
    </row>
    <row r="326" spans="1:19" ht="22.2" customHeight="1" x14ac:dyDescent="0.3">
      <c r="G326" s="58" t="s">
        <v>103</v>
      </c>
      <c r="H326" s="198" t="s">
        <v>44</v>
      </c>
      <c r="I326" s="190" t="s">
        <v>57</v>
      </c>
      <c r="J326" s="290"/>
      <c r="K326" s="290"/>
    </row>
    <row r="327" spans="1:19" ht="22.2" customHeight="1" x14ac:dyDescent="0.6">
      <c r="A327" s="28" t="s">
        <v>1</v>
      </c>
      <c r="B327" s="270" t="s">
        <v>2</v>
      </c>
      <c r="C327" s="271"/>
      <c r="D327" s="272"/>
      <c r="E327" s="16" t="s">
        <v>3</v>
      </c>
      <c r="F327" s="273" t="s">
        <v>65</v>
      </c>
      <c r="G327" s="274"/>
      <c r="H327" s="275" t="s">
        <v>4</v>
      </c>
      <c r="I327" s="175" t="s">
        <v>116</v>
      </c>
      <c r="J327" s="242" t="s">
        <v>5</v>
      </c>
      <c r="K327" s="244"/>
      <c r="L327" s="273" t="s">
        <v>66</v>
      </c>
      <c r="M327" s="279"/>
      <c r="N327" s="169" t="s">
        <v>68</v>
      </c>
      <c r="O327" s="175" t="s">
        <v>58</v>
      </c>
      <c r="P327" s="280" t="s">
        <v>67</v>
      </c>
      <c r="Q327" s="281"/>
      <c r="R327" s="169" t="s">
        <v>68</v>
      </c>
      <c r="S327" s="175" t="s">
        <v>58</v>
      </c>
    </row>
    <row r="328" spans="1:19" ht="22.2" customHeight="1" x14ac:dyDescent="0.6">
      <c r="A328" s="60"/>
      <c r="B328" s="9"/>
      <c r="C328" s="10"/>
      <c r="D328" s="14"/>
      <c r="E328" s="11"/>
      <c r="F328" s="199" t="s">
        <v>6</v>
      </c>
      <c r="G328" s="199" t="s">
        <v>7</v>
      </c>
      <c r="H328" s="276"/>
      <c r="I328" s="199"/>
      <c r="J328" s="277"/>
      <c r="K328" s="278"/>
      <c r="L328" s="199" t="s">
        <v>56</v>
      </c>
      <c r="M328" s="199" t="s">
        <v>60</v>
      </c>
      <c r="N328" s="199" t="s">
        <v>69</v>
      </c>
      <c r="O328" s="199" t="s">
        <v>59</v>
      </c>
      <c r="P328" s="60" t="s">
        <v>56</v>
      </c>
      <c r="Q328" s="60" t="s">
        <v>60</v>
      </c>
      <c r="R328" s="199" t="s">
        <v>69</v>
      </c>
      <c r="S328" s="199" t="s">
        <v>59</v>
      </c>
    </row>
    <row r="329" spans="1:19" ht="22.2" customHeight="1" x14ac:dyDescent="0.6">
      <c r="A329" s="175">
        <v>8</v>
      </c>
      <c r="B329" s="262">
        <f>AB10</f>
        <v>0</v>
      </c>
      <c r="C329" s="263"/>
      <c r="D329" s="264"/>
      <c r="E329" s="175" t="s">
        <v>44</v>
      </c>
      <c r="F329" s="6">
        <f>F7</f>
        <v>8</v>
      </c>
      <c r="G329" s="188" t="s">
        <v>8</v>
      </c>
      <c r="H329" s="183"/>
      <c r="I329" s="183"/>
      <c r="J329" s="265"/>
      <c r="K329" s="266"/>
      <c r="L329" s="197"/>
      <c r="M329" s="174"/>
      <c r="N329" s="174"/>
      <c r="O329" s="169">
        <f>M329*N329</f>
        <v>0</v>
      </c>
      <c r="P329" s="174"/>
      <c r="Q329" s="197"/>
      <c r="R329" s="174"/>
      <c r="S329" s="169">
        <f>Q329*R329</f>
        <v>0</v>
      </c>
    </row>
    <row r="330" spans="1:19" ht="22.2" customHeight="1" x14ac:dyDescent="0.6">
      <c r="A330" s="4"/>
      <c r="B330" s="289"/>
      <c r="C330" s="290"/>
      <c r="D330" s="291"/>
      <c r="E330" s="168"/>
      <c r="F330" s="190"/>
      <c r="G330" s="167" t="str">
        <f>G284</f>
        <v>4 ธ.ค.66</v>
      </c>
      <c r="H330" s="183"/>
      <c r="I330" s="183"/>
      <c r="J330" s="248"/>
      <c r="K330" s="250"/>
      <c r="L330" s="168"/>
      <c r="M330" s="168"/>
      <c r="N330" s="168"/>
      <c r="O330" s="169">
        <f t="shared" ref="O330:O353" si="14">M330*N330</f>
        <v>0</v>
      </c>
      <c r="P330" s="168"/>
      <c r="Q330" s="168"/>
      <c r="R330" s="168"/>
      <c r="S330" s="169">
        <f t="shared" ref="S330:S353" si="15">Q330*R330</f>
        <v>0</v>
      </c>
    </row>
    <row r="331" spans="1:19" ht="22.2" customHeight="1" x14ac:dyDescent="0.6">
      <c r="A331" s="4"/>
      <c r="B331" s="5"/>
      <c r="D331" s="3"/>
      <c r="E331" s="3"/>
      <c r="F331" s="190"/>
      <c r="G331" s="189"/>
      <c r="H331" s="168"/>
      <c r="I331" s="168"/>
      <c r="J331" s="248"/>
      <c r="K331" s="250"/>
      <c r="L331" s="168"/>
      <c r="M331" s="168"/>
      <c r="N331" s="168"/>
      <c r="O331" s="169">
        <f t="shared" si="14"/>
        <v>0</v>
      </c>
      <c r="P331" s="168"/>
      <c r="Q331" s="168"/>
      <c r="R331" s="168"/>
      <c r="S331" s="169">
        <f t="shared" si="15"/>
        <v>0</v>
      </c>
    </row>
    <row r="332" spans="1:19" ht="22.2" customHeight="1" x14ac:dyDescent="0.6">
      <c r="A332" s="4"/>
      <c r="B332" s="5"/>
      <c r="E332" s="4"/>
      <c r="F332" s="190"/>
      <c r="G332" s="189"/>
      <c r="H332" s="168"/>
      <c r="I332" s="168"/>
      <c r="J332" s="248"/>
      <c r="K332" s="250"/>
      <c r="L332" s="168"/>
      <c r="M332" s="168"/>
      <c r="N332" s="168"/>
      <c r="O332" s="169">
        <f t="shared" si="14"/>
        <v>0</v>
      </c>
      <c r="P332" s="168"/>
      <c r="Q332" s="168"/>
      <c r="R332" s="168"/>
      <c r="S332" s="169">
        <f t="shared" si="15"/>
        <v>0</v>
      </c>
    </row>
    <row r="333" spans="1:19" ht="22.2" customHeight="1" x14ac:dyDescent="0.6">
      <c r="A333" s="4"/>
      <c r="E333" s="4"/>
      <c r="G333" s="187"/>
      <c r="H333" s="199"/>
      <c r="I333" s="199"/>
      <c r="J333" s="277"/>
      <c r="K333" s="278"/>
      <c r="L333" s="168"/>
      <c r="M333" s="168"/>
      <c r="N333" s="168"/>
      <c r="O333" s="169">
        <f t="shared" si="14"/>
        <v>0</v>
      </c>
      <c r="P333" s="168"/>
      <c r="Q333" s="168"/>
      <c r="R333" s="168"/>
      <c r="S333" s="169">
        <f t="shared" si="15"/>
        <v>0</v>
      </c>
    </row>
    <row r="334" spans="1:19" ht="22.2" customHeight="1" x14ac:dyDescent="0.6">
      <c r="A334" s="4"/>
      <c r="D334" s="8" t="s">
        <v>51</v>
      </c>
      <c r="E334" s="4"/>
      <c r="G334" s="62" t="s">
        <v>9</v>
      </c>
      <c r="H334" s="183" t="s">
        <v>292</v>
      </c>
      <c r="I334" s="183" t="s">
        <v>252</v>
      </c>
      <c r="J334" s="265" t="s">
        <v>54</v>
      </c>
      <c r="K334" s="266"/>
      <c r="L334" s="197"/>
      <c r="M334" s="174"/>
      <c r="N334" s="174"/>
      <c r="O334" s="169">
        <f t="shared" si="14"/>
        <v>0</v>
      </c>
      <c r="P334" s="174"/>
      <c r="Q334" s="197"/>
      <c r="R334" s="174"/>
      <c r="S334" s="169">
        <f t="shared" si="15"/>
        <v>0</v>
      </c>
    </row>
    <row r="335" spans="1:19" ht="22.2" customHeight="1" x14ac:dyDescent="0.6">
      <c r="A335" s="4"/>
      <c r="E335" s="4"/>
      <c r="G335" s="167" t="str">
        <f>G289</f>
        <v>5 ธ.ค.66</v>
      </c>
      <c r="H335" s="183" t="s">
        <v>287</v>
      </c>
      <c r="I335" s="183" t="s">
        <v>195</v>
      </c>
      <c r="J335" s="248" t="s">
        <v>196</v>
      </c>
      <c r="K335" s="250"/>
      <c r="L335" s="168"/>
      <c r="M335" s="168"/>
      <c r="N335" s="168"/>
      <c r="O335" s="169">
        <f t="shared" si="14"/>
        <v>0</v>
      </c>
      <c r="P335" s="168"/>
      <c r="Q335" s="168"/>
      <c r="R335" s="168"/>
      <c r="S335" s="169">
        <f t="shared" si="15"/>
        <v>0</v>
      </c>
    </row>
    <row r="336" spans="1:19" ht="22.2" customHeight="1" x14ac:dyDescent="0.6">
      <c r="A336" s="4"/>
      <c r="B336" s="189"/>
      <c r="C336" s="190"/>
      <c r="D336" s="190"/>
      <c r="E336" s="168"/>
      <c r="G336" s="168"/>
      <c r="H336" s="168"/>
      <c r="I336" s="168"/>
      <c r="J336" s="248"/>
      <c r="K336" s="250"/>
      <c r="L336" s="168"/>
      <c r="M336" s="168"/>
      <c r="N336" s="168"/>
      <c r="O336" s="169">
        <f t="shared" si="14"/>
        <v>0</v>
      </c>
      <c r="P336" s="168"/>
      <c r="Q336" s="168"/>
      <c r="R336" s="168"/>
      <c r="S336" s="169">
        <f t="shared" si="15"/>
        <v>0</v>
      </c>
    </row>
    <row r="337" spans="1:24" ht="22.2" customHeight="1" x14ac:dyDescent="0.6">
      <c r="A337" s="4"/>
      <c r="B337" s="5"/>
      <c r="D337" s="3"/>
      <c r="E337" s="3"/>
      <c r="G337" s="62"/>
      <c r="H337" s="168"/>
      <c r="I337" s="168"/>
      <c r="J337" s="248"/>
      <c r="K337" s="250"/>
      <c r="L337" s="168"/>
      <c r="M337" s="168"/>
      <c r="N337" s="168"/>
      <c r="O337" s="169">
        <f t="shared" si="14"/>
        <v>0</v>
      </c>
      <c r="P337" s="168"/>
      <c r="Q337" s="168"/>
      <c r="R337" s="168"/>
      <c r="S337" s="169">
        <f t="shared" si="15"/>
        <v>0</v>
      </c>
    </row>
    <row r="338" spans="1:24" ht="22.2" customHeight="1" x14ac:dyDescent="0.6">
      <c r="A338" s="4"/>
      <c r="D338" s="8" t="s">
        <v>51</v>
      </c>
      <c r="E338" s="4"/>
      <c r="G338" s="63"/>
      <c r="H338" s="199"/>
      <c r="I338" s="199"/>
      <c r="J338" s="277"/>
      <c r="K338" s="278"/>
      <c r="L338" s="168"/>
      <c r="M338" s="168"/>
      <c r="N338" s="168"/>
      <c r="O338" s="169">
        <f t="shared" si="14"/>
        <v>0</v>
      </c>
      <c r="P338" s="168"/>
      <c r="Q338" s="168"/>
      <c r="R338" s="168"/>
      <c r="S338" s="169">
        <f t="shared" si="15"/>
        <v>0</v>
      </c>
    </row>
    <row r="339" spans="1:24" ht="22.2" customHeight="1" x14ac:dyDescent="0.6">
      <c r="A339" s="4"/>
      <c r="E339" s="4"/>
      <c r="G339" s="167" t="s">
        <v>10</v>
      </c>
      <c r="H339" s="183" t="s">
        <v>287</v>
      </c>
      <c r="I339" s="183" t="s">
        <v>261</v>
      </c>
      <c r="J339" s="248" t="s">
        <v>191</v>
      </c>
      <c r="K339" s="250"/>
      <c r="L339" s="197"/>
      <c r="M339" s="174"/>
      <c r="N339" s="174"/>
      <c r="O339" s="169">
        <f t="shared" si="14"/>
        <v>0</v>
      </c>
      <c r="P339" s="174"/>
      <c r="Q339" s="197"/>
      <c r="R339" s="174"/>
      <c r="S339" s="169">
        <f t="shared" si="15"/>
        <v>0</v>
      </c>
      <c r="T339" s="7"/>
      <c r="U339" s="23" t="s">
        <v>118</v>
      </c>
      <c r="V339" s="66"/>
      <c r="W339" s="22"/>
      <c r="X339" s="22"/>
    </row>
    <row r="340" spans="1:24" ht="22.2" customHeight="1" x14ac:dyDescent="0.6">
      <c r="A340" s="4"/>
      <c r="B340" s="189"/>
      <c r="C340" s="190"/>
      <c r="D340" s="190"/>
      <c r="E340" s="168"/>
      <c r="G340" s="167" t="str">
        <f>G294</f>
        <v>6 ธ.ค.66</v>
      </c>
      <c r="H340" s="183"/>
      <c r="I340" s="183"/>
      <c r="J340" s="248"/>
      <c r="K340" s="250"/>
      <c r="L340" s="168"/>
      <c r="M340" s="168"/>
      <c r="N340" s="168"/>
      <c r="O340" s="169">
        <f t="shared" si="14"/>
        <v>0</v>
      </c>
      <c r="P340" s="168"/>
      <c r="Q340" s="168"/>
      <c r="R340" s="168"/>
      <c r="S340" s="169">
        <f t="shared" si="15"/>
        <v>0</v>
      </c>
      <c r="T340" s="22" t="s">
        <v>51</v>
      </c>
      <c r="U340" s="23" t="s">
        <v>121</v>
      </c>
      <c r="V340" s="66"/>
      <c r="W340" s="22"/>
      <c r="X340" s="22"/>
    </row>
    <row r="341" spans="1:24" ht="22.2" customHeight="1" x14ac:dyDescent="0.6">
      <c r="A341" s="4"/>
      <c r="B341" s="5"/>
      <c r="D341" s="3"/>
      <c r="E341" s="3"/>
      <c r="G341" s="168"/>
      <c r="H341" s="183"/>
      <c r="I341" s="183"/>
      <c r="J341" s="285"/>
      <c r="K341" s="286"/>
      <c r="L341" s="168"/>
      <c r="M341" s="168"/>
      <c r="N341" s="168"/>
      <c r="O341" s="169">
        <f t="shared" si="14"/>
        <v>0</v>
      </c>
      <c r="P341" s="168"/>
      <c r="Q341" s="168"/>
      <c r="R341" s="168"/>
      <c r="S341" s="169">
        <f t="shared" si="15"/>
        <v>0</v>
      </c>
    </row>
    <row r="342" spans="1:24" ht="22.2" customHeight="1" x14ac:dyDescent="0.6">
      <c r="A342" s="4"/>
      <c r="E342" s="4"/>
      <c r="G342" s="189"/>
      <c r="H342" s="189"/>
      <c r="I342" s="168"/>
      <c r="J342" s="248"/>
      <c r="K342" s="250"/>
      <c r="L342" s="168"/>
      <c r="M342" s="168"/>
      <c r="N342" s="168"/>
      <c r="O342" s="169">
        <f t="shared" si="14"/>
        <v>0</v>
      </c>
      <c r="P342" s="168"/>
      <c r="Q342" s="168"/>
      <c r="R342" s="168"/>
      <c r="S342" s="169">
        <f t="shared" si="15"/>
        <v>0</v>
      </c>
    </row>
    <row r="343" spans="1:24" ht="22.2" customHeight="1" x14ac:dyDescent="0.6">
      <c r="A343" s="4"/>
      <c r="E343" s="4"/>
      <c r="G343" s="195"/>
      <c r="H343" s="195"/>
      <c r="I343" s="199"/>
      <c r="J343" s="277"/>
      <c r="K343" s="278"/>
      <c r="L343" s="199"/>
      <c r="M343" s="199"/>
      <c r="N343" s="199"/>
      <c r="O343" s="169">
        <f t="shared" si="14"/>
        <v>0</v>
      </c>
      <c r="P343" s="199"/>
      <c r="Q343" s="199"/>
      <c r="R343" s="199"/>
      <c r="S343" s="169">
        <f t="shared" si="15"/>
        <v>0</v>
      </c>
    </row>
    <row r="344" spans="1:24" ht="22.2" customHeight="1" x14ac:dyDescent="0.6">
      <c r="A344" s="4"/>
      <c r="E344" s="4"/>
      <c r="G344" s="62" t="s">
        <v>11</v>
      </c>
      <c r="H344" s="183" t="s">
        <v>211</v>
      </c>
      <c r="I344" s="183" t="s">
        <v>198</v>
      </c>
      <c r="J344" s="265" t="s">
        <v>54</v>
      </c>
      <c r="K344" s="266"/>
      <c r="L344" s="168"/>
      <c r="M344" s="168"/>
      <c r="N344" s="168"/>
      <c r="O344" s="169">
        <f t="shared" si="14"/>
        <v>0</v>
      </c>
      <c r="P344" s="168"/>
      <c r="Q344" s="175"/>
      <c r="R344" s="175"/>
      <c r="S344" s="169">
        <f t="shared" si="15"/>
        <v>0</v>
      </c>
    </row>
    <row r="345" spans="1:24" ht="22.2" customHeight="1" x14ac:dyDescent="0.35">
      <c r="A345" s="4"/>
      <c r="E345" s="4"/>
      <c r="G345" s="62" t="str">
        <f>G299</f>
        <v>7 ธ.ค.66</v>
      </c>
      <c r="H345" s="181" t="s">
        <v>288</v>
      </c>
      <c r="I345" s="183" t="s">
        <v>194</v>
      </c>
      <c r="J345" s="248" t="s">
        <v>127</v>
      </c>
      <c r="K345" s="250"/>
      <c r="L345" s="168"/>
      <c r="M345" s="168"/>
      <c r="N345" s="168"/>
      <c r="O345" s="169">
        <f t="shared" si="14"/>
        <v>0</v>
      </c>
      <c r="P345" s="168"/>
      <c r="Q345" s="168"/>
      <c r="R345" s="168"/>
      <c r="S345" s="169">
        <f t="shared" si="15"/>
        <v>0</v>
      </c>
    </row>
    <row r="346" spans="1:24" ht="22.2" customHeight="1" x14ac:dyDescent="0.6">
      <c r="A346" s="4"/>
      <c r="B346" s="5"/>
      <c r="E346" s="4"/>
      <c r="G346" s="168"/>
      <c r="H346" s="183" t="s">
        <v>211</v>
      </c>
      <c r="I346" s="183" t="s">
        <v>198</v>
      </c>
      <c r="J346" s="248" t="s">
        <v>260</v>
      </c>
      <c r="K346" s="250"/>
      <c r="L346" s="183"/>
      <c r="M346" s="183"/>
      <c r="N346" s="183"/>
      <c r="O346" s="169">
        <f t="shared" si="14"/>
        <v>0</v>
      </c>
      <c r="P346" s="183"/>
      <c r="Q346" s="183"/>
      <c r="R346" s="183"/>
      <c r="S346" s="169">
        <f t="shared" si="15"/>
        <v>0</v>
      </c>
    </row>
    <row r="347" spans="1:24" ht="22.2" customHeight="1" x14ac:dyDescent="0.6">
      <c r="A347" s="4"/>
      <c r="E347" s="4"/>
      <c r="G347" s="168"/>
      <c r="H347" s="168"/>
      <c r="I347" s="191"/>
      <c r="J347" s="248"/>
      <c r="K347" s="250"/>
      <c r="L347" s="168"/>
      <c r="M347" s="168"/>
      <c r="N347" s="168"/>
      <c r="O347" s="169">
        <f t="shared" si="14"/>
        <v>0</v>
      </c>
      <c r="P347" s="168"/>
      <c r="Q347" s="168"/>
      <c r="R347" s="168"/>
      <c r="S347" s="169">
        <f t="shared" si="15"/>
        <v>0</v>
      </c>
    </row>
    <row r="348" spans="1:24" ht="22.2" customHeight="1" x14ac:dyDescent="0.6">
      <c r="A348" s="4"/>
      <c r="E348" s="4"/>
      <c r="G348" s="199"/>
      <c r="H348" s="194"/>
      <c r="I348" s="199"/>
      <c r="J348" s="277"/>
      <c r="K348" s="278"/>
      <c r="L348" s="199"/>
      <c r="M348" s="199"/>
      <c r="N348" s="199"/>
      <c r="O348" s="169">
        <f t="shared" si="14"/>
        <v>0</v>
      </c>
      <c r="P348" s="199"/>
      <c r="Q348" s="199"/>
      <c r="R348" s="199"/>
      <c r="S348" s="169">
        <f t="shared" si="15"/>
        <v>0</v>
      </c>
    </row>
    <row r="349" spans="1:24" ht="22.2" customHeight="1" x14ac:dyDescent="0.6">
      <c r="A349" s="4"/>
      <c r="E349" s="4"/>
      <c r="G349" s="62" t="s">
        <v>12</v>
      </c>
      <c r="H349" s="183" t="s">
        <v>175</v>
      </c>
      <c r="I349" s="183" t="s">
        <v>200</v>
      </c>
      <c r="J349" s="265" t="s">
        <v>54</v>
      </c>
      <c r="K349" s="266"/>
      <c r="L349" s="168"/>
      <c r="M349" s="168"/>
      <c r="N349" s="168"/>
      <c r="O349" s="169">
        <f t="shared" si="14"/>
        <v>0</v>
      </c>
      <c r="P349" s="174"/>
      <c r="Q349" s="197"/>
      <c r="R349" s="174"/>
      <c r="S349" s="169">
        <f t="shared" si="15"/>
        <v>0</v>
      </c>
    </row>
    <row r="350" spans="1:24" ht="22.2" customHeight="1" x14ac:dyDescent="0.6">
      <c r="A350" s="4"/>
      <c r="E350" s="4"/>
      <c r="G350" s="62" t="str">
        <f>G304</f>
        <v>8 ธ.ค.66</v>
      </c>
      <c r="H350" s="183" t="s">
        <v>175</v>
      </c>
      <c r="I350" s="183" t="s">
        <v>198</v>
      </c>
      <c r="J350" s="248" t="s">
        <v>126</v>
      </c>
      <c r="K350" s="250"/>
      <c r="L350" s="168"/>
      <c r="M350" s="168"/>
      <c r="N350" s="168"/>
      <c r="O350" s="169">
        <f t="shared" si="14"/>
        <v>0</v>
      </c>
      <c r="P350" s="168"/>
      <c r="Q350" s="168"/>
      <c r="R350" s="168"/>
      <c r="S350" s="169">
        <f t="shared" si="15"/>
        <v>0</v>
      </c>
    </row>
    <row r="351" spans="1:24" ht="22.2" customHeight="1" x14ac:dyDescent="0.6">
      <c r="A351" s="4"/>
      <c r="E351" s="4"/>
      <c r="G351" s="168"/>
      <c r="H351" s="173"/>
      <c r="I351" s="4"/>
      <c r="J351" s="248"/>
      <c r="K351" s="250"/>
      <c r="L351" s="168"/>
      <c r="M351" s="168"/>
      <c r="N351" s="168"/>
      <c r="O351" s="169">
        <f t="shared" si="14"/>
        <v>0</v>
      </c>
      <c r="P351" s="168"/>
      <c r="Q351" s="168"/>
      <c r="R351" s="168"/>
      <c r="S351" s="169">
        <f t="shared" si="15"/>
        <v>0</v>
      </c>
    </row>
    <row r="352" spans="1:24" ht="22.2" customHeight="1" x14ac:dyDescent="0.6">
      <c r="A352" s="4"/>
      <c r="E352" s="4"/>
      <c r="G352" s="168"/>
      <c r="H352" s="176"/>
      <c r="I352" s="4"/>
      <c r="J352" s="248"/>
      <c r="K352" s="250"/>
      <c r="L352" s="168"/>
      <c r="M352" s="168"/>
      <c r="N352" s="168"/>
      <c r="O352" s="169">
        <f t="shared" si="14"/>
        <v>0</v>
      </c>
      <c r="P352" s="168"/>
      <c r="Q352" s="168"/>
      <c r="R352" s="168"/>
      <c r="S352" s="169">
        <f t="shared" si="15"/>
        <v>0</v>
      </c>
    </row>
    <row r="353" spans="1:24" ht="22.2" customHeight="1" x14ac:dyDescent="0.6">
      <c r="A353" s="4"/>
      <c r="E353" s="4"/>
      <c r="F353" s="4"/>
      <c r="G353" s="196"/>
      <c r="H353" s="199"/>
      <c r="I353" s="196"/>
      <c r="J353" s="277"/>
      <c r="K353" s="278"/>
      <c r="L353" s="199"/>
      <c r="M353" s="199"/>
      <c r="N353" s="199"/>
      <c r="O353" s="169">
        <f t="shared" si="14"/>
        <v>0</v>
      </c>
      <c r="P353" s="199"/>
      <c r="Q353" s="199"/>
      <c r="R353" s="199"/>
      <c r="S353" s="169">
        <f t="shared" si="15"/>
        <v>0</v>
      </c>
    </row>
    <row r="354" spans="1:24" ht="22.2" customHeight="1" x14ac:dyDescent="0.6">
      <c r="A354" s="4"/>
      <c r="E354" s="4"/>
      <c r="F354" s="4"/>
      <c r="G354" s="273" t="s">
        <v>61</v>
      </c>
      <c r="H354" s="298"/>
      <c r="I354" s="298"/>
      <c r="J354" s="298"/>
      <c r="K354" s="279"/>
      <c r="L354" s="17">
        <f>SUM(L329:L353)</f>
        <v>0</v>
      </c>
      <c r="M354" s="17">
        <f>SUM(M329:M353)</f>
        <v>0</v>
      </c>
      <c r="N354" s="17"/>
      <c r="O354" s="17"/>
      <c r="P354" s="17">
        <f>SUM(P329:P353)</f>
        <v>0</v>
      </c>
      <c r="Q354" s="17">
        <f>SUM(Q329:Q353)</f>
        <v>0</v>
      </c>
      <c r="R354" s="192"/>
      <c r="S354" s="17"/>
      <c r="T354" s="25"/>
      <c r="U354" s="26" t="s">
        <v>123</v>
      </c>
      <c r="V354" s="64"/>
      <c r="W354" s="27"/>
      <c r="X354" s="27"/>
    </row>
    <row r="355" spans="1:24" ht="22.2" customHeight="1" x14ac:dyDescent="0.6">
      <c r="A355" s="4"/>
      <c r="E355" s="4"/>
      <c r="F355" s="4"/>
      <c r="G355" s="273" t="s">
        <v>62</v>
      </c>
      <c r="H355" s="298"/>
      <c r="I355" s="298"/>
      <c r="J355" s="298"/>
      <c r="K355" s="279"/>
      <c r="L355" s="273">
        <f>L354+M354</f>
        <v>0</v>
      </c>
      <c r="M355" s="279"/>
      <c r="N355" s="193"/>
      <c r="O355" s="17"/>
      <c r="P355" s="273">
        <f>P354+Q354</f>
        <v>0</v>
      </c>
      <c r="Q355" s="279"/>
      <c r="R355" s="196"/>
      <c r="S355" s="199"/>
      <c r="T355" s="27" t="s">
        <v>51</v>
      </c>
      <c r="U355" s="26" t="s">
        <v>90</v>
      </c>
      <c r="V355" s="64"/>
      <c r="W355" s="27"/>
      <c r="X355" s="27"/>
    </row>
    <row r="356" spans="1:24" ht="22.2" customHeight="1" x14ac:dyDescent="0.6">
      <c r="A356" s="4"/>
      <c r="E356" s="4"/>
      <c r="F356" s="4"/>
      <c r="G356" s="273" t="s">
        <v>63</v>
      </c>
      <c r="H356" s="298"/>
      <c r="I356" s="298"/>
      <c r="J356" s="298"/>
      <c r="K356" s="279"/>
      <c r="L356" s="273">
        <v>0</v>
      </c>
      <c r="M356" s="279"/>
      <c r="N356" s="193"/>
      <c r="O356" s="17"/>
      <c r="P356" s="273">
        <v>15</v>
      </c>
      <c r="Q356" s="279"/>
      <c r="R356" s="190"/>
      <c r="S356" s="168"/>
    </row>
    <row r="357" spans="1:24" ht="22.2" customHeight="1" thickBot="1" x14ac:dyDescent="0.65">
      <c r="A357" s="4"/>
      <c r="E357" s="4"/>
      <c r="F357" s="15"/>
      <c r="G357" s="273" t="s">
        <v>64</v>
      </c>
      <c r="H357" s="298"/>
      <c r="I357" s="298"/>
      <c r="J357" s="298"/>
      <c r="K357" s="279"/>
      <c r="L357" s="18">
        <v>0</v>
      </c>
      <c r="M357" s="18">
        <f>SUM(M329:M353)</f>
        <v>0</v>
      </c>
      <c r="N357" s="18"/>
      <c r="O357" s="18">
        <f>SUM(O329:O353)</f>
        <v>0</v>
      </c>
      <c r="P357" s="18">
        <v>0</v>
      </c>
      <c r="Q357" s="18">
        <f>SUM(Q329:Q353)</f>
        <v>0</v>
      </c>
      <c r="R357" s="19"/>
      <c r="S357" s="18">
        <f>SUM(S329:S353)</f>
        <v>0</v>
      </c>
    </row>
    <row r="358" spans="1:24" ht="22.2" customHeight="1" thickTop="1" x14ac:dyDescent="0.6">
      <c r="A358" s="299" t="s">
        <v>88</v>
      </c>
      <c r="B358" s="300"/>
      <c r="C358" s="300"/>
      <c r="D358" s="300"/>
      <c r="E358" s="300"/>
      <c r="F358" s="300"/>
      <c r="G358" s="300"/>
      <c r="H358" s="193">
        <f>M357+Q357</f>
        <v>0</v>
      </c>
      <c r="I358" s="193" t="s">
        <v>89</v>
      </c>
      <c r="J358" s="193"/>
      <c r="K358" s="301" t="s">
        <v>193</v>
      </c>
      <c r="L358" s="301"/>
      <c r="M358" s="301"/>
      <c r="N358" s="194"/>
      <c r="O358" s="194"/>
      <c r="P358" s="302">
        <f>S357+O357</f>
        <v>0</v>
      </c>
      <c r="Q358" s="302"/>
      <c r="R358" s="21"/>
      <c r="S358" s="20" t="s">
        <v>53</v>
      </c>
    </row>
    <row r="359" spans="1:24" ht="22.2" customHeight="1" x14ac:dyDescent="0.6">
      <c r="A359" s="303" t="s">
        <v>14</v>
      </c>
      <c r="B359" s="304"/>
      <c r="C359" s="304"/>
      <c r="D359" s="304"/>
      <c r="E359" s="304"/>
      <c r="F359" s="304"/>
      <c r="G359" s="305"/>
      <c r="H359" s="303" t="s">
        <v>15</v>
      </c>
      <c r="I359" s="304"/>
      <c r="J359" s="304"/>
      <c r="K359" s="304"/>
      <c r="L359" s="305"/>
      <c r="M359" s="303" t="s">
        <v>70</v>
      </c>
      <c r="N359" s="304"/>
      <c r="O359" s="304"/>
      <c r="P359" s="304"/>
      <c r="Q359" s="304"/>
      <c r="R359" s="304"/>
      <c r="S359" s="305"/>
    </row>
    <row r="360" spans="1:24" ht="22.2" customHeight="1" x14ac:dyDescent="0.6">
      <c r="A360" s="248" t="s">
        <v>16</v>
      </c>
      <c r="B360" s="249"/>
      <c r="C360" s="249"/>
      <c r="D360" s="249"/>
      <c r="E360" s="249"/>
      <c r="F360" s="249"/>
      <c r="G360" s="250"/>
      <c r="H360" s="248" t="s">
        <v>16</v>
      </c>
      <c r="I360" s="249"/>
      <c r="J360" s="249"/>
      <c r="K360" s="249"/>
      <c r="L360" s="250"/>
      <c r="M360" s="248" t="s">
        <v>16</v>
      </c>
      <c r="N360" s="249"/>
      <c r="O360" s="249"/>
      <c r="P360" s="249"/>
      <c r="Q360" s="249"/>
      <c r="R360" s="249"/>
      <c r="S360" s="250"/>
    </row>
    <row r="361" spans="1:24" ht="22.2" customHeight="1" x14ac:dyDescent="0.6">
      <c r="A361" s="12" t="s">
        <v>42</v>
      </c>
      <c r="B361" s="309">
        <f>B329</f>
        <v>0</v>
      </c>
      <c r="C361" s="309"/>
      <c r="D361" s="309"/>
      <c r="E361" s="309"/>
      <c r="F361" s="309"/>
      <c r="G361" s="186" t="s">
        <v>43</v>
      </c>
      <c r="H361" s="185" t="s">
        <v>42</v>
      </c>
      <c r="I361" s="314" t="str">
        <f>I315</f>
        <v xml:space="preserve">       นายอาทิตย์  แก้วแดง</v>
      </c>
      <c r="J361" s="318"/>
      <c r="K361" s="318"/>
      <c r="L361" s="13" t="s">
        <v>43</v>
      </c>
      <c r="M361" s="61" t="s">
        <v>42</v>
      </c>
      <c r="N361" s="61"/>
      <c r="O361" s="309" t="s">
        <v>52</v>
      </c>
      <c r="P361" s="309"/>
      <c r="Q361" s="309"/>
      <c r="R361" s="29"/>
      <c r="S361" s="186" t="s">
        <v>43</v>
      </c>
    </row>
    <row r="362" spans="1:24" ht="22.2" customHeight="1" x14ac:dyDescent="0.6">
      <c r="A362" s="319" t="s">
        <v>122</v>
      </c>
      <c r="B362" s="314"/>
      <c r="C362" s="314"/>
      <c r="D362" s="314"/>
      <c r="E362" s="314"/>
      <c r="F362" s="314"/>
      <c r="G362" s="320"/>
      <c r="H362" s="308" t="s">
        <v>55</v>
      </c>
      <c r="I362" s="309"/>
      <c r="J362" s="309"/>
      <c r="K362" s="309"/>
      <c r="L362" s="310"/>
      <c r="M362" s="308" t="s">
        <v>72</v>
      </c>
      <c r="N362" s="309"/>
      <c r="O362" s="309"/>
      <c r="P362" s="309"/>
      <c r="Q362" s="309"/>
      <c r="R362" s="309"/>
      <c r="S362" s="310"/>
    </row>
    <row r="363" spans="1:24" ht="22.2" customHeight="1" x14ac:dyDescent="0.6">
      <c r="A363" s="311" t="str">
        <f>A41</f>
        <v>วันที่ 18  เดือน ธันวาคม  พ.ศ.2566</v>
      </c>
      <c r="B363" s="312"/>
      <c r="C363" s="312"/>
      <c r="D363" s="312"/>
      <c r="E363" s="312"/>
      <c r="F363" s="312"/>
      <c r="G363" s="313"/>
      <c r="H363" s="308" t="str">
        <f>A41</f>
        <v>วันที่ 18  เดือน ธันวาคม  พ.ศ.2566</v>
      </c>
      <c r="I363" s="309"/>
      <c r="J363" s="309"/>
      <c r="K363" s="309"/>
      <c r="L363" s="310"/>
      <c r="M363" s="311" t="str">
        <f>A41</f>
        <v>วันที่ 18  เดือน ธันวาคม  พ.ศ.2566</v>
      </c>
      <c r="N363" s="312"/>
      <c r="O363" s="312"/>
      <c r="P363" s="312"/>
      <c r="Q363" s="312"/>
      <c r="R363" s="312"/>
      <c r="S363" s="313"/>
    </row>
    <row r="364" spans="1:24" ht="22.2" customHeight="1" x14ac:dyDescent="0.6">
      <c r="A364" s="303" t="s">
        <v>70</v>
      </c>
      <c r="B364" s="304"/>
      <c r="C364" s="304"/>
      <c r="D364" s="304"/>
      <c r="E364" s="304"/>
      <c r="F364" s="304"/>
      <c r="G364" s="304"/>
      <c r="H364" s="304"/>
      <c r="I364" s="305"/>
      <c r="J364" s="303" t="s">
        <v>71</v>
      </c>
      <c r="K364" s="304"/>
      <c r="L364" s="304"/>
      <c r="M364" s="304"/>
      <c r="N364" s="304"/>
      <c r="O364" s="304"/>
      <c r="P364" s="304"/>
      <c r="Q364" s="304"/>
      <c r="R364" s="304"/>
      <c r="S364" s="305"/>
    </row>
    <row r="365" spans="1:24" ht="22.2" customHeight="1" x14ac:dyDescent="0.6">
      <c r="A365" s="248" t="s">
        <v>16</v>
      </c>
      <c r="B365" s="249"/>
      <c r="C365" s="249"/>
      <c r="D365" s="249"/>
      <c r="E365" s="249"/>
      <c r="F365" s="249"/>
      <c r="G365" s="249"/>
      <c r="H365" s="249"/>
      <c r="I365" s="250"/>
      <c r="J365" s="248" t="s">
        <v>16</v>
      </c>
      <c r="K365" s="249"/>
      <c r="L365" s="249"/>
      <c r="M365" s="249"/>
      <c r="N365" s="249"/>
      <c r="O365" s="249"/>
      <c r="P365" s="249"/>
      <c r="Q365" s="249"/>
      <c r="R365" s="249"/>
      <c r="S365" s="250"/>
    </row>
    <row r="366" spans="1:24" ht="22.2" customHeight="1" x14ac:dyDescent="0.6">
      <c r="A366" s="12"/>
      <c r="B366" s="309" t="s">
        <v>133</v>
      </c>
      <c r="C366" s="309"/>
      <c r="D366" s="309"/>
      <c r="E366" s="309"/>
      <c r="F366" s="309"/>
      <c r="G366" s="309"/>
      <c r="H366" s="309"/>
      <c r="I366" s="186"/>
      <c r="J366" s="29"/>
      <c r="K366" s="29"/>
      <c r="L366" s="309" t="s">
        <v>186</v>
      </c>
      <c r="M366" s="309"/>
      <c r="N366" s="309"/>
      <c r="O366" s="309"/>
      <c r="P366" s="309"/>
      <c r="Q366" s="309"/>
      <c r="R366" s="29"/>
      <c r="S366" s="13"/>
    </row>
    <row r="367" spans="1:24" ht="22.2" customHeight="1" x14ac:dyDescent="0.6">
      <c r="A367" s="308" t="s">
        <v>73</v>
      </c>
      <c r="B367" s="309"/>
      <c r="C367" s="309"/>
      <c r="D367" s="309"/>
      <c r="E367" s="309"/>
      <c r="F367" s="309"/>
      <c r="G367" s="309"/>
      <c r="H367" s="309"/>
      <c r="I367" s="310"/>
      <c r="J367" s="308" t="s">
        <v>74</v>
      </c>
      <c r="K367" s="309"/>
      <c r="L367" s="309"/>
      <c r="M367" s="309"/>
      <c r="N367" s="309"/>
      <c r="O367" s="309"/>
      <c r="P367" s="309"/>
      <c r="Q367" s="309"/>
      <c r="R367" s="309"/>
      <c r="S367" s="310"/>
    </row>
    <row r="368" spans="1:24" ht="22.2" customHeight="1" x14ac:dyDescent="0.6">
      <c r="A368" s="311" t="str">
        <f>A41</f>
        <v>วันที่ 18  เดือน ธันวาคม  พ.ศ.2566</v>
      </c>
      <c r="B368" s="312"/>
      <c r="C368" s="312"/>
      <c r="D368" s="312"/>
      <c r="E368" s="312"/>
      <c r="F368" s="312"/>
      <c r="G368" s="312"/>
      <c r="H368" s="312"/>
      <c r="I368" s="313"/>
      <c r="J368" s="311" t="str">
        <f>A41</f>
        <v>วันที่ 18  เดือน ธันวาคม  พ.ศ.2566</v>
      </c>
      <c r="K368" s="312"/>
      <c r="L368" s="312"/>
      <c r="M368" s="312"/>
      <c r="N368" s="312"/>
      <c r="O368" s="312"/>
      <c r="P368" s="312"/>
      <c r="Q368" s="312"/>
      <c r="R368" s="312"/>
      <c r="S368" s="313"/>
    </row>
    <row r="369" spans="1:19" ht="22.2" customHeight="1" x14ac:dyDescent="0.6">
      <c r="A369" s="333" t="s">
        <v>0</v>
      </c>
      <c r="B369" s="333"/>
      <c r="C369" s="333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333"/>
      <c r="O369" s="333"/>
      <c r="P369" s="333"/>
      <c r="Q369" s="333"/>
      <c r="R369" s="333"/>
      <c r="S369" s="333"/>
    </row>
    <row r="370" spans="1:19" ht="22.2" customHeight="1" x14ac:dyDescent="0.6">
      <c r="A370" s="254" t="str">
        <f>A2</f>
        <v>แผนกวิชายานยนต์ไฟฟ้า</v>
      </c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</row>
    <row r="371" spans="1:19" ht="22.2" customHeight="1" x14ac:dyDescent="0.6">
      <c r="A371" s="253" t="s">
        <v>78</v>
      </c>
      <c r="B371" s="253"/>
      <c r="C371" s="253"/>
      <c r="D371" s="177">
        <f>D3</f>
        <v>4</v>
      </c>
      <c r="E371" s="177" t="s">
        <v>77</v>
      </c>
      <c r="F371" s="254" t="str">
        <f>F3</f>
        <v>ธันวาคม</v>
      </c>
      <c r="G371" s="254"/>
      <c r="H371" s="177" t="str">
        <f>H3</f>
        <v>พ.ศ. 2566</v>
      </c>
      <c r="I371" s="177" t="s">
        <v>79</v>
      </c>
      <c r="J371" s="177">
        <f>J3</f>
        <v>8</v>
      </c>
      <c r="K371" s="177" t="s">
        <v>76</v>
      </c>
      <c r="L371" s="254" t="str">
        <f>L3</f>
        <v>ธันวาคม</v>
      </c>
      <c r="M371" s="254"/>
      <c r="N371" s="254" t="str">
        <f>N3</f>
        <v>พ.ศ. 2566</v>
      </c>
      <c r="O371" s="254"/>
      <c r="P371" s="254"/>
      <c r="Q371" s="254"/>
      <c r="R371" s="177"/>
    </row>
    <row r="372" spans="1:19" ht="22.2" customHeight="1" x14ac:dyDescent="0.3">
      <c r="G372" s="58" t="s">
        <v>103</v>
      </c>
      <c r="H372" s="198" t="s">
        <v>44</v>
      </c>
      <c r="I372" s="190" t="s">
        <v>57</v>
      </c>
      <c r="J372" s="290" t="s">
        <v>129</v>
      </c>
      <c r="K372" s="290"/>
      <c r="L372" s="290"/>
      <c r="M372" s="290"/>
      <c r="N372" s="290"/>
      <c r="O372" s="290"/>
      <c r="P372" s="290"/>
      <c r="Q372" s="290"/>
      <c r="R372" s="290"/>
      <c r="S372" s="290"/>
    </row>
    <row r="373" spans="1:19" ht="22.2" customHeight="1" x14ac:dyDescent="0.6">
      <c r="A373" s="28" t="s">
        <v>1</v>
      </c>
      <c r="B373" s="270" t="s">
        <v>2</v>
      </c>
      <c r="C373" s="271"/>
      <c r="D373" s="272"/>
      <c r="E373" s="16" t="s">
        <v>3</v>
      </c>
      <c r="F373" s="273" t="s">
        <v>65</v>
      </c>
      <c r="G373" s="274"/>
      <c r="H373" s="275" t="s">
        <v>4</v>
      </c>
      <c r="I373" s="175" t="s">
        <v>116</v>
      </c>
      <c r="J373" s="242" t="s">
        <v>5</v>
      </c>
      <c r="K373" s="244"/>
      <c r="L373" s="273" t="s">
        <v>66</v>
      </c>
      <c r="M373" s="279"/>
      <c r="N373" s="169" t="s">
        <v>68</v>
      </c>
      <c r="O373" s="175" t="s">
        <v>58</v>
      </c>
      <c r="P373" s="280" t="s">
        <v>67</v>
      </c>
      <c r="Q373" s="281"/>
      <c r="R373" s="169" t="s">
        <v>68</v>
      </c>
      <c r="S373" s="175" t="s">
        <v>58</v>
      </c>
    </row>
    <row r="374" spans="1:19" ht="22.2" customHeight="1" x14ac:dyDescent="0.6">
      <c r="A374" s="60"/>
      <c r="B374" s="9"/>
      <c r="C374" s="10"/>
      <c r="D374" s="14"/>
      <c r="E374" s="11"/>
      <c r="F374" s="199" t="s">
        <v>6</v>
      </c>
      <c r="G374" s="199" t="s">
        <v>7</v>
      </c>
      <c r="H374" s="276"/>
      <c r="I374" s="159"/>
      <c r="J374" s="277"/>
      <c r="K374" s="278"/>
      <c r="L374" s="199" t="s">
        <v>56</v>
      </c>
      <c r="M374" s="199" t="s">
        <v>60</v>
      </c>
      <c r="N374" s="199" t="s">
        <v>69</v>
      </c>
      <c r="O374" s="199" t="s">
        <v>59</v>
      </c>
      <c r="P374" s="60" t="s">
        <v>56</v>
      </c>
      <c r="Q374" s="60" t="s">
        <v>60</v>
      </c>
      <c r="R374" s="199" t="s">
        <v>69</v>
      </c>
      <c r="S374" s="199" t="s">
        <v>59</v>
      </c>
    </row>
    <row r="375" spans="1:19" ht="22.2" customHeight="1" x14ac:dyDescent="0.6">
      <c r="A375" s="168">
        <v>9</v>
      </c>
      <c r="B375" s="289">
        <f>AB11</f>
        <v>0</v>
      </c>
      <c r="C375" s="290"/>
      <c r="D375" s="291"/>
      <c r="E375" s="168" t="s">
        <v>44</v>
      </c>
      <c r="F375" s="168">
        <f>F7</f>
        <v>8</v>
      </c>
      <c r="G375" s="188" t="s">
        <v>8</v>
      </c>
      <c r="H375" s="174" t="s">
        <v>180</v>
      </c>
      <c r="I375" s="183" t="s">
        <v>233</v>
      </c>
      <c r="J375" s="332" t="s">
        <v>54</v>
      </c>
      <c r="K375" s="332"/>
      <c r="L375" s="174"/>
      <c r="M375" s="156"/>
      <c r="N375" s="157"/>
      <c r="O375" s="169">
        <f t="shared" ref="O375:O399" si="16">M375*N375</f>
        <v>0</v>
      </c>
      <c r="P375" s="156"/>
      <c r="Q375" s="156"/>
      <c r="R375" s="156"/>
      <c r="S375" s="169">
        <f t="shared" ref="S375:S399" si="17">Q375*R375</f>
        <v>0</v>
      </c>
    </row>
    <row r="376" spans="1:19" ht="22.2" customHeight="1" x14ac:dyDescent="0.6">
      <c r="A376" s="4"/>
      <c r="B376" s="289"/>
      <c r="C376" s="290"/>
      <c r="D376" s="291"/>
      <c r="E376" s="168"/>
      <c r="F376" s="190"/>
      <c r="G376" s="167" t="str">
        <f>G330</f>
        <v>4 ธ.ค.66</v>
      </c>
      <c r="H376" s="183"/>
      <c r="I376" s="183"/>
      <c r="J376" s="325"/>
      <c r="K376" s="325"/>
      <c r="L376" s="183"/>
      <c r="M376" s="168"/>
      <c r="N376" s="191"/>
      <c r="O376" s="169">
        <f t="shared" si="16"/>
        <v>0</v>
      </c>
      <c r="P376" s="168"/>
      <c r="Q376" s="168"/>
      <c r="R376" s="168"/>
      <c r="S376" s="169">
        <f t="shared" si="17"/>
        <v>0</v>
      </c>
    </row>
    <row r="377" spans="1:19" ht="22.2" customHeight="1" x14ac:dyDescent="0.6">
      <c r="A377" s="4"/>
      <c r="B377" s="5"/>
      <c r="D377" s="3"/>
      <c r="E377" s="3"/>
      <c r="F377" s="190"/>
      <c r="G377" s="189"/>
      <c r="H377" s="168"/>
      <c r="I377" s="168"/>
      <c r="J377" s="252"/>
      <c r="K377" s="252"/>
      <c r="L377" s="168"/>
      <c r="M377" s="168"/>
      <c r="N377" s="168"/>
      <c r="O377" s="169">
        <f t="shared" si="16"/>
        <v>0</v>
      </c>
      <c r="P377" s="168"/>
      <c r="Q377" s="168"/>
      <c r="R377" s="168"/>
      <c r="S377" s="169">
        <f t="shared" si="17"/>
        <v>0</v>
      </c>
    </row>
    <row r="378" spans="1:19" ht="22.2" customHeight="1" x14ac:dyDescent="0.6">
      <c r="A378" s="4"/>
      <c r="D378" s="3"/>
      <c r="E378" s="3"/>
      <c r="F378" s="190"/>
      <c r="G378" s="189"/>
      <c r="H378" s="168"/>
      <c r="I378" s="168"/>
      <c r="J378" s="248"/>
      <c r="K378" s="250"/>
      <c r="L378" s="168"/>
      <c r="M378" s="168"/>
      <c r="N378" s="168"/>
      <c r="O378" s="169">
        <f t="shared" si="16"/>
        <v>0</v>
      </c>
      <c r="P378" s="168"/>
      <c r="Q378" s="168"/>
      <c r="R378" s="168"/>
      <c r="S378" s="169">
        <f t="shared" si="17"/>
        <v>0</v>
      </c>
    </row>
    <row r="379" spans="1:19" ht="22.2" customHeight="1" x14ac:dyDescent="0.6">
      <c r="A379" s="4"/>
      <c r="E379" s="4"/>
      <c r="G379" s="187"/>
      <c r="H379" s="199"/>
      <c r="I379" s="199"/>
      <c r="J379" s="277"/>
      <c r="K379" s="278"/>
      <c r="L379" s="199"/>
      <c r="M379" s="168"/>
      <c r="N379" s="168"/>
      <c r="O379" s="169">
        <f t="shared" si="16"/>
        <v>0</v>
      </c>
      <c r="P379" s="168"/>
      <c r="Q379" s="168"/>
      <c r="R379" s="168"/>
      <c r="S379" s="169">
        <f t="shared" si="17"/>
        <v>0</v>
      </c>
    </row>
    <row r="380" spans="1:19" ht="22.2" customHeight="1" x14ac:dyDescent="0.6">
      <c r="A380" s="4"/>
      <c r="E380" s="4"/>
      <c r="G380" s="62" t="s">
        <v>9</v>
      </c>
      <c r="H380" s="174" t="s">
        <v>134</v>
      </c>
      <c r="I380" s="174" t="s">
        <v>206</v>
      </c>
      <c r="J380" s="265" t="s">
        <v>54</v>
      </c>
      <c r="K380" s="266"/>
      <c r="L380" s="197"/>
      <c r="M380" s="174"/>
      <c r="N380" s="174"/>
      <c r="O380" s="169">
        <f t="shared" si="16"/>
        <v>0</v>
      </c>
      <c r="P380" s="174"/>
      <c r="Q380" s="197"/>
      <c r="R380" s="174"/>
      <c r="S380" s="169">
        <f t="shared" si="17"/>
        <v>0</v>
      </c>
    </row>
    <row r="381" spans="1:19" ht="22.2" customHeight="1" x14ac:dyDescent="0.6">
      <c r="A381" s="4"/>
      <c r="E381" s="4"/>
      <c r="G381" s="167" t="str">
        <f>G335</f>
        <v>5 ธ.ค.66</v>
      </c>
      <c r="H381" s="183" t="s">
        <v>134</v>
      </c>
      <c r="I381" s="183" t="s">
        <v>206</v>
      </c>
      <c r="J381" s="285" t="s">
        <v>125</v>
      </c>
      <c r="K381" s="286"/>
      <c r="L381" s="168"/>
      <c r="M381" s="168"/>
      <c r="N381" s="168"/>
      <c r="O381" s="169">
        <f t="shared" si="16"/>
        <v>0</v>
      </c>
      <c r="P381" s="168"/>
      <c r="Q381" s="168"/>
      <c r="R381" s="168"/>
      <c r="S381" s="169">
        <f t="shared" si="17"/>
        <v>0</v>
      </c>
    </row>
    <row r="382" spans="1:19" ht="22.2" customHeight="1" x14ac:dyDescent="0.6">
      <c r="A382" s="4"/>
      <c r="B382" s="5"/>
      <c r="D382" s="3"/>
      <c r="E382" s="3"/>
      <c r="G382" s="168"/>
      <c r="H382" s="168"/>
      <c r="I382" s="168"/>
      <c r="J382" s="248"/>
      <c r="K382" s="250"/>
      <c r="L382" s="168"/>
      <c r="M382" s="168"/>
      <c r="N382" s="168"/>
      <c r="O382" s="169">
        <f t="shared" si="16"/>
        <v>0</v>
      </c>
      <c r="P382" s="168"/>
      <c r="Q382" s="168"/>
      <c r="R382" s="168"/>
      <c r="S382" s="169">
        <f t="shared" si="17"/>
        <v>0</v>
      </c>
    </row>
    <row r="383" spans="1:19" ht="22.2" customHeight="1" x14ac:dyDescent="0.6">
      <c r="A383" s="4"/>
      <c r="D383" s="3"/>
      <c r="E383" s="3"/>
      <c r="G383" s="168"/>
      <c r="H383" s="190"/>
      <c r="I383" s="168"/>
      <c r="J383" s="248"/>
      <c r="K383" s="250"/>
      <c r="L383" s="168"/>
      <c r="M383" s="168"/>
      <c r="N383" s="168"/>
      <c r="O383" s="169">
        <f t="shared" si="16"/>
        <v>0</v>
      </c>
      <c r="P383" s="168"/>
      <c r="Q383" s="168"/>
      <c r="R383" s="168"/>
      <c r="S383" s="169">
        <f t="shared" si="17"/>
        <v>0</v>
      </c>
    </row>
    <row r="384" spans="1:19" ht="22.2" customHeight="1" x14ac:dyDescent="0.6">
      <c r="A384" s="4"/>
      <c r="D384" s="3" t="s">
        <v>51</v>
      </c>
      <c r="E384" s="3"/>
      <c r="G384" s="63"/>
      <c r="H384" s="199"/>
      <c r="I384" s="199"/>
      <c r="J384" s="277"/>
      <c r="K384" s="278"/>
      <c r="L384" s="168"/>
      <c r="M384" s="199"/>
      <c r="N384" s="199"/>
      <c r="O384" s="169">
        <f t="shared" si="16"/>
        <v>0</v>
      </c>
      <c r="P384" s="199"/>
      <c r="Q384" s="199"/>
      <c r="R384" s="199"/>
      <c r="S384" s="192">
        <f t="shared" si="17"/>
        <v>0</v>
      </c>
    </row>
    <row r="385" spans="1:25" ht="22.2" customHeight="1" x14ac:dyDescent="0.6">
      <c r="A385" s="4"/>
      <c r="B385" s="170"/>
      <c r="C385" s="171"/>
      <c r="D385" s="172"/>
      <c r="E385" s="173"/>
      <c r="G385" s="167" t="s">
        <v>10</v>
      </c>
      <c r="H385" s="183" t="s">
        <v>134</v>
      </c>
      <c r="I385" s="183" t="s">
        <v>207</v>
      </c>
      <c r="J385" s="265" t="s">
        <v>54</v>
      </c>
      <c r="K385" s="266"/>
      <c r="L385" s="174"/>
      <c r="M385" s="182"/>
      <c r="N385" s="179"/>
      <c r="O385" s="169">
        <f t="shared" si="16"/>
        <v>0</v>
      </c>
      <c r="P385" s="156"/>
      <c r="Q385" s="157"/>
      <c r="R385" s="157"/>
      <c r="S385" s="192">
        <f t="shared" si="17"/>
        <v>0</v>
      </c>
      <c r="T385" s="7"/>
      <c r="U385" s="23" t="s">
        <v>118</v>
      </c>
      <c r="V385" s="66"/>
      <c r="W385" s="22"/>
      <c r="X385" s="22"/>
    </row>
    <row r="386" spans="1:25" ht="22.2" customHeight="1" x14ac:dyDescent="0.6">
      <c r="A386" s="4"/>
      <c r="B386" s="189"/>
      <c r="C386" s="190"/>
      <c r="D386" s="191"/>
      <c r="E386" s="168"/>
      <c r="G386" s="167" t="str">
        <f>G340</f>
        <v>6 ธ.ค.66</v>
      </c>
      <c r="H386" s="183" t="s">
        <v>134</v>
      </c>
      <c r="I386" s="183" t="s">
        <v>207</v>
      </c>
      <c r="J386" s="285" t="s">
        <v>125</v>
      </c>
      <c r="K386" s="286"/>
      <c r="L386" s="168"/>
      <c r="M386" s="211"/>
      <c r="N386" s="180"/>
      <c r="O386" s="169">
        <f t="shared" si="16"/>
        <v>0</v>
      </c>
      <c r="P386" s="56"/>
      <c r="Q386" s="56"/>
      <c r="R386" s="202"/>
      <c r="S386" s="192">
        <f t="shared" si="17"/>
        <v>0</v>
      </c>
      <c r="T386" s="22" t="s">
        <v>51</v>
      </c>
      <c r="U386" s="23" t="s">
        <v>121</v>
      </c>
      <c r="V386" s="66"/>
      <c r="W386" s="22"/>
      <c r="X386" s="22"/>
    </row>
    <row r="387" spans="1:25" ht="22.2" customHeight="1" x14ac:dyDescent="0.6">
      <c r="A387" s="4"/>
      <c r="B387" s="5"/>
      <c r="D387" s="3"/>
      <c r="E387" s="3"/>
      <c r="G387" s="168"/>
      <c r="H387" s="168"/>
      <c r="I387" s="168"/>
      <c r="J387" s="248"/>
      <c r="K387" s="250"/>
      <c r="L387" s="168"/>
      <c r="M387" s="168"/>
      <c r="N387" s="168"/>
      <c r="O387" s="175">
        <f t="shared" si="16"/>
        <v>0</v>
      </c>
      <c r="P387" s="168"/>
      <c r="Q387" s="168"/>
      <c r="R387" s="168"/>
      <c r="S387" s="169">
        <f t="shared" si="17"/>
        <v>0</v>
      </c>
    </row>
    <row r="388" spans="1:25" ht="22.2" customHeight="1" x14ac:dyDescent="0.6">
      <c r="A388" s="4"/>
      <c r="D388" s="3"/>
      <c r="E388" s="3"/>
      <c r="G388" s="189"/>
      <c r="H388" s="189"/>
      <c r="I388" s="168"/>
      <c r="J388" s="248"/>
      <c r="K388" s="250"/>
      <c r="L388" s="168"/>
      <c r="M388" s="168"/>
      <c r="N388" s="168"/>
      <c r="O388" s="175">
        <f t="shared" si="16"/>
        <v>0</v>
      </c>
      <c r="P388" s="168"/>
      <c r="Q388" s="168"/>
      <c r="R388" s="168"/>
      <c r="S388" s="169">
        <f t="shared" si="17"/>
        <v>0</v>
      </c>
    </row>
    <row r="389" spans="1:25" ht="22.2" customHeight="1" x14ac:dyDescent="0.6">
      <c r="A389" s="4"/>
      <c r="E389" s="4"/>
      <c r="G389" s="195"/>
      <c r="H389" s="195"/>
      <c r="I389" s="199"/>
      <c r="J389" s="277"/>
      <c r="K389" s="278"/>
      <c r="L389" s="199"/>
      <c r="M389" s="199"/>
      <c r="N389" s="199"/>
      <c r="O389" s="169">
        <f t="shared" si="16"/>
        <v>0</v>
      </c>
      <c r="P389" s="199"/>
      <c r="Q389" s="199"/>
      <c r="R389" s="199"/>
      <c r="S389" s="169">
        <f t="shared" si="17"/>
        <v>0</v>
      </c>
    </row>
    <row r="390" spans="1:25" ht="22.2" customHeight="1" x14ac:dyDescent="0.6">
      <c r="A390" s="4"/>
      <c r="E390" s="4"/>
      <c r="G390" s="62" t="s">
        <v>11</v>
      </c>
      <c r="H390" s="183" t="s">
        <v>285</v>
      </c>
      <c r="I390" s="174" t="s">
        <v>274</v>
      </c>
      <c r="J390" s="285" t="s">
        <v>127</v>
      </c>
      <c r="K390" s="286"/>
      <c r="L390" s="197"/>
      <c r="M390" s="174"/>
      <c r="N390" s="183"/>
      <c r="O390" s="169">
        <f t="shared" si="16"/>
        <v>0</v>
      </c>
      <c r="P390" s="168"/>
      <c r="Q390" s="175"/>
      <c r="R390" s="175"/>
      <c r="S390" s="169">
        <f t="shared" si="17"/>
        <v>0</v>
      </c>
      <c r="T390" s="24"/>
      <c r="U390" s="24" t="s">
        <v>117</v>
      </c>
      <c r="V390" s="65"/>
      <c r="W390" s="24"/>
      <c r="X390" s="24"/>
      <c r="Y390"/>
    </row>
    <row r="391" spans="1:25" ht="22.2" customHeight="1" x14ac:dyDescent="0.6">
      <c r="A391" s="4"/>
      <c r="E391" s="4"/>
      <c r="G391" s="62" t="str">
        <f>G345</f>
        <v>7 ธ.ค.66</v>
      </c>
      <c r="H391" s="183"/>
      <c r="I391" s="183"/>
      <c r="J391" s="285"/>
      <c r="K391" s="286"/>
      <c r="L391" s="183"/>
      <c r="M391" s="56"/>
      <c r="N391" s="202"/>
      <c r="O391" s="169">
        <f t="shared" si="16"/>
        <v>0</v>
      </c>
      <c r="P391" s="168"/>
      <c r="Q391" s="168"/>
      <c r="R391" s="168"/>
      <c r="S391" s="169">
        <f t="shared" si="17"/>
        <v>0</v>
      </c>
      <c r="T391" s="24"/>
      <c r="U391" s="24" t="s">
        <v>187</v>
      </c>
      <c r="V391" s="65"/>
      <c r="W391" s="24"/>
      <c r="X391" s="24"/>
      <c r="Y391"/>
    </row>
    <row r="392" spans="1:25" ht="22.2" customHeight="1" x14ac:dyDescent="0.6">
      <c r="A392" s="4"/>
      <c r="B392" s="5"/>
      <c r="E392" s="4"/>
      <c r="G392" s="168"/>
      <c r="H392" s="183"/>
      <c r="I392" s="183"/>
      <c r="J392" s="285"/>
      <c r="K392" s="286"/>
      <c r="L392" s="183"/>
      <c r="M392" s="183"/>
      <c r="N392" s="201"/>
      <c r="O392" s="169">
        <f t="shared" si="16"/>
        <v>0</v>
      </c>
      <c r="P392" s="183"/>
      <c r="Q392" s="201"/>
      <c r="R392" s="183"/>
      <c r="S392" s="169">
        <f t="shared" si="17"/>
        <v>0</v>
      </c>
      <c r="V392"/>
      <c r="W392"/>
      <c r="X392"/>
      <c r="Y392"/>
    </row>
    <row r="393" spans="1:25" ht="22.2" customHeight="1" x14ac:dyDescent="0.6">
      <c r="A393" s="4"/>
      <c r="E393" s="4"/>
      <c r="G393" s="168"/>
      <c r="H393" s="72"/>
      <c r="I393" s="183"/>
      <c r="J393" s="285"/>
      <c r="K393" s="286"/>
      <c r="L393" s="183"/>
      <c r="M393" s="183"/>
      <c r="N393" s="201"/>
      <c r="O393" s="169">
        <f t="shared" si="16"/>
        <v>0</v>
      </c>
      <c r="P393" s="183"/>
      <c r="Q393" s="201"/>
      <c r="R393" s="183"/>
      <c r="S393" s="169">
        <f t="shared" si="17"/>
        <v>0</v>
      </c>
      <c r="V393"/>
      <c r="W393"/>
      <c r="X393"/>
      <c r="Y393"/>
    </row>
    <row r="394" spans="1:25" ht="22.2" customHeight="1" x14ac:dyDescent="0.6">
      <c r="A394" s="4"/>
      <c r="E394" s="4"/>
      <c r="G394" s="199"/>
      <c r="H394" s="194"/>
      <c r="I394" s="199"/>
      <c r="J394" s="277"/>
      <c r="K394" s="278"/>
      <c r="L394" s="199"/>
      <c r="M394" s="199"/>
      <c r="N394" s="199"/>
      <c r="O394" s="169">
        <f t="shared" si="16"/>
        <v>0</v>
      </c>
      <c r="P394" s="199"/>
      <c r="Q394" s="199"/>
      <c r="R394" s="199"/>
      <c r="S394" s="169">
        <f t="shared" si="17"/>
        <v>0</v>
      </c>
    </row>
    <row r="395" spans="1:25" ht="22.2" customHeight="1" x14ac:dyDescent="0.6">
      <c r="A395" s="4"/>
      <c r="E395" s="4"/>
      <c r="G395" s="62" t="s">
        <v>12</v>
      </c>
      <c r="H395" s="183" t="s">
        <v>134</v>
      </c>
      <c r="I395" s="183" t="s">
        <v>210</v>
      </c>
      <c r="J395" s="265" t="s">
        <v>54</v>
      </c>
      <c r="K395" s="266"/>
      <c r="L395" s="168"/>
      <c r="M395" s="168"/>
      <c r="N395" s="168"/>
      <c r="O395" s="169">
        <f t="shared" si="16"/>
        <v>0</v>
      </c>
      <c r="P395" s="174"/>
      <c r="Q395" s="197"/>
      <c r="R395" s="174"/>
      <c r="S395" s="169">
        <f t="shared" si="17"/>
        <v>0</v>
      </c>
      <c r="T395"/>
      <c r="U395"/>
      <c r="V395"/>
      <c r="W395"/>
      <c r="X395"/>
    </row>
    <row r="396" spans="1:25" ht="22.2" customHeight="1" x14ac:dyDescent="0.6">
      <c r="A396" s="4"/>
      <c r="E396" s="4"/>
      <c r="G396" s="62" t="str">
        <f>G350</f>
        <v>8 ธ.ค.66</v>
      </c>
      <c r="H396" s="183" t="s">
        <v>134</v>
      </c>
      <c r="I396" s="183" t="s">
        <v>210</v>
      </c>
      <c r="J396" s="285" t="s">
        <v>125</v>
      </c>
      <c r="K396" s="286"/>
      <c r="L396" s="168"/>
      <c r="M396" s="168"/>
      <c r="N396" s="168"/>
      <c r="O396" s="169">
        <f t="shared" si="16"/>
        <v>0</v>
      </c>
      <c r="P396" s="168"/>
      <c r="Q396" s="168"/>
      <c r="R396" s="168"/>
      <c r="S396" s="169">
        <f t="shared" si="17"/>
        <v>0</v>
      </c>
      <c r="T396"/>
      <c r="U396"/>
      <c r="V396"/>
      <c r="W396"/>
      <c r="X396"/>
    </row>
    <row r="397" spans="1:25" ht="22.2" customHeight="1" x14ac:dyDescent="0.6">
      <c r="A397" s="4"/>
      <c r="E397" s="4"/>
      <c r="G397" s="168"/>
      <c r="H397" s="168"/>
      <c r="I397" s="168"/>
      <c r="J397" s="248"/>
      <c r="K397" s="250"/>
      <c r="L397" s="168"/>
      <c r="M397" s="168"/>
      <c r="N397" s="168"/>
      <c r="O397" s="169">
        <f t="shared" si="16"/>
        <v>0</v>
      </c>
      <c r="P397" s="168"/>
      <c r="Q397" s="168"/>
      <c r="R397" s="168"/>
      <c r="S397" s="169">
        <f t="shared" si="17"/>
        <v>0</v>
      </c>
    </row>
    <row r="398" spans="1:25" ht="22.2" customHeight="1" x14ac:dyDescent="0.6">
      <c r="A398" s="4"/>
      <c r="E398" s="4"/>
      <c r="F398" s="4"/>
      <c r="G398" s="191"/>
      <c r="H398" s="190"/>
      <c r="I398" s="168"/>
      <c r="J398" s="248"/>
      <c r="K398" s="250"/>
      <c r="L398" s="168"/>
      <c r="M398" s="168"/>
      <c r="N398" s="168"/>
      <c r="O398" s="169">
        <f t="shared" si="16"/>
        <v>0</v>
      </c>
      <c r="P398" s="168"/>
      <c r="Q398" s="168"/>
      <c r="R398" s="168"/>
      <c r="S398" s="169">
        <f t="shared" si="17"/>
        <v>0</v>
      </c>
    </row>
    <row r="399" spans="1:25" ht="22.2" customHeight="1" x14ac:dyDescent="0.6">
      <c r="A399" s="4"/>
      <c r="E399" s="4"/>
      <c r="F399" s="4"/>
      <c r="G399" s="196"/>
      <c r="H399" s="194"/>
      <c r="I399" s="199"/>
      <c r="J399" s="277"/>
      <c r="K399" s="278"/>
      <c r="L399" s="199"/>
      <c r="M399" s="199"/>
      <c r="N399" s="199"/>
      <c r="O399" s="169">
        <f t="shared" si="16"/>
        <v>0</v>
      </c>
      <c r="P399" s="199"/>
      <c r="Q399" s="199"/>
      <c r="R399" s="199"/>
      <c r="S399" s="169">
        <f t="shared" si="17"/>
        <v>0</v>
      </c>
    </row>
    <row r="400" spans="1:25" ht="22.2" customHeight="1" x14ac:dyDescent="0.6">
      <c r="A400" s="4"/>
      <c r="E400" s="4"/>
      <c r="F400" s="4"/>
      <c r="G400" s="273" t="s">
        <v>61</v>
      </c>
      <c r="H400" s="298"/>
      <c r="I400" s="298"/>
      <c r="J400" s="298"/>
      <c r="K400" s="279"/>
      <c r="L400" s="17">
        <f>SUM(L375:L399)</f>
        <v>0</v>
      </c>
      <c r="M400" s="17">
        <f>SUM(M375:M399)</f>
        <v>0</v>
      </c>
      <c r="N400" s="17"/>
      <c r="O400" s="17"/>
      <c r="P400" s="17">
        <f>SUM(P375:P399)</f>
        <v>0</v>
      </c>
      <c r="Q400" s="17">
        <f>SUM(Q375:Q399)</f>
        <v>0</v>
      </c>
      <c r="R400" s="192"/>
      <c r="S400" s="17"/>
      <c r="T400" s="25"/>
      <c r="U400" s="26" t="s">
        <v>123</v>
      </c>
      <c r="V400" s="64"/>
      <c r="W400" s="27"/>
      <c r="X400" s="27"/>
    </row>
    <row r="401" spans="1:24" ht="22.2" customHeight="1" x14ac:dyDescent="0.6">
      <c r="A401" s="4"/>
      <c r="E401" s="4"/>
      <c r="F401" s="4"/>
      <c r="G401" s="273" t="s">
        <v>62</v>
      </c>
      <c r="H401" s="298"/>
      <c r="I401" s="298"/>
      <c r="J401" s="298"/>
      <c r="K401" s="279"/>
      <c r="L401" s="273">
        <f>L400+M400</f>
        <v>0</v>
      </c>
      <c r="M401" s="279"/>
      <c r="N401" s="193"/>
      <c r="O401" s="17"/>
      <c r="P401" s="273">
        <f>P400+Q400</f>
        <v>0</v>
      </c>
      <c r="Q401" s="279"/>
      <c r="R401" s="196"/>
      <c r="S401" s="199"/>
      <c r="T401" s="27" t="s">
        <v>51</v>
      </c>
      <c r="U401" s="26" t="s">
        <v>90</v>
      </c>
      <c r="V401" s="64"/>
      <c r="W401" s="27"/>
      <c r="X401" s="27"/>
    </row>
    <row r="402" spans="1:24" ht="22.2" customHeight="1" x14ac:dyDescent="0.6">
      <c r="A402" s="4"/>
      <c r="E402" s="4"/>
      <c r="F402" s="4"/>
      <c r="G402" s="273" t="s">
        <v>63</v>
      </c>
      <c r="H402" s="298"/>
      <c r="I402" s="298"/>
      <c r="J402" s="298"/>
      <c r="K402" s="279"/>
      <c r="L402" s="306" t="s">
        <v>255</v>
      </c>
      <c r="M402" s="307"/>
      <c r="N402" s="17"/>
      <c r="O402" s="193"/>
      <c r="P402" s="306" t="s">
        <v>256</v>
      </c>
      <c r="Q402" s="307"/>
      <c r="R402" s="190"/>
      <c r="S402" s="168"/>
    </row>
    <row r="403" spans="1:24" ht="22.2" customHeight="1" thickBot="1" x14ac:dyDescent="0.65">
      <c r="A403" s="4"/>
      <c r="E403" s="4"/>
      <c r="F403" s="15"/>
      <c r="G403" s="273" t="s">
        <v>64</v>
      </c>
      <c r="H403" s="298"/>
      <c r="I403" s="298"/>
      <c r="J403" s="298"/>
      <c r="K403" s="279"/>
      <c r="L403" s="18">
        <v>0</v>
      </c>
      <c r="M403" s="18">
        <f>SUM(M375:M399)</f>
        <v>0</v>
      </c>
      <c r="N403" s="18"/>
      <c r="O403" s="18">
        <f>SUM(O375:O399)</f>
        <v>0</v>
      </c>
      <c r="P403" s="18">
        <v>0</v>
      </c>
      <c r="Q403" s="18">
        <f>SUM(Q375:Q399)</f>
        <v>0</v>
      </c>
      <c r="R403" s="19"/>
      <c r="S403" s="18">
        <f>SUM(S375:S399)</f>
        <v>0</v>
      </c>
    </row>
    <row r="404" spans="1:24" ht="22.2" customHeight="1" thickTop="1" x14ac:dyDescent="0.6">
      <c r="A404" s="299" t="s">
        <v>88</v>
      </c>
      <c r="B404" s="300"/>
      <c r="C404" s="300"/>
      <c r="D404" s="300"/>
      <c r="E404" s="300"/>
      <c r="F404" s="300"/>
      <c r="G404" s="300"/>
      <c r="H404" s="193">
        <f>M403+Q403</f>
        <v>0</v>
      </c>
      <c r="I404" s="193" t="s">
        <v>89</v>
      </c>
      <c r="J404" s="193"/>
      <c r="K404" s="301" t="s">
        <v>193</v>
      </c>
      <c r="L404" s="301"/>
      <c r="M404" s="301"/>
      <c r="N404" s="194"/>
      <c r="O404" s="194"/>
      <c r="P404" s="302">
        <f>S403+O403</f>
        <v>0</v>
      </c>
      <c r="Q404" s="302"/>
      <c r="R404" s="21"/>
      <c r="S404" s="20" t="s">
        <v>53</v>
      </c>
    </row>
    <row r="405" spans="1:24" ht="22.2" customHeight="1" x14ac:dyDescent="0.6">
      <c r="A405" s="303" t="s">
        <v>14</v>
      </c>
      <c r="B405" s="304"/>
      <c r="C405" s="304"/>
      <c r="D405" s="304"/>
      <c r="E405" s="304"/>
      <c r="F405" s="304"/>
      <c r="G405" s="305"/>
      <c r="H405" s="303" t="s">
        <v>15</v>
      </c>
      <c r="I405" s="304"/>
      <c r="J405" s="304"/>
      <c r="K405" s="304"/>
      <c r="L405" s="305"/>
      <c r="M405" s="303" t="s">
        <v>70</v>
      </c>
      <c r="N405" s="304"/>
      <c r="O405" s="304"/>
      <c r="P405" s="304"/>
      <c r="Q405" s="304"/>
      <c r="R405" s="304"/>
      <c r="S405" s="305"/>
    </row>
    <row r="406" spans="1:24" ht="22.2" customHeight="1" x14ac:dyDescent="0.6">
      <c r="A406" s="248" t="s">
        <v>16</v>
      </c>
      <c r="B406" s="249"/>
      <c r="C406" s="249"/>
      <c r="D406" s="249"/>
      <c r="E406" s="249"/>
      <c r="F406" s="249"/>
      <c r="G406" s="250"/>
      <c r="H406" s="248" t="s">
        <v>16</v>
      </c>
      <c r="I406" s="249"/>
      <c r="J406" s="249"/>
      <c r="K406" s="249"/>
      <c r="L406" s="250"/>
      <c r="M406" s="248" t="s">
        <v>16</v>
      </c>
      <c r="N406" s="249"/>
      <c r="O406" s="249"/>
      <c r="P406" s="249"/>
      <c r="Q406" s="249"/>
      <c r="R406" s="249"/>
      <c r="S406" s="250"/>
    </row>
    <row r="407" spans="1:24" ht="22.2" customHeight="1" x14ac:dyDescent="0.6">
      <c r="A407" s="12" t="s">
        <v>42</v>
      </c>
      <c r="B407" s="309">
        <f>B375</f>
        <v>0</v>
      </c>
      <c r="C407" s="309"/>
      <c r="D407" s="309"/>
      <c r="E407" s="309"/>
      <c r="F407" s="309"/>
      <c r="G407" s="186" t="s">
        <v>43</v>
      </c>
      <c r="H407" s="185" t="s">
        <v>42</v>
      </c>
      <c r="I407" s="314" t="str">
        <f>I361</f>
        <v xml:space="preserve">       นายอาทิตย์  แก้วแดง</v>
      </c>
      <c r="J407" s="318"/>
      <c r="K407" s="318"/>
      <c r="L407" s="13" t="s">
        <v>43</v>
      </c>
      <c r="M407" s="61" t="s">
        <v>42</v>
      </c>
      <c r="N407" s="61"/>
      <c r="O407" s="309" t="s">
        <v>52</v>
      </c>
      <c r="P407" s="309"/>
      <c r="Q407" s="309"/>
      <c r="R407" s="29"/>
      <c r="S407" s="186" t="s">
        <v>43</v>
      </c>
    </row>
    <row r="408" spans="1:24" ht="22.2" customHeight="1" x14ac:dyDescent="0.6">
      <c r="A408" s="319" t="s">
        <v>168</v>
      </c>
      <c r="B408" s="314"/>
      <c r="C408" s="314"/>
      <c r="D408" s="314"/>
      <c r="E408" s="314"/>
      <c r="F408" s="314"/>
      <c r="G408" s="320"/>
      <c r="H408" s="308" t="s">
        <v>55</v>
      </c>
      <c r="I408" s="309"/>
      <c r="J408" s="309"/>
      <c r="K408" s="309"/>
      <c r="L408" s="310"/>
      <c r="M408" s="308" t="s">
        <v>72</v>
      </c>
      <c r="N408" s="309"/>
      <c r="O408" s="309"/>
      <c r="P408" s="309"/>
      <c r="Q408" s="309"/>
      <c r="R408" s="309"/>
      <c r="S408" s="310"/>
    </row>
    <row r="409" spans="1:24" ht="22.2" customHeight="1" x14ac:dyDescent="0.6">
      <c r="A409" s="311" t="str">
        <f>A41</f>
        <v>วันที่ 18  เดือน ธันวาคม  พ.ศ.2566</v>
      </c>
      <c r="B409" s="312"/>
      <c r="C409" s="312"/>
      <c r="D409" s="312"/>
      <c r="E409" s="312"/>
      <c r="F409" s="312"/>
      <c r="G409" s="313"/>
      <c r="H409" s="308" t="str">
        <f>A41</f>
        <v>วันที่ 18  เดือน ธันวาคม  พ.ศ.2566</v>
      </c>
      <c r="I409" s="309"/>
      <c r="J409" s="309"/>
      <c r="K409" s="309"/>
      <c r="L409" s="310"/>
      <c r="M409" s="311" t="str">
        <f>A41</f>
        <v>วันที่ 18  เดือน ธันวาคม  พ.ศ.2566</v>
      </c>
      <c r="N409" s="312"/>
      <c r="O409" s="312"/>
      <c r="P409" s="312"/>
      <c r="Q409" s="312"/>
      <c r="R409" s="312"/>
      <c r="S409" s="313"/>
    </row>
    <row r="410" spans="1:24" ht="22.2" customHeight="1" x14ac:dyDescent="0.6">
      <c r="A410" s="303" t="s">
        <v>70</v>
      </c>
      <c r="B410" s="304"/>
      <c r="C410" s="304"/>
      <c r="D410" s="304"/>
      <c r="E410" s="304"/>
      <c r="F410" s="304"/>
      <c r="G410" s="304"/>
      <c r="H410" s="304"/>
      <c r="I410" s="305"/>
      <c r="J410" s="303" t="s">
        <v>71</v>
      </c>
      <c r="K410" s="304"/>
      <c r="L410" s="304"/>
      <c r="M410" s="304"/>
      <c r="N410" s="304"/>
      <c r="O410" s="304"/>
      <c r="P410" s="304"/>
      <c r="Q410" s="304"/>
      <c r="R410" s="304"/>
      <c r="S410" s="305"/>
    </row>
    <row r="411" spans="1:24" ht="22.2" customHeight="1" x14ac:dyDescent="0.6">
      <c r="A411" s="248" t="s">
        <v>16</v>
      </c>
      <c r="B411" s="249"/>
      <c r="C411" s="249"/>
      <c r="D411" s="249"/>
      <c r="E411" s="249"/>
      <c r="F411" s="249"/>
      <c r="G411" s="249"/>
      <c r="H411" s="249"/>
      <c r="I411" s="250"/>
      <c r="J411" s="248" t="s">
        <v>16</v>
      </c>
      <c r="K411" s="249"/>
      <c r="L411" s="249"/>
      <c r="M411" s="249"/>
      <c r="N411" s="249"/>
      <c r="O411" s="249"/>
      <c r="P411" s="249"/>
      <c r="Q411" s="249"/>
      <c r="R411" s="249"/>
      <c r="S411" s="250"/>
    </row>
    <row r="412" spans="1:24" ht="22.2" customHeight="1" x14ac:dyDescent="0.6">
      <c r="A412" s="12"/>
      <c r="B412" s="309" t="s">
        <v>133</v>
      </c>
      <c r="C412" s="309"/>
      <c r="D412" s="309"/>
      <c r="E412" s="309"/>
      <c r="F412" s="309"/>
      <c r="G412" s="309"/>
      <c r="H412" s="309"/>
      <c r="I412" s="186"/>
      <c r="J412" s="29"/>
      <c r="K412" s="29"/>
      <c r="L412" s="309" t="s">
        <v>186</v>
      </c>
      <c r="M412" s="309"/>
      <c r="N412" s="309"/>
      <c r="O412" s="309"/>
      <c r="P412" s="309"/>
      <c r="Q412" s="309"/>
      <c r="R412" s="29"/>
      <c r="S412" s="13"/>
    </row>
    <row r="413" spans="1:24" ht="22.2" customHeight="1" x14ac:dyDescent="0.6">
      <c r="A413" s="308" t="s">
        <v>73</v>
      </c>
      <c r="B413" s="309"/>
      <c r="C413" s="309"/>
      <c r="D413" s="309"/>
      <c r="E413" s="309"/>
      <c r="F413" s="309"/>
      <c r="G413" s="309"/>
      <c r="H413" s="309"/>
      <c r="I413" s="310"/>
      <c r="J413" s="308" t="s">
        <v>74</v>
      </c>
      <c r="K413" s="309"/>
      <c r="L413" s="309"/>
      <c r="M413" s="309"/>
      <c r="N413" s="309"/>
      <c r="O413" s="309"/>
      <c r="P413" s="309"/>
      <c r="Q413" s="309"/>
      <c r="R413" s="309"/>
      <c r="S413" s="310"/>
    </row>
    <row r="414" spans="1:24" ht="22.2" customHeight="1" x14ac:dyDescent="0.6">
      <c r="A414" s="311" t="str">
        <f>A41</f>
        <v>วันที่ 18  เดือน ธันวาคม  พ.ศ.2566</v>
      </c>
      <c r="B414" s="312"/>
      <c r="C414" s="312"/>
      <c r="D414" s="312"/>
      <c r="E414" s="312"/>
      <c r="F414" s="312"/>
      <c r="G414" s="312"/>
      <c r="H414" s="312"/>
      <c r="I414" s="313"/>
      <c r="J414" s="311" t="str">
        <f>A41</f>
        <v>วันที่ 18  เดือน ธันวาคม  พ.ศ.2566</v>
      </c>
      <c r="K414" s="312"/>
      <c r="L414" s="312"/>
      <c r="M414" s="312"/>
      <c r="N414" s="312"/>
      <c r="O414" s="312"/>
      <c r="P414" s="312"/>
      <c r="Q414" s="312"/>
      <c r="R414" s="312"/>
      <c r="S414" s="313"/>
    </row>
    <row r="415" spans="1:24" ht="22.2" customHeight="1" x14ac:dyDescent="0.6">
      <c r="A415" s="254" t="s">
        <v>0</v>
      </c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</row>
    <row r="416" spans="1:24" ht="22.2" customHeight="1" x14ac:dyDescent="0.6">
      <c r="A416" s="254" t="str">
        <f>A2</f>
        <v>แผนกวิชายานยนต์ไฟฟ้า</v>
      </c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</row>
    <row r="417" spans="1:19" ht="22.2" customHeight="1" x14ac:dyDescent="0.6">
      <c r="A417" s="253" t="s">
        <v>78</v>
      </c>
      <c r="B417" s="253"/>
      <c r="C417" s="253"/>
      <c r="D417" s="177">
        <f>D3</f>
        <v>4</v>
      </c>
      <c r="E417" s="177" t="s">
        <v>77</v>
      </c>
      <c r="F417" s="254" t="str">
        <f>F3</f>
        <v>ธันวาคม</v>
      </c>
      <c r="G417" s="254"/>
      <c r="H417" s="177" t="str">
        <f>H3</f>
        <v>พ.ศ. 2566</v>
      </c>
      <c r="I417" s="177" t="s">
        <v>79</v>
      </c>
      <c r="J417" s="177">
        <f>J3</f>
        <v>8</v>
      </c>
      <c r="K417" s="177" t="s">
        <v>76</v>
      </c>
      <c r="L417" s="254" t="str">
        <f>L3</f>
        <v>ธันวาคม</v>
      </c>
      <c r="M417" s="254"/>
      <c r="N417" s="254" t="str">
        <f>N3</f>
        <v>พ.ศ. 2566</v>
      </c>
      <c r="O417" s="254"/>
      <c r="P417" s="254"/>
      <c r="Q417" s="254"/>
      <c r="R417" s="177"/>
    </row>
    <row r="418" spans="1:19" ht="22.2" customHeight="1" x14ac:dyDescent="0.3">
      <c r="G418" s="58" t="s">
        <v>103</v>
      </c>
      <c r="H418" s="198" t="s">
        <v>44</v>
      </c>
      <c r="I418" s="190" t="s">
        <v>57</v>
      </c>
      <c r="J418" s="8" t="s">
        <v>246</v>
      </c>
    </row>
    <row r="419" spans="1:19" ht="22.2" customHeight="1" x14ac:dyDescent="0.6">
      <c r="A419" s="28" t="s">
        <v>1</v>
      </c>
      <c r="B419" s="270" t="s">
        <v>2</v>
      </c>
      <c r="C419" s="271"/>
      <c r="D419" s="272"/>
      <c r="E419" s="16" t="s">
        <v>3</v>
      </c>
      <c r="F419" s="273" t="s">
        <v>65</v>
      </c>
      <c r="G419" s="274"/>
      <c r="H419" s="275" t="s">
        <v>4</v>
      </c>
      <c r="I419" s="175" t="s">
        <v>116</v>
      </c>
      <c r="J419" s="242" t="s">
        <v>5</v>
      </c>
      <c r="K419" s="244"/>
      <c r="L419" s="273" t="s">
        <v>66</v>
      </c>
      <c r="M419" s="279"/>
      <c r="N419" s="169" t="s">
        <v>68</v>
      </c>
      <c r="O419" s="175" t="s">
        <v>58</v>
      </c>
      <c r="P419" s="280" t="s">
        <v>67</v>
      </c>
      <c r="Q419" s="281"/>
      <c r="R419" s="169" t="s">
        <v>68</v>
      </c>
      <c r="S419" s="175" t="s">
        <v>58</v>
      </c>
    </row>
    <row r="420" spans="1:19" ht="22.2" customHeight="1" x14ac:dyDescent="0.6">
      <c r="A420" s="60"/>
      <c r="B420" s="9"/>
      <c r="C420" s="10"/>
      <c r="D420" s="14"/>
      <c r="E420" s="11"/>
      <c r="F420" s="199" t="s">
        <v>6</v>
      </c>
      <c r="G420" s="199" t="s">
        <v>7</v>
      </c>
      <c r="H420" s="276"/>
      <c r="I420" s="199"/>
      <c r="J420" s="277"/>
      <c r="K420" s="278"/>
      <c r="L420" s="199" t="s">
        <v>56</v>
      </c>
      <c r="M420" s="199" t="s">
        <v>60</v>
      </c>
      <c r="N420" s="199" t="s">
        <v>69</v>
      </c>
      <c r="O420" s="199" t="s">
        <v>59</v>
      </c>
      <c r="P420" s="60" t="s">
        <v>56</v>
      </c>
      <c r="Q420" s="60" t="s">
        <v>60</v>
      </c>
      <c r="R420" s="199" t="s">
        <v>69</v>
      </c>
      <c r="S420" s="199" t="s">
        <v>59</v>
      </c>
    </row>
    <row r="421" spans="1:19" ht="22.2" customHeight="1" x14ac:dyDescent="0.6">
      <c r="A421" s="175">
        <v>10</v>
      </c>
      <c r="B421" s="262">
        <f>AB12</f>
        <v>0</v>
      </c>
      <c r="C421" s="263"/>
      <c r="D421" s="264"/>
      <c r="E421" s="175" t="s">
        <v>44</v>
      </c>
      <c r="F421" s="6">
        <f>F7</f>
        <v>8</v>
      </c>
      <c r="G421" s="188" t="s">
        <v>8</v>
      </c>
      <c r="H421" s="183" t="s">
        <v>178</v>
      </c>
      <c r="I421" s="183" t="s">
        <v>226</v>
      </c>
      <c r="J421" s="265" t="s">
        <v>54</v>
      </c>
      <c r="K421" s="266"/>
      <c r="L421" s="197"/>
      <c r="M421" s="174"/>
      <c r="N421" s="174"/>
      <c r="O421" s="169">
        <f>M421*N421</f>
        <v>0</v>
      </c>
      <c r="P421" s="174"/>
      <c r="Q421" s="197"/>
      <c r="R421" s="174"/>
      <c r="S421" s="169">
        <f>Q421*R421</f>
        <v>0</v>
      </c>
    </row>
    <row r="422" spans="1:19" ht="22.2" customHeight="1" x14ac:dyDescent="0.6">
      <c r="A422" s="4"/>
      <c r="B422" s="5"/>
      <c r="D422" s="3"/>
      <c r="E422" s="51"/>
      <c r="F422" s="190"/>
      <c r="G422" s="167" t="str">
        <f>G376</f>
        <v>4 ธ.ค.66</v>
      </c>
      <c r="H422" s="183" t="s">
        <v>178</v>
      </c>
      <c r="I422" s="183" t="s">
        <v>233</v>
      </c>
      <c r="J422" s="248" t="s">
        <v>126</v>
      </c>
      <c r="K422" s="250"/>
      <c r="L422" s="168"/>
      <c r="M422" s="168"/>
      <c r="N422" s="168"/>
      <c r="O422" s="169">
        <f t="shared" ref="O422:O445" si="18">M422*N422</f>
        <v>0</v>
      </c>
      <c r="P422" s="168"/>
      <c r="Q422" s="168"/>
      <c r="R422" s="168"/>
      <c r="S422" s="169">
        <f t="shared" ref="S422:S445" si="19">Q422*R422</f>
        <v>0</v>
      </c>
    </row>
    <row r="423" spans="1:19" ht="22.2" customHeight="1" x14ac:dyDescent="0.6">
      <c r="A423" s="4"/>
      <c r="E423" s="4"/>
      <c r="F423" s="190"/>
      <c r="G423" s="189"/>
      <c r="H423" s="168"/>
      <c r="I423" s="168"/>
      <c r="J423" s="248"/>
      <c r="K423" s="250"/>
      <c r="L423" s="168"/>
      <c r="M423" s="168"/>
      <c r="N423" s="168"/>
      <c r="O423" s="169">
        <f t="shared" si="18"/>
        <v>0</v>
      </c>
      <c r="P423" s="168"/>
      <c r="Q423" s="168"/>
      <c r="R423" s="168"/>
      <c r="S423" s="169">
        <f t="shared" si="19"/>
        <v>0</v>
      </c>
    </row>
    <row r="424" spans="1:19" ht="22.2" customHeight="1" x14ac:dyDescent="0.6">
      <c r="A424" s="4"/>
      <c r="D424" s="8" t="s">
        <v>51</v>
      </c>
      <c r="E424" s="4"/>
      <c r="F424" s="190"/>
      <c r="G424" s="189"/>
      <c r="H424" s="168"/>
      <c r="I424" s="168"/>
      <c r="J424" s="248"/>
      <c r="K424" s="250"/>
      <c r="L424" s="168"/>
      <c r="M424" s="168"/>
      <c r="N424" s="168"/>
      <c r="O424" s="169">
        <f t="shared" si="18"/>
        <v>0</v>
      </c>
      <c r="P424" s="168"/>
      <c r="Q424" s="168"/>
      <c r="R424" s="168"/>
      <c r="S424" s="169">
        <f t="shared" si="19"/>
        <v>0</v>
      </c>
    </row>
    <row r="425" spans="1:19" ht="22.2" customHeight="1" x14ac:dyDescent="0.6">
      <c r="A425" s="4"/>
      <c r="E425" s="4"/>
      <c r="G425" s="187"/>
      <c r="H425" s="199"/>
      <c r="I425" s="199"/>
      <c r="J425" s="277"/>
      <c r="K425" s="278"/>
      <c r="L425" s="168"/>
      <c r="M425" s="168"/>
      <c r="N425" s="168"/>
      <c r="O425" s="169">
        <f t="shared" si="18"/>
        <v>0</v>
      </c>
      <c r="P425" s="168"/>
      <c r="Q425" s="168"/>
      <c r="R425" s="168"/>
      <c r="S425" s="169">
        <f t="shared" si="19"/>
        <v>0</v>
      </c>
    </row>
    <row r="426" spans="1:19" ht="22.2" customHeight="1" x14ac:dyDescent="0.6">
      <c r="A426" s="4"/>
      <c r="B426" s="189"/>
      <c r="C426" s="190"/>
      <c r="D426" s="190"/>
      <c r="E426" s="168"/>
      <c r="G426" s="62" t="s">
        <v>9</v>
      </c>
      <c r="H426" s="183" t="s">
        <v>178</v>
      </c>
      <c r="I426" s="183" t="s">
        <v>232</v>
      </c>
      <c r="J426" s="248" t="s">
        <v>126</v>
      </c>
      <c r="K426" s="250"/>
      <c r="L426" s="197"/>
      <c r="M426" s="174"/>
      <c r="N426" s="174"/>
      <c r="O426" s="169">
        <f t="shared" si="18"/>
        <v>0</v>
      </c>
      <c r="P426" s="174"/>
      <c r="Q426" s="197"/>
      <c r="R426" s="174"/>
      <c r="S426" s="169">
        <f t="shared" si="19"/>
        <v>0</v>
      </c>
    </row>
    <row r="427" spans="1:19" ht="22.2" customHeight="1" x14ac:dyDescent="0.6">
      <c r="A427" s="4"/>
      <c r="B427" s="5"/>
      <c r="D427" s="3"/>
      <c r="E427" s="3"/>
      <c r="G427" s="167" t="str">
        <f>G381</f>
        <v>5 ธ.ค.66</v>
      </c>
      <c r="H427" s="183"/>
      <c r="I427" s="183"/>
      <c r="J427" s="248"/>
      <c r="K427" s="250"/>
      <c r="L427" s="168"/>
      <c r="M427" s="168"/>
      <c r="N427" s="168"/>
      <c r="O427" s="169">
        <f t="shared" si="18"/>
        <v>0</v>
      </c>
      <c r="P427" s="168"/>
      <c r="Q427" s="168"/>
      <c r="R427" s="168"/>
      <c r="S427" s="169">
        <f t="shared" si="19"/>
        <v>0</v>
      </c>
    </row>
    <row r="428" spans="1:19" ht="22.2" customHeight="1" x14ac:dyDescent="0.6">
      <c r="A428" s="4"/>
      <c r="B428" s="5"/>
      <c r="D428" s="3"/>
      <c r="E428" s="3"/>
      <c r="G428" s="168"/>
      <c r="H428" s="168"/>
      <c r="I428" s="168"/>
      <c r="J428" s="248"/>
      <c r="K428" s="250"/>
      <c r="L428" s="168"/>
      <c r="M428" s="168"/>
      <c r="N428" s="168"/>
      <c r="O428" s="169">
        <f t="shared" si="18"/>
        <v>0</v>
      </c>
      <c r="P428" s="168"/>
      <c r="Q428" s="168"/>
      <c r="R428" s="168"/>
      <c r="S428" s="169">
        <f t="shared" si="19"/>
        <v>0</v>
      </c>
    </row>
    <row r="429" spans="1:19" ht="22.2" customHeight="1" x14ac:dyDescent="0.6">
      <c r="A429" s="4"/>
      <c r="E429" s="4"/>
      <c r="G429" s="62"/>
      <c r="H429" s="190"/>
      <c r="I429" s="168"/>
      <c r="J429" s="248"/>
      <c r="K429" s="250"/>
      <c r="L429" s="168"/>
      <c r="M429" s="168"/>
      <c r="N429" s="168"/>
      <c r="O429" s="169">
        <f t="shared" si="18"/>
        <v>0</v>
      </c>
      <c r="P429" s="168"/>
      <c r="Q429" s="168"/>
      <c r="R429" s="168"/>
      <c r="S429" s="169">
        <f t="shared" si="19"/>
        <v>0</v>
      </c>
    </row>
    <row r="430" spans="1:19" ht="22.2" customHeight="1" x14ac:dyDescent="0.6">
      <c r="A430" s="4"/>
      <c r="D430" s="8" t="s">
        <v>51</v>
      </c>
      <c r="E430" s="4"/>
      <c r="G430" s="63"/>
      <c r="H430" s="199"/>
      <c r="I430" s="199"/>
      <c r="J430" s="277"/>
      <c r="K430" s="278"/>
      <c r="L430" s="168"/>
      <c r="M430" s="168"/>
      <c r="N430" s="168"/>
      <c r="O430" s="169">
        <f t="shared" si="18"/>
        <v>0</v>
      </c>
      <c r="P430" s="168"/>
      <c r="Q430" s="168"/>
      <c r="R430" s="168"/>
      <c r="S430" s="169">
        <f t="shared" si="19"/>
        <v>0</v>
      </c>
    </row>
    <row r="431" spans="1:19" ht="22.2" customHeight="1" x14ac:dyDescent="0.6">
      <c r="A431" s="4"/>
      <c r="E431" s="4"/>
      <c r="G431" s="167" t="s">
        <v>10</v>
      </c>
      <c r="H431" s="183" t="s">
        <v>178</v>
      </c>
      <c r="I431" s="183" t="s">
        <v>271</v>
      </c>
      <c r="J431" s="265" t="s">
        <v>54</v>
      </c>
      <c r="K431" s="266"/>
      <c r="L431" s="197"/>
      <c r="M431" s="174"/>
      <c r="N431" s="174"/>
      <c r="O431" s="169">
        <f t="shared" si="18"/>
        <v>0</v>
      </c>
      <c r="P431" s="174"/>
      <c r="Q431" s="197"/>
      <c r="R431" s="174"/>
      <c r="S431" s="169">
        <f t="shared" si="19"/>
        <v>0</v>
      </c>
    </row>
    <row r="432" spans="1:19" ht="22.2" customHeight="1" x14ac:dyDescent="0.6">
      <c r="A432" s="4"/>
      <c r="B432" s="189"/>
      <c r="C432" s="190"/>
      <c r="D432" s="190"/>
      <c r="E432" s="168"/>
      <c r="G432" s="167" t="str">
        <f>G386</f>
        <v>6 ธ.ค.66</v>
      </c>
      <c r="H432" s="183" t="s">
        <v>178</v>
      </c>
      <c r="I432" s="183" t="s">
        <v>254</v>
      </c>
      <c r="J432" s="248" t="s">
        <v>126</v>
      </c>
      <c r="K432" s="250"/>
      <c r="L432" s="168"/>
      <c r="M432" s="168"/>
      <c r="N432" s="168"/>
      <c r="O432" s="169">
        <f t="shared" si="18"/>
        <v>0</v>
      </c>
      <c r="P432" s="168"/>
      <c r="Q432" s="168"/>
      <c r="R432" s="168"/>
      <c r="S432" s="169">
        <f t="shared" si="19"/>
        <v>0</v>
      </c>
    </row>
    <row r="433" spans="1:25" ht="22.2" customHeight="1" x14ac:dyDescent="0.6">
      <c r="A433" s="4"/>
      <c r="B433" s="5"/>
      <c r="D433" s="3"/>
      <c r="E433" s="3"/>
      <c r="G433" s="168"/>
      <c r="H433" s="168"/>
      <c r="I433" s="168"/>
      <c r="J433" s="248"/>
      <c r="K433" s="250"/>
      <c r="L433" s="168"/>
      <c r="M433" s="168"/>
      <c r="N433" s="168"/>
      <c r="O433" s="169">
        <f t="shared" si="18"/>
        <v>0</v>
      </c>
      <c r="P433" s="168"/>
      <c r="Q433" s="168"/>
      <c r="R433" s="168"/>
      <c r="S433" s="169">
        <f t="shared" si="19"/>
        <v>0</v>
      </c>
    </row>
    <row r="434" spans="1:25" ht="22.2" customHeight="1" x14ac:dyDescent="0.6">
      <c r="A434" s="4"/>
      <c r="E434" s="4"/>
      <c r="G434" s="189"/>
      <c r="H434" s="189"/>
      <c r="I434" s="168"/>
      <c r="J434" s="248"/>
      <c r="K434" s="250"/>
      <c r="L434" s="168"/>
      <c r="M434" s="168"/>
      <c r="N434" s="168"/>
      <c r="O434" s="169">
        <f t="shared" si="18"/>
        <v>0</v>
      </c>
      <c r="P434" s="168"/>
      <c r="Q434" s="168"/>
      <c r="R434" s="168"/>
      <c r="S434" s="169">
        <f t="shared" si="19"/>
        <v>0</v>
      </c>
    </row>
    <row r="435" spans="1:25" ht="22.2" customHeight="1" x14ac:dyDescent="0.6">
      <c r="A435" s="4"/>
      <c r="E435" s="4"/>
      <c r="G435" s="195"/>
      <c r="H435" s="195"/>
      <c r="I435" s="199"/>
      <c r="J435" s="277"/>
      <c r="K435" s="278"/>
      <c r="L435" s="199"/>
      <c r="M435" s="199"/>
      <c r="N435" s="199"/>
      <c r="O435" s="169">
        <f t="shared" si="18"/>
        <v>0</v>
      </c>
      <c r="P435" s="199"/>
      <c r="Q435" s="199"/>
      <c r="R435" s="199"/>
      <c r="S435" s="169">
        <f t="shared" si="19"/>
        <v>0</v>
      </c>
    </row>
    <row r="436" spans="1:25" ht="22.2" customHeight="1" x14ac:dyDescent="0.6">
      <c r="A436" s="4"/>
      <c r="E436" s="4"/>
      <c r="G436" s="62" t="s">
        <v>11</v>
      </c>
      <c r="H436" s="183" t="s">
        <v>284</v>
      </c>
      <c r="I436" s="183" t="s">
        <v>220</v>
      </c>
      <c r="J436" s="265" t="s">
        <v>54</v>
      </c>
      <c r="K436" s="266"/>
      <c r="L436" s="197"/>
      <c r="M436" s="174"/>
      <c r="N436" s="183"/>
      <c r="O436" s="169">
        <f t="shared" si="18"/>
        <v>0</v>
      </c>
      <c r="P436" s="209"/>
      <c r="Q436" s="209"/>
      <c r="R436" s="209"/>
      <c r="S436" s="169">
        <f t="shared" si="19"/>
        <v>0</v>
      </c>
      <c r="T436" s="7"/>
      <c r="U436" s="23" t="s">
        <v>118</v>
      </c>
      <c r="V436" s="66"/>
      <c r="W436" s="22"/>
      <c r="X436" s="22"/>
    </row>
    <row r="437" spans="1:25" ht="22.2" customHeight="1" x14ac:dyDescent="0.6">
      <c r="A437" s="4"/>
      <c r="E437" s="4"/>
      <c r="G437" s="167" t="str">
        <f>G391</f>
        <v>7 ธ.ค.66</v>
      </c>
      <c r="H437" s="183" t="s">
        <v>284</v>
      </c>
      <c r="I437" s="183" t="s">
        <v>220</v>
      </c>
      <c r="J437" s="248" t="s">
        <v>151</v>
      </c>
      <c r="K437" s="250"/>
      <c r="L437" s="168"/>
      <c r="M437" s="168"/>
      <c r="N437" s="168"/>
      <c r="O437" s="169">
        <f t="shared" si="18"/>
        <v>0</v>
      </c>
      <c r="P437" s="4"/>
      <c r="Q437" s="4"/>
      <c r="R437" s="4"/>
      <c r="S437" s="169">
        <f t="shared" si="19"/>
        <v>0</v>
      </c>
      <c r="T437" s="22" t="s">
        <v>51</v>
      </c>
      <c r="U437" s="23" t="s">
        <v>121</v>
      </c>
      <c r="V437" s="66"/>
      <c r="W437" s="22"/>
      <c r="X437" s="22"/>
    </row>
    <row r="438" spans="1:25" ht="22.2" customHeight="1" x14ac:dyDescent="0.6">
      <c r="A438" s="4"/>
      <c r="B438" s="5"/>
      <c r="E438" s="4"/>
      <c r="G438" s="168"/>
      <c r="H438" s="183"/>
      <c r="I438" s="183"/>
      <c r="J438" s="248"/>
      <c r="K438" s="250"/>
      <c r="L438" s="168"/>
      <c r="M438" s="168"/>
      <c r="N438" s="168"/>
      <c r="O438" s="169">
        <f t="shared" si="18"/>
        <v>0</v>
      </c>
      <c r="P438" s="183"/>
      <c r="Q438" s="183"/>
      <c r="R438" s="183"/>
      <c r="S438" s="169">
        <f>Q438*R438</f>
        <v>0</v>
      </c>
    </row>
    <row r="439" spans="1:25" ht="22.2" customHeight="1" x14ac:dyDescent="0.6">
      <c r="A439" s="4"/>
      <c r="E439" s="4"/>
      <c r="G439" s="168"/>
      <c r="H439" s="168"/>
      <c r="I439" s="168"/>
      <c r="J439" s="248"/>
      <c r="K439" s="250"/>
      <c r="L439" s="168"/>
      <c r="M439" s="168"/>
      <c r="N439" s="168"/>
      <c r="O439" s="169">
        <f t="shared" si="18"/>
        <v>0</v>
      </c>
      <c r="P439" s="168"/>
      <c r="Q439" s="168"/>
      <c r="R439" s="168"/>
      <c r="S439" s="169">
        <f t="shared" si="19"/>
        <v>0</v>
      </c>
    </row>
    <row r="440" spans="1:25" ht="22.2" customHeight="1" x14ac:dyDescent="0.6">
      <c r="A440" s="4"/>
      <c r="E440" s="4"/>
      <c r="G440" s="199"/>
      <c r="H440" s="194"/>
      <c r="I440" s="199"/>
      <c r="J440" s="277"/>
      <c r="K440" s="278"/>
      <c r="L440" s="199"/>
      <c r="M440" s="199"/>
      <c r="N440" s="199"/>
      <c r="O440" s="169">
        <f t="shared" si="18"/>
        <v>0</v>
      </c>
      <c r="P440" s="199"/>
      <c r="Q440" s="199"/>
      <c r="R440" s="199"/>
      <c r="S440" s="169">
        <f t="shared" si="19"/>
        <v>0</v>
      </c>
      <c r="V440"/>
      <c r="W440"/>
      <c r="X440"/>
      <c r="Y440"/>
    </row>
    <row r="441" spans="1:25" ht="22.2" customHeight="1" x14ac:dyDescent="0.6">
      <c r="A441" s="4"/>
      <c r="E441" s="4"/>
      <c r="G441" s="62" t="s">
        <v>12</v>
      </c>
      <c r="H441" s="183"/>
      <c r="I441" s="183"/>
      <c r="J441" s="285"/>
      <c r="K441" s="286"/>
      <c r="L441" s="168"/>
      <c r="M441" s="174"/>
      <c r="N441" s="174"/>
      <c r="O441" s="169">
        <f t="shared" si="18"/>
        <v>0</v>
      </c>
      <c r="P441" s="174"/>
      <c r="Q441" s="197"/>
      <c r="R441" s="174"/>
      <c r="S441" s="169">
        <f t="shared" si="19"/>
        <v>0</v>
      </c>
      <c r="V441"/>
      <c r="W441"/>
      <c r="X441"/>
      <c r="Y441"/>
    </row>
    <row r="442" spans="1:25" ht="22.2" customHeight="1" x14ac:dyDescent="0.6">
      <c r="A442" s="4"/>
      <c r="E442" s="4"/>
      <c r="G442" s="167" t="str">
        <f>G396</f>
        <v>8 ธ.ค.66</v>
      </c>
      <c r="H442" s="183"/>
      <c r="I442" s="183"/>
      <c r="J442" s="285"/>
      <c r="K442" s="286"/>
      <c r="L442" s="168"/>
      <c r="M442" s="168"/>
      <c r="N442" s="168"/>
      <c r="O442" s="169">
        <f t="shared" si="18"/>
        <v>0</v>
      </c>
      <c r="P442" s="168"/>
      <c r="Q442" s="168"/>
      <c r="R442" s="168"/>
      <c r="S442" s="169">
        <f t="shared" si="19"/>
        <v>0</v>
      </c>
      <c r="V442"/>
      <c r="W442"/>
      <c r="X442"/>
      <c r="Y442"/>
    </row>
    <row r="443" spans="1:25" ht="22.2" customHeight="1" x14ac:dyDescent="0.6">
      <c r="A443" s="4"/>
      <c r="E443" s="4"/>
      <c r="G443" s="168"/>
      <c r="H443" s="168"/>
      <c r="I443" s="168"/>
      <c r="J443" s="248"/>
      <c r="K443" s="250"/>
      <c r="L443" s="168"/>
      <c r="M443" s="168"/>
      <c r="N443" s="168"/>
      <c r="O443" s="169">
        <f t="shared" si="18"/>
        <v>0</v>
      </c>
      <c r="P443" s="168"/>
      <c r="Q443" s="168"/>
      <c r="R443" s="168"/>
      <c r="S443" s="169">
        <f t="shared" si="19"/>
        <v>0</v>
      </c>
    </row>
    <row r="444" spans="1:25" ht="22.2" customHeight="1" x14ac:dyDescent="0.6">
      <c r="A444" s="4"/>
      <c r="E444" s="4"/>
      <c r="G444" s="168"/>
      <c r="H444" s="190" t="s">
        <v>51</v>
      </c>
      <c r="I444" s="168"/>
      <c r="J444" s="248"/>
      <c r="K444" s="250"/>
      <c r="L444" s="168"/>
      <c r="M444" s="168"/>
      <c r="N444" s="168"/>
      <c r="O444" s="169">
        <f t="shared" si="18"/>
        <v>0</v>
      </c>
      <c r="P444" s="168"/>
      <c r="Q444" s="168"/>
      <c r="R444" s="168"/>
      <c r="S444" s="169">
        <f t="shared" si="19"/>
        <v>0</v>
      </c>
    </row>
    <row r="445" spans="1:25" ht="22.2" customHeight="1" x14ac:dyDescent="0.6">
      <c r="A445" s="4"/>
      <c r="E445" s="4"/>
      <c r="F445" s="4"/>
      <c r="G445" s="196"/>
      <c r="H445" s="194"/>
      <c r="I445" s="199"/>
      <c r="J445" s="277"/>
      <c r="K445" s="278"/>
      <c r="L445" s="199"/>
      <c r="M445" s="199"/>
      <c r="N445" s="199"/>
      <c r="O445" s="169">
        <f t="shared" si="18"/>
        <v>0</v>
      </c>
      <c r="P445" s="199"/>
      <c r="Q445" s="199"/>
      <c r="R445" s="199"/>
      <c r="S445" s="169">
        <f t="shared" si="19"/>
        <v>0</v>
      </c>
    </row>
    <row r="446" spans="1:25" ht="22.2" customHeight="1" x14ac:dyDescent="0.6">
      <c r="A446" s="4"/>
      <c r="E446" s="4"/>
      <c r="F446" s="4"/>
      <c r="G446" s="273" t="s">
        <v>61</v>
      </c>
      <c r="H446" s="298"/>
      <c r="I446" s="298"/>
      <c r="J446" s="298"/>
      <c r="K446" s="279"/>
      <c r="L446" s="17">
        <f>SUM(L421:L445)</f>
        <v>0</v>
      </c>
      <c r="M446" s="17">
        <f>SUM(M421:M445)</f>
        <v>0</v>
      </c>
      <c r="N446" s="17"/>
      <c r="O446" s="17"/>
      <c r="P446" s="17">
        <f>SUM(P421:P445)</f>
        <v>0</v>
      </c>
      <c r="Q446" s="17">
        <f>SUM(Q421:Q445)</f>
        <v>0</v>
      </c>
      <c r="R446" s="192"/>
      <c r="S446" s="17"/>
      <c r="T446" s="25"/>
      <c r="U446" s="26" t="s">
        <v>123</v>
      </c>
      <c r="V446" s="64"/>
      <c r="W446" s="27"/>
      <c r="X446" s="27"/>
    </row>
    <row r="447" spans="1:25" ht="22.2" customHeight="1" x14ac:dyDescent="0.6">
      <c r="A447" s="4"/>
      <c r="E447" s="4"/>
      <c r="F447" s="4"/>
      <c r="G447" s="273" t="s">
        <v>62</v>
      </c>
      <c r="H447" s="298"/>
      <c r="I447" s="298"/>
      <c r="J447" s="298"/>
      <c r="K447" s="279"/>
      <c r="L447" s="273">
        <f>L446+M446</f>
        <v>0</v>
      </c>
      <c r="M447" s="279"/>
      <c r="N447" s="193"/>
      <c r="O447" s="17"/>
      <c r="P447" s="273">
        <f>P446+Q446</f>
        <v>0</v>
      </c>
      <c r="Q447" s="279"/>
      <c r="R447" s="196"/>
      <c r="S447" s="199"/>
      <c r="T447" s="27" t="s">
        <v>51</v>
      </c>
      <c r="U447" s="26" t="s">
        <v>90</v>
      </c>
      <c r="V447" s="64"/>
      <c r="W447" s="27"/>
      <c r="X447" s="27"/>
    </row>
    <row r="448" spans="1:25" ht="22.2" customHeight="1" x14ac:dyDescent="0.35">
      <c r="A448" s="4"/>
      <c r="E448" s="4"/>
      <c r="F448" s="4"/>
      <c r="G448" s="273" t="s">
        <v>63</v>
      </c>
      <c r="H448" s="298"/>
      <c r="I448" s="298"/>
      <c r="J448" s="298"/>
      <c r="K448" s="279"/>
      <c r="L448" s="328" t="s">
        <v>255</v>
      </c>
      <c r="M448" s="329"/>
      <c r="N448" s="151"/>
      <c r="O448" s="154"/>
      <c r="P448" s="306" t="s">
        <v>256</v>
      </c>
      <c r="Q448" s="307"/>
      <c r="R448" s="190"/>
      <c r="S448" s="168"/>
    </row>
    <row r="449" spans="1:19" ht="22.2" customHeight="1" thickBot="1" x14ac:dyDescent="0.65">
      <c r="A449" s="4"/>
      <c r="E449" s="4"/>
      <c r="F449" s="15"/>
      <c r="G449" s="273" t="s">
        <v>64</v>
      </c>
      <c r="H449" s="298"/>
      <c r="I449" s="298"/>
      <c r="J449" s="298"/>
      <c r="K449" s="279"/>
      <c r="L449" s="18">
        <v>0</v>
      </c>
      <c r="M449" s="18">
        <f>SUM(M421:M445)</f>
        <v>0</v>
      </c>
      <c r="N449" s="18"/>
      <c r="O449" s="18">
        <f>SUM(O421:O445)</f>
        <v>0</v>
      </c>
      <c r="P449" s="18">
        <v>0</v>
      </c>
      <c r="Q449" s="18">
        <f>SUM(Q421:Q445)</f>
        <v>0</v>
      </c>
      <c r="R449" s="19"/>
      <c r="S449" s="18">
        <f>SUM(S421:S445)</f>
        <v>0</v>
      </c>
    </row>
    <row r="450" spans="1:19" ht="22.2" customHeight="1" thickTop="1" x14ac:dyDescent="0.6">
      <c r="A450" s="299" t="s">
        <v>88</v>
      </c>
      <c r="B450" s="300"/>
      <c r="C450" s="300"/>
      <c r="D450" s="300"/>
      <c r="E450" s="300"/>
      <c r="F450" s="300"/>
      <c r="G450" s="300"/>
      <c r="H450" s="193">
        <f>M449+Q449</f>
        <v>0</v>
      </c>
      <c r="I450" s="193" t="s">
        <v>89</v>
      </c>
      <c r="J450" s="193"/>
      <c r="K450" s="301" t="s">
        <v>193</v>
      </c>
      <c r="L450" s="301"/>
      <c r="M450" s="301"/>
      <c r="N450" s="194"/>
      <c r="O450" s="194"/>
      <c r="P450" s="302">
        <f>S449+O449</f>
        <v>0</v>
      </c>
      <c r="Q450" s="302"/>
      <c r="R450" s="21"/>
      <c r="S450" s="20" t="s">
        <v>53</v>
      </c>
    </row>
    <row r="451" spans="1:19" ht="22.2" customHeight="1" x14ac:dyDescent="0.6">
      <c r="A451" s="303" t="s">
        <v>14</v>
      </c>
      <c r="B451" s="304"/>
      <c r="C451" s="304"/>
      <c r="D451" s="304"/>
      <c r="E451" s="304"/>
      <c r="F451" s="304"/>
      <c r="G451" s="305"/>
      <c r="H451" s="303" t="s">
        <v>15</v>
      </c>
      <c r="I451" s="304"/>
      <c r="J451" s="304"/>
      <c r="K451" s="304"/>
      <c r="L451" s="305"/>
      <c r="M451" s="303" t="s">
        <v>70</v>
      </c>
      <c r="N451" s="304"/>
      <c r="O451" s="304"/>
      <c r="P451" s="304"/>
      <c r="Q451" s="304"/>
      <c r="R451" s="304"/>
      <c r="S451" s="305"/>
    </row>
    <row r="452" spans="1:19" ht="22.2" customHeight="1" x14ac:dyDescent="0.6">
      <c r="A452" s="248" t="s">
        <v>16</v>
      </c>
      <c r="B452" s="249"/>
      <c r="C452" s="249"/>
      <c r="D452" s="249"/>
      <c r="E452" s="249"/>
      <c r="F452" s="249"/>
      <c r="G452" s="250"/>
      <c r="H452" s="248" t="s">
        <v>16</v>
      </c>
      <c r="I452" s="249"/>
      <c r="J452" s="249"/>
      <c r="K452" s="249"/>
      <c r="L452" s="250"/>
      <c r="M452" s="248" t="s">
        <v>16</v>
      </c>
      <c r="N452" s="249"/>
      <c r="O452" s="249"/>
      <c r="P452" s="249"/>
      <c r="Q452" s="249"/>
      <c r="R452" s="249"/>
      <c r="S452" s="250"/>
    </row>
    <row r="453" spans="1:19" ht="22.2" customHeight="1" x14ac:dyDescent="0.6">
      <c r="A453" s="12" t="s">
        <v>42</v>
      </c>
      <c r="B453" s="309">
        <f>B421</f>
        <v>0</v>
      </c>
      <c r="C453" s="309"/>
      <c r="D453" s="309"/>
      <c r="E453" s="309"/>
      <c r="F453" s="309"/>
      <c r="G453" s="186" t="s">
        <v>43</v>
      </c>
      <c r="H453" s="185" t="s">
        <v>42</v>
      </c>
      <c r="I453" s="314" t="str">
        <f>I407</f>
        <v xml:space="preserve">       นายอาทิตย์  แก้วแดง</v>
      </c>
      <c r="J453" s="318"/>
      <c r="K453" s="318"/>
      <c r="L453" s="13" t="s">
        <v>43</v>
      </c>
      <c r="M453" s="61" t="s">
        <v>42</v>
      </c>
      <c r="N453" s="61"/>
      <c r="O453" s="309" t="s">
        <v>52</v>
      </c>
      <c r="P453" s="309"/>
      <c r="Q453" s="309"/>
      <c r="R453" s="29"/>
      <c r="S453" s="186" t="s">
        <v>43</v>
      </c>
    </row>
    <row r="454" spans="1:19" ht="22.2" customHeight="1" x14ac:dyDescent="0.6">
      <c r="A454" s="319" t="s">
        <v>250</v>
      </c>
      <c r="B454" s="314"/>
      <c r="C454" s="314"/>
      <c r="D454" s="314"/>
      <c r="E454" s="314"/>
      <c r="F454" s="314"/>
      <c r="G454" s="320"/>
      <c r="H454" s="308" t="s">
        <v>55</v>
      </c>
      <c r="I454" s="309"/>
      <c r="J454" s="309"/>
      <c r="K454" s="309"/>
      <c r="L454" s="310"/>
      <c r="M454" s="308" t="s">
        <v>72</v>
      </c>
      <c r="N454" s="309"/>
      <c r="O454" s="309"/>
      <c r="P454" s="309"/>
      <c r="Q454" s="309"/>
      <c r="R454" s="309"/>
      <c r="S454" s="310"/>
    </row>
    <row r="455" spans="1:19" ht="22.2" customHeight="1" x14ac:dyDescent="0.6">
      <c r="A455" s="311" t="str">
        <f>A41</f>
        <v>วันที่ 18  เดือน ธันวาคม  พ.ศ.2566</v>
      </c>
      <c r="B455" s="312"/>
      <c r="C455" s="312"/>
      <c r="D455" s="312"/>
      <c r="E455" s="312"/>
      <c r="F455" s="312"/>
      <c r="G455" s="313"/>
      <c r="H455" s="308" t="str">
        <f>A41</f>
        <v>วันที่ 18  เดือน ธันวาคม  พ.ศ.2566</v>
      </c>
      <c r="I455" s="309"/>
      <c r="J455" s="309"/>
      <c r="K455" s="309"/>
      <c r="L455" s="310"/>
      <c r="M455" s="311" t="str">
        <f>A41</f>
        <v>วันที่ 18  เดือน ธันวาคม  พ.ศ.2566</v>
      </c>
      <c r="N455" s="312"/>
      <c r="O455" s="312"/>
      <c r="P455" s="312"/>
      <c r="Q455" s="312"/>
      <c r="R455" s="312"/>
      <c r="S455" s="313"/>
    </row>
    <row r="456" spans="1:19" ht="22.2" customHeight="1" x14ac:dyDescent="0.6">
      <c r="A456" s="303" t="s">
        <v>70</v>
      </c>
      <c r="B456" s="304"/>
      <c r="C456" s="304"/>
      <c r="D456" s="304"/>
      <c r="E456" s="304"/>
      <c r="F456" s="304"/>
      <c r="G456" s="304"/>
      <c r="H456" s="304"/>
      <c r="I456" s="305"/>
      <c r="J456" s="303" t="s">
        <v>71</v>
      </c>
      <c r="K456" s="304"/>
      <c r="L456" s="304"/>
      <c r="M456" s="304"/>
      <c r="N456" s="304"/>
      <c r="O456" s="304"/>
      <c r="P456" s="304"/>
      <c r="Q456" s="304"/>
      <c r="R456" s="304"/>
      <c r="S456" s="305"/>
    </row>
    <row r="457" spans="1:19" ht="22.2" customHeight="1" x14ac:dyDescent="0.6">
      <c r="A457" s="248" t="s">
        <v>16</v>
      </c>
      <c r="B457" s="249"/>
      <c r="C457" s="249"/>
      <c r="D457" s="249"/>
      <c r="E457" s="249"/>
      <c r="F457" s="249"/>
      <c r="G457" s="249"/>
      <c r="H457" s="249"/>
      <c r="I457" s="250"/>
      <c r="J457" s="248" t="s">
        <v>16</v>
      </c>
      <c r="K457" s="249"/>
      <c r="L457" s="249"/>
      <c r="M457" s="249"/>
      <c r="N457" s="249"/>
      <c r="O457" s="249"/>
      <c r="P457" s="249"/>
      <c r="Q457" s="249"/>
      <c r="R457" s="249"/>
      <c r="S457" s="250"/>
    </row>
    <row r="458" spans="1:19" ht="22.2" customHeight="1" x14ac:dyDescent="0.6">
      <c r="A458" s="12"/>
      <c r="B458" s="309" t="s">
        <v>133</v>
      </c>
      <c r="C458" s="309"/>
      <c r="D458" s="309"/>
      <c r="E458" s="309"/>
      <c r="F458" s="309"/>
      <c r="G458" s="309"/>
      <c r="H458" s="309"/>
      <c r="I458" s="186"/>
      <c r="J458" s="29"/>
      <c r="K458" s="29"/>
      <c r="L458" s="309" t="s">
        <v>186</v>
      </c>
      <c r="M458" s="309"/>
      <c r="N458" s="309"/>
      <c r="O458" s="309"/>
      <c r="P458" s="309"/>
      <c r="Q458" s="309"/>
      <c r="R458" s="29"/>
      <c r="S458" s="13"/>
    </row>
    <row r="459" spans="1:19" ht="22.2" customHeight="1" x14ac:dyDescent="0.6">
      <c r="A459" s="308" t="s">
        <v>73</v>
      </c>
      <c r="B459" s="309"/>
      <c r="C459" s="309"/>
      <c r="D459" s="309"/>
      <c r="E459" s="309"/>
      <c r="F459" s="309"/>
      <c r="G459" s="309"/>
      <c r="H459" s="309"/>
      <c r="I459" s="310"/>
      <c r="J459" s="308" t="s">
        <v>74</v>
      </c>
      <c r="K459" s="309"/>
      <c r="L459" s="309"/>
      <c r="M459" s="309"/>
      <c r="N459" s="309"/>
      <c r="O459" s="309"/>
      <c r="P459" s="309"/>
      <c r="Q459" s="309"/>
      <c r="R459" s="309"/>
      <c r="S459" s="310"/>
    </row>
    <row r="460" spans="1:19" ht="22.2" customHeight="1" x14ac:dyDescent="0.6">
      <c r="A460" s="311" t="str">
        <f>A41</f>
        <v>วันที่ 18  เดือน ธันวาคม  พ.ศ.2566</v>
      </c>
      <c r="B460" s="312"/>
      <c r="C460" s="312"/>
      <c r="D460" s="312"/>
      <c r="E460" s="312"/>
      <c r="F460" s="312"/>
      <c r="G460" s="312"/>
      <c r="H460" s="312"/>
      <c r="I460" s="313"/>
      <c r="J460" s="311" t="str">
        <f>A41</f>
        <v>วันที่ 18  เดือน ธันวาคม  พ.ศ.2566</v>
      </c>
      <c r="K460" s="312"/>
      <c r="L460" s="312"/>
      <c r="M460" s="312"/>
      <c r="N460" s="312"/>
      <c r="O460" s="312"/>
      <c r="P460" s="312"/>
      <c r="Q460" s="312"/>
      <c r="R460" s="312"/>
      <c r="S460" s="313"/>
    </row>
    <row r="461" spans="1:19" ht="22.2" customHeight="1" x14ac:dyDescent="0.6">
      <c r="A461" s="254" t="s">
        <v>0</v>
      </c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</row>
    <row r="462" spans="1:19" ht="22.2" customHeight="1" x14ac:dyDescent="0.6">
      <c r="A462" s="254" t="str">
        <f>A2</f>
        <v>แผนกวิชายานยนต์ไฟฟ้า</v>
      </c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</row>
    <row r="463" spans="1:19" ht="22.2" customHeight="1" x14ac:dyDescent="0.6">
      <c r="A463" s="253" t="s">
        <v>78</v>
      </c>
      <c r="B463" s="253"/>
      <c r="C463" s="253"/>
      <c r="D463" s="177">
        <f>D3</f>
        <v>4</v>
      </c>
      <c r="E463" s="177" t="s">
        <v>77</v>
      </c>
      <c r="F463" s="254" t="str">
        <f>F3</f>
        <v>ธันวาคม</v>
      </c>
      <c r="G463" s="254"/>
      <c r="H463" s="177" t="str">
        <f>H3</f>
        <v>พ.ศ. 2566</v>
      </c>
      <c r="I463" s="177" t="s">
        <v>79</v>
      </c>
      <c r="J463" s="177">
        <f>J3</f>
        <v>8</v>
      </c>
      <c r="K463" s="177" t="s">
        <v>76</v>
      </c>
      <c r="L463" s="254" t="str">
        <f>L3</f>
        <v>ธันวาคม</v>
      </c>
      <c r="M463" s="254"/>
      <c r="N463" s="254" t="str">
        <f>N3</f>
        <v>พ.ศ. 2566</v>
      </c>
      <c r="O463" s="254"/>
      <c r="P463" s="254"/>
      <c r="Q463" s="254"/>
      <c r="R463" s="177"/>
    </row>
    <row r="464" spans="1:19" ht="22.2" customHeight="1" x14ac:dyDescent="0.3">
      <c r="G464" s="58" t="s">
        <v>103</v>
      </c>
      <c r="H464" s="198" t="s">
        <v>44</v>
      </c>
      <c r="I464" s="190" t="s">
        <v>57</v>
      </c>
    </row>
    <row r="465" spans="1:24" ht="22.2" customHeight="1" x14ac:dyDescent="0.6">
      <c r="A465" s="28" t="s">
        <v>1</v>
      </c>
      <c r="B465" s="270" t="s">
        <v>2</v>
      </c>
      <c r="C465" s="271"/>
      <c r="D465" s="272"/>
      <c r="E465" s="16" t="s">
        <v>3</v>
      </c>
      <c r="F465" s="273" t="s">
        <v>65</v>
      </c>
      <c r="G465" s="274"/>
      <c r="H465" s="275" t="s">
        <v>4</v>
      </c>
      <c r="I465" s="175" t="s">
        <v>116</v>
      </c>
      <c r="J465" s="242" t="s">
        <v>5</v>
      </c>
      <c r="K465" s="244"/>
      <c r="L465" s="273" t="s">
        <v>66</v>
      </c>
      <c r="M465" s="279"/>
      <c r="N465" s="169" t="s">
        <v>68</v>
      </c>
      <c r="O465" s="175" t="s">
        <v>58</v>
      </c>
      <c r="P465" s="280" t="s">
        <v>67</v>
      </c>
      <c r="Q465" s="281"/>
      <c r="R465" s="169" t="s">
        <v>68</v>
      </c>
      <c r="S465" s="175" t="s">
        <v>58</v>
      </c>
    </row>
    <row r="466" spans="1:24" ht="22.2" customHeight="1" x14ac:dyDescent="0.6">
      <c r="A466" s="60"/>
      <c r="B466" s="9"/>
      <c r="C466" s="10"/>
      <c r="D466" s="14"/>
      <c r="E466" s="11"/>
      <c r="F466" s="199" t="s">
        <v>6</v>
      </c>
      <c r="G466" s="199" t="s">
        <v>7</v>
      </c>
      <c r="H466" s="276"/>
      <c r="I466" s="199"/>
      <c r="J466" s="277"/>
      <c r="K466" s="278"/>
      <c r="L466" s="199" t="s">
        <v>56</v>
      </c>
      <c r="M466" s="199" t="s">
        <v>60</v>
      </c>
      <c r="N466" s="199" t="s">
        <v>69</v>
      </c>
      <c r="O466" s="199" t="s">
        <v>59</v>
      </c>
      <c r="P466" s="60" t="s">
        <v>56</v>
      </c>
      <c r="Q466" s="60" t="s">
        <v>60</v>
      </c>
      <c r="R466" s="199" t="s">
        <v>69</v>
      </c>
      <c r="S466" s="199" t="s">
        <v>59</v>
      </c>
    </row>
    <row r="467" spans="1:24" ht="22.2" customHeight="1" x14ac:dyDescent="0.6">
      <c r="A467" s="175">
        <v>11</v>
      </c>
      <c r="B467" s="262">
        <f>AB13</f>
        <v>0</v>
      </c>
      <c r="C467" s="263"/>
      <c r="D467" s="264"/>
      <c r="E467" s="175" t="s">
        <v>44</v>
      </c>
      <c r="F467" s="6">
        <f>F7</f>
        <v>8</v>
      </c>
      <c r="G467" s="188" t="s">
        <v>8</v>
      </c>
      <c r="H467" s="183" t="s">
        <v>275</v>
      </c>
      <c r="I467" s="183" t="s">
        <v>215</v>
      </c>
      <c r="J467" s="265" t="s">
        <v>54</v>
      </c>
      <c r="K467" s="266"/>
      <c r="L467" s="197"/>
      <c r="M467" s="174"/>
      <c r="N467" s="174"/>
      <c r="O467" s="169">
        <f>M467*N467</f>
        <v>0</v>
      </c>
      <c r="P467" s="174"/>
      <c r="Q467" s="197"/>
      <c r="R467" s="174"/>
      <c r="S467" s="169">
        <f>Q467*R467</f>
        <v>0</v>
      </c>
    </row>
    <row r="468" spans="1:24" ht="22.2" customHeight="1" x14ac:dyDescent="0.6">
      <c r="A468" s="4"/>
      <c r="B468" s="289"/>
      <c r="C468" s="290"/>
      <c r="D468" s="291"/>
      <c r="E468" s="51"/>
      <c r="F468" s="190"/>
      <c r="G468" s="167" t="str">
        <f>G422</f>
        <v>4 ธ.ค.66</v>
      </c>
      <c r="H468" s="183" t="s">
        <v>275</v>
      </c>
      <c r="I468" s="183" t="s">
        <v>215</v>
      </c>
      <c r="J468" s="248" t="s">
        <v>125</v>
      </c>
      <c r="K468" s="250"/>
      <c r="L468" s="168"/>
      <c r="M468" s="168"/>
      <c r="N468" s="168"/>
      <c r="O468" s="169">
        <f t="shared" ref="O468:O491" si="20">M468*N468</f>
        <v>0</v>
      </c>
      <c r="P468" s="168"/>
      <c r="Q468" s="168"/>
      <c r="R468" s="168"/>
      <c r="S468" s="169">
        <f t="shared" ref="S468:S491" si="21">Q468*R468</f>
        <v>0</v>
      </c>
    </row>
    <row r="469" spans="1:24" ht="22.2" customHeight="1" x14ac:dyDescent="0.6">
      <c r="A469" s="4"/>
      <c r="B469" s="5"/>
      <c r="D469" s="3"/>
      <c r="E469" s="3"/>
      <c r="F469" s="190"/>
      <c r="G469" s="189"/>
      <c r="H469" s="183" t="s">
        <v>238</v>
      </c>
      <c r="I469" s="183" t="s">
        <v>291</v>
      </c>
      <c r="J469" s="248" t="s">
        <v>299</v>
      </c>
      <c r="K469" s="250"/>
      <c r="L469" s="168"/>
      <c r="M469" s="168"/>
      <c r="N469" s="168"/>
      <c r="O469" s="169">
        <f t="shared" si="20"/>
        <v>0</v>
      </c>
      <c r="P469" s="168"/>
      <c r="Q469" s="168"/>
      <c r="R469" s="168"/>
      <c r="S469" s="169">
        <f t="shared" si="21"/>
        <v>0</v>
      </c>
    </row>
    <row r="470" spans="1:24" ht="22.2" customHeight="1" x14ac:dyDescent="0.6">
      <c r="A470" s="4"/>
      <c r="B470" s="5"/>
      <c r="E470" s="4"/>
      <c r="F470" s="190"/>
      <c r="G470" s="189"/>
      <c r="H470" s="168"/>
      <c r="I470" s="168"/>
      <c r="J470" s="248"/>
      <c r="K470" s="250"/>
      <c r="L470" s="168"/>
      <c r="M470" s="168"/>
      <c r="N470" s="168"/>
      <c r="O470" s="169">
        <f t="shared" si="20"/>
        <v>0</v>
      </c>
      <c r="P470" s="168"/>
      <c r="Q470" s="168"/>
      <c r="R470" s="168"/>
      <c r="S470" s="169">
        <f t="shared" si="21"/>
        <v>0</v>
      </c>
    </row>
    <row r="471" spans="1:24" ht="22.2" customHeight="1" x14ac:dyDescent="0.6">
      <c r="A471" s="4"/>
      <c r="E471" s="4"/>
      <c r="G471" s="187"/>
      <c r="H471" s="199"/>
      <c r="I471" s="199"/>
      <c r="J471" s="277"/>
      <c r="K471" s="278"/>
      <c r="L471" s="168"/>
      <c r="M471" s="168"/>
      <c r="N471" s="168"/>
      <c r="O471" s="169">
        <f t="shared" si="20"/>
        <v>0</v>
      </c>
      <c r="P471" s="168"/>
      <c r="Q471" s="168"/>
      <c r="R471" s="168"/>
      <c r="S471" s="169">
        <f t="shared" si="21"/>
        <v>0</v>
      </c>
    </row>
    <row r="472" spans="1:24" ht="22.2" customHeight="1" x14ac:dyDescent="0.6">
      <c r="A472" s="4"/>
      <c r="B472"/>
      <c r="C472"/>
      <c r="D472" s="202"/>
      <c r="E472" s="56"/>
      <c r="F472"/>
      <c r="G472" s="62" t="s">
        <v>9</v>
      </c>
      <c r="H472" s="183" t="s">
        <v>275</v>
      </c>
      <c r="I472" s="183" t="s">
        <v>213</v>
      </c>
      <c r="J472" s="265" t="s">
        <v>54</v>
      </c>
      <c r="K472" s="266"/>
      <c r="L472" s="197"/>
      <c r="M472" s="174"/>
      <c r="N472" s="174"/>
      <c r="O472" s="169">
        <f t="shared" si="20"/>
        <v>0</v>
      </c>
      <c r="P472" s="174"/>
      <c r="Q472" s="197"/>
      <c r="R472" s="174"/>
      <c r="S472" s="169">
        <f t="shared" si="21"/>
        <v>0</v>
      </c>
      <c r="T472" s="7"/>
      <c r="U472" s="23" t="s">
        <v>118</v>
      </c>
      <c r="V472" s="66"/>
      <c r="W472" s="22"/>
      <c r="X472" s="22"/>
    </row>
    <row r="473" spans="1:24" ht="22.2" customHeight="1" x14ac:dyDescent="0.6">
      <c r="A473" s="4"/>
      <c r="D473" s="3"/>
      <c r="E473" s="3"/>
      <c r="G473" s="167" t="str">
        <f>G427</f>
        <v>5 ธ.ค.66</v>
      </c>
      <c r="H473" s="183" t="s">
        <v>275</v>
      </c>
      <c r="I473" s="183" t="s">
        <v>213</v>
      </c>
      <c r="J473" s="248" t="s">
        <v>125</v>
      </c>
      <c r="K473" s="250"/>
      <c r="L473" s="168"/>
      <c r="M473" s="168"/>
      <c r="N473" s="168"/>
      <c r="O473" s="169">
        <f t="shared" si="20"/>
        <v>0</v>
      </c>
      <c r="P473" s="168"/>
      <c r="Q473" s="168"/>
      <c r="R473" s="168"/>
      <c r="S473" s="169">
        <f t="shared" si="21"/>
        <v>0</v>
      </c>
      <c r="T473" s="22" t="s">
        <v>51</v>
      </c>
      <c r="U473" s="23" t="s">
        <v>121</v>
      </c>
      <c r="V473" s="66"/>
      <c r="W473" s="22"/>
      <c r="X473" s="22"/>
    </row>
    <row r="474" spans="1:24" ht="22.2" customHeight="1" x14ac:dyDescent="0.6">
      <c r="A474" s="4"/>
      <c r="B474" s="5"/>
      <c r="D474" s="3"/>
      <c r="E474" s="3"/>
      <c r="G474" s="168"/>
      <c r="H474" s="183" t="s">
        <v>238</v>
      </c>
      <c r="I474" s="183" t="s">
        <v>291</v>
      </c>
      <c r="J474" s="248" t="s">
        <v>299</v>
      </c>
      <c r="K474" s="250"/>
      <c r="L474" s="168"/>
      <c r="M474" s="168"/>
      <c r="N474" s="168"/>
      <c r="O474" s="169">
        <f t="shared" si="20"/>
        <v>0</v>
      </c>
      <c r="P474" s="168"/>
      <c r="Q474" s="168"/>
      <c r="R474" s="168"/>
      <c r="S474" s="169">
        <f t="shared" si="21"/>
        <v>0</v>
      </c>
    </row>
    <row r="475" spans="1:24" ht="22.2" customHeight="1" x14ac:dyDescent="0.6">
      <c r="A475" s="4"/>
      <c r="E475" s="4"/>
      <c r="G475" s="62"/>
      <c r="H475" s="190"/>
      <c r="I475" s="168"/>
      <c r="J475" s="248"/>
      <c r="K475" s="250"/>
      <c r="L475" s="168"/>
      <c r="M475" s="168"/>
      <c r="N475" s="168"/>
      <c r="O475" s="169">
        <f t="shared" si="20"/>
        <v>0</v>
      </c>
      <c r="P475" s="168"/>
      <c r="Q475" s="168"/>
      <c r="R475" s="168"/>
      <c r="S475" s="169">
        <f t="shared" si="21"/>
        <v>0</v>
      </c>
    </row>
    <row r="476" spans="1:24" ht="22.2" customHeight="1" x14ac:dyDescent="0.6">
      <c r="A476" s="4"/>
      <c r="D476" s="8" t="s">
        <v>51</v>
      </c>
      <c r="E476" s="4"/>
      <c r="G476" s="63"/>
      <c r="H476" s="199"/>
      <c r="I476" s="199"/>
      <c r="J476" s="277"/>
      <c r="K476" s="278"/>
      <c r="L476" s="168"/>
      <c r="M476" s="168"/>
      <c r="N476" s="168"/>
      <c r="O476" s="169">
        <f t="shared" si="20"/>
        <v>0</v>
      </c>
      <c r="P476" s="168"/>
      <c r="Q476" s="168"/>
      <c r="R476" s="168"/>
      <c r="S476" s="169">
        <f t="shared" si="21"/>
        <v>0</v>
      </c>
    </row>
    <row r="477" spans="1:24" ht="22.2" customHeight="1" x14ac:dyDescent="0.6">
      <c r="A477" s="4"/>
      <c r="E477" s="4"/>
      <c r="G477" s="167" t="s">
        <v>10</v>
      </c>
      <c r="H477" s="183" t="s">
        <v>275</v>
      </c>
      <c r="I477" s="183" t="s">
        <v>217</v>
      </c>
      <c r="J477" s="265" t="s">
        <v>54</v>
      </c>
      <c r="K477" s="266"/>
      <c r="L477" s="197"/>
      <c r="M477" s="174"/>
      <c r="N477" s="174"/>
      <c r="O477" s="169">
        <f t="shared" si="20"/>
        <v>0</v>
      </c>
      <c r="P477" s="174"/>
      <c r="Q477" s="197"/>
      <c r="R477" s="174"/>
      <c r="S477" s="169">
        <f t="shared" si="21"/>
        <v>0</v>
      </c>
      <c r="T477"/>
      <c r="U477"/>
      <c r="V477"/>
      <c r="W477"/>
      <c r="X477"/>
    </row>
    <row r="478" spans="1:24" ht="22.2" customHeight="1" x14ac:dyDescent="0.6">
      <c r="A478" s="4"/>
      <c r="B478" s="189"/>
      <c r="C478" s="190"/>
      <c r="D478" s="190"/>
      <c r="E478" s="168"/>
      <c r="G478" s="167" t="str">
        <f>G432</f>
        <v>6 ธ.ค.66</v>
      </c>
      <c r="H478" s="183" t="s">
        <v>275</v>
      </c>
      <c r="I478" s="183" t="s">
        <v>217</v>
      </c>
      <c r="J478" s="248" t="s">
        <v>125</v>
      </c>
      <c r="K478" s="250"/>
      <c r="L478" s="168"/>
      <c r="M478" s="168"/>
      <c r="N478" s="168"/>
      <c r="O478" s="169">
        <f t="shared" si="20"/>
        <v>0</v>
      </c>
      <c r="P478" s="168"/>
      <c r="Q478" s="168"/>
      <c r="R478" s="168"/>
      <c r="S478" s="169">
        <f t="shared" si="21"/>
        <v>0</v>
      </c>
      <c r="T478"/>
      <c r="U478"/>
      <c r="V478"/>
      <c r="W478"/>
      <c r="X478"/>
    </row>
    <row r="479" spans="1:24" ht="22.2" customHeight="1" x14ac:dyDescent="0.6">
      <c r="A479" s="4"/>
      <c r="B479" s="5"/>
      <c r="D479" s="3"/>
      <c r="E479" s="3"/>
      <c r="G479" s="168"/>
      <c r="H479" s="183"/>
      <c r="I479" s="183"/>
      <c r="J479" s="248"/>
      <c r="K479" s="250"/>
      <c r="L479" s="168"/>
      <c r="M479" s="168"/>
      <c r="N479" s="168"/>
      <c r="O479" s="169">
        <f t="shared" si="20"/>
        <v>0</v>
      </c>
      <c r="P479" s="168"/>
      <c r="Q479" s="168"/>
      <c r="R479" s="168"/>
      <c r="S479" s="169">
        <f t="shared" si="21"/>
        <v>0</v>
      </c>
    </row>
    <row r="480" spans="1:24" ht="22.2" customHeight="1" x14ac:dyDescent="0.6">
      <c r="A480" s="4"/>
      <c r="E480" s="4"/>
      <c r="G480" s="189"/>
      <c r="H480" s="168"/>
      <c r="I480" s="168"/>
      <c r="J480" s="248"/>
      <c r="K480" s="250"/>
      <c r="L480" s="168"/>
      <c r="M480" s="168"/>
      <c r="N480" s="168"/>
      <c r="O480" s="169">
        <f t="shared" si="20"/>
        <v>0</v>
      </c>
      <c r="P480" s="168"/>
      <c r="Q480" s="168"/>
      <c r="R480" s="168"/>
      <c r="S480" s="169">
        <f t="shared" si="21"/>
        <v>0</v>
      </c>
    </row>
    <row r="481" spans="1:24" ht="22.2" customHeight="1" x14ac:dyDescent="0.6">
      <c r="A481" s="4"/>
      <c r="E481" s="4"/>
      <c r="G481" s="195"/>
      <c r="H481" s="168"/>
      <c r="I481" s="199"/>
      <c r="J481" s="277"/>
      <c r="K481" s="278"/>
      <c r="L481" s="199"/>
      <c r="M481" s="199"/>
      <c r="N481" s="199"/>
      <c r="O481" s="169">
        <f t="shared" si="20"/>
        <v>0</v>
      </c>
      <c r="P481" s="199"/>
      <c r="Q481" s="199"/>
      <c r="R481" s="199"/>
      <c r="S481" s="169">
        <f t="shared" si="21"/>
        <v>0</v>
      </c>
    </row>
    <row r="482" spans="1:24" ht="22.2" customHeight="1" x14ac:dyDescent="0.6">
      <c r="A482" s="4"/>
      <c r="B482"/>
      <c r="C482"/>
      <c r="D482" s="202"/>
      <c r="E482" s="56"/>
      <c r="F482"/>
      <c r="G482" s="62" t="s">
        <v>11</v>
      </c>
      <c r="H482" s="174"/>
      <c r="I482" s="183"/>
      <c r="J482" s="265"/>
      <c r="K482" s="266"/>
      <c r="L482" s="168"/>
      <c r="M482" s="168"/>
      <c r="N482" s="168"/>
      <c r="O482" s="169">
        <f t="shared" si="20"/>
        <v>0</v>
      </c>
      <c r="P482" s="168"/>
      <c r="Q482" s="175"/>
      <c r="R482" s="175"/>
      <c r="S482" s="169">
        <f t="shared" si="21"/>
        <v>0</v>
      </c>
    </row>
    <row r="483" spans="1:24" ht="22.2" customHeight="1" x14ac:dyDescent="0.6">
      <c r="A483" s="4"/>
      <c r="D483" s="3"/>
      <c r="E483" s="3"/>
      <c r="G483" s="167" t="str">
        <f>G437</f>
        <v>7 ธ.ค.66</v>
      </c>
      <c r="H483" s="183"/>
      <c r="I483" s="183"/>
      <c r="J483" s="248"/>
      <c r="K483" s="250"/>
      <c r="L483" s="168"/>
      <c r="M483" s="168"/>
      <c r="N483" s="168"/>
      <c r="O483" s="169">
        <f t="shared" si="20"/>
        <v>0</v>
      </c>
      <c r="P483" s="168"/>
      <c r="Q483" s="168"/>
      <c r="R483" s="168"/>
      <c r="S483" s="169">
        <f t="shared" si="21"/>
        <v>0</v>
      </c>
    </row>
    <row r="484" spans="1:24" ht="22.2" customHeight="1" x14ac:dyDescent="0.6">
      <c r="A484" s="4"/>
      <c r="B484" s="5"/>
      <c r="E484" s="4"/>
      <c r="G484" s="168"/>
      <c r="H484" s="183"/>
      <c r="I484" s="183"/>
      <c r="J484" s="248"/>
      <c r="K484" s="250"/>
      <c r="L484" s="183"/>
      <c r="M484" s="183"/>
      <c r="N484" s="183"/>
      <c r="O484" s="169">
        <f t="shared" si="20"/>
        <v>0</v>
      </c>
      <c r="P484" s="183"/>
      <c r="Q484" s="183"/>
      <c r="R484" s="183"/>
      <c r="S484" s="169">
        <f t="shared" si="21"/>
        <v>0</v>
      </c>
    </row>
    <row r="485" spans="1:24" ht="22.2" customHeight="1" x14ac:dyDescent="0.6">
      <c r="A485" s="4"/>
      <c r="E485" s="4"/>
      <c r="G485" s="168"/>
      <c r="H485" s="168"/>
      <c r="I485" s="168"/>
      <c r="J485" s="248"/>
      <c r="K485" s="250"/>
      <c r="L485" s="168"/>
      <c r="M485" s="168"/>
      <c r="N485" s="168"/>
      <c r="O485" s="169">
        <f t="shared" si="20"/>
        <v>0</v>
      </c>
      <c r="P485" s="168"/>
      <c r="Q485" s="168"/>
      <c r="R485" s="168"/>
      <c r="S485" s="169">
        <f t="shared" si="21"/>
        <v>0</v>
      </c>
    </row>
    <row r="486" spans="1:24" ht="22.2" customHeight="1" x14ac:dyDescent="0.6">
      <c r="A486" s="4"/>
      <c r="E486" s="4"/>
      <c r="G486" s="199"/>
      <c r="H486" s="194"/>
      <c r="I486" s="199"/>
      <c r="J486" s="277"/>
      <c r="K486" s="278"/>
      <c r="L486" s="199"/>
      <c r="M486" s="199"/>
      <c r="N486" s="199"/>
      <c r="O486" s="169">
        <f t="shared" si="20"/>
        <v>0</v>
      </c>
      <c r="P486" s="199"/>
      <c r="Q486" s="199"/>
      <c r="R486" s="199"/>
      <c r="S486" s="169">
        <f t="shared" si="21"/>
        <v>0</v>
      </c>
    </row>
    <row r="487" spans="1:24" ht="22.2" customHeight="1" x14ac:dyDescent="0.6">
      <c r="A487" s="4"/>
      <c r="E487" s="4"/>
      <c r="G487" s="62" t="s">
        <v>12</v>
      </c>
      <c r="H487" s="183" t="s">
        <v>275</v>
      </c>
      <c r="I487" s="183" t="s">
        <v>218</v>
      </c>
      <c r="J487" s="265" t="s">
        <v>150</v>
      </c>
      <c r="K487" s="266"/>
      <c r="L487" s="168"/>
      <c r="M487" s="168"/>
      <c r="N487" s="168"/>
      <c r="O487" s="169">
        <f t="shared" si="20"/>
        <v>0</v>
      </c>
      <c r="P487" s="174"/>
      <c r="Q487" s="197"/>
      <c r="R487" s="174"/>
      <c r="S487" s="169">
        <f t="shared" si="21"/>
        <v>0</v>
      </c>
      <c r="T487" s="25"/>
      <c r="U487" s="26" t="s">
        <v>123</v>
      </c>
      <c r="V487" s="64"/>
      <c r="W487" s="27"/>
      <c r="X487" s="27"/>
    </row>
    <row r="488" spans="1:24" ht="22.2" customHeight="1" x14ac:dyDescent="0.6">
      <c r="A488" s="4"/>
      <c r="E488" s="4"/>
      <c r="G488" s="167" t="str">
        <f>G442</f>
        <v>8 ธ.ค.66</v>
      </c>
      <c r="H488" s="183" t="s">
        <v>275</v>
      </c>
      <c r="I488" s="183" t="s">
        <v>218</v>
      </c>
      <c r="J488" s="248" t="s">
        <v>126</v>
      </c>
      <c r="K488" s="250"/>
      <c r="L488" s="168"/>
      <c r="M488" s="168"/>
      <c r="N488" s="168"/>
      <c r="O488" s="169">
        <f t="shared" si="20"/>
        <v>0</v>
      </c>
      <c r="P488" s="168"/>
      <c r="Q488" s="168"/>
      <c r="R488" s="168"/>
      <c r="S488" s="169">
        <f t="shared" si="21"/>
        <v>0</v>
      </c>
      <c r="T488" s="27" t="s">
        <v>51</v>
      </c>
      <c r="U488" s="26" t="s">
        <v>90</v>
      </c>
      <c r="V488" s="64"/>
      <c r="W488" s="27"/>
      <c r="X488" s="27"/>
    </row>
    <row r="489" spans="1:24" ht="22.2" customHeight="1" x14ac:dyDescent="0.6">
      <c r="A489" s="4"/>
      <c r="E489" s="4"/>
      <c r="G489" s="168"/>
      <c r="H489" s="168"/>
      <c r="I489" s="168"/>
      <c r="J489" s="248"/>
      <c r="K489" s="250"/>
      <c r="L489" s="168"/>
      <c r="M489" s="168"/>
      <c r="N489" s="168"/>
      <c r="O489" s="169">
        <f t="shared" si="20"/>
        <v>0</v>
      </c>
      <c r="P489" s="168"/>
      <c r="Q489" s="168"/>
      <c r="R489" s="168"/>
      <c r="S489" s="169">
        <f t="shared" si="21"/>
        <v>0</v>
      </c>
    </row>
    <row r="490" spans="1:24" ht="22.2" customHeight="1" x14ac:dyDescent="0.6">
      <c r="A490" s="4"/>
      <c r="E490" s="4"/>
      <c r="G490" s="168"/>
      <c r="H490" s="190" t="s">
        <v>51</v>
      </c>
      <c r="I490" s="168"/>
      <c r="J490" s="248"/>
      <c r="K490" s="250"/>
      <c r="L490" s="168"/>
      <c r="M490" s="168"/>
      <c r="N490" s="168"/>
      <c r="O490" s="169">
        <f t="shared" si="20"/>
        <v>0</v>
      </c>
      <c r="P490" s="168"/>
      <c r="Q490" s="168"/>
      <c r="R490" s="168"/>
      <c r="S490" s="169">
        <f t="shared" si="21"/>
        <v>0</v>
      </c>
    </row>
    <row r="491" spans="1:24" ht="22.2" customHeight="1" x14ac:dyDescent="0.6">
      <c r="A491" s="4"/>
      <c r="E491" s="4"/>
      <c r="F491" s="4"/>
      <c r="G491" s="196"/>
      <c r="H491" s="194"/>
      <c r="I491" s="199"/>
      <c r="J491" s="277"/>
      <c r="K491" s="278"/>
      <c r="L491" s="199"/>
      <c r="M491" s="199"/>
      <c r="N491" s="199"/>
      <c r="O491" s="169">
        <f t="shared" si="20"/>
        <v>0</v>
      </c>
      <c r="P491" s="199"/>
      <c r="Q491" s="199"/>
      <c r="R491" s="199"/>
      <c r="S491" s="169">
        <f t="shared" si="21"/>
        <v>0</v>
      </c>
    </row>
    <row r="492" spans="1:24" ht="22.2" customHeight="1" x14ac:dyDescent="0.6">
      <c r="A492" s="4"/>
      <c r="E492" s="4"/>
      <c r="F492" s="4"/>
      <c r="G492" s="273" t="s">
        <v>61</v>
      </c>
      <c r="H492" s="298"/>
      <c r="I492" s="298"/>
      <c r="J492" s="298"/>
      <c r="K492" s="279"/>
      <c r="L492" s="17">
        <f>SUM(L467:L491)</f>
        <v>0</v>
      </c>
      <c r="M492" s="17">
        <f>SUM(M467:M491)</f>
        <v>0</v>
      </c>
      <c r="N492" s="17"/>
      <c r="O492" s="17"/>
      <c r="P492" s="17">
        <f>SUM(P467:P491)</f>
        <v>0</v>
      </c>
      <c r="Q492" s="17">
        <f>SUM(Q467:Q491)</f>
        <v>0</v>
      </c>
      <c r="R492" s="192"/>
      <c r="S492" s="17"/>
    </row>
    <row r="493" spans="1:24" ht="22.2" customHeight="1" x14ac:dyDescent="0.6">
      <c r="A493" s="4"/>
      <c r="E493" s="4"/>
      <c r="F493" s="4"/>
      <c r="G493" s="273" t="s">
        <v>62</v>
      </c>
      <c r="H493" s="298"/>
      <c r="I493" s="298"/>
      <c r="J493" s="298"/>
      <c r="K493" s="279"/>
      <c r="L493" s="273">
        <f>L492+M492</f>
        <v>0</v>
      </c>
      <c r="M493" s="279"/>
      <c r="N493" s="17"/>
      <c r="O493" s="193"/>
      <c r="P493" s="273">
        <f>P492+Q492</f>
        <v>0</v>
      </c>
      <c r="Q493" s="279"/>
      <c r="R493" s="196"/>
      <c r="S493" s="199"/>
    </row>
    <row r="494" spans="1:24" ht="22.2" customHeight="1" x14ac:dyDescent="0.6">
      <c r="A494" s="4"/>
      <c r="E494" s="4"/>
      <c r="F494" s="4"/>
      <c r="G494" s="273" t="s">
        <v>63</v>
      </c>
      <c r="H494" s="298"/>
      <c r="I494" s="298"/>
      <c r="J494" s="298"/>
      <c r="K494" s="279"/>
      <c r="L494" s="306" t="s">
        <v>277</v>
      </c>
      <c r="M494" s="307"/>
      <c r="N494" s="152"/>
      <c r="O494" s="153"/>
      <c r="P494" s="306" t="s">
        <v>256</v>
      </c>
      <c r="Q494" s="307"/>
      <c r="R494" s="190"/>
      <c r="S494" s="168"/>
    </row>
    <row r="495" spans="1:24" ht="22.2" customHeight="1" thickBot="1" x14ac:dyDescent="0.65">
      <c r="A495" s="4"/>
      <c r="E495" s="4"/>
      <c r="F495" s="15"/>
      <c r="G495" s="273" t="s">
        <v>64</v>
      </c>
      <c r="H495" s="298"/>
      <c r="I495" s="298"/>
      <c r="J495" s="298"/>
      <c r="K495" s="279"/>
      <c r="L495" s="18">
        <v>0</v>
      </c>
      <c r="M495" s="18">
        <f>SUM(M467:M491)</f>
        <v>0</v>
      </c>
      <c r="N495" s="18"/>
      <c r="O495" s="18">
        <f>SUM(O467:O491)</f>
        <v>0</v>
      </c>
      <c r="P495" s="18">
        <v>0</v>
      </c>
      <c r="Q495" s="18">
        <f>SUM(Q467:Q491)</f>
        <v>0</v>
      </c>
      <c r="R495" s="19"/>
      <c r="S495" s="18">
        <f>SUM(S467:S491)</f>
        <v>0</v>
      </c>
    </row>
    <row r="496" spans="1:24" ht="22.2" customHeight="1" thickTop="1" x14ac:dyDescent="0.6">
      <c r="A496" s="299" t="s">
        <v>88</v>
      </c>
      <c r="B496" s="300"/>
      <c r="C496" s="300"/>
      <c r="D496" s="300"/>
      <c r="E496" s="300"/>
      <c r="F496" s="300"/>
      <c r="G496" s="300"/>
      <c r="H496" s="193">
        <f>M495+Q495</f>
        <v>0</v>
      </c>
      <c r="I496" s="193" t="s">
        <v>89</v>
      </c>
      <c r="J496" s="193"/>
      <c r="K496" s="301" t="s">
        <v>193</v>
      </c>
      <c r="L496" s="301"/>
      <c r="M496" s="301"/>
      <c r="N496" s="194"/>
      <c r="O496" s="194"/>
      <c r="P496" s="302">
        <f>S495+O495</f>
        <v>0</v>
      </c>
      <c r="Q496" s="302"/>
      <c r="R496" s="21"/>
      <c r="S496" s="20" t="s">
        <v>53</v>
      </c>
    </row>
    <row r="497" spans="1:19" ht="22.2" customHeight="1" x14ac:dyDescent="0.6">
      <c r="A497" s="303" t="s">
        <v>14</v>
      </c>
      <c r="B497" s="304"/>
      <c r="C497" s="304"/>
      <c r="D497" s="304"/>
      <c r="E497" s="304"/>
      <c r="F497" s="304"/>
      <c r="G497" s="305"/>
      <c r="H497" s="303" t="s">
        <v>15</v>
      </c>
      <c r="I497" s="304"/>
      <c r="J497" s="304"/>
      <c r="K497" s="304"/>
      <c r="L497" s="305"/>
      <c r="M497" s="303" t="s">
        <v>70</v>
      </c>
      <c r="N497" s="304"/>
      <c r="O497" s="304"/>
      <c r="P497" s="304"/>
      <c r="Q497" s="304"/>
      <c r="R497" s="304"/>
      <c r="S497" s="305"/>
    </row>
    <row r="498" spans="1:19" ht="22.2" customHeight="1" x14ac:dyDescent="0.6">
      <c r="A498" s="248" t="s">
        <v>16</v>
      </c>
      <c r="B498" s="249"/>
      <c r="C498" s="249"/>
      <c r="D498" s="249"/>
      <c r="E498" s="249"/>
      <c r="F498" s="249"/>
      <c r="G498" s="250"/>
      <c r="H498" s="248" t="s">
        <v>16</v>
      </c>
      <c r="I498" s="249"/>
      <c r="J498" s="249"/>
      <c r="K498" s="249"/>
      <c r="L498" s="250"/>
      <c r="M498" s="248" t="s">
        <v>16</v>
      </c>
      <c r="N498" s="249"/>
      <c r="O498" s="249"/>
      <c r="P498" s="249"/>
      <c r="Q498" s="249"/>
      <c r="R498" s="249"/>
      <c r="S498" s="250"/>
    </row>
    <row r="499" spans="1:19" ht="22.2" customHeight="1" x14ac:dyDescent="0.6">
      <c r="A499" s="12" t="s">
        <v>42</v>
      </c>
      <c r="B499" s="309">
        <f>B467</f>
        <v>0</v>
      </c>
      <c r="C499" s="309"/>
      <c r="D499" s="309"/>
      <c r="E499" s="309"/>
      <c r="F499" s="309"/>
      <c r="G499" s="186" t="s">
        <v>43</v>
      </c>
      <c r="H499" s="185" t="s">
        <v>42</v>
      </c>
      <c r="I499" s="314" t="str">
        <f>I453</f>
        <v xml:space="preserve">       นายอาทิตย์  แก้วแดง</v>
      </c>
      <c r="J499" s="318"/>
      <c r="K499" s="318"/>
      <c r="L499" s="13" t="s">
        <v>43</v>
      </c>
      <c r="M499" s="61" t="s">
        <v>42</v>
      </c>
      <c r="N499" s="61"/>
      <c r="O499" s="309" t="s">
        <v>52</v>
      </c>
      <c r="P499" s="309"/>
      <c r="Q499" s="309"/>
      <c r="R499" s="29"/>
      <c r="S499" s="186" t="s">
        <v>43</v>
      </c>
    </row>
    <row r="500" spans="1:19" ht="22.2" customHeight="1" x14ac:dyDescent="0.6">
      <c r="A500" s="319" t="s">
        <v>250</v>
      </c>
      <c r="B500" s="314"/>
      <c r="C500" s="314"/>
      <c r="D500" s="314"/>
      <c r="E500" s="314"/>
      <c r="F500" s="314"/>
      <c r="G500" s="320"/>
      <c r="H500" s="308" t="s">
        <v>55</v>
      </c>
      <c r="I500" s="309"/>
      <c r="J500" s="309"/>
      <c r="K500" s="309"/>
      <c r="L500" s="310"/>
      <c r="M500" s="308" t="s">
        <v>72</v>
      </c>
      <c r="N500" s="309"/>
      <c r="O500" s="309"/>
      <c r="P500" s="309"/>
      <c r="Q500" s="309"/>
      <c r="R500" s="309"/>
      <c r="S500" s="310"/>
    </row>
    <row r="501" spans="1:19" ht="22.2" customHeight="1" x14ac:dyDescent="0.6">
      <c r="A501" s="311" t="str">
        <f>A41</f>
        <v>วันที่ 18  เดือน ธันวาคม  พ.ศ.2566</v>
      </c>
      <c r="B501" s="312"/>
      <c r="C501" s="312"/>
      <c r="D501" s="312"/>
      <c r="E501" s="312"/>
      <c r="F501" s="312"/>
      <c r="G501" s="313"/>
      <c r="H501" s="308" t="str">
        <f>A41</f>
        <v>วันที่ 18  เดือน ธันวาคม  พ.ศ.2566</v>
      </c>
      <c r="I501" s="309"/>
      <c r="J501" s="309"/>
      <c r="K501" s="309"/>
      <c r="L501" s="310"/>
      <c r="M501" s="311" t="str">
        <f>A41</f>
        <v>วันที่ 18  เดือน ธันวาคม  พ.ศ.2566</v>
      </c>
      <c r="N501" s="312"/>
      <c r="O501" s="312"/>
      <c r="P501" s="312"/>
      <c r="Q501" s="312"/>
      <c r="R501" s="312"/>
      <c r="S501" s="313"/>
    </row>
    <row r="502" spans="1:19" ht="22.2" customHeight="1" x14ac:dyDescent="0.6">
      <c r="A502" s="303" t="s">
        <v>70</v>
      </c>
      <c r="B502" s="304"/>
      <c r="C502" s="304"/>
      <c r="D502" s="304"/>
      <c r="E502" s="304"/>
      <c r="F502" s="304"/>
      <c r="G502" s="304"/>
      <c r="H502" s="304"/>
      <c r="I502" s="305"/>
      <c r="J502" s="303" t="s">
        <v>71</v>
      </c>
      <c r="K502" s="304"/>
      <c r="L502" s="304"/>
      <c r="M502" s="304"/>
      <c r="N502" s="304"/>
      <c r="O502" s="304"/>
      <c r="P502" s="304"/>
      <c r="Q502" s="304"/>
      <c r="R502" s="304"/>
      <c r="S502" s="305"/>
    </row>
    <row r="503" spans="1:19" ht="22.2" customHeight="1" x14ac:dyDescent="0.6">
      <c r="A503" s="248" t="s">
        <v>16</v>
      </c>
      <c r="B503" s="249"/>
      <c r="C503" s="249"/>
      <c r="D503" s="249"/>
      <c r="E503" s="249"/>
      <c r="F503" s="249"/>
      <c r="G503" s="249"/>
      <c r="H503" s="249"/>
      <c r="I503" s="250"/>
      <c r="J503" s="248" t="s">
        <v>16</v>
      </c>
      <c r="K503" s="249"/>
      <c r="L503" s="249"/>
      <c r="M503" s="249"/>
      <c r="N503" s="249"/>
      <c r="O503" s="249"/>
      <c r="P503" s="249"/>
      <c r="Q503" s="249"/>
      <c r="R503" s="249"/>
      <c r="S503" s="250"/>
    </row>
    <row r="504" spans="1:19" ht="22.2" customHeight="1" x14ac:dyDescent="0.6">
      <c r="A504" s="12"/>
      <c r="B504" s="309" t="s">
        <v>133</v>
      </c>
      <c r="C504" s="309"/>
      <c r="D504" s="309"/>
      <c r="E504" s="309"/>
      <c r="F504" s="309"/>
      <c r="G504" s="309"/>
      <c r="H504" s="309"/>
      <c r="I504" s="186"/>
      <c r="J504" s="29"/>
      <c r="K504" s="29"/>
      <c r="L504" s="309" t="s">
        <v>186</v>
      </c>
      <c r="M504" s="309"/>
      <c r="N504" s="309"/>
      <c r="O504" s="309"/>
      <c r="P504" s="309"/>
      <c r="Q504" s="309"/>
      <c r="R504" s="29"/>
      <c r="S504" s="13"/>
    </row>
    <row r="505" spans="1:19" ht="22.2" customHeight="1" x14ac:dyDescent="0.6">
      <c r="A505" s="308" t="s">
        <v>73</v>
      </c>
      <c r="B505" s="309"/>
      <c r="C505" s="309"/>
      <c r="D505" s="309"/>
      <c r="E505" s="309"/>
      <c r="F505" s="309"/>
      <c r="G505" s="309"/>
      <c r="H505" s="309"/>
      <c r="I505" s="310"/>
      <c r="J505" s="308" t="s">
        <v>74</v>
      </c>
      <c r="K505" s="309"/>
      <c r="L505" s="309"/>
      <c r="M505" s="309"/>
      <c r="N505" s="309"/>
      <c r="O505" s="309"/>
      <c r="P505" s="309"/>
      <c r="Q505" s="309"/>
      <c r="R505" s="309"/>
      <c r="S505" s="310"/>
    </row>
    <row r="506" spans="1:19" ht="22.2" customHeight="1" x14ac:dyDescent="0.6">
      <c r="A506" s="311" t="str">
        <f>A41</f>
        <v>วันที่ 18  เดือน ธันวาคม  พ.ศ.2566</v>
      </c>
      <c r="B506" s="312"/>
      <c r="C506" s="312"/>
      <c r="D506" s="312"/>
      <c r="E506" s="312"/>
      <c r="F506" s="312"/>
      <c r="G506" s="312"/>
      <c r="H506" s="312"/>
      <c r="I506" s="313"/>
      <c r="J506" s="311" t="str">
        <f>A41</f>
        <v>วันที่ 18  เดือน ธันวาคม  พ.ศ.2566</v>
      </c>
      <c r="K506" s="312"/>
      <c r="L506" s="312"/>
      <c r="M506" s="312"/>
      <c r="N506" s="312"/>
      <c r="O506" s="312"/>
      <c r="P506" s="312"/>
      <c r="Q506" s="312"/>
      <c r="R506" s="312"/>
      <c r="S506" s="313"/>
    </row>
    <row r="507" spans="1:19" ht="22.2" customHeight="1" x14ac:dyDescent="0.6">
      <c r="A507" s="254" t="s">
        <v>0</v>
      </c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</row>
    <row r="508" spans="1:19" ht="22.2" customHeight="1" x14ac:dyDescent="0.6">
      <c r="A508" s="254" t="str">
        <f>A2</f>
        <v>แผนกวิชายานยนต์ไฟฟ้า</v>
      </c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</row>
    <row r="509" spans="1:19" ht="22.2" customHeight="1" x14ac:dyDescent="0.6">
      <c r="A509" s="253" t="s">
        <v>78</v>
      </c>
      <c r="B509" s="253"/>
      <c r="C509" s="253"/>
      <c r="D509" s="177">
        <f>D3</f>
        <v>4</v>
      </c>
      <c r="E509" s="177" t="s">
        <v>77</v>
      </c>
      <c r="F509" s="254" t="str">
        <f>F3</f>
        <v>ธันวาคม</v>
      </c>
      <c r="G509" s="254"/>
      <c r="H509" s="177" t="str">
        <f>H3</f>
        <v>พ.ศ. 2566</v>
      </c>
      <c r="I509" s="177" t="s">
        <v>79</v>
      </c>
      <c r="J509" s="177">
        <f>J3</f>
        <v>8</v>
      </c>
      <c r="K509" s="177" t="s">
        <v>76</v>
      </c>
      <c r="L509" s="254" t="str">
        <f>L3</f>
        <v>ธันวาคม</v>
      </c>
      <c r="M509" s="254"/>
      <c r="N509" s="254" t="str">
        <f>N3</f>
        <v>พ.ศ. 2566</v>
      </c>
      <c r="O509" s="254"/>
      <c r="P509" s="254"/>
      <c r="Q509" s="254"/>
      <c r="R509" s="177"/>
    </row>
    <row r="510" spans="1:19" ht="22.2" customHeight="1" x14ac:dyDescent="0.3">
      <c r="G510" s="58" t="s">
        <v>103</v>
      </c>
      <c r="H510" s="198" t="s">
        <v>44</v>
      </c>
      <c r="I510" s="190" t="s">
        <v>57</v>
      </c>
      <c r="J510" s="290" t="s">
        <v>245</v>
      </c>
      <c r="K510" s="290"/>
      <c r="L510" s="290"/>
      <c r="M510" s="290"/>
      <c r="N510" s="290"/>
      <c r="O510" s="290"/>
      <c r="P510" s="290"/>
      <c r="Q510" s="290"/>
      <c r="R510" s="290"/>
      <c r="S510" s="290"/>
    </row>
    <row r="511" spans="1:19" ht="22.2" customHeight="1" x14ac:dyDescent="0.6">
      <c r="A511" s="28" t="s">
        <v>1</v>
      </c>
      <c r="B511" s="270" t="s">
        <v>2</v>
      </c>
      <c r="C511" s="271"/>
      <c r="D511" s="272"/>
      <c r="E511" s="16" t="s">
        <v>3</v>
      </c>
      <c r="F511" s="273" t="s">
        <v>65</v>
      </c>
      <c r="G511" s="274"/>
      <c r="H511" s="275" t="s">
        <v>4</v>
      </c>
      <c r="I511" s="175" t="s">
        <v>116</v>
      </c>
      <c r="J511" s="242" t="s">
        <v>5</v>
      </c>
      <c r="K511" s="244"/>
      <c r="L511" s="273" t="s">
        <v>66</v>
      </c>
      <c r="M511" s="279"/>
      <c r="N511" s="169" t="s">
        <v>68</v>
      </c>
      <c r="O511" s="175" t="s">
        <v>58</v>
      </c>
      <c r="P511" s="280" t="s">
        <v>67</v>
      </c>
      <c r="Q511" s="281"/>
      <c r="R511" s="169" t="s">
        <v>68</v>
      </c>
      <c r="S511" s="175" t="s">
        <v>58</v>
      </c>
    </row>
    <row r="512" spans="1:19" ht="22.2" customHeight="1" x14ac:dyDescent="0.6">
      <c r="A512" s="60"/>
      <c r="B512" s="9"/>
      <c r="C512" s="10"/>
      <c r="D512" s="14"/>
      <c r="E512" s="11"/>
      <c r="F512" s="199" t="s">
        <v>6</v>
      </c>
      <c r="G512" s="199" t="s">
        <v>7</v>
      </c>
      <c r="H512" s="276"/>
      <c r="I512" s="199"/>
      <c r="J512" s="277"/>
      <c r="K512" s="278"/>
      <c r="L512" s="199" t="s">
        <v>56</v>
      </c>
      <c r="M512" s="199" t="s">
        <v>60</v>
      </c>
      <c r="N512" s="199" t="s">
        <v>69</v>
      </c>
      <c r="O512" s="199" t="s">
        <v>59</v>
      </c>
      <c r="P512" s="60" t="s">
        <v>56</v>
      </c>
      <c r="Q512" s="60" t="s">
        <v>60</v>
      </c>
      <c r="R512" s="199" t="s">
        <v>69</v>
      </c>
      <c r="S512" s="199" t="s">
        <v>59</v>
      </c>
    </row>
    <row r="513" spans="1:19" ht="22.2" customHeight="1" x14ac:dyDescent="0.6">
      <c r="A513" s="175">
        <v>12</v>
      </c>
      <c r="B513" s="262">
        <f>AB14</f>
        <v>0</v>
      </c>
      <c r="C513" s="263"/>
      <c r="D513" s="264"/>
      <c r="E513" s="175" t="s">
        <v>44</v>
      </c>
      <c r="F513" s="6">
        <f>F7</f>
        <v>8</v>
      </c>
      <c r="G513" s="188" t="s">
        <v>8</v>
      </c>
      <c r="H513" s="174" t="s">
        <v>136</v>
      </c>
      <c r="I513" s="183" t="s">
        <v>209</v>
      </c>
      <c r="J513" s="248" t="s">
        <v>126</v>
      </c>
      <c r="K513" s="250"/>
      <c r="L513" s="197"/>
      <c r="M513" s="174"/>
      <c r="N513" s="174"/>
      <c r="O513" s="169">
        <f>M513*N513</f>
        <v>0</v>
      </c>
      <c r="P513" s="174"/>
      <c r="Q513" s="197"/>
      <c r="R513" s="174"/>
      <c r="S513" s="169">
        <f>Q513*R513</f>
        <v>0</v>
      </c>
    </row>
    <row r="514" spans="1:19" ht="22.2" customHeight="1" x14ac:dyDescent="0.6">
      <c r="A514" s="4"/>
      <c r="B514" s="289"/>
      <c r="C514" s="290"/>
      <c r="D514" s="291"/>
      <c r="E514" s="51"/>
      <c r="F514" s="190"/>
      <c r="G514" s="167" t="str">
        <f>G468</f>
        <v>4 ธ.ค.66</v>
      </c>
      <c r="H514" s="183"/>
      <c r="I514" s="183"/>
      <c r="J514" s="248"/>
      <c r="K514" s="250"/>
      <c r="L514" s="168"/>
      <c r="M514" s="168"/>
      <c r="N514" s="168"/>
      <c r="O514" s="169">
        <f t="shared" ref="O514:O537" si="22">M514*N514</f>
        <v>0</v>
      </c>
      <c r="P514" s="168"/>
      <c r="Q514" s="168"/>
      <c r="R514" s="168"/>
      <c r="S514" s="169">
        <f t="shared" ref="S514:S537" si="23">Q514*R514</f>
        <v>0</v>
      </c>
    </row>
    <row r="515" spans="1:19" ht="22.2" customHeight="1" x14ac:dyDescent="0.6">
      <c r="A515" s="4"/>
      <c r="B515" s="5"/>
      <c r="D515" s="3"/>
      <c r="E515" s="3"/>
      <c r="F515" s="190"/>
      <c r="G515" s="189"/>
      <c r="H515" s="168"/>
      <c r="I515" s="168"/>
      <c r="J515" s="248"/>
      <c r="K515" s="250"/>
      <c r="L515" s="168"/>
      <c r="M515" s="168"/>
      <c r="N515" s="168"/>
      <c r="O515" s="169">
        <f t="shared" si="22"/>
        <v>0</v>
      </c>
      <c r="P515" s="168"/>
      <c r="Q515" s="168"/>
      <c r="R515" s="168"/>
      <c r="S515" s="169">
        <f t="shared" si="23"/>
        <v>0</v>
      </c>
    </row>
    <row r="516" spans="1:19" ht="22.2" customHeight="1" x14ac:dyDescent="0.6">
      <c r="A516" s="4"/>
      <c r="B516" s="5"/>
      <c r="E516" s="4"/>
      <c r="F516" s="190"/>
      <c r="G516" s="189"/>
      <c r="H516" s="168"/>
      <c r="I516" s="168"/>
      <c r="J516" s="248"/>
      <c r="K516" s="250"/>
      <c r="L516" s="168"/>
      <c r="M516" s="168"/>
      <c r="N516" s="168"/>
      <c r="O516" s="169">
        <f t="shared" si="22"/>
        <v>0</v>
      </c>
      <c r="P516" s="168"/>
      <c r="Q516" s="168"/>
      <c r="R516" s="168"/>
      <c r="S516" s="169">
        <f t="shared" si="23"/>
        <v>0</v>
      </c>
    </row>
    <row r="517" spans="1:19" ht="22.2" customHeight="1" x14ac:dyDescent="0.6">
      <c r="A517" s="4"/>
      <c r="E517" s="4"/>
      <c r="G517" s="187"/>
      <c r="H517" s="199"/>
      <c r="I517" s="199"/>
      <c r="J517" s="277"/>
      <c r="K517" s="278"/>
      <c r="L517" s="168"/>
      <c r="M517" s="168"/>
      <c r="N517" s="168"/>
      <c r="O517" s="169">
        <f t="shared" si="22"/>
        <v>0</v>
      </c>
      <c r="P517" s="168"/>
      <c r="Q517" s="168"/>
      <c r="R517" s="168"/>
      <c r="S517" s="169">
        <f t="shared" si="23"/>
        <v>0</v>
      </c>
    </row>
    <row r="518" spans="1:19" ht="22.2" customHeight="1" x14ac:dyDescent="0.6">
      <c r="A518" s="4"/>
      <c r="E518" s="4"/>
      <c r="G518" s="62" t="s">
        <v>9</v>
      </c>
      <c r="H518" s="183" t="s">
        <v>137</v>
      </c>
      <c r="I518" s="183" t="s">
        <v>214</v>
      </c>
      <c r="J518" s="265" t="s">
        <v>54</v>
      </c>
      <c r="K518" s="266"/>
      <c r="L518" s="197"/>
      <c r="M518" s="174"/>
      <c r="N518" s="174"/>
      <c r="O518" s="169">
        <f t="shared" si="22"/>
        <v>0</v>
      </c>
      <c r="P518" s="174"/>
      <c r="Q518" s="197"/>
      <c r="R518" s="174"/>
      <c r="S518" s="169">
        <f t="shared" si="23"/>
        <v>0</v>
      </c>
    </row>
    <row r="519" spans="1:19" ht="22.2" customHeight="1" x14ac:dyDescent="0.6">
      <c r="A519" s="4"/>
      <c r="E519" s="4"/>
      <c r="G519" s="167" t="str">
        <f>G473</f>
        <v>5 ธ.ค.66</v>
      </c>
      <c r="H519" s="183" t="s">
        <v>137</v>
      </c>
      <c r="I519" s="183" t="s">
        <v>214</v>
      </c>
      <c r="J519" s="248" t="s">
        <v>125</v>
      </c>
      <c r="K519" s="250"/>
      <c r="L519" s="168"/>
      <c r="M519" s="168"/>
      <c r="N519" s="168"/>
      <c r="O519" s="169">
        <f t="shared" si="22"/>
        <v>0</v>
      </c>
      <c r="P519" s="168"/>
      <c r="Q519" s="168"/>
      <c r="R519" s="168"/>
      <c r="S519" s="169">
        <f t="shared" si="23"/>
        <v>0</v>
      </c>
    </row>
    <row r="520" spans="1:19" ht="22.2" customHeight="1" x14ac:dyDescent="0.6">
      <c r="A520" s="4"/>
      <c r="B520" s="5"/>
      <c r="D520" s="3"/>
      <c r="E520" s="3"/>
      <c r="G520" s="168"/>
      <c r="H520" s="168"/>
      <c r="I520" s="168"/>
      <c r="J520" s="248"/>
      <c r="K520" s="250"/>
      <c r="L520" s="168"/>
      <c r="M520" s="168"/>
      <c r="N520" s="168"/>
      <c r="O520" s="169">
        <f t="shared" si="22"/>
        <v>0</v>
      </c>
      <c r="P520" s="168"/>
      <c r="Q520" s="168"/>
      <c r="R520" s="168"/>
      <c r="S520" s="169">
        <f t="shared" si="23"/>
        <v>0</v>
      </c>
    </row>
    <row r="521" spans="1:19" ht="22.2" customHeight="1" x14ac:dyDescent="0.6">
      <c r="A521" s="4"/>
      <c r="E521" s="4"/>
      <c r="G521" s="62"/>
      <c r="H521" s="190"/>
      <c r="I521" s="168"/>
      <c r="J521" s="248"/>
      <c r="K521" s="250"/>
      <c r="L521" s="168"/>
      <c r="M521" s="168"/>
      <c r="N521" s="168"/>
      <c r="O521" s="169">
        <f t="shared" si="22"/>
        <v>0</v>
      </c>
      <c r="P521" s="168"/>
      <c r="Q521" s="168"/>
      <c r="R521" s="168"/>
      <c r="S521" s="169">
        <f t="shared" si="23"/>
        <v>0</v>
      </c>
    </row>
    <row r="522" spans="1:19" ht="22.2" customHeight="1" x14ac:dyDescent="0.6">
      <c r="A522" s="4"/>
      <c r="D522" s="8" t="s">
        <v>51</v>
      </c>
      <c r="E522" s="4"/>
      <c r="G522" s="63"/>
      <c r="H522" s="199"/>
      <c r="I522" s="199"/>
      <c r="J522" s="277"/>
      <c r="K522" s="278"/>
      <c r="L522" s="168"/>
      <c r="M522" s="168"/>
      <c r="N522" s="168"/>
      <c r="O522" s="169">
        <f t="shared" si="22"/>
        <v>0</v>
      </c>
      <c r="P522" s="168"/>
      <c r="Q522" s="168"/>
      <c r="R522" s="168"/>
      <c r="S522" s="169">
        <f t="shared" si="23"/>
        <v>0</v>
      </c>
    </row>
    <row r="523" spans="1:19" ht="22.2" customHeight="1" x14ac:dyDescent="0.6">
      <c r="A523" s="4"/>
      <c r="E523" s="4"/>
      <c r="G523" s="167" t="s">
        <v>10</v>
      </c>
      <c r="H523" s="183"/>
      <c r="I523" s="183"/>
      <c r="J523" s="265"/>
      <c r="K523" s="266"/>
      <c r="L523" s="197"/>
      <c r="M523" s="174"/>
      <c r="N523" s="174"/>
      <c r="O523" s="169">
        <f t="shared" si="22"/>
        <v>0</v>
      </c>
      <c r="P523" s="174"/>
      <c r="Q523" s="197"/>
      <c r="R523" s="174"/>
      <c r="S523" s="169">
        <f t="shared" si="23"/>
        <v>0</v>
      </c>
    </row>
    <row r="524" spans="1:19" ht="22.2" customHeight="1" x14ac:dyDescent="0.6">
      <c r="A524" s="4"/>
      <c r="B524" s="189"/>
      <c r="C524" s="190"/>
      <c r="D524" s="190"/>
      <c r="E524" s="168"/>
      <c r="G524" s="167" t="str">
        <f>G478</f>
        <v>6 ธ.ค.66</v>
      </c>
      <c r="H524" s="183"/>
      <c r="I524" s="183"/>
      <c r="J524" s="248"/>
      <c r="K524" s="250"/>
      <c r="L524" s="168"/>
      <c r="M524" s="168"/>
      <c r="N524" s="168"/>
      <c r="O524" s="169">
        <f t="shared" si="22"/>
        <v>0</v>
      </c>
      <c r="P524" s="168"/>
      <c r="Q524" s="168"/>
      <c r="R524" s="168"/>
      <c r="S524" s="169">
        <f t="shared" si="23"/>
        <v>0</v>
      </c>
    </row>
    <row r="525" spans="1:19" ht="22.2" customHeight="1" x14ac:dyDescent="0.6">
      <c r="A525" s="4"/>
      <c r="B525" s="5"/>
      <c r="D525" s="3"/>
      <c r="E525" s="3"/>
      <c r="G525" s="168"/>
      <c r="H525" s="183"/>
      <c r="I525" s="183"/>
      <c r="J525" s="248"/>
      <c r="K525" s="250"/>
      <c r="L525" s="168"/>
      <c r="M525" s="168"/>
      <c r="N525" s="168"/>
      <c r="O525" s="169">
        <f t="shared" si="22"/>
        <v>0</v>
      </c>
      <c r="P525" s="168"/>
      <c r="Q525" s="168"/>
      <c r="R525" s="168"/>
      <c r="S525" s="169">
        <f t="shared" si="23"/>
        <v>0</v>
      </c>
    </row>
    <row r="526" spans="1:19" ht="22.2" customHeight="1" x14ac:dyDescent="0.6">
      <c r="A526" s="4"/>
      <c r="E526" s="4"/>
      <c r="G526" s="189"/>
      <c r="H526" s="168"/>
      <c r="I526" s="168"/>
      <c r="J526" s="248"/>
      <c r="K526" s="250"/>
      <c r="L526" s="168"/>
      <c r="M526" s="168"/>
      <c r="N526" s="168"/>
      <c r="O526" s="169">
        <f t="shared" si="22"/>
        <v>0</v>
      </c>
      <c r="P526" s="168"/>
      <c r="Q526" s="168"/>
      <c r="R526" s="168"/>
      <c r="S526" s="169">
        <f t="shared" si="23"/>
        <v>0</v>
      </c>
    </row>
    <row r="527" spans="1:19" ht="22.2" customHeight="1" x14ac:dyDescent="0.6">
      <c r="A527" s="4"/>
      <c r="E527" s="4"/>
      <c r="G527" s="195"/>
      <c r="H527" s="199"/>
      <c r="I527" s="199"/>
      <c r="J527" s="277"/>
      <c r="K527" s="278"/>
      <c r="L527" s="199"/>
      <c r="M527" s="199"/>
      <c r="N527" s="199"/>
      <c r="O527" s="169">
        <f t="shared" si="22"/>
        <v>0</v>
      </c>
      <c r="P527" s="199"/>
      <c r="Q527" s="199"/>
      <c r="R527" s="199"/>
      <c r="S527" s="169">
        <f t="shared" si="23"/>
        <v>0</v>
      </c>
    </row>
    <row r="528" spans="1:19" ht="22.2" customHeight="1" x14ac:dyDescent="0.6">
      <c r="A528" s="4"/>
      <c r="E528" s="4"/>
      <c r="G528" s="62" t="s">
        <v>11</v>
      </c>
      <c r="H528" s="183" t="s">
        <v>137</v>
      </c>
      <c r="I528" s="183" t="s">
        <v>272</v>
      </c>
      <c r="J528" s="265" t="s">
        <v>54</v>
      </c>
      <c r="K528" s="266"/>
      <c r="L528" s="168"/>
      <c r="M528" s="168"/>
      <c r="N528" s="168"/>
      <c r="O528" s="169">
        <f t="shared" si="22"/>
        <v>0</v>
      </c>
      <c r="P528" s="208"/>
      <c r="Q528" s="209"/>
      <c r="R528" s="209"/>
      <c r="S528" s="169">
        <f t="shared" si="23"/>
        <v>0</v>
      </c>
    </row>
    <row r="529" spans="1:19" ht="22.2" customHeight="1" x14ac:dyDescent="0.6">
      <c r="A529" s="4"/>
      <c r="E529" s="4"/>
      <c r="G529" s="167" t="str">
        <f>G483</f>
        <v>7 ธ.ค.66</v>
      </c>
      <c r="H529" s="183" t="s">
        <v>285</v>
      </c>
      <c r="I529" s="183" t="s">
        <v>300</v>
      </c>
      <c r="J529" s="248" t="s">
        <v>127</v>
      </c>
      <c r="K529" s="250"/>
      <c r="L529" s="168"/>
      <c r="M529" s="168"/>
      <c r="N529" s="168"/>
      <c r="O529" s="169">
        <f t="shared" si="22"/>
        <v>0</v>
      </c>
      <c r="P529" s="168"/>
      <c r="Q529" s="168"/>
      <c r="R529" s="168"/>
      <c r="S529" s="169">
        <f t="shared" si="23"/>
        <v>0</v>
      </c>
    </row>
    <row r="530" spans="1:19" ht="22.2" customHeight="1" x14ac:dyDescent="0.6">
      <c r="A530" s="4"/>
      <c r="B530" s="5"/>
      <c r="E530" s="4"/>
      <c r="G530" s="168"/>
      <c r="H530" s="183" t="s">
        <v>137</v>
      </c>
      <c r="I530" s="183" t="s">
        <v>272</v>
      </c>
      <c r="J530" s="248" t="s">
        <v>151</v>
      </c>
      <c r="K530" s="250"/>
      <c r="L530" s="183"/>
      <c r="M530" s="183"/>
      <c r="N530" s="183"/>
      <c r="O530" s="169">
        <f t="shared" si="22"/>
        <v>0</v>
      </c>
      <c r="P530" s="4"/>
      <c r="Q530" s="4"/>
      <c r="R530" s="4"/>
      <c r="S530" s="169">
        <f t="shared" si="23"/>
        <v>0</v>
      </c>
    </row>
    <row r="531" spans="1:19" ht="22.2" customHeight="1" x14ac:dyDescent="0.6">
      <c r="A531" s="4"/>
      <c r="E531" s="4"/>
      <c r="G531" s="168"/>
      <c r="H531" s="168"/>
      <c r="I531" s="168"/>
      <c r="J531" s="248"/>
      <c r="K531" s="250"/>
      <c r="L531" s="168"/>
      <c r="M531" s="168"/>
      <c r="N531" s="168"/>
      <c r="O531" s="169">
        <f t="shared" si="22"/>
        <v>0</v>
      </c>
      <c r="P531" s="168"/>
      <c r="Q531" s="168"/>
      <c r="R531" s="168"/>
      <c r="S531" s="169">
        <f t="shared" si="23"/>
        <v>0</v>
      </c>
    </row>
    <row r="532" spans="1:19" ht="22.2" customHeight="1" x14ac:dyDescent="0.6">
      <c r="A532" s="4"/>
      <c r="E532" s="4"/>
      <c r="G532" s="199"/>
      <c r="H532" s="194"/>
      <c r="I532" s="199"/>
      <c r="J532" s="277"/>
      <c r="K532" s="278"/>
      <c r="L532" s="199"/>
      <c r="M532" s="199"/>
      <c r="N532" s="199"/>
      <c r="O532" s="169">
        <f t="shared" si="22"/>
        <v>0</v>
      </c>
      <c r="P532" s="199"/>
      <c r="Q532" s="199"/>
      <c r="R532" s="199"/>
      <c r="S532" s="169">
        <f t="shared" si="23"/>
        <v>0</v>
      </c>
    </row>
    <row r="533" spans="1:19" ht="22.2" customHeight="1" x14ac:dyDescent="0.6">
      <c r="A533" s="4"/>
      <c r="E533" s="4"/>
      <c r="G533" s="62" t="s">
        <v>12</v>
      </c>
      <c r="H533" s="183" t="s">
        <v>137</v>
      </c>
      <c r="I533" s="183" t="s">
        <v>216</v>
      </c>
      <c r="J533" s="265" t="s">
        <v>54</v>
      </c>
      <c r="K533" s="266"/>
      <c r="L533" s="168"/>
      <c r="M533" s="168"/>
      <c r="N533" s="168"/>
      <c r="O533" s="169">
        <f t="shared" si="22"/>
        <v>0</v>
      </c>
      <c r="P533" s="174"/>
      <c r="Q533" s="197"/>
      <c r="R533" s="174"/>
      <c r="S533" s="169">
        <f t="shared" si="23"/>
        <v>0</v>
      </c>
    </row>
    <row r="534" spans="1:19" ht="22.2" customHeight="1" x14ac:dyDescent="0.6">
      <c r="A534" s="4"/>
      <c r="E534" s="4"/>
      <c r="G534" s="167" t="str">
        <f>G488</f>
        <v>8 ธ.ค.66</v>
      </c>
      <c r="H534" s="183" t="s">
        <v>137</v>
      </c>
      <c r="I534" s="183" t="s">
        <v>216</v>
      </c>
      <c r="J534" s="248" t="s">
        <v>125</v>
      </c>
      <c r="K534" s="250"/>
      <c r="L534" s="168"/>
      <c r="M534" s="168"/>
      <c r="N534" s="168"/>
      <c r="O534" s="169">
        <f t="shared" si="22"/>
        <v>0</v>
      </c>
      <c r="P534" s="168"/>
      <c r="Q534" s="168"/>
      <c r="R534" s="168"/>
      <c r="S534" s="169">
        <f t="shared" si="23"/>
        <v>0</v>
      </c>
    </row>
    <row r="535" spans="1:19" ht="22.2" customHeight="1" x14ac:dyDescent="0.6">
      <c r="A535" s="4"/>
      <c r="E535" s="4"/>
      <c r="G535" s="168"/>
      <c r="H535" s="168"/>
      <c r="I535" s="168"/>
      <c r="J535" s="248"/>
      <c r="K535" s="250"/>
      <c r="L535" s="168"/>
      <c r="M535" s="168"/>
      <c r="N535" s="168"/>
      <c r="O535" s="169">
        <f>M535*N535</f>
        <v>0</v>
      </c>
      <c r="P535" s="168"/>
      <c r="Q535" s="168"/>
      <c r="R535" s="168"/>
      <c r="S535" s="169">
        <f t="shared" si="23"/>
        <v>0</v>
      </c>
    </row>
    <row r="536" spans="1:19" ht="22.2" customHeight="1" x14ac:dyDescent="0.6">
      <c r="A536" s="4"/>
      <c r="E536" s="4"/>
      <c r="G536" s="168"/>
      <c r="H536" s="190" t="s">
        <v>51</v>
      </c>
      <c r="I536" s="168"/>
      <c r="J536" s="248"/>
      <c r="K536" s="250"/>
      <c r="L536" s="168"/>
      <c r="M536" s="168"/>
      <c r="N536" s="168"/>
      <c r="O536" s="169">
        <f t="shared" si="22"/>
        <v>0</v>
      </c>
      <c r="P536" s="168"/>
      <c r="Q536" s="168"/>
      <c r="R536" s="168"/>
      <c r="S536" s="169">
        <f t="shared" si="23"/>
        <v>0</v>
      </c>
    </row>
    <row r="537" spans="1:19" ht="22.2" customHeight="1" x14ac:dyDescent="0.6">
      <c r="A537" s="4"/>
      <c r="E537" s="4"/>
      <c r="F537" s="4"/>
      <c r="G537" s="196"/>
      <c r="H537" s="194"/>
      <c r="I537" s="199"/>
      <c r="J537" s="277"/>
      <c r="K537" s="278"/>
      <c r="L537" s="199"/>
      <c r="M537" s="199"/>
      <c r="N537" s="199"/>
      <c r="O537" s="169">
        <f t="shared" si="22"/>
        <v>0</v>
      </c>
      <c r="P537" s="199"/>
      <c r="Q537" s="199"/>
      <c r="R537" s="199"/>
      <c r="S537" s="169">
        <f t="shared" si="23"/>
        <v>0</v>
      </c>
    </row>
    <row r="538" spans="1:19" ht="22.2" customHeight="1" x14ac:dyDescent="0.6">
      <c r="A538" s="4"/>
      <c r="E538" s="4"/>
      <c r="F538" s="4"/>
      <c r="G538" s="273" t="s">
        <v>61</v>
      </c>
      <c r="H538" s="298"/>
      <c r="I538" s="298"/>
      <c r="J538" s="298"/>
      <c r="K538" s="279"/>
      <c r="L538" s="17">
        <f>SUM(L513:L537)</f>
        <v>0</v>
      </c>
      <c r="M538" s="17">
        <f>SUM(M513:M537)</f>
        <v>0</v>
      </c>
      <c r="N538" s="17"/>
      <c r="O538" s="17"/>
      <c r="P538" s="17">
        <f>SUM(P513:P537)</f>
        <v>0</v>
      </c>
      <c r="Q538" s="17">
        <f>SUM(Q513:Q537)</f>
        <v>0</v>
      </c>
      <c r="R538" s="192"/>
      <c r="S538" s="17"/>
    </row>
    <row r="539" spans="1:19" ht="22.2" customHeight="1" x14ac:dyDescent="0.6">
      <c r="A539" s="4"/>
      <c r="E539" s="4"/>
      <c r="F539" s="4"/>
      <c r="G539" s="273" t="s">
        <v>62</v>
      </c>
      <c r="H539" s="298"/>
      <c r="I539" s="298"/>
      <c r="J539" s="298"/>
      <c r="K539" s="279"/>
      <c r="L539" s="273">
        <f>L538+M538</f>
        <v>0</v>
      </c>
      <c r="M539" s="279"/>
      <c r="N539" s="17"/>
      <c r="O539" s="193"/>
      <c r="P539" s="273">
        <f>P538+Q538</f>
        <v>0</v>
      </c>
      <c r="Q539" s="279"/>
      <c r="R539" s="196"/>
      <c r="S539" s="199"/>
    </row>
    <row r="540" spans="1:19" ht="22.2" customHeight="1" x14ac:dyDescent="0.6">
      <c r="A540" s="4"/>
      <c r="E540" s="4"/>
      <c r="F540" s="4"/>
      <c r="G540" s="273" t="s">
        <v>63</v>
      </c>
      <c r="H540" s="298"/>
      <c r="I540" s="298"/>
      <c r="J540" s="298"/>
      <c r="K540" s="279"/>
      <c r="L540" s="306" t="s">
        <v>255</v>
      </c>
      <c r="M540" s="307"/>
      <c r="N540" s="152"/>
      <c r="O540" s="153"/>
      <c r="P540" s="306" t="s">
        <v>256</v>
      </c>
      <c r="Q540" s="307"/>
      <c r="R540" s="190"/>
      <c r="S540" s="168"/>
    </row>
    <row r="541" spans="1:19" ht="22.2" customHeight="1" thickBot="1" x14ac:dyDescent="0.65">
      <c r="A541" s="4"/>
      <c r="E541" s="4"/>
      <c r="F541" s="15"/>
      <c r="G541" s="273" t="s">
        <v>64</v>
      </c>
      <c r="H541" s="298"/>
      <c r="I541" s="298"/>
      <c r="J541" s="298"/>
      <c r="K541" s="279"/>
      <c r="L541" s="18">
        <v>0</v>
      </c>
      <c r="M541" s="18">
        <f>SUM(M513:M537)</f>
        <v>0</v>
      </c>
      <c r="N541" s="18"/>
      <c r="O541" s="18">
        <f>SUM(O513:O537)</f>
        <v>0</v>
      </c>
      <c r="P541" s="18">
        <v>0</v>
      </c>
      <c r="Q541" s="18">
        <f>SUM(Q513:Q537)</f>
        <v>0</v>
      </c>
      <c r="R541" s="19"/>
      <c r="S541" s="18">
        <f>SUM(S513:S537)</f>
        <v>0</v>
      </c>
    </row>
    <row r="542" spans="1:19" ht="22.2" customHeight="1" thickTop="1" x14ac:dyDescent="0.6">
      <c r="A542" s="299" t="s">
        <v>88</v>
      </c>
      <c r="B542" s="300"/>
      <c r="C542" s="300"/>
      <c r="D542" s="300"/>
      <c r="E542" s="300"/>
      <c r="F542" s="300"/>
      <c r="G542" s="300"/>
      <c r="H542" s="193">
        <f>M541+Q541</f>
        <v>0</v>
      </c>
      <c r="I542" s="193" t="s">
        <v>89</v>
      </c>
      <c r="J542" s="193"/>
      <c r="K542" s="301" t="s">
        <v>193</v>
      </c>
      <c r="L542" s="301"/>
      <c r="M542" s="301"/>
      <c r="N542" s="194"/>
      <c r="O542" s="194"/>
      <c r="P542" s="302">
        <f>S541+O541</f>
        <v>0</v>
      </c>
      <c r="Q542" s="302"/>
      <c r="R542" s="21"/>
      <c r="S542" s="20" t="s">
        <v>53</v>
      </c>
    </row>
    <row r="543" spans="1:19" ht="22.2" customHeight="1" x14ac:dyDescent="0.6">
      <c r="A543" s="303" t="s">
        <v>14</v>
      </c>
      <c r="B543" s="304"/>
      <c r="C543" s="304"/>
      <c r="D543" s="304"/>
      <c r="E543" s="304"/>
      <c r="F543" s="304"/>
      <c r="G543" s="305"/>
      <c r="H543" s="303" t="s">
        <v>15</v>
      </c>
      <c r="I543" s="304"/>
      <c r="J543" s="304"/>
      <c r="K543" s="304"/>
      <c r="L543" s="305"/>
      <c r="M543" s="303" t="s">
        <v>70</v>
      </c>
      <c r="N543" s="304"/>
      <c r="O543" s="304"/>
      <c r="P543" s="304"/>
      <c r="Q543" s="304"/>
      <c r="R543" s="304"/>
      <c r="S543" s="305"/>
    </row>
    <row r="544" spans="1:19" ht="22.2" customHeight="1" x14ac:dyDescent="0.6">
      <c r="A544" s="248" t="s">
        <v>16</v>
      </c>
      <c r="B544" s="249"/>
      <c r="C544" s="249"/>
      <c r="D544" s="249"/>
      <c r="E544" s="249"/>
      <c r="F544" s="249"/>
      <c r="G544" s="250"/>
      <c r="H544" s="248" t="s">
        <v>16</v>
      </c>
      <c r="I544" s="249"/>
      <c r="J544" s="249"/>
      <c r="K544" s="249"/>
      <c r="L544" s="250"/>
      <c r="M544" s="248" t="s">
        <v>16</v>
      </c>
      <c r="N544" s="249"/>
      <c r="O544" s="249"/>
      <c r="P544" s="249"/>
      <c r="Q544" s="249"/>
      <c r="R544" s="249"/>
      <c r="S544" s="250"/>
    </row>
    <row r="545" spans="1:20" ht="22.2" customHeight="1" x14ac:dyDescent="0.6">
      <c r="A545" s="12" t="s">
        <v>42</v>
      </c>
      <c r="B545" s="309">
        <f>B513</f>
        <v>0</v>
      </c>
      <c r="C545" s="309"/>
      <c r="D545" s="309"/>
      <c r="E545" s="309"/>
      <c r="F545" s="309"/>
      <c r="G545" s="186" t="s">
        <v>43</v>
      </c>
      <c r="H545" s="185" t="s">
        <v>42</v>
      </c>
      <c r="I545" s="314" t="str">
        <f>I499</f>
        <v xml:space="preserve">       นายอาทิตย์  แก้วแดง</v>
      </c>
      <c r="J545" s="318"/>
      <c r="K545" s="318"/>
      <c r="L545" s="13" t="s">
        <v>43</v>
      </c>
      <c r="M545" s="61" t="s">
        <v>42</v>
      </c>
      <c r="N545" s="61"/>
      <c r="O545" s="309" t="s">
        <v>52</v>
      </c>
      <c r="P545" s="309"/>
      <c r="Q545" s="309"/>
      <c r="R545" s="29"/>
      <c r="S545" s="186" t="s">
        <v>43</v>
      </c>
    </row>
    <row r="546" spans="1:20" ht="22.2" customHeight="1" x14ac:dyDescent="0.6">
      <c r="A546" s="319" t="s">
        <v>250</v>
      </c>
      <c r="B546" s="314"/>
      <c r="C546" s="314"/>
      <c r="D546" s="314"/>
      <c r="E546" s="314"/>
      <c r="F546" s="314"/>
      <c r="G546" s="320"/>
      <c r="H546" s="308" t="s">
        <v>55</v>
      </c>
      <c r="I546" s="309"/>
      <c r="J546" s="309"/>
      <c r="K546" s="309"/>
      <c r="L546" s="310"/>
      <c r="M546" s="308" t="s">
        <v>72</v>
      </c>
      <c r="N546" s="309"/>
      <c r="O546" s="309"/>
      <c r="P546" s="309"/>
      <c r="Q546" s="309"/>
      <c r="R546" s="309"/>
      <c r="S546" s="310"/>
    </row>
    <row r="547" spans="1:20" ht="22.2" customHeight="1" x14ac:dyDescent="0.6">
      <c r="A547" s="311" t="str">
        <f>A87</f>
        <v>วันที่ 18  เดือน ธันวาคม  พ.ศ.2566</v>
      </c>
      <c r="B547" s="312"/>
      <c r="C547" s="312"/>
      <c r="D547" s="312"/>
      <c r="E547" s="312"/>
      <c r="F547" s="312"/>
      <c r="G547" s="313"/>
      <c r="H547" s="308" t="str">
        <f>A87</f>
        <v>วันที่ 18  เดือน ธันวาคม  พ.ศ.2566</v>
      </c>
      <c r="I547" s="309"/>
      <c r="J547" s="309"/>
      <c r="K547" s="309"/>
      <c r="L547" s="310"/>
      <c r="M547" s="311" t="str">
        <f>A87</f>
        <v>วันที่ 18  เดือน ธันวาคม  พ.ศ.2566</v>
      </c>
      <c r="N547" s="312"/>
      <c r="O547" s="312"/>
      <c r="P547" s="312"/>
      <c r="Q547" s="312"/>
      <c r="R547" s="312"/>
      <c r="S547" s="313"/>
    </row>
    <row r="548" spans="1:20" ht="22.2" customHeight="1" x14ac:dyDescent="0.6">
      <c r="A548" s="303" t="s">
        <v>70</v>
      </c>
      <c r="B548" s="304"/>
      <c r="C548" s="304"/>
      <c r="D548" s="304"/>
      <c r="E548" s="304"/>
      <c r="F548" s="304"/>
      <c r="G548" s="304"/>
      <c r="H548" s="304"/>
      <c r="I548" s="305"/>
      <c r="J548" s="303" t="s">
        <v>71</v>
      </c>
      <c r="K548" s="304"/>
      <c r="L548" s="304"/>
      <c r="M548" s="304"/>
      <c r="N548" s="304"/>
      <c r="O548" s="304"/>
      <c r="P548" s="304"/>
      <c r="Q548" s="304"/>
      <c r="R548" s="304"/>
      <c r="S548" s="305"/>
    </row>
    <row r="549" spans="1:20" ht="22.2" customHeight="1" x14ac:dyDescent="0.6">
      <c r="A549" s="248" t="s">
        <v>16</v>
      </c>
      <c r="B549" s="249"/>
      <c r="C549" s="249"/>
      <c r="D549" s="249"/>
      <c r="E549" s="249"/>
      <c r="F549" s="249"/>
      <c r="G549" s="249"/>
      <c r="H549" s="249"/>
      <c r="I549" s="250"/>
      <c r="J549" s="248" t="s">
        <v>16</v>
      </c>
      <c r="K549" s="249"/>
      <c r="L549" s="249"/>
      <c r="M549" s="249"/>
      <c r="N549" s="249"/>
      <c r="O549" s="249"/>
      <c r="P549" s="249"/>
      <c r="Q549" s="249"/>
      <c r="R549" s="249"/>
      <c r="S549" s="250"/>
    </row>
    <row r="550" spans="1:20" ht="22.2" customHeight="1" x14ac:dyDescent="0.6">
      <c r="A550" s="12"/>
      <c r="B550" s="309" t="s">
        <v>133</v>
      </c>
      <c r="C550" s="309"/>
      <c r="D550" s="309"/>
      <c r="E550" s="309"/>
      <c r="F550" s="309"/>
      <c r="G550" s="309"/>
      <c r="H550" s="309"/>
      <c r="I550" s="186"/>
      <c r="J550" s="29"/>
      <c r="K550" s="29"/>
      <c r="L550" s="309" t="s">
        <v>186</v>
      </c>
      <c r="M550" s="309"/>
      <c r="N550" s="309"/>
      <c r="O550" s="309"/>
      <c r="P550" s="309"/>
      <c r="Q550" s="309"/>
      <c r="R550" s="29"/>
      <c r="S550" s="13"/>
    </row>
    <row r="551" spans="1:20" ht="22.2" customHeight="1" x14ac:dyDescent="0.6">
      <c r="A551" s="308" t="s">
        <v>73</v>
      </c>
      <c r="B551" s="309"/>
      <c r="C551" s="309"/>
      <c r="D551" s="309"/>
      <c r="E551" s="309"/>
      <c r="F551" s="309"/>
      <c r="G551" s="309"/>
      <c r="H551" s="309"/>
      <c r="I551" s="310"/>
      <c r="J551" s="308" t="s">
        <v>74</v>
      </c>
      <c r="K551" s="309"/>
      <c r="L551" s="309"/>
      <c r="M551" s="309"/>
      <c r="N551" s="309"/>
      <c r="O551" s="309"/>
      <c r="P551" s="309"/>
      <c r="Q551" s="309"/>
      <c r="R551" s="309"/>
      <c r="S551" s="310"/>
    </row>
    <row r="552" spans="1:20" ht="22.2" customHeight="1" x14ac:dyDescent="0.6">
      <c r="A552" s="311" t="str">
        <f>A87</f>
        <v>วันที่ 18  เดือน ธันวาคม  พ.ศ.2566</v>
      </c>
      <c r="B552" s="312"/>
      <c r="C552" s="312"/>
      <c r="D552" s="312"/>
      <c r="E552" s="312"/>
      <c r="F552" s="312"/>
      <c r="G552" s="312"/>
      <c r="H552" s="312"/>
      <c r="I552" s="313"/>
      <c r="J552" s="311" t="str">
        <f>A87</f>
        <v>วันที่ 18  เดือน ธันวาคม  พ.ศ.2566</v>
      </c>
      <c r="K552" s="312"/>
      <c r="L552" s="312"/>
      <c r="M552" s="312"/>
      <c r="N552" s="312"/>
      <c r="O552" s="312"/>
      <c r="P552" s="312"/>
      <c r="Q552" s="312"/>
      <c r="R552" s="312"/>
      <c r="S552" s="313"/>
    </row>
    <row r="553" spans="1:20" ht="22.2" customHeight="1" x14ac:dyDescent="0.6">
      <c r="A553" s="254" t="s">
        <v>0</v>
      </c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</row>
    <row r="554" spans="1:20" ht="22.2" customHeight="1" x14ac:dyDescent="0.6">
      <c r="A554" s="254" t="str">
        <f>A2</f>
        <v>แผนกวิชายานยนต์ไฟฟ้า</v>
      </c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</row>
    <row r="555" spans="1:20" ht="22.2" customHeight="1" x14ac:dyDescent="0.6">
      <c r="A555" s="253" t="s">
        <v>78</v>
      </c>
      <c r="B555" s="253"/>
      <c r="C555" s="253"/>
      <c r="D555" s="177">
        <f>D3</f>
        <v>4</v>
      </c>
      <c r="E555" s="177" t="s">
        <v>77</v>
      </c>
      <c r="F555" s="254" t="str">
        <f>F3</f>
        <v>ธันวาคม</v>
      </c>
      <c r="G555" s="254"/>
      <c r="H555" s="177" t="str">
        <f>H3</f>
        <v>พ.ศ. 2566</v>
      </c>
      <c r="I555" s="177" t="s">
        <v>79</v>
      </c>
      <c r="J555" s="177">
        <f>J3</f>
        <v>8</v>
      </c>
      <c r="K555" s="177" t="s">
        <v>76</v>
      </c>
      <c r="L555" s="254" t="str">
        <f>L3</f>
        <v>ธันวาคม</v>
      </c>
      <c r="M555" s="254"/>
      <c r="N555" s="254" t="str">
        <f>N3</f>
        <v>พ.ศ. 2566</v>
      </c>
      <c r="O555" s="254"/>
      <c r="P555" s="254"/>
      <c r="Q555" s="254"/>
      <c r="R555" s="177"/>
    </row>
    <row r="556" spans="1:20" ht="22.2" customHeight="1" x14ac:dyDescent="0.3">
      <c r="G556" s="58" t="s">
        <v>103</v>
      </c>
      <c r="H556" s="194" t="s">
        <v>44</v>
      </c>
      <c r="I556" s="194" t="s">
        <v>57</v>
      </c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</row>
    <row r="557" spans="1:20" ht="22.2" customHeight="1" x14ac:dyDescent="0.6">
      <c r="A557" s="28" t="s">
        <v>1</v>
      </c>
      <c r="B557" s="270" t="s">
        <v>2</v>
      </c>
      <c r="C557" s="271"/>
      <c r="D557" s="272"/>
      <c r="E557" s="16" t="s">
        <v>3</v>
      </c>
      <c r="F557" s="273" t="s">
        <v>65</v>
      </c>
      <c r="G557" s="274"/>
      <c r="H557" s="275" t="s">
        <v>4</v>
      </c>
      <c r="I557" s="175" t="s">
        <v>116</v>
      </c>
      <c r="J557" s="242" t="s">
        <v>5</v>
      </c>
      <c r="K557" s="244"/>
      <c r="L557" s="273" t="s">
        <v>66</v>
      </c>
      <c r="M557" s="279"/>
      <c r="N557" s="169" t="s">
        <v>68</v>
      </c>
      <c r="O557" s="175" t="s">
        <v>58</v>
      </c>
      <c r="P557" s="280" t="s">
        <v>67</v>
      </c>
      <c r="Q557" s="281"/>
      <c r="R557" s="169" t="s">
        <v>68</v>
      </c>
      <c r="S557" s="175" t="s">
        <v>58</v>
      </c>
    </row>
    <row r="558" spans="1:20" ht="22.2" customHeight="1" x14ac:dyDescent="0.6">
      <c r="A558" s="60"/>
      <c r="B558" s="9"/>
      <c r="C558" s="10"/>
      <c r="D558" s="14"/>
      <c r="E558" s="11"/>
      <c r="F558" s="199" t="s">
        <v>6</v>
      </c>
      <c r="G558" s="199" t="s">
        <v>7</v>
      </c>
      <c r="H558" s="276"/>
      <c r="I558" s="199"/>
      <c r="J558" s="277"/>
      <c r="K558" s="278"/>
      <c r="L558" s="199" t="s">
        <v>56</v>
      </c>
      <c r="M558" s="199" t="s">
        <v>60</v>
      </c>
      <c r="N558" s="199" t="s">
        <v>69</v>
      </c>
      <c r="O558" s="199" t="s">
        <v>59</v>
      </c>
      <c r="P558" s="60" t="s">
        <v>56</v>
      </c>
      <c r="Q558" s="60" t="s">
        <v>60</v>
      </c>
      <c r="R558" s="199" t="s">
        <v>69</v>
      </c>
      <c r="S558" s="199" t="s">
        <v>59</v>
      </c>
    </row>
    <row r="559" spans="1:20" ht="22.2" customHeight="1" x14ac:dyDescent="0.6">
      <c r="A559" s="175">
        <v>13</v>
      </c>
      <c r="B559" s="262">
        <f>AB15</f>
        <v>0</v>
      </c>
      <c r="C559" s="263"/>
      <c r="D559" s="264"/>
      <c r="E559" s="175" t="s">
        <v>44</v>
      </c>
      <c r="F559" s="6">
        <f>F7</f>
        <v>8</v>
      </c>
      <c r="G559" s="188" t="s">
        <v>8</v>
      </c>
      <c r="H559" s="174"/>
      <c r="I559" s="174"/>
      <c r="J559" s="265"/>
      <c r="K559" s="266"/>
      <c r="L559" s="197"/>
      <c r="M559" s="174"/>
      <c r="N559" s="174"/>
      <c r="O559" s="169">
        <f>M559*N559</f>
        <v>0</v>
      </c>
      <c r="P559" s="174"/>
      <c r="Q559" s="197"/>
      <c r="R559" s="174"/>
      <c r="S559" s="169">
        <f>Q559*R559</f>
        <v>0</v>
      </c>
    </row>
    <row r="560" spans="1:20" ht="22.2" customHeight="1" x14ac:dyDescent="0.6">
      <c r="A560" s="4"/>
      <c r="B560" s="289"/>
      <c r="C560" s="290"/>
      <c r="D560" s="291"/>
      <c r="E560" s="168"/>
      <c r="F560" s="190"/>
      <c r="G560" s="167" t="str">
        <f>G468</f>
        <v>4 ธ.ค.66</v>
      </c>
      <c r="H560" s="183"/>
      <c r="I560" s="183"/>
      <c r="J560" s="248"/>
      <c r="K560" s="250"/>
      <c r="L560" s="168"/>
      <c r="M560" s="168"/>
      <c r="N560" s="168"/>
      <c r="O560" s="169">
        <f t="shared" ref="O560:O583" si="24">M560*N560</f>
        <v>0</v>
      </c>
      <c r="P560" s="168"/>
      <c r="Q560" s="168"/>
      <c r="R560" s="168"/>
      <c r="S560" s="169">
        <f t="shared" ref="S560:S583" si="25">Q560*R560</f>
        <v>0</v>
      </c>
      <c r="T560" s="198"/>
    </row>
    <row r="561" spans="1:24" ht="22.2" customHeight="1" x14ac:dyDescent="0.6">
      <c r="A561" s="4"/>
      <c r="B561" s="5"/>
      <c r="D561" s="3"/>
      <c r="E561" s="3"/>
      <c r="F561" s="190"/>
      <c r="G561" s="189"/>
      <c r="H561" s="183"/>
      <c r="I561" s="168"/>
      <c r="J561" s="248"/>
      <c r="K561" s="250"/>
      <c r="L561" s="168"/>
      <c r="M561" s="168"/>
      <c r="N561" s="168"/>
      <c r="O561" s="169">
        <f t="shared" si="24"/>
        <v>0</v>
      </c>
      <c r="P561" s="168"/>
      <c r="Q561" s="168"/>
      <c r="R561" s="168"/>
      <c r="S561" s="169">
        <f t="shared" si="25"/>
        <v>0</v>
      </c>
    </row>
    <row r="562" spans="1:24" ht="22.2" customHeight="1" x14ac:dyDescent="0.6">
      <c r="A562" s="4"/>
      <c r="B562" s="5"/>
      <c r="E562" s="4"/>
      <c r="F562" s="190"/>
      <c r="G562" s="189"/>
      <c r="H562" s="168"/>
      <c r="I562" s="168"/>
      <c r="J562" s="248"/>
      <c r="K562" s="250"/>
      <c r="L562" s="168"/>
      <c r="M562" s="168"/>
      <c r="N562" s="168"/>
      <c r="O562" s="169">
        <f t="shared" si="24"/>
        <v>0</v>
      </c>
      <c r="P562" s="168"/>
      <c r="Q562" s="168"/>
      <c r="R562" s="168"/>
      <c r="S562" s="169">
        <f t="shared" si="25"/>
        <v>0</v>
      </c>
    </row>
    <row r="563" spans="1:24" ht="22.2" customHeight="1" x14ac:dyDescent="0.6">
      <c r="A563" s="4"/>
      <c r="E563" s="4"/>
      <c r="G563" s="187"/>
      <c r="H563" s="199"/>
      <c r="I563" s="199"/>
      <c r="J563" s="277"/>
      <c r="K563" s="278"/>
      <c r="L563" s="168"/>
      <c r="M563" s="168"/>
      <c r="N563" s="168"/>
      <c r="O563" s="169">
        <f t="shared" si="24"/>
        <v>0</v>
      </c>
      <c r="P563" s="168"/>
      <c r="Q563" s="168"/>
      <c r="R563" s="168"/>
      <c r="S563" s="169">
        <f t="shared" si="25"/>
        <v>0</v>
      </c>
    </row>
    <row r="564" spans="1:24" ht="22.2" customHeight="1" x14ac:dyDescent="0.6">
      <c r="A564" s="4"/>
      <c r="E564" s="4"/>
      <c r="G564" s="62" t="s">
        <v>9</v>
      </c>
      <c r="H564" s="174" t="s">
        <v>241</v>
      </c>
      <c r="I564" s="183" t="s">
        <v>301</v>
      </c>
      <c r="J564" s="265" t="s">
        <v>131</v>
      </c>
      <c r="K564" s="266"/>
      <c r="L564" s="197"/>
      <c r="M564" s="174"/>
      <c r="N564" s="174"/>
      <c r="O564" s="169">
        <f t="shared" si="24"/>
        <v>0</v>
      </c>
      <c r="P564" s="174"/>
      <c r="Q564" s="197"/>
      <c r="R564" s="174"/>
      <c r="S564" s="169">
        <f t="shared" si="25"/>
        <v>0</v>
      </c>
      <c r="T564" s="24"/>
      <c r="U564" s="24" t="s">
        <v>117</v>
      </c>
      <c r="V564" s="65"/>
      <c r="W564" s="24"/>
      <c r="X564" s="24"/>
    </row>
    <row r="565" spans="1:24" ht="22.2" customHeight="1" x14ac:dyDescent="0.6">
      <c r="A565" s="4"/>
      <c r="E565" s="4"/>
      <c r="G565" s="167" t="str">
        <f>G473</f>
        <v>5 ธ.ค.66</v>
      </c>
      <c r="H565" s="183" t="s">
        <v>183</v>
      </c>
      <c r="I565" s="183" t="s">
        <v>242</v>
      </c>
      <c r="J565" s="285" t="s">
        <v>140</v>
      </c>
      <c r="K565" s="286"/>
      <c r="L565" s="168"/>
      <c r="M565" s="168"/>
      <c r="N565" s="168"/>
      <c r="O565" s="169">
        <f t="shared" si="24"/>
        <v>0</v>
      </c>
      <c r="P565" s="168"/>
      <c r="Q565" s="168"/>
      <c r="R565" s="168"/>
      <c r="S565" s="169">
        <f t="shared" si="25"/>
        <v>0</v>
      </c>
      <c r="T565" s="24"/>
      <c r="U565" s="24" t="s">
        <v>189</v>
      </c>
      <c r="V565" s="65"/>
      <c r="W565" s="24"/>
      <c r="X565" s="24"/>
    </row>
    <row r="566" spans="1:24" ht="22.2" customHeight="1" x14ac:dyDescent="0.6">
      <c r="A566" s="4"/>
      <c r="B566" s="5"/>
      <c r="D566" s="3"/>
      <c r="E566" s="3"/>
      <c r="G566" s="168"/>
      <c r="H566" s="183" t="s">
        <v>183</v>
      </c>
      <c r="I566" s="183" t="s">
        <v>273</v>
      </c>
      <c r="J566" s="248" t="s">
        <v>90</v>
      </c>
      <c r="K566" s="250"/>
      <c r="L566" s="168"/>
      <c r="M566" s="168"/>
      <c r="N566" s="168"/>
      <c r="O566" s="169">
        <f t="shared" si="24"/>
        <v>0</v>
      </c>
      <c r="P566" s="168"/>
      <c r="Q566" s="168"/>
      <c r="R566" s="168"/>
      <c r="S566" s="169">
        <f t="shared" si="25"/>
        <v>0</v>
      </c>
    </row>
    <row r="567" spans="1:24" ht="22.2" customHeight="1" x14ac:dyDescent="0.6">
      <c r="A567" s="4"/>
      <c r="E567" s="4"/>
      <c r="G567" s="62"/>
      <c r="H567" s="190"/>
      <c r="I567" s="168"/>
      <c r="J567" s="248"/>
      <c r="K567" s="250"/>
      <c r="L567" s="168"/>
      <c r="M567" s="168"/>
      <c r="N567" s="168"/>
      <c r="O567" s="169">
        <f t="shared" si="24"/>
        <v>0</v>
      </c>
      <c r="P567" s="168"/>
      <c r="Q567" s="168"/>
      <c r="R567" s="168"/>
      <c r="S567" s="169">
        <f t="shared" si="25"/>
        <v>0</v>
      </c>
    </row>
    <row r="568" spans="1:24" ht="22.2" customHeight="1" x14ac:dyDescent="0.6">
      <c r="A568" s="4"/>
      <c r="D568" s="8" t="s">
        <v>51</v>
      </c>
      <c r="E568" s="4"/>
      <c r="G568" s="63"/>
      <c r="H568" s="199"/>
      <c r="I568" s="199"/>
      <c r="J568" s="277"/>
      <c r="K568" s="278"/>
      <c r="L568" s="168"/>
      <c r="M568" s="168"/>
      <c r="N568" s="168"/>
      <c r="O568" s="169">
        <f t="shared" si="24"/>
        <v>0</v>
      </c>
      <c r="P568" s="168"/>
      <c r="Q568" s="168"/>
      <c r="R568" s="168"/>
      <c r="S568" s="169">
        <f t="shared" si="25"/>
        <v>0</v>
      </c>
    </row>
    <row r="569" spans="1:24" ht="22.2" customHeight="1" x14ac:dyDescent="0.6">
      <c r="A569" s="4"/>
      <c r="E569" s="4"/>
      <c r="G569" s="167" t="s">
        <v>10</v>
      </c>
      <c r="H569" s="183" t="s">
        <v>172</v>
      </c>
      <c r="I569" s="183" t="s">
        <v>273</v>
      </c>
      <c r="J569" s="265" t="s">
        <v>54</v>
      </c>
      <c r="K569" s="266"/>
      <c r="L569" s="197"/>
      <c r="M569" s="174"/>
      <c r="N569" s="174"/>
      <c r="O569" s="169">
        <f t="shared" si="24"/>
        <v>0</v>
      </c>
      <c r="P569" s="174"/>
      <c r="Q569" s="197"/>
      <c r="R569" s="174"/>
      <c r="S569" s="169">
        <f t="shared" si="25"/>
        <v>0</v>
      </c>
      <c r="T569" s="7"/>
      <c r="U569" s="23" t="s">
        <v>118</v>
      </c>
      <c r="V569" s="66"/>
      <c r="W569" s="22"/>
      <c r="X569" s="22"/>
    </row>
    <row r="570" spans="1:24" ht="22.2" customHeight="1" x14ac:dyDescent="0.6">
      <c r="A570" s="4"/>
      <c r="B570" s="189"/>
      <c r="C570" s="190"/>
      <c r="D570" s="190"/>
      <c r="E570" s="168"/>
      <c r="G570" s="167" t="str">
        <f>G478</f>
        <v>6 ธ.ค.66</v>
      </c>
      <c r="H570" s="183" t="s">
        <v>172</v>
      </c>
      <c r="I570" s="183" t="s">
        <v>273</v>
      </c>
      <c r="J570" s="248" t="s">
        <v>125</v>
      </c>
      <c r="K570" s="250"/>
      <c r="L570" s="168"/>
      <c r="M570" s="168"/>
      <c r="N570" s="168"/>
      <c r="O570" s="169">
        <f t="shared" si="24"/>
        <v>0</v>
      </c>
      <c r="P570" s="168"/>
      <c r="Q570" s="168"/>
      <c r="R570" s="168"/>
      <c r="S570" s="169">
        <f t="shared" si="25"/>
        <v>0</v>
      </c>
      <c r="T570" s="22" t="s">
        <v>51</v>
      </c>
      <c r="U570" s="23" t="s">
        <v>121</v>
      </c>
      <c r="V570" s="66"/>
      <c r="W570" s="22"/>
      <c r="X570" s="22"/>
    </row>
    <row r="571" spans="1:24" ht="22.2" customHeight="1" x14ac:dyDescent="0.6">
      <c r="A571" s="4"/>
      <c r="B571" s="5"/>
      <c r="D571" s="3"/>
      <c r="E571" s="3"/>
      <c r="G571" s="168"/>
      <c r="H571" s="183" t="s">
        <v>183</v>
      </c>
      <c r="I571" s="183" t="s">
        <v>274</v>
      </c>
      <c r="J571" s="248" t="s">
        <v>90</v>
      </c>
      <c r="K571" s="250"/>
      <c r="L571" s="168"/>
      <c r="M571" s="168"/>
      <c r="N571" s="168"/>
      <c r="O571" s="169">
        <f t="shared" si="24"/>
        <v>0</v>
      </c>
      <c r="P571" s="168"/>
      <c r="Q571" s="168"/>
      <c r="R571" s="168"/>
      <c r="S571" s="169">
        <f t="shared" si="25"/>
        <v>0</v>
      </c>
    </row>
    <row r="572" spans="1:24" ht="22.2" customHeight="1" x14ac:dyDescent="0.6">
      <c r="A572" s="4"/>
      <c r="E572" s="4"/>
      <c r="G572" s="189"/>
      <c r="H572" s="189"/>
      <c r="I572" s="168"/>
      <c r="J572" s="248"/>
      <c r="K572" s="250"/>
      <c r="L572" s="168"/>
      <c r="M572" s="168"/>
      <c r="N572" s="168"/>
      <c r="O572" s="169">
        <f t="shared" si="24"/>
        <v>0</v>
      </c>
      <c r="P572" s="168"/>
      <c r="Q572" s="168"/>
      <c r="R572" s="168"/>
      <c r="S572" s="169">
        <f t="shared" si="25"/>
        <v>0</v>
      </c>
    </row>
    <row r="573" spans="1:24" ht="22.2" customHeight="1" x14ac:dyDescent="0.6">
      <c r="A573" s="4"/>
      <c r="E573" s="4"/>
      <c r="G573" s="195"/>
      <c r="H573" s="195"/>
      <c r="I573" s="199"/>
      <c r="J573" s="277"/>
      <c r="K573" s="278"/>
      <c r="L573" s="199"/>
      <c r="M573" s="199"/>
      <c r="N573" s="199"/>
      <c r="O573" s="169">
        <f t="shared" si="24"/>
        <v>0</v>
      </c>
      <c r="P573" s="199"/>
      <c r="Q573" s="199"/>
      <c r="R573" s="199"/>
      <c r="S573" s="169">
        <f t="shared" si="25"/>
        <v>0</v>
      </c>
    </row>
    <row r="574" spans="1:24" ht="22.2" customHeight="1" x14ac:dyDescent="0.6">
      <c r="A574" s="4"/>
      <c r="E574" s="4"/>
      <c r="G574" s="62" t="s">
        <v>11</v>
      </c>
      <c r="H574" s="183" t="s">
        <v>172</v>
      </c>
      <c r="I574" s="183" t="s">
        <v>274</v>
      </c>
      <c r="J574" s="265" t="s">
        <v>54</v>
      </c>
      <c r="K574" s="266"/>
      <c r="L574" s="197"/>
      <c r="M574" s="168"/>
      <c r="N574" s="168"/>
      <c r="O574" s="169">
        <f t="shared" si="24"/>
        <v>0</v>
      </c>
      <c r="P574" s="168"/>
      <c r="Q574" s="175"/>
      <c r="R574" s="175"/>
      <c r="S574" s="169">
        <f t="shared" si="25"/>
        <v>0</v>
      </c>
      <c r="T574" s="25"/>
      <c r="U574" s="26" t="s">
        <v>123</v>
      </c>
      <c r="V574" s="64"/>
      <c r="W574" s="27"/>
      <c r="X574" s="27"/>
    </row>
    <row r="575" spans="1:24" ht="22.2" customHeight="1" x14ac:dyDescent="0.6">
      <c r="A575" s="4"/>
      <c r="E575" s="4"/>
      <c r="G575" s="167" t="str">
        <f>G483</f>
        <v>7 ธ.ค.66</v>
      </c>
      <c r="H575" s="183" t="s">
        <v>302</v>
      </c>
      <c r="I575" s="183" t="s">
        <v>229</v>
      </c>
      <c r="J575" s="285" t="s">
        <v>127</v>
      </c>
      <c r="K575" s="286"/>
      <c r="L575" s="168"/>
      <c r="M575" s="168"/>
      <c r="N575" s="168"/>
      <c r="O575" s="169">
        <f t="shared" si="24"/>
        <v>0</v>
      </c>
      <c r="P575" s="168"/>
      <c r="Q575" s="168"/>
      <c r="R575" s="168"/>
      <c r="S575" s="169">
        <f t="shared" si="25"/>
        <v>0</v>
      </c>
      <c r="T575" s="27" t="s">
        <v>51</v>
      </c>
      <c r="U575" s="26" t="s">
        <v>90</v>
      </c>
      <c r="V575" s="64"/>
      <c r="W575" s="27"/>
      <c r="X575" s="27"/>
    </row>
    <row r="576" spans="1:24" ht="22.2" customHeight="1" x14ac:dyDescent="0.6">
      <c r="A576" s="4"/>
      <c r="B576" s="5"/>
      <c r="E576" s="4"/>
      <c r="G576" s="168"/>
      <c r="H576" s="183" t="s">
        <v>172</v>
      </c>
      <c r="I576" s="183" t="s">
        <v>274</v>
      </c>
      <c r="J576" s="285" t="s">
        <v>151</v>
      </c>
      <c r="K576" s="286"/>
      <c r="L576" s="183"/>
      <c r="M576" s="183"/>
      <c r="N576" s="183"/>
      <c r="O576" s="169">
        <f t="shared" si="24"/>
        <v>0</v>
      </c>
      <c r="P576" s="183"/>
      <c r="Q576" s="183"/>
      <c r="R576" s="183"/>
      <c r="S576" s="169">
        <f t="shared" si="25"/>
        <v>0</v>
      </c>
    </row>
    <row r="577" spans="1:24" ht="22.2" customHeight="1" x14ac:dyDescent="0.6">
      <c r="A577" s="4"/>
      <c r="E577" s="4"/>
      <c r="G577" s="168"/>
      <c r="H577" s="168"/>
      <c r="I577" s="168"/>
      <c r="J577" s="248"/>
      <c r="K577" s="250"/>
      <c r="L577" s="168"/>
      <c r="M577" s="168"/>
      <c r="N577" s="168"/>
      <c r="O577" s="169">
        <f t="shared" si="24"/>
        <v>0</v>
      </c>
      <c r="P577" s="168"/>
      <c r="Q577" s="168"/>
      <c r="R577" s="168"/>
      <c r="S577" s="169">
        <f t="shared" si="25"/>
        <v>0</v>
      </c>
    </row>
    <row r="578" spans="1:24" ht="22.2" customHeight="1" x14ac:dyDescent="0.6">
      <c r="A578" s="4"/>
      <c r="E578" s="4"/>
      <c r="G578" s="199"/>
      <c r="H578" s="194"/>
      <c r="I578" s="199"/>
      <c r="J578" s="277"/>
      <c r="K578" s="278"/>
      <c r="L578" s="199"/>
      <c r="M578" s="199"/>
      <c r="N578" s="199"/>
      <c r="O578" s="169">
        <f t="shared" si="24"/>
        <v>0</v>
      </c>
      <c r="P578" s="199"/>
      <c r="Q578" s="199"/>
      <c r="R578" s="199"/>
      <c r="S578" s="169">
        <f t="shared" si="25"/>
        <v>0</v>
      </c>
    </row>
    <row r="579" spans="1:24" ht="22.2" customHeight="1" x14ac:dyDescent="0.6">
      <c r="A579" s="4"/>
      <c r="E579" s="4"/>
      <c r="G579" s="62" t="s">
        <v>12</v>
      </c>
      <c r="H579" s="183" t="s">
        <v>136</v>
      </c>
      <c r="I579" s="183" t="s">
        <v>208</v>
      </c>
      <c r="J579" s="265" t="s">
        <v>54</v>
      </c>
      <c r="K579" s="266"/>
      <c r="L579" s="197"/>
      <c r="M579" s="174"/>
      <c r="N579" s="174"/>
      <c r="O579" s="169">
        <f t="shared" si="24"/>
        <v>0</v>
      </c>
      <c r="P579" s="174"/>
      <c r="Q579" s="197"/>
      <c r="R579" s="174"/>
      <c r="S579" s="169">
        <f t="shared" si="25"/>
        <v>0</v>
      </c>
    </row>
    <row r="580" spans="1:24" ht="22.2" customHeight="1" x14ac:dyDescent="0.6">
      <c r="A580" s="4"/>
      <c r="E580" s="4"/>
      <c r="G580" s="167" t="str">
        <f>G488</f>
        <v>8 ธ.ค.66</v>
      </c>
      <c r="H580" s="183" t="s">
        <v>183</v>
      </c>
      <c r="I580" s="183" t="s">
        <v>232</v>
      </c>
      <c r="J580" s="248" t="s">
        <v>127</v>
      </c>
      <c r="K580" s="250"/>
      <c r="L580" s="168"/>
      <c r="M580" s="168"/>
      <c r="N580" s="168"/>
      <c r="O580" s="169">
        <f t="shared" si="24"/>
        <v>0</v>
      </c>
      <c r="P580" s="168"/>
      <c r="Q580" s="168"/>
      <c r="R580" s="168"/>
      <c r="S580" s="169">
        <f t="shared" si="25"/>
        <v>0</v>
      </c>
    </row>
    <row r="581" spans="1:24" ht="22.2" customHeight="1" x14ac:dyDescent="0.6">
      <c r="A581" s="4"/>
      <c r="E581" s="4"/>
      <c r="G581" s="168"/>
      <c r="H581" s="183" t="s">
        <v>182</v>
      </c>
      <c r="I581" s="183" t="s">
        <v>232</v>
      </c>
      <c r="J581" s="285" t="s">
        <v>316</v>
      </c>
      <c r="K581" s="286"/>
      <c r="L581" s="168"/>
      <c r="M581" s="168"/>
      <c r="N581" s="168"/>
      <c r="O581" s="169">
        <f t="shared" si="24"/>
        <v>0</v>
      </c>
      <c r="P581" s="168"/>
      <c r="Q581" s="168"/>
      <c r="R581" s="168"/>
      <c r="S581" s="169">
        <f t="shared" si="25"/>
        <v>0</v>
      </c>
    </row>
    <row r="582" spans="1:24" ht="22.2" customHeight="1" x14ac:dyDescent="0.6">
      <c r="A582" s="4"/>
      <c r="E582" s="4"/>
      <c r="G582" s="168"/>
      <c r="H582" s="190"/>
      <c r="I582" s="168"/>
      <c r="J582" s="248"/>
      <c r="K582" s="250"/>
      <c r="L582" s="168"/>
      <c r="M582" s="168"/>
      <c r="N582" s="168"/>
      <c r="O582" s="169">
        <f t="shared" si="24"/>
        <v>0</v>
      </c>
      <c r="P582" s="168"/>
      <c r="Q582" s="168"/>
      <c r="R582" s="168"/>
      <c r="S582" s="169">
        <f t="shared" si="25"/>
        <v>0</v>
      </c>
    </row>
    <row r="583" spans="1:24" ht="22.2" customHeight="1" x14ac:dyDescent="0.6">
      <c r="A583" s="4"/>
      <c r="E583" s="4"/>
      <c r="F583" s="4"/>
      <c r="G583" s="196"/>
      <c r="H583" s="194"/>
      <c r="I583" s="199"/>
      <c r="J583" s="277"/>
      <c r="K583" s="278"/>
      <c r="L583" s="199"/>
      <c r="M583" s="199"/>
      <c r="N583" s="199"/>
      <c r="O583" s="169">
        <f t="shared" si="24"/>
        <v>0</v>
      </c>
      <c r="P583" s="199"/>
      <c r="Q583" s="199"/>
      <c r="R583" s="199"/>
      <c r="S583" s="169">
        <f t="shared" si="25"/>
        <v>0</v>
      </c>
    </row>
    <row r="584" spans="1:24" ht="22.2" customHeight="1" x14ac:dyDescent="0.6">
      <c r="A584" s="4"/>
      <c r="E584" s="4"/>
      <c r="F584" s="4"/>
      <c r="G584" s="273" t="s">
        <v>61</v>
      </c>
      <c r="H584" s="298"/>
      <c r="I584" s="298"/>
      <c r="J584" s="298"/>
      <c r="K584" s="279"/>
      <c r="L584" s="17">
        <f>SUM(L559:L583)</f>
        <v>0</v>
      </c>
      <c r="M584" s="17">
        <f>SUM(M559:M583)</f>
        <v>0</v>
      </c>
      <c r="N584" s="17"/>
      <c r="O584" s="17"/>
      <c r="P584" s="17">
        <f>SUM(P559:P583)</f>
        <v>0</v>
      </c>
      <c r="Q584" s="17">
        <f>SUM(Q559:Q583)</f>
        <v>0</v>
      </c>
      <c r="R584" s="192"/>
      <c r="S584" s="17"/>
      <c r="T584" s="24"/>
      <c r="U584" s="24" t="s">
        <v>117</v>
      </c>
      <c r="V584" s="65"/>
      <c r="W584" s="24"/>
      <c r="X584" s="24"/>
    </row>
    <row r="585" spans="1:24" ht="22.2" customHeight="1" x14ac:dyDescent="0.6">
      <c r="A585" s="4"/>
      <c r="E585" s="4"/>
      <c r="F585" s="4"/>
      <c r="G585" s="273" t="s">
        <v>62</v>
      </c>
      <c r="H585" s="298"/>
      <c r="I585" s="298"/>
      <c r="J585" s="298"/>
      <c r="K585" s="279"/>
      <c r="L585" s="273">
        <f>L584+M584</f>
        <v>0</v>
      </c>
      <c r="M585" s="279"/>
      <c r="N585" s="193"/>
      <c r="O585" s="17"/>
      <c r="P585" s="273">
        <f>P584+Q584</f>
        <v>0</v>
      </c>
      <c r="Q585" s="279"/>
      <c r="R585" s="196"/>
      <c r="S585" s="199"/>
      <c r="T585" s="24"/>
      <c r="U585" s="24" t="s">
        <v>219</v>
      </c>
      <c r="V585" s="65"/>
      <c r="W585" s="24"/>
      <c r="X585" s="24"/>
    </row>
    <row r="586" spans="1:24" ht="22.2" customHeight="1" x14ac:dyDescent="0.6">
      <c r="A586" s="4"/>
      <c r="E586" s="4"/>
      <c r="F586" s="4"/>
      <c r="G586" s="273" t="s">
        <v>63</v>
      </c>
      <c r="H586" s="298"/>
      <c r="I586" s="298"/>
      <c r="J586" s="298"/>
      <c r="K586" s="279"/>
      <c r="L586" s="273">
        <v>18</v>
      </c>
      <c r="M586" s="279"/>
      <c r="N586" s="193"/>
      <c r="O586" s="17"/>
      <c r="P586" s="273">
        <v>0</v>
      </c>
      <c r="Q586" s="279"/>
      <c r="R586" s="190"/>
      <c r="S586" s="168"/>
    </row>
    <row r="587" spans="1:24" ht="22.2" customHeight="1" thickBot="1" x14ac:dyDescent="0.65">
      <c r="A587" s="4"/>
      <c r="E587" s="4"/>
      <c r="F587" s="15"/>
      <c r="G587" s="273" t="s">
        <v>64</v>
      </c>
      <c r="H587" s="298"/>
      <c r="I587" s="298"/>
      <c r="J587" s="298"/>
      <c r="K587" s="279"/>
      <c r="L587" s="18">
        <v>0</v>
      </c>
      <c r="M587" s="18">
        <f>SUM(M559:M583)</f>
        <v>0</v>
      </c>
      <c r="N587" s="18"/>
      <c r="O587" s="18">
        <f>SUM(O559:O583)</f>
        <v>0</v>
      </c>
      <c r="P587" s="18">
        <v>0</v>
      </c>
      <c r="Q587" s="18">
        <f>SUM(Q559:Q583)</f>
        <v>0</v>
      </c>
      <c r="R587" s="19"/>
      <c r="S587" s="18">
        <f>SUM(S559:S583)</f>
        <v>0</v>
      </c>
    </row>
    <row r="588" spans="1:24" ht="22.2" customHeight="1" thickTop="1" x14ac:dyDescent="0.6">
      <c r="A588" s="299" t="s">
        <v>88</v>
      </c>
      <c r="B588" s="300"/>
      <c r="C588" s="300"/>
      <c r="D588" s="300"/>
      <c r="E588" s="300"/>
      <c r="F588" s="300"/>
      <c r="G588" s="300"/>
      <c r="H588" s="193">
        <f>M587+Q587</f>
        <v>0</v>
      </c>
      <c r="I588" s="193" t="s">
        <v>89</v>
      </c>
      <c r="J588" s="193"/>
      <c r="K588" s="301" t="s">
        <v>193</v>
      </c>
      <c r="L588" s="301"/>
      <c r="M588" s="301"/>
      <c r="N588" s="194"/>
      <c r="O588" s="194"/>
      <c r="P588" s="302">
        <f>S587+O587</f>
        <v>0</v>
      </c>
      <c r="Q588" s="302"/>
      <c r="R588" s="21"/>
      <c r="S588" s="20" t="s">
        <v>53</v>
      </c>
    </row>
    <row r="589" spans="1:24" ht="22.2" customHeight="1" x14ac:dyDescent="0.6">
      <c r="A589" s="303" t="s">
        <v>14</v>
      </c>
      <c r="B589" s="304"/>
      <c r="C589" s="304"/>
      <c r="D589" s="304"/>
      <c r="E589" s="304"/>
      <c r="F589" s="304"/>
      <c r="G589" s="305"/>
      <c r="H589" s="303" t="s">
        <v>15</v>
      </c>
      <c r="I589" s="304"/>
      <c r="J589" s="304"/>
      <c r="K589" s="304"/>
      <c r="L589" s="305"/>
      <c r="M589" s="303" t="s">
        <v>70</v>
      </c>
      <c r="N589" s="304"/>
      <c r="O589" s="304"/>
      <c r="P589" s="304"/>
      <c r="Q589" s="304"/>
      <c r="R589" s="304"/>
      <c r="S589" s="305"/>
    </row>
    <row r="590" spans="1:24" ht="22.2" customHeight="1" x14ac:dyDescent="0.6">
      <c r="A590" s="248" t="s">
        <v>16</v>
      </c>
      <c r="B590" s="249"/>
      <c r="C590" s="249"/>
      <c r="D590" s="249"/>
      <c r="E590" s="249"/>
      <c r="F590" s="249"/>
      <c r="G590" s="250"/>
      <c r="H590" s="248" t="s">
        <v>16</v>
      </c>
      <c r="I590" s="249"/>
      <c r="J590" s="249"/>
      <c r="K590" s="249"/>
      <c r="L590" s="250"/>
      <c r="M590" s="248" t="s">
        <v>16</v>
      </c>
      <c r="N590" s="249"/>
      <c r="O590" s="249"/>
      <c r="P590" s="249"/>
      <c r="Q590" s="249"/>
      <c r="R590" s="249"/>
      <c r="S590" s="250"/>
    </row>
    <row r="591" spans="1:24" ht="22.2" customHeight="1" x14ac:dyDescent="0.6">
      <c r="A591" s="12" t="s">
        <v>42</v>
      </c>
      <c r="B591" s="309">
        <f>B559</f>
        <v>0</v>
      </c>
      <c r="C591" s="309"/>
      <c r="D591" s="309"/>
      <c r="E591" s="309"/>
      <c r="F591" s="309"/>
      <c r="G591" s="186" t="s">
        <v>43</v>
      </c>
      <c r="H591" s="185" t="s">
        <v>42</v>
      </c>
      <c r="I591" s="314" t="str">
        <f>I545</f>
        <v xml:space="preserve">       นายอาทิตย์  แก้วแดง</v>
      </c>
      <c r="J591" s="318"/>
      <c r="K591" s="318"/>
      <c r="L591" s="13" t="s">
        <v>43</v>
      </c>
      <c r="M591" s="61" t="s">
        <v>42</v>
      </c>
      <c r="N591" s="61"/>
      <c r="O591" s="309" t="s">
        <v>52</v>
      </c>
      <c r="P591" s="309"/>
      <c r="Q591" s="309"/>
      <c r="R591" s="29"/>
      <c r="S591" s="186" t="s">
        <v>43</v>
      </c>
    </row>
    <row r="592" spans="1:24" ht="22.2" customHeight="1" x14ac:dyDescent="0.6">
      <c r="A592" s="319" t="s">
        <v>279</v>
      </c>
      <c r="B592" s="314"/>
      <c r="C592" s="314"/>
      <c r="D592" s="314"/>
      <c r="E592" s="314"/>
      <c r="F592" s="314"/>
      <c r="G592" s="320"/>
      <c r="H592" s="308" t="s">
        <v>55</v>
      </c>
      <c r="I592" s="309"/>
      <c r="J592" s="309"/>
      <c r="K592" s="309"/>
      <c r="L592" s="310"/>
      <c r="M592" s="308" t="s">
        <v>72</v>
      </c>
      <c r="N592" s="309"/>
      <c r="O592" s="309"/>
      <c r="P592" s="309"/>
      <c r="Q592" s="309"/>
      <c r="R592" s="309"/>
      <c r="S592" s="310"/>
    </row>
    <row r="593" spans="1:19" ht="22.2" customHeight="1" x14ac:dyDescent="0.6">
      <c r="A593" s="311" t="str">
        <f>A41</f>
        <v>วันที่ 18  เดือน ธันวาคม  พ.ศ.2566</v>
      </c>
      <c r="B593" s="312"/>
      <c r="C593" s="312"/>
      <c r="D593" s="312"/>
      <c r="E593" s="312"/>
      <c r="F593" s="312"/>
      <c r="G593" s="313"/>
      <c r="H593" s="308" t="str">
        <f>A41</f>
        <v>วันที่ 18  เดือน ธันวาคม  พ.ศ.2566</v>
      </c>
      <c r="I593" s="309"/>
      <c r="J593" s="309"/>
      <c r="K593" s="309"/>
      <c r="L593" s="310"/>
      <c r="M593" s="311" t="str">
        <f>A41</f>
        <v>วันที่ 18  เดือน ธันวาคม  พ.ศ.2566</v>
      </c>
      <c r="N593" s="312"/>
      <c r="O593" s="312"/>
      <c r="P593" s="312"/>
      <c r="Q593" s="312"/>
      <c r="R593" s="312"/>
      <c r="S593" s="313"/>
    </row>
    <row r="594" spans="1:19" ht="22.2" customHeight="1" x14ac:dyDescent="0.6">
      <c r="A594" s="303" t="s">
        <v>70</v>
      </c>
      <c r="B594" s="304"/>
      <c r="C594" s="304"/>
      <c r="D594" s="304"/>
      <c r="E594" s="304"/>
      <c r="F594" s="304"/>
      <c r="G594" s="304"/>
      <c r="H594" s="304"/>
      <c r="I594" s="305"/>
      <c r="J594" s="303" t="s">
        <v>71</v>
      </c>
      <c r="K594" s="304"/>
      <c r="L594" s="304"/>
      <c r="M594" s="304"/>
      <c r="N594" s="304"/>
      <c r="O594" s="304"/>
      <c r="P594" s="304"/>
      <c r="Q594" s="304"/>
      <c r="R594" s="304"/>
      <c r="S594" s="305"/>
    </row>
    <row r="595" spans="1:19" ht="22.2" customHeight="1" x14ac:dyDescent="0.6">
      <c r="A595" s="248" t="s">
        <v>16</v>
      </c>
      <c r="B595" s="249"/>
      <c r="C595" s="249"/>
      <c r="D595" s="249"/>
      <c r="E595" s="249"/>
      <c r="F595" s="249"/>
      <c r="G595" s="249"/>
      <c r="H595" s="249"/>
      <c r="I595" s="250"/>
      <c r="J595" s="248" t="s">
        <v>16</v>
      </c>
      <c r="K595" s="249"/>
      <c r="L595" s="249"/>
      <c r="M595" s="249"/>
      <c r="N595" s="249"/>
      <c r="O595" s="249"/>
      <c r="P595" s="249"/>
      <c r="Q595" s="249"/>
      <c r="R595" s="249"/>
      <c r="S595" s="250"/>
    </row>
    <row r="596" spans="1:19" ht="22.2" customHeight="1" x14ac:dyDescent="0.6">
      <c r="A596" s="12"/>
      <c r="B596" s="309" t="s">
        <v>133</v>
      </c>
      <c r="C596" s="309"/>
      <c r="D596" s="309"/>
      <c r="E596" s="309"/>
      <c r="F596" s="309"/>
      <c r="G596" s="309"/>
      <c r="H596" s="309"/>
      <c r="I596" s="186"/>
      <c r="J596" s="29"/>
      <c r="K596" s="29"/>
      <c r="L596" s="309" t="s">
        <v>186</v>
      </c>
      <c r="M596" s="309"/>
      <c r="N596" s="309"/>
      <c r="O596" s="309"/>
      <c r="P596" s="309"/>
      <c r="Q596" s="309"/>
      <c r="R596" s="29"/>
      <c r="S596" s="13"/>
    </row>
    <row r="597" spans="1:19" ht="22.2" customHeight="1" x14ac:dyDescent="0.6">
      <c r="A597" s="308" t="s">
        <v>73</v>
      </c>
      <c r="B597" s="309"/>
      <c r="C597" s="309"/>
      <c r="D597" s="309"/>
      <c r="E597" s="309"/>
      <c r="F597" s="309"/>
      <c r="G597" s="309"/>
      <c r="H597" s="309"/>
      <c r="I597" s="310"/>
      <c r="J597" s="308" t="s">
        <v>74</v>
      </c>
      <c r="K597" s="309"/>
      <c r="L597" s="309"/>
      <c r="M597" s="309"/>
      <c r="N597" s="309"/>
      <c r="O597" s="309"/>
      <c r="P597" s="309"/>
      <c r="Q597" s="309"/>
      <c r="R597" s="309"/>
      <c r="S597" s="310"/>
    </row>
    <row r="598" spans="1:19" ht="22.2" customHeight="1" x14ac:dyDescent="0.6">
      <c r="A598" s="311" t="str">
        <f>A41</f>
        <v>วันที่ 18  เดือน ธันวาคม  พ.ศ.2566</v>
      </c>
      <c r="B598" s="312"/>
      <c r="C598" s="312"/>
      <c r="D598" s="312"/>
      <c r="E598" s="312"/>
      <c r="F598" s="312"/>
      <c r="G598" s="312"/>
      <c r="H598" s="312"/>
      <c r="I598" s="313"/>
      <c r="J598" s="311" t="str">
        <f>A41</f>
        <v>วันที่ 18  เดือน ธันวาคม  พ.ศ.2566</v>
      </c>
      <c r="K598" s="312"/>
      <c r="L598" s="312"/>
      <c r="M598" s="312"/>
      <c r="N598" s="312"/>
      <c r="O598" s="312"/>
      <c r="P598" s="312"/>
      <c r="Q598" s="312"/>
      <c r="R598" s="312"/>
      <c r="S598" s="313"/>
    </row>
    <row r="599" spans="1:19" ht="22.2" customHeight="1" x14ac:dyDescent="0.6">
      <c r="A599" s="254" t="s">
        <v>0</v>
      </c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</row>
    <row r="600" spans="1:19" ht="22.2" customHeight="1" x14ac:dyDescent="0.6">
      <c r="A600" s="254" t="str">
        <f>A2</f>
        <v>แผนกวิชายานยนต์ไฟฟ้า</v>
      </c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</row>
    <row r="601" spans="1:19" ht="22.2" customHeight="1" x14ac:dyDescent="0.6">
      <c r="A601" s="253" t="s">
        <v>78</v>
      </c>
      <c r="B601" s="253"/>
      <c r="C601" s="253"/>
      <c r="D601" s="177">
        <f>D49</f>
        <v>4</v>
      </c>
      <c r="E601" s="177" t="s">
        <v>77</v>
      </c>
      <c r="F601" s="254" t="str">
        <f>F49</f>
        <v>ธันวาคม</v>
      </c>
      <c r="G601" s="254"/>
      <c r="H601" s="177" t="str">
        <f>H49</f>
        <v>พ.ศ. 2566</v>
      </c>
      <c r="I601" s="177" t="s">
        <v>79</v>
      </c>
      <c r="J601" s="177">
        <f>J49</f>
        <v>8</v>
      </c>
      <c r="K601" s="177" t="s">
        <v>76</v>
      </c>
      <c r="L601" s="254" t="str">
        <f>L49</f>
        <v>ธันวาคม</v>
      </c>
      <c r="M601" s="254"/>
      <c r="N601" s="254" t="str">
        <f>N49</f>
        <v>พ.ศ. 2566</v>
      </c>
      <c r="O601" s="254"/>
      <c r="P601" s="254"/>
      <c r="Q601" s="254"/>
      <c r="R601" s="177"/>
    </row>
    <row r="602" spans="1:19" ht="22.2" customHeight="1" x14ac:dyDescent="0.3">
      <c r="G602" s="58" t="s">
        <v>103</v>
      </c>
      <c r="H602" s="194" t="s">
        <v>44</v>
      </c>
      <c r="I602" s="194" t="s">
        <v>57</v>
      </c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</row>
    <row r="603" spans="1:19" ht="22.2" customHeight="1" x14ac:dyDescent="0.6">
      <c r="A603" s="28" t="s">
        <v>1</v>
      </c>
      <c r="B603" s="270" t="s">
        <v>2</v>
      </c>
      <c r="C603" s="271"/>
      <c r="D603" s="272"/>
      <c r="E603" s="16" t="s">
        <v>3</v>
      </c>
      <c r="F603" s="273" t="s">
        <v>65</v>
      </c>
      <c r="G603" s="274"/>
      <c r="H603" s="275" t="s">
        <v>4</v>
      </c>
      <c r="I603" s="175" t="s">
        <v>116</v>
      </c>
      <c r="J603" s="242" t="s">
        <v>5</v>
      </c>
      <c r="K603" s="244"/>
      <c r="L603" s="273" t="s">
        <v>66</v>
      </c>
      <c r="M603" s="279"/>
      <c r="N603" s="169" t="s">
        <v>68</v>
      </c>
      <c r="O603" s="175" t="s">
        <v>58</v>
      </c>
      <c r="P603" s="280" t="s">
        <v>67</v>
      </c>
      <c r="Q603" s="281"/>
      <c r="R603" s="169" t="s">
        <v>68</v>
      </c>
      <c r="S603" s="175" t="s">
        <v>58</v>
      </c>
    </row>
    <row r="604" spans="1:19" ht="22.2" customHeight="1" x14ac:dyDescent="0.6">
      <c r="A604" s="60"/>
      <c r="B604" s="9"/>
      <c r="C604" s="10"/>
      <c r="D604" s="14"/>
      <c r="E604" s="11"/>
      <c r="F604" s="199" t="s">
        <v>6</v>
      </c>
      <c r="G604" s="199" t="s">
        <v>7</v>
      </c>
      <c r="H604" s="276"/>
      <c r="I604" s="199"/>
      <c r="J604" s="277"/>
      <c r="K604" s="278"/>
      <c r="L604" s="199" t="s">
        <v>56</v>
      </c>
      <c r="M604" s="199" t="s">
        <v>60</v>
      </c>
      <c r="N604" s="199" t="s">
        <v>69</v>
      </c>
      <c r="O604" s="199" t="s">
        <v>59</v>
      </c>
      <c r="P604" s="60" t="s">
        <v>56</v>
      </c>
      <c r="Q604" s="60" t="s">
        <v>60</v>
      </c>
      <c r="R604" s="199" t="s">
        <v>69</v>
      </c>
      <c r="S604" s="199" t="s">
        <v>59</v>
      </c>
    </row>
    <row r="605" spans="1:19" ht="22.2" customHeight="1" x14ac:dyDescent="0.6">
      <c r="A605" s="175">
        <v>14</v>
      </c>
      <c r="B605" s="262">
        <f>AB16</f>
        <v>0</v>
      </c>
      <c r="C605" s="263"/>
      <c r="D605" s="264"/>
      <c r="E605" s="175" t="s">
        <v>44</v>
      </c>
      <c r="F605" s="6">
        <f>F7</f>
        <v>8</v>
      </c>
      <c r="G605" s="188" t="s">
        <v>8</v>
      </c>
      <c r="H605" s="183" t="s">
        <v>269</v>
      </c>
      <c r="I605" s="183" t="s">
        <v>263</v>
      </c>
      <c r="J605" s="248" t="s">
        <v>125</v>
      </c>
      <c r="K605" s="250"/>
      <c r="L605" s="197"/>
      <c r="M605" s="174"/>
      <c r="N605" s="174"/>
      <c r="O605" s="169">
        <f>M605*N605</f>
        <v>0</v>
      </c>
      <c r="P605" s="174"/>
      <c r="Q605" s="197"/>
      <c r="R605" s="174"/>
      <c r="S605" s="169">
        <f>Q605*R605</f>
        <v>0</v>
      </c>
    </row>
    <row r="606" spans="1:19" ht="22.2" customHeight="1" x14ac:dyDescent="0.6">
      <c r="A606" s="4"/>
      <c r="B606" s="289"/>
      <c r="C606" s="290"/>
      <c r="D606" s="291"/>
      <c r="E606" s="168"/>
      <c r="F606" s="190"/>
      <c r="G606" s="167" t="str">
        <f>G514</f>
        <v>4 ธ.ค.66</v>
      </c>
      <c r="H606" s="183"/>
      <c r="I606" s="183"/>
      <c r="J606" s="248"/>
      <c r="K606" s="250"/>
      <c r="L606" s="168"/>
      <c r="M606" s="168"/>
      <c r="N606" s="168"/>
      <c r="O606" s="169">
        <f t="shared" ref="O606:O629" si="26">M606*N606</f>
        <v>0</v>
      </c>
      <c r="P606" s="168"/>
      <c r="Q606" s="168"/>
      <c r="R606" s="168"/>
      <c r="S606" s="169">
        <f t="shared" ref="S606:S629" si="27">Q606*R606</f>
        <v>0</v>
      </c>
    </row>
    <row r="607" spans="1:19" ht="22.2" customHeight="1" x14ac:dyDescent="0.6">
      <c r="A607" s="4"/>
      <c r="B607" s="5"/>
      <c r="D607" s="3"/>
      <c r="E607" s="3"/>
      <c r="F607" s="190"/>
      <c r="G607" s="189"/>
      <c r="H607" s="168"/>
      <c r="I607" s="168"/>
      <c r="J607" s="248"/>
      <c r="K607" s="250"/>
      <c r="L607" s="168"/>
      <c r="M607" s="168"/>
      <c r="N607" s="168"/>
      <c r="O607" s="169">
        <f t="shared" si="26"/>
        <v>0</v>
      </c>
      <c r="P607" s="168"/>
      <c r="Q607" s="168"/>
      <c r="R607" s="168"/>
      <c r="S607" s="169">
        <f t="shared" si="27"/>
        <v>0</v>
      </c>
    </row>
    <row r="608" spans="1:19" ht="22.2" customHeight="1" x14ac:dyDescent="0.6">
      <c r="A608" s="4"/>
      <c r="B608" s="5"/>
      <c r="E608" s="4"/>
      <c r="F608" s="190"/>
      <c r="G608" s="189"/>
      <c r="H608" s="168"/>
      <c r="I608" s="168"/>
      <c r="J608" s="248"/>
      <c r="K608" s="250"/>
      <c r="L608" s="168"/>
      <c r="M608" s="168"/>
      <c r="N608" s="168"/>
      <c r="O608" s="169">
        <f t="shared" si="26"/>
        <v>0</v>
      </c>
      <c r="P608" s="168"/>
      <c r="Q608" s="168"/>
      <c r="R608" s="168"/>
      <c r="S608" s="169">
        <f t="shared" si="27"/>
        <v>0</v>
      </c>
    </row>
    <row r="609" spans="1:19" ht="22.2" customHeight="1" x14ac:dyDescent="0.6">
      <c r="A609" s="4"/>
      <c r="E609" s="4"/>
      <c r="G609" s="187"/>
      <c r="H609" s="199"/>
      <c r="I609" s="199"/>
      <c r="J609" s="277"/>
      <c r="K609" s="278"/>
      <c r="L609" s="168"/>
      <c r="M609" s="168"/>
      <c r="N609" s="168"/>
      <c r="O609" s="169">
        <f t="shared" si="26"/>
        <v>0</v>
      </c>
      <c r="P609" s="168"/>
      <c r="Q609" s="168"/>
      <c r="R609" s="168"/>
      <c r="S609" s="169">
        <f t="shared" si="27"/>
        <v>0</v>
      </c>
    </row>
    <row r="610" spans="1:19" ht="22.2" customHeight="1" x14ac:dyDescent="0.6">
      <c r="A610" s="4"/>
      <c r="E610" s="4"/>
      <c r="G610" s="62" t="s">
        <v>9</v>
      </c>
      <c r="H610" s="183" t="s">
        <v>190</v>
      </c>
      <c r="I610" s="183" t="s">
        <v>263</v>
      </c>
      <c r="J610" s="265" t="s">
        <v>124</v>
      </c>
      <c r="K610" s="266"/>
      <c r="L610" s="197"/>
      <c r="M610" s="174"/>
      <c r="N610" s="174"/>
      <c r="O610" s="169">
        <f t="shared" si="26"/>
        <v>0</v>
      </c>
      <c r="P610" s="174"/>
      <c r="Q610" s="197"/>
      <c r="R610" s="174"/>
      <c r="S610" s="169">
        <f t="shared" si="27"/>
        <v>0</v>
      </c>
    </row>
    <row r="611" spans="1:19" ht="22.2" customHeight="1" x14ac:dyDescent="0.6">
      <c r="A611" s="4"/>
      <c r="E611" s="4"/>
      <c r="G611" s="167" t="str">
        <f>G519</f>
        <v>5 ธ.ค.66</v>
      </c>
      <c r="H611" s="183" t="s">
        <v>292</v>
      </c>
      <c r="I611" s="183" t="s">
        <v>251</v>
      </c>
      <c r="J611" s="248" t="s">
        <v>126</v>
      </c>
      <c r="K611" s="250"/>
      <c r="L611" s="168"/>
      <c r="M611" s="168"/>
      <c r="N611" s="168"/>
      <c r="O611" s="169">
        <f t="shared" si="26"/>
        <v>0</v>
      </c>
      <c r="P611" s="168"/>
      <c r="Q611" s="168"/>
      <c r="R611" s="168"/>
      <c r="S611" s="169">
        <f t="shared" si="27"/>
        <v>0</v>
      </c>
    </row>
    <row r="612" spans="1:19" ht="22.2" customHeight="1" x14ac:dyDescent="0.6">
      <c r="A612" s="4"/>
      <c r="B612" s="5"/>
      <c r="D612" s="3"/>
      <c r="E612" s="3"/>
      <c r="G612" s="168"/>
      <c r="H612" s="168"/>
      <c r="I612" s="168"/>
      <c r="J612" s="248"/>
      <c r="K612" s="250"/>
      <c r="L612" s="168"/>
      <c r="M612" s="168"/>
      <c r="N612" s="168"/>
      <c r="O612" s="169">
        <f t="shared" si="26"/>
        <v>0</v>
      </c>
      <c r="P612" s="168"/>
      <c r="Q612" s="168"/>
      <c r="R612" s="168"/>
      <c r="S612" s="169">
        <f t="shared" si="27"/>
        <v>0</v>
      </c>
    </row>
    <row r="613" spans="1:19" ht="22.2" customHeight="1" x14ac:dyDescent="0.6">
      <c r="A613" s="4"/>
      <c r="E613" s="4"/>
      <c r="G613" s="62"/>
      <c r="H613" s="190"/>
      <c r="I613" s="168"/>
      <c r="J613" s="248"/>
      <c r="K613" s="250"/>
      <c r="L613" s="168"/>
      <c r="M613" s="168"/>
      <c r="N613" s="168"/>
      <c r="O613" s="169">
        <f t="shared" si="26"/>
        <v>0</v>
      </c>
      <c r="P613" s="168"/>
      <c r="Q613" s="168"/>
      <c r="R613" s="168"/>
      <c r="S613" s="169">
        <f t="shared" si="27"/>
        <v>0</v>
      </c>
    </row>
    <row r="614" spans="1:19" ht="22.2" customHeight="1" x14ac:dyDescent="0.6">
      <c r="A614" s="4"/>
      <c r="D614" s="8" t="s">
        <v>51</v>
      </c>
      <c r="E614" s="4"/>
      <c r="G614" s="63"/>
      <c r="H614" s="199"/>
      <c r="I614" s="199"/>
      <c r="J614" s="277"/>
      <c r="K614" s="278"/>
      <c r="L614" s="168"/>
      <c r="M614" s="168"/>
      <c r="N614" s="168"/>
      <c r="O614" s="169">
        <f t="shared" si="26"/>
        <v>0</v>
      </c>
      <c r="P614" s="199"/>
      <c r="Q614" s="199"/>
      <c r="R614" s="199"/>
      <c r="S614" s="169">
        <f t="shared" si="27"/>
        <v>0</v>
      </c>
    </row>
    <row r="615" spans="1:19" ht="22.2" customHeight="1" x14ac:dyDescent="0.35">
      <c r="A615" s="4"/>
      <c r="E615" s="4"/>
      <c r="G615" s="167" t="s">
        <v>10</v>
      </c>
      <c r="H615" s="183" t="s">
        <v>253</v>
      </c>
      <c r="I615" s="183" t="s">
        <v>205</v>
      </c>
      <c r="J615" s="265" t="s">
        <v>124</v>
      </c>
      <c r="K615" s="266"/>
      <c r="L615" s="197"/>
      <c r="M615" s="174"/>
      <c r="N615" s="174"/>
      <c r="O615" s="169">
        <f t="shared" si="26"/>
        <v>0</v>
      </c>
      <c r="P615" s="179"/>
      <c r="Q615" s="179"/>
      <c r="R615" s="180"/>
      <c r="S615" s="169">
        <f t="shared" si="27"/>
        <v>0</v>
      </c>
    </row>
    <row r="616" spans="1:19" ht="22.2" customHeight="1" x14ac:dyDescent="0.6">
      <c r="A616" s="4"/>
      <c r="B616" s="189"/>
      <c r="C616" s="190"/>
      <c r="D616" s="190"/>
      <c r="E616" s="168"/>
      <c r="G616" s="167" t="str">
        <f>G524</f>
        <v>6 ธ.ค.66</v>
      </c>
      <c r="H616" s="183" t="s">
        <v>190</v>
      </c>
      <c r="I616" s="183" t="s">
        <v>266</v>
      </c>
      <c r="J616" s="248" t="s">
        <v>125</v>
      </c>
      <c r="K616" s="250"/>
      <c r="L616" s="168"/>
      <c r="M616" s="168"/>
      <c r="N616" s="168"/>
      <c r="O616" s="169">
        <f t="shared" si="26"/>
        <v>0</v>
      </c>
      <c r="P616" s="168"/>
      <c r="Q616" s="168"/>
      <c r="R616" s="168"/>
      <c r="S616" s="169">
        <f t="shared" si="27"/>
        <v>0</v>
      </c>
    </row>
    <row r="617" spans="1:19" ht="22.2" customHeight="1" x14ac:dyDescent="0.6">
      <c r="A617" s="4"/>
      <c r="B617" s="5"/>
      <c r="D617" s="3"/>
      <c r="E617" s="3"/>
      <c r="G617" s="168"/>
      <c r="H617" s="168"/>
      <c r="I617" s="168"/>
      <c r="J617" s="248"/>
      <c r="K617" s="250"/>
      <c r="L617" s="168"/>
      <c r="M617" s="168"/>
      <c r="N617" s="168"/>
      <c r="O617" s="169">
        <f t="shared" si="26"/>
        <v>0</v>
      </c>
      <c r="P617" s="168"/>
      <c r="Q617" s="168"/>
      <c r="R617" s="168"/>
      <c r="S617" s="169">
        <f t="shared" si="27"/>
        <v>0</v>
      </c>
    </row>
    <row r="618" spans="1:19" ht="22.2" customHeight="1" x14ac:dyDescent="0.6">
      <c r="A618" s="4"/>
      <c r="E618" s="4"/>
      <c r="G618" s="189"/>
      <c r="H618" s="189"/>
      <c r="I618" s="168"/>
      <c r="J618" s="248"/>
      <c r="K618" s="250"/>
      <c r="L618" s="168"/>
      <c r="M618" s="168"/>
      <c r="N618" s="168"/>
      <c r="O618" s="169">
        <f t="shared" si="26"/>
        <v>0</v>
      </c>
      <c r="P618" s="168"/>
      <c r="Q618" s="168"/>
      <c r="R618" s="168"/>
      <c r="S618" s="169">
        <f t="shared" si="27"/>
        <v>0</v>
      </c>
    </row>
    <row r="619" spans="1:19" ht="22.2" customHeight="1" x14ac:dyDescent="0.6">
      <c r="A619" s="4"/>
      <c r="E619" s="4"/>
      <c r="G619" s="195"/>
      <c r="H619" s="195"/>
      <c r="I619" s="199"/>
      <c r="J619" s="277"/>
      <c r="K619" s="278"/>
      <c r="L619" s="199"/>
      <c r="M619" s="199"/>
      <c r="N619" s="199"/>
      <c r="O619" s="169">
        <f t="shared" si="26"/>
        <v>0</v>
      </c>
      <c r="P619" s="199"/>
      <c r="Q619" s="199"/>
      <c r="R619" s="199"/>
      <c r="S619" s="169">
        <f t="shared" si="27"/>
        <v>0</v>
      </c>
    </row>
    <row r="620" spans="1:19" ht="22.2" customHeight="1" x14ac:dyDescent="0.6">
      <c r="A620" s="4"/>
      <c r="E620" s="4"/>
      <c r="G620" s="62" t="s">
        <v>11</v>
      </c>
      <c r="H620" s="183" t="s">
        <v>288</v>
      </c>
      <c r="I620" s="183" t="s">
        <v>268</v>
      </c>
      <c r="J620" s="248" t="s">
        <v>127</v>
      </c>
      <c r="K620" s="250"/>
      <c r="L620" s="197"/>
      <c r="M620" s="168"/>
      <c r="N620" s="168"/>
      <c r="O620" s="169">
        <f t="shared" si="26"/>
        <v>0</v>
      </c>
      <c r="P620" s="179"/>
      <c r="Q620" s="156"/>
      <c r="R620" s="156"/>
      <c r="S620" s="169">
        <f t="shared" si="27"/>
        <v>0</v>
      </c>
    </row>
    <row r="621" spans="1:19" ht="22.2" customHeight="1" x14ac:dyDescent="0.6">
      <c r="A621" s="4"/>
      <c r="E621" s="4"/>
      <c r="G621" s="167" t="str">
        <f>G529</f>
        <v>7 ธ.ค.66</v>
      </c>
      <c r="H621" s="183"/>
      <c r="I621" s="183"/>
      <c r="J621" s="248"/>
      <c r="K621" s="250"/>
      <c r="L621" s="168"/>
      <c r="M621" s="168"/>
      <c r="N621" s="168"/>
      <c r="O621" s="169">
        <f t="shared" si="26"/>
        <v>0</v>
      </c>
      <c r="P621" s="56"/>
      <c r="Q621" s="56"/>
      <c r="R621" s="56"/>
      <c r="S621" s="169">
        <f t="shared" si="27"/>
        <v>0</v>
      </c>
    </row>
    <row r="622" spans="1:19" ht="22.2" customHeight="1" x14ac:dyDescent="0.6">
      <c r="A622" s="4"/>
      <c r="B622" s="5"/>
      <c r="E622" s="4"/>
      <c r="G622" s="168"/>
      <c r="H622" s="183"/>
      <c r="I622" s="183"/>
      <c r="J622" s="248"/>
      <c r="K622" s="250"/>
      <c r="L622" s="183"/>
      <c r="M622" s="183"/>
      <c r="N622" s="183"/>
      <c r="O622" s="169">
        <f t="shared" si="26"/>
        <v>0</v>
      </c>
      <c r="P622" s="56"/>
      <c r="Q622" s="56"/>
      <c r="R622" s="56"/>
      <c r="S622" s="169">
        <f t="shared" si="27"/>
        <v>0</v>
      </c>
    </row>
    <row r="623" spans="1:19" ht="22.2" customHeight="1" x14ac:dyDescent="0.6">
      <c r="A623" s="4"/>
      <c r="E623" s="4"/>
      <c r="G623" s="168"/>
      <c r="H623" s="168"/>
      <c r="I623" s="168"/>
      <c r="J623" s="248"/>
      <c r="K623" s="250"/>
      <c r="L623" s="168"/>
      <c r="M623" s="168"/>
      <c r="N623" s="168"/>
      <c r="O623" s="169">
        <f t="shared" si="26"/>
        <v>0</v>
      </c>
      <c r="P623" s="168"/>
      <c r="Q623" s="168"/>
      <c r="R623" s="168"/>
      <c r="S623" s="169">
        <f t="shared" si="27"/>
        <v>0</v>
      </c>
    </row>
    <row r="624" spans="1:19" ht="22.2" customHeight="1" x14ac:dyDescent="0.6">
      <c r="A624" s="4"/>
      <c r="E624" s="4"/>
      <c r="G624" s="199"/>
      <c r="H624" s="194"/>
      <c r="I624" s="199"/>
      <c r="J624" s="277"/>
      <c r="K624" s="278"/>
      <c r="L624" s="199"/>
      <c r="M624" s="199"/>
      <c r="N624" s="199"/>
      <c r="O624" s="169">
        <f t="shared" si="26"/>
        <v>0</v>
      </c>
      <c r="P624" s="199"/>
      <c r="Q624" s="199"/>
      <c r="R624" s="199"/>
      <c r="S624" s="169">
        <f t="shared" si="27"/>
        <v>0</v>
      </c>
    </row>
    <row r="625" spans="1:19" ht="22.2" customHeight="1" x14ac:dyDescent="0.6">
      <c r="A625" s="4"/>
      <c r="E625" s="4"/>
      <c r="G625" s="62" t="s">
        <v>12</v>
      </c>
      <c r="H625" s="183" t="s">
        <v>235</v>
      </c>
      <c r="I625" s="183" t="s">
        <v>265</v>
      </c>
      <c r="J625" s="265" t="s">
        <v>54</v>
      </c>
      <c r="K625" s="266"/>
      <c r="L625" s="168"/>
      <c r="M625" s="174"/>
      <c r="N625" s="174"/>
      <c r="O625" s="169">
        <f t="shared" si="26"/>
        <v>0</v>
      </c>
      <c r="P625" s="174"/>
      <c r="Q625" s="197"/>
      <c r="R625" s="174"/>
      <c r="S625" s="169">
        <f t="shared" si="27"/>
        <v>0</v>
      </c>
    </row>
    <row r="626" spans="1:19" ht="22.2" customHeight="1" x14ac:dyDescent="0.6">
      <c r="A626" s="4"/>
      <c r="E626" s="4"/>
      <c r="G626" s="167" t="str">
        <f>G534</f>
        <v>8 ธ.ค.66</v>
      </c>
      <c r="H626" s="183" t="s">
        <v>235</v>
      </c>
      <c r="I626" s="183" t="s">
        <v>265</v>
      </c>
      <c r="J626" s="248" t="s">
        <v>152</v>
      </c>
      <c r="K626" s="250"/>
      <c r="L626" s="168"/>
      <c r="M626" s="168"/>
      <c r="N626" s="168"/>
      <c r="O626" s="169">
        <f t="shared" si="26"/>
        <v>0</v>
      </c>
      <c r="P626" s="168"/>
      <c r="Q626" s="168"/>
      <c r="R626" s="168"/>
      <c r="S626" s="169">
        <f t="shared" si="27"/>
        <v>0</v>
      </c>
    </row>
    <row r="627" spans="1:19" ht="22.2" customHeight="1" x14ac:dyDescent="0.6">
      <c r="A627" s="4"/>
      <c r="E627" s="4"/>
      <c r="G627" s="168"/>
      <c r="H627" s="183" t="s">
        <v>176</v>
      </c>
      <c r="I627" s="183" t="s">
        <v>200</v>
      </c>
      <c r="J627" s="248" t="s">
        <v>267</v>
      </c>
      <c r="K627" s="250"/>
      <c r="L627" s="168"/>
      <c r="M627" s="168"/>
      <c r="N627" s="168"/>
      <c r="O627" s="169">
        <f t="shared" si="26"/>
        <v>0</v>
      </c>
      <c r="P627" s="168"/>
      <c r="Q627" s="168"/>
      <c r="R627" s="168"/>
      <c r="S627" s="169">
        <f t="shared" si="27"/>
        <v>0</v>
      </c>
    </row>
    <row r="628" spans="1:19" ht="22.2" customHeight="1" x14ac:dyDescent="0.6">
      <c r="A628" s="4"/>
      <c r="E628" s="4"/>
      <c r="G628" s="168"/>
      <c r="H628" s="190"/>
      <c r="I628" s="168"/>
      <c r="J628" s="248"/>
      <c r="K628" s="250"/>
      <c r="L628" s="168"/>
      <c r="M628" s="168"/>
      <c r="N628" s="168"/>
      <c r="O628" s="169">
        <f t="shared" si="26"/>
        <v>0</v>
      </c>
      <c r="P628" s="168"/>
      <c r="Q628" s="168"/>
      <c r="R628" s="168"/>
      <c r="S628" s="169">
        <f t="shared" si="27"/>
        <v>0</v>
      </c>
    </row>
    <row r="629" spans="1:19" ht="22.2" customHeight="1" x14ac:dyDescent="0.6">
      <c r="A629" s="4"/>
      <c r="E629" s="4"/>
      <c r="F629" s="4"/>
      <c r="G629" s="196"/>
      <c r="H629" s="194"/>
      <c r="I629" s="199"/>
      <c r="J629" s="277"/>
      <c r="K629" s="278"/>
      <c r="L629" s="199"/>
      <c r="M629" s="199"/>
      <c r="N629" s="199"/>
      <c r="O629" s="169">
        <f t="shared" si="26"/>
        <v>0</v>
      </c>
      <c r="P629" s="199"/>
      <c r="Q629" s="199"/>
      <c r="R629" s="199"/>
      <c r="S629" s="169">
        <f t="shared" si="27"/>
        <v>0</v>
      </c>
    </row>
    <row r="630" spans="1:19" ht="22.2" customHeight="1" x14ac:dyDescent="0.6">
      <c r="A630" s="4"/>
      <c r="E630" s="4"/>
      <c r="F630" s="4"/>
      <c r="G630" s="273" t="s">
        <v>61</v>
      </c>
      <c r="H630" s="298"/>
      <c r="I630" s="298"/>
      <c r="J630" s="298"/>
      <c r="K630" s="279"/>
      <c r="L630" s="17">
        <f>SUM(L605:L629)</f>
        <v>0</v>
      </c>
      <c r="M630" s="17">
        <f>SUM(M605:M629)</f>
        <v>0</v>
      </c>
      <c r="N630" s="17"/>
      <c r="O630" s="17"/>
      <c r="P630" s="17">
        <f>SUM(P605:P629)</f>
        <v>0</v>
      </c>
      <c r="Q630" s="17">
        <f>SUM(Q605:Q629)</f>
        <v>0</v>
      </c>
      <c r="R630" s="192"/>
      <c r="S630" s="17"/>
    </row>
    <row r="631" spans="1:19" ht="22.2" customHeight="1" x14ac:dyDescent="0.6">
      <c r="A631" s="4"/>
      <c r="E631" s="4"/>
      <c r="F631" s="4"/>
      <c r="G631" s="273" t="s">
        <v>62</v>
      </c>
      <c r="H631" s="298"/>
      <c r="I631" s="298"/>
      <c r="J631" s="298"/>
      <c r="K631" s="279"/>
      <c r="L631" s="273">
        <f>L630+M630</f>
        <v>0</v>
      </c>
      <c r="M631" s="279"/>
      <c r="N631" s="193"/>
      <c r="O631" s="17"/>
      <c r="P631" s="273">
        <f>P630+Q630</f>
        <v>0</v>
      </c>
      <c r="Q631" s="279"/>
      <c r="R631" s="196"/>
      <c r="S631" s="199"/>
    </row>
    <row r="632" spans="1:19" ht="22.2" customHeight="1" x14ac:dyDescent="0.6">
      <c r="A632" s="4"/>
      <c r="E632" s="4"/>
      <c r="F632" s="4"/>
      <c r="G632" s="273" t="s">
        <v>63</v>
      </c>
      <c r="H632" s="298"/>
      <c r="I632" s="298"/>
      <c r="J632" s="298"/>
      <c r="K632" s="279"/>
      <c r="L632" s="273">
        <v>0</v>
      </c>
      <c r="M632" s="279"/>
      <c r="N632" s="193"/>
      <c r="O632" s="17"/>
      <c r="P632" s="273">
        <v>15</v>
      </c>
      <c r="Q632" s="279"/>
      <c r="R632" s="190"/>
      <c r="S632" s="168"/>
    </row>
    <row r="633" spans="1:19" ht="22.2" customHeight="1" thickBot="1" x14ac:dyDescent="0.65">
      <c r="A633" s="4"/>
      <c r="E633" s="4"/>
      <c r="F633" s="15"/>
      <c r="G633" s="273" t="s">
        <v>64</v>
      </c>
      <c r="H633" s="298"/>
      <c r="I633" s="298"/>
      <c r="J633" s="298"/>
      <c r="K633" s="279"/>
      <c r="L633" s="18">
        <v>0</v>
      </c>
      <c r="M633" s="18">
        <f>SUM(M605:M629)</f>
        <v>0</v>
      </c>
      <c r="N633" s="18"/>
      <c r="O633" s="18">
        <f>SUM(O605:O629)</f>
        <v>0</v>
      </c>
      <c r="P633" s="18">
        <v>0</v>
      </c>
      <c r="Q633" s="18">
        <f>SUM(Q605:Q629)</f>
        <v>0</v>
      </c>
      <c r="R633" s="19"/>
      <c r="S633" s="18">
        <f>SUM(S605:S629)</f>
        <v>0</v>
      </c>
    </row>
    <row r="634" spans="1:19" ht="22.2" customHeight="1" thickTop="1" x14ac:dyDescent="0.6">
      <c r="A634" s="299" t="s">
        <v>88</v>
      </c>
      <c r="B634" s="300"/>
      <c r="C634" s="300"/>
      <c r="D634" s="300"/>
      <c r="E634" s="300"/>
      <c r="F634" s="300"/>
      <c r="G634" s="300"/>
      <c r="H634" s="193">
        <f>M633+Q633</f>
        <v>0</v>
      </c>
      <c r="I634" s="193" t="s">
        <v>89</v>
      </c>
      <c r="J634" s="193"/>
      <c r="K634" s="301" t="s">
        <v>193</v>
      </c>
      <c r="L634" s="301"/>
      <c r="M634" s="301"/>
      <c r="N634" s="194"/>
      <c r="O634" s="194"/>
      <c r="P634" s="302">
        <f>S633+O633</f>
        <v>0</v>
      </c>
      <c r="Q634" s="302"/>
      <c r="R634" s="21"/>
      <c r="S634" s="20" t="s">
        <v>53</v>
      </c>
    </row>
    <row r="635" spans="1:19" ht="22.2" customHeight="1" x14ac:dyDescent="0.6">
      <c r="A635" s="303" t="s">
        <v>14</v>
      </c>
      <c r="B635" s="304"/>
      <c r="C635" s="304"/>
      <c r="D635" s="304"/>
      <c r="E635" s="304"/>
      <c r="F635" s="304"/>
      <c r="G635" s="305"/>
      <c r="H635" s="303" t="s">
        <v>15</v>
      </c>
      <c r="I635" s="304"/>
      <c r="J635" s="304"/>
      <c r="K635" s="304"/>
      <c r="L635" s="305"/>
      <c r="M635" s="303" t="s">
        <v>70</v>
      </c>
      <c r="N635" s="304"/>
      <c r="O635" s="304"/>
      <c r="P635" s="304"/>
      <c r="Q635" s="304"/>
      <c r="R635" s="304"/>
      <c r="S635" s="305"/>
    </row>
    <row r="636" spans="1:19" ht="22.2" customHeight="1" x14ac:dyDescent="0.6">
      <c r="A636" s="248" t="s">
        <v>16</v>
      </c>
      <c r="B636" s="249"/>
      <c r="C636" s="249"/>
      <c r="D636" s="249"/>
      <c r="E636" s="249"/>
      <c r="F636" s="249"/>
      <c r="G636" s="250"/>
      <c r="H636" s="248" t="s">
        <v>16</v>
      </c>
      <c r="I636" s="249"/>
      <c r="J636" s="249"/>
      <c r="K636" s="249"/>
      <c r="L636" s="250"/>
      <c r="M636" s="248" t="s">
        <v>16</v>
      </c>
      <c r="N636" s="249"/>
      <c r="O636" s="249"/>
      <c r="P636" s="249"/>
      <c r="Q636" s="249"/>
      <c r="R636" s="249"/>
      <c r="S636" s="250"/>
    </row>
    <row r="637" spans="1:19" ht="22.2" customHeight="1" x14ac:dyDescent="0.6">
      <c r="A637" s="12" t="s">
        <v>42</v>
      </c>
      <c r="B637" s="309">
        <f>B605</f>
        <v>0</v>
      </c>
      <c r="C637" s="309"/>
      <c r="D637" s="309"/>
      <c r="E637" s="309"/>
      <c r="F637" s="309"/>
      <c r="G637" s="186" t="s">
        <v>43</v>
      </c>
      <c r="H637" s="185" t="s">
        <v>42</v>
      </c>
      <c r="I637" s="314" t="str">
        <f>I591</f>
        <v xml:space="preserve">       นายอาทิตย์  แก้วแดง</v>
      </c>
      <c r="J637" s="318"/>
      <c r="K637" s="318"/>
      <c r="L637" s="13" t="s">
        <v>43</v>
      </c>
      <c r="M637" s="61" t="s">
        <v>42</v>
      </c>
      <c r="N637" s="61"/>
      <c r="O637" s="309" t="s">
        <v>52</v>
      </c>
      <c r="P637" s="309"/>
      <c r="Q637" s="309"/>
      <c r="R637" s="29"/>
      <c r="S637" s="186" t="s">
        <v>43</v>
      </c>
    </row>
    <row r="638" spans="1:19" ht="22.2" customHeight="1" x14ac:dyDescent="0.6">
      <c r="A638" s="319" t="s">
        <v>279</v>
      </c>
      <c r="B638" s="314"/>
      <c r="C638" s="314"/>
      <c r="D638" s="314"/>
      <c r="E638" s="314"/>
      <c r="F638" s="314"/>
      <c r="G638" s="320"/>
      <c r="H638" s="308" t="s">
        <v>55</v>
      </c>
      <c r="I638" s="309"/>
      <c r="J638" s="309"/>
      <c r="K638" s="309"/>
      <c r="L638" s="310"/>
      <c r="M638" s="308" t="s">
        <v>72</v>
      </c>
      <c r="N638" s="309"/>
      <c r="O638" s="309"/>
      <c r="P638" s="309"/>
      <c r="Q638" s="309"/>
      <c r="R638" s="309"/>
      <c r="S638" s="310"/>
    </row>
    <row r="639" spans="1:19" ht="22.2" customHeight="1" x14ac:dyDescent="0.6">
      <c r="A639" s="311" t="str">
        <f>A87</f>
        <v>วันที่ 18  เดือน ธันวาคม  พ.ศ.2566</v>
      </c>
      <c r="B639" s="312"/>
      <c r="C639" s="312"/>
      <c r="D639" s="312"/>
      <c r="E639" s="312"/>
      <c r="F639" s="312"/>
      <c r="G639" s="313"/>
      <c r="H639" s="308" t="str">
        <f>A87</f>
        <v>วันที่ 18  เดือน ธันวาคม  พ.ศ.2566</v>
      </c>
      <c r="I639" s="309"/>
      <c r="J639" s="309"/>
      <c r="K639" s="309"/>
      <c r="L639" s="310"/>
      <c r="M639" s="311" t="str">
        <f>A87</f>
        <v>วันที่ 18  เดือน ธันวาคม  พ.ศ.2566</v>
      </c>
      <c r="N639" s="312"/>
      <c r="O639" s="312"/>
      <c r="P639" s="312"/>
      <c r="Q639" s="312"/>
      <c r="R639" s="312"/>
      <c r="S639" s="313"/>
    </row>
    <row r="640" spans="1:19" ht="22.2" customHeight="1" x14ac:dyDescent="0.6">
      <c r="A640" s="303" t="s">
        <v>70</v>
      </c>
      <c r="B640" s="304"/>
      <c r="C640" s="304"/>
      <c r="D640" s="304"/>
      <c r="E640" s="304"/>
      <c r="F640" s="304"/>
      <c r="G640" s="304"/>
      <c r="H640" s="304"/>
      <c r="I640" s="305"/>
      <c r="J640" s="303" t="s">
        <v>71</v>
      </c>
      <c r="K640" s="304"/>
      <c r="L640" s="304"/>
      <c r="M640" s="304"/>
      <c r="N640" s="304"/>
      <c r="O640" s="304"/>
      <c r="P640" s="304"/>
      <c r="Q640" s="304"/>
      <c r="R640" s="304"/>
      <c r="S640" s="305"/>
    </row>
    <row r="641" spans="1:19" ht="22.2" customHeight="1" x14ac:dyDescent="0.6">
      <c r="A641" s="248" t="s">
        <v>16</v>
      </c>
      <c r="B641" s="249"/>
      <c r="C641" s="249"/>
      <c r="D641" s="249"/>
      <c r="E641" s="249"/>
      <c r="F641" s="249"/>
      <c r="G641" s="249"/>
      <c r="H641" s="249"/>
      <c r="I641" s="250"/>
      <c r="J641" s="248" t="s">
        <v>16</v>
      </c>
      <c r="K641" s="249"/>
      <c r="L641" s="249"/>
      <c r="M641" s="249"/>
      <c r="N641" s="249"/>
      <c r="O641" s="249"/>
      <c r="P641" s="249"/>
      <c r="Q641" s="249"/>
      <c r="R641" s="249"/>
      <c r="S641" s="250"/>
    </row>
    <row r="642" spans="1:19" ht="22.2" customHeight="1" x14ac:dyDescent="0.6">
      <c r="A642" s="12"/>
      <c r="B642" s="309" t="s">
        <v>133</v>
      </c>
      <c r="C642" s="309"/>
      <c r="D642" s="309"/>
      <c r="E642" s="309"/>
      <c r="F642" s="309"/>
      <c r="G642" s="309"/>
      <c r="H642" s="309"/>
      <c r="I642" s="186"/>
      <c r="J642" s="29"/>
      <c r="K642" s="29"/>
      <c r="L642" s="309" t="s">
        <v>186</v>
      </c>
      <c r="M642" s="309"/>
      <c r="N642" s="309"/>
      <c r="O642" s="309"/>
      <c r="P642" s="309"/>
      <c r="Q642" s="309"/>
      <c r="R642" s="29"/>
      <c r="S642" s="13"/>
    </row>
    <row r="643" spans="1:19" ht="22.2" customHeight="1" x14ac:dyDescent="0.6">
      <c r="A643" s="308" t="s">
        <v>73</v>
      </c>
      <c r="B643" s="309"/>
      <c r="C643" s="309"/>
      <c r="D643" s="309"/>
      <c r="E643" s="309"/>
      <c r="F643" s="309"/>
      <c r="G643" s="309"/>
      <c r="H643" s="309"/>
      <c r="I643" s="310"/>
      <c r="J643" s="308" t="s">
        <v>74</v>
      </c>
      <c r="K643" s="309"/>
      <c r="L643" s="309"/>
      <c r="M643" s="309"/>
      <c r="N643" s="309"/>
      <c r="O643" s="309"/>
      <c r="P643" s="309"/>
      <c r="Q643" s="309"/>
      <c r="R643" s="309"/>
      <c r="S643" s="310"/>
    </row>
    <row r="644" spans="1:19" ht="22.2" customHeight="1" x14ac:dyDescent="0.6">
      <c r="A644" s="311" t="str">
        <f>A87</f>
        <v>วันที่ 18  เดือน ธันวาคม  พ.ศ.2566</v>
      </c>
      <c r="B644" s="312"/>
      <c r="C644" s="312"/>
      <c r="D644" s="312"/>
      <c r="E644" s="312"/>
      <c r="F644" s="312"/>
      <c r="G644" s="312"/>
      <c r="H644" s="312"/>
      <c r="I644" s="313"/>
      <c r="J644" s="311" t="str">
        <f>A87</f>
        <v>วันที่ 18  เดือน ธันวาคม  พ.ศ.2566</v>
      </c>
      <c r="K644" s="312"/>
      <c r="L644" s="312"/>
      <c r="M644" s="312"/>
      <c r="N644" s="312"/>
      <c r="O644" s="312"/>
      <c r="P644" s="312"/>
      <c r="Q644" s="312"/>
      <c r="R644" s="312"/>
      <c r="S644" s="313"/>
    </row>
    <row r="645" spans="1:19" ht="22.2" customHeight="1" x14ac:dyDescent="0.6">
      <c r="A645" s="254" t="s">
        <v>0</v>
      </c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</row>
    <row r="646" spans="1:19" ht="22.2" customHeight="1" x14ac:dyDescent="0.6">
      <c r="A646" s="254" t="str">
        <f>A2</f>
        <v>แผนกวิชายานยนต์ไฟฟ้า</v>
      </c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</row>
    <row r="647" spans="1:19" ht="22.2" customHeight="1" x14ac:dyDescent="0.6">
      <c r="A647" s="253" t="s">
        <v>78</v>
      </c>
      <c r="B647" s="253"/>
      <c r="C647" s="253"/>
      <c r="D647" s="177">
        <f>D49</f>
        <v>4</v>
      </c>
      <c r="E647" s="177" t="s">
        <v>77</v>
      </c>
      <c r="F647" s="254" t="str">
        <f>F49</f>
        <v>ธันวาคม</v>
      </c>
      <c r="G647" s="254"/>
      <c r="H647" s="177" t="str">
        <f>H49</f>
        <v>พ.ศ. 2566</v>
      </c>
      <c r="I647" s="177" t="s">
        <v>79</v>
      </c>
      <c r="J647" s="177">
        <f>J49</f>
        <v>8</v>
      </c>
      <c r="K647" s="177" t="s">
        <v>76</v>
      </c>
      <c r="L647" s="254" t="str">
        <f>L49</f>
        <v>ธันวาคม</v>
      </c>
      <c r="M647" s="254"/>
      <c r="N647" s="254" t="str">
        <f>N49</f>
        <v>พ.ศ. 2566</v>
      </c>
      <c r="O647" s="254"/>
      <c r="P647" s="254"/>
      <c r="Q647" s="254"/>
      <c r="R647" s="177"/>
    </row>
    <row r="648" spans="1:19" ht="22.2" customHeight="1" x14ac:dyDescent="0.3">
      <c r="G648" s="58" t="s">
        <v>103</v>
      </c>
      <c r="H648" s="194" t="s">
        <v>44</v>
      </c>
      <c r="I648" s="194" t="s">
        <v>57</v>
      </c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</row>
    <row r="649" spans="1:19" ht="22.2" customHeight="1" x14ac:dyDescent="0.6">
      <c r="A649" s="28" t="s">
        <v>1</v>
      </c>
      <c r="B649" s="270" t="s">
        <v>2</v>
      </c>
      <c r="C649" s="271"/>
      <c r="D649" s="272"/>
      <c r="E649" s="16" t="s">
        <v>3</v>
      </c>
      <c r="F649" s="273" t="s">
        <v>65</v>
      </c>
      <c r="G649" s="274"/>
      <c r="H649" s="275" t="s">
        <v>4</v>
      </c>
      <c r="I649" s="175" t="s">
        <v>116</v>
      </c>
      <c r="J649" s="242" t="s">
        <v>5</v>
      </c>
      <c r="K649" s="244"/>
      <c r="L649" s="273" t="s">
        <v>66</v>
      </c>
      <c r="M649" s="279"/>
      <c r="N649" s="169" t="s">
        <v>68</v>
      </c>
      <c r="O649" s="175" t="s">
        <v>58</v>
      </c>
      <c r="P649" s="280" t="s">
        <v>67</v>
      </c>
      <c r="Q649" s="281"/>
      <c r="R649" s="169" t="s">
        <v>68</v>
      </c>
      <c r="S649" s="175" t="s">
        <v>58</v>
      </c>
    </row>
    <row r="650" spans="1:19" ht="22.2" customHeight="1" x14ac:dyDescent="0.6">
      <c r="A650" s="60"/>
      <c r="B650" s="9"/>
      <c r="C650" s="10"/>
      <c r="D650" s="14"/>
      <c r="E650" s="11"/>
      <c r="F650" s="199" t="s">
        <v>6</v>
      </c>
      <c r="G650" s="199" t="s">
        <v>7</v>
      </c>
      <c r="H650" s="276"/>
      <c r="I650" s="199"/>
      <c r="J650" s="277"/>
      <c r="K650" s="278"/>
      <c r="L650" s="199" t="s">
        <v>56</v>
      </c>
      <c r="M650" s="199" t="s">
        <v>60</v>
      </c>
      <c r="N650" s="199" t="s">
        <v>69</v>
      </c>
      <c r="O650" s="199" t="s">
        <v>59</v>
      </c>
      <c r="P650" s="60" t="s">
        <v>56</v>
      </c>
      <c r="Q650" s="60" t="s">
        <v>60</v>
      </c>
      <c r="R650" s="199" t="s">
        <v>69</v>
      </c>
      <c r="S650" s="199" t="s">
        <v>59</v>
      </c>
    </row>
    <row r="651" spans="1:19" ht="22.2" customHeight="1" x14ac:dyDescent="0.6">
      <c r="A651" s="175">
        <v>15</v>
      </c>
      <c r="B651" s="262">
        <f>AB17</f>
        <v>0</v>
      </c>
      <c r="C651" s="263"/>
      <c r="D651" s="264"/>
      <c r="E651" s="175" t="s">
        <v>44</v>
      </c>
      <c r="F651" s="6">
        <f>F53</f>
        <v>8</v>
      </c>
      <c r="G651" s="188" t="s">
        <v>8</v>
      </c>
      <c r="H651" s="168" t="s">
        <v>170</v>
      </c>
      <c r="I651" s="183" t="s">
        <v>303</v>
      </c>
      <c r="J651" s="265" t="s">
        <v>54</v>
      </c>
      <c r="K651" s="266"/>
      <c r="L651" s="197"/>
      <c r="M651" s="174"/>
      <c r="N651" s="174"/>
      <c r="O651" s="169">
        <f>M651*N651</f>
        <v>0</v>
      </c>
      <c r="P651" s="174"/>
      <c r="Q651" s="197"/>
      <c r="R651" s="174"/>
      <c r="S651" s="169">
        <f>Q651*R651</f>
        <v>0</v>
      </c>
    </row>
    <row r="652" spans="1:19" ht="22.2" customHeight="1" x14ac:dyDescent="0.6">
      <c r="A652" s="4"/>
      <c r="B652" s="289"/>
      <c r="C652" s="290"/>
      <c r="D652" s="291"/>
      <c r="E652" s="168"/>
      <c r="F652" s="190"/>
      <c r="G652" s="167" t="str">
        <f>G560</f>
        <v>4 ธ.ค.66</v>
      </c>
      <c r="H652" s="168" t="s">
        <v>170</v>
      </c>
      <c r="I652" s="183" t="s">
        <v>304</v>
      </c>
      <c r="J652" s="248" t="s">
        <v>126</v>
      </c>
      <c r="K652" s="250"/>
      <c r="L652" s="168"/>
      <c r="M652" s="168"/>
      <c r="N652" s="168"/>
      <c r="O652" s="169">
        <f t="shared" ref="O652:O675" si="28">M652*N652</f>
        <v>0</v>
      </c>
      <c r="P652" s="168"/>
      <c r="Q652" s="168"/>
      <c r="R652" s="168"/>
      <c r="S652" s="169">
        <f t="shared" ref="S652:S675" si="29">Q652*R652</f>
        <v>0</v>
      </c>
    </row>
    <row r="653" spans="1:19" ht="22.2" customHeight="1" x14ac:dyDescent="0.6">
      <c r="A653" s="4"/>
      <c r="B653" s="5"/>
      <c r="D653" s="3"/>
      <c r="E653" s="3"/>
      <c r="F653" s="190"/>
      <c r="G653" s="189"/>
      <c r="H653" s="168"/>
      <c r="I653" s="168"/>
      <c r="J653" s="248"/>
      <c r="K653" s="250"/>
      <c r="L653" s="168"/>
      <c r="M653" s="168"/>
      <c r="N653" s="168"/>
      <c r="O653" s="169">
        <f t="shared" si="28"/>
        <v>0</v>
      </c>
      <c r="P653" s="168"/>
      <c r="Q653" s="168"/>
      <c r="R653" s="168"/>
      <c r="S653" s="169">
        <f t="shared" si="29"/>
        <v>0</v>
      </c>
    </row>
    <row r="654" spans="1:19" ht="22.2" customHeight="1" x14ac:dyDescent="0.6">
      <c r="A654" s="4"/>
      <c r="B654" s="5"/>
      <c r="E654" s="4"/>
      <c r="F654" s="190"/>
      <c r="G654" s="189"/>
      <c r="H654" s="168"/>
      <c r="I654" s="168"/>
      <c r="J654" s="248"/>
      <c r="K654" s="250"/>
      <c r="L654" s="168"/>
      <c r="M654" s="168"/>
      <c r="N654" s="168"/>
      <c r="O654" s="169">
        <f t="shared" si="28"/>
        <v>0</v>
      </c>
      <c r="P654" s="168"/>
      <c r="Q654" s="168"/>
      <c r="R654" s="168"/>
      <c r="S654" s="169">
        <f t="shared" si="29"/>
        <v>0</v>
      </c>
    </row>
    <row r="655" spans="1:19" ht="22.2" customHeight="1" x14ac:dyDescent="0.6">
      <c r="A655" s="4"/>
      <c r="E655" s="4"/>
      <c r="G655" s="187"/>
      <c r="H655" s="199"/>
      <c r="I655" s="199"/>
      <c r="J655" s="277"/>
      <c r="K655" s="278"/>
      <c r="L655" s="168"/>
      <c r="M655" s="168"/>
      <c r="N655" s="168"/>
      <c r="O655" s="169">
        <f t="shared" si="28"/>
        <v>0</v>
      </c>
      <c r="P655" s="168"/>
      <c r="Q655" s="168"/>
      <c r="R655" s="168"/>
      <c r="S655" s="169">
        <f t="shared" si="29"/>
        <v>0</v>
      </c>
    </row>
    <row r="656" spans="1:19" ht="22.2" customHeight="1" x14ac:dyDescent="0.6">
      <c r="A656" s="4"/>
      <c r="E656" s="4"/>
      <c r="G656" s="62" t="s">
        <v>9</v>
      </c>
      <c r="H656" s="168" t="s">
        <v>253</v>
      </c>
      <c r="I656" s="183" t="s">
        <v>268</v>
      </c>
      <c r="J656" s="265" t="s">
        <v>124</v>
      </c>
      <c r="K656" s="266"/>
      <c r="L656" s="197"/>
      <c r="M656" s="174"/>
      <c r="N656" s="174"/>
      <c r="O656" s="169">
        <f t="shared" si="28"/>
        <v>0</v>
      </c>
      <c r="P656" s="174"/>
      <c r="Q656" s="197"/>
      <c r="R656" s="174"/>
      <c r="S656" s="169">
        <f t="shared" si="29"/>
        <v>0</v>
      </c>
    </row>
    <row r="657" spans="1:19" ht="22.2" customHeight="1" x14ac:dyDescent="0.6">
      <c r="A657" s="4"/>
      <c r="E657" s="4"/>
      <c r="G657" s="167" t="str">
        <f>G565</f>
        <v>5 ธ.ค.66</v>
      </c>
      <c r="H657" s="168" t="s">
        <v>188</v>
      </c>
      <c r="I657" s="183" t="s">
        <v>305</v>
      </c>
      <c r="J657" s="248" t="s">
        <v>125</v>
      </c>
      <c r="K657" s="250"/>
      <c r="L657" s="168"/>
      <c r="M657" s="168"/>
      <c r="N657" s="168"/>
      <c r="O657" s="169">
        <f t="shared" si="28"/>
        <v>0</v>
      </c>
      <c r="P657" s="168"/>
      <c r="Q657" s="168"/>
      <c r="R657" s="168"/>
      <c r="S657" s="169">
        <f t="shared" si="29"/>
        <v>0</v>
      </c>
    </row>
    <row r="658" spans="1:19" ht="22.2" customHeight="1" x14ac:dyDescent="0.6">
      <c r="A658" s="4"/>
      <c r="B658" s="5"/>
      <c r="D658" s="3"/>
      <c r="E658" s="3"/>
      <c r="G658" s="168"/>
      <c r="H658" s="183"/>
      <c r="I658" s="183"/>
      <c r="J658" s="325"/>
      <c r="K658" s="325"/>
      <c r="L658" s="168"/>
      <c r="M658" s="168"/>
      <c r="N658" s="168"/>
      <c r="O658" s="169">
        <f t="shared" si="28"/>
        <v>0</v>
      </c>
      <c r="P658" s="168"/>
      <c r="Q658" s="168"/>
      <c r="R658" s="168"/>
      <c r="S658" s="169">
        <f t="shared" si="29"/>
        <v>0</v>
      </c>
    </row>
    <row r="659" spans="1:19" ht="22.2" customHeight="1" x14ac:dyDescent="0.6">
      <c r="A659" s="4"/>
      <c r="E659" s="4"/>
      <c r="G659" s="62"/>
      <c r="H659" s="190"/>
      <c r="I659" s="168"/>
      <c r="J659" s="248"/>
      <c r="K659" s="250"/>
      <c r="L659" s="168"/>
      <c r="M659" s="168"/>
      <c r="N659" s="168"/>
      <c r="O659" s="169">
        <f t="shared" si="28"/>
        <v>0</v>
      </c>
      <c r="P659" s="168"/>
      <c r="Q659" s="168"/>
      <c r="R659" s="168"/>
      <c r="S659" s="169">
        <f t="shared" si="29"/>
        <v>0</v>
      </c>
    </row>
    <row r="660" spans="1:19" ht="22.2" customHeight="1" x14ac:dyDescent="0.6">
      <c r="A660" s="4"/>
      <c r="D660" s="8" t="s">
        <v>51</v>
      </c>
      <c r="E660" s="4"/>
      <c r="G660" s="63"/>
      <c r="H660" s="199"/>
      <c r="I660" s="199"/>
      <c r="J660" s="277"/>
      <c r="K660" s="278"/>
      <c r="L660" s="168"/>
      <c r="M660" s="168"/>
      <c r="N660" s="168"/>
      <c r="O660" s="169">
        <f t="shared" si="28"/>
        <v>0</v>
      </c>
      <c r="P660" s="168"/>
      <c r="Q660" s="168"/>
      <c r="R660" s="168"/>
      <c r="S660" s="169">
        <f t="shared" si="29"/>
        <v>0</v>
      </c>
    </row>
    <row r="661" spans="1:19" ht="22.2" customHeight="1" x14ac:dyDescent="0.6">
      <c r="A661" s="4"/>
      <c r="E661" s="4"/>
      <c r="G661" s="167" t="s">
        <v>10</v>
      </c>
      <c r="H661" s="168" t="s">
        <v>188</v>
      </c>
      <c r="I661" s="183" t="s">
        <v>263</v>
      </c>
      <c r="J661" s="248" t="s">
        <v>125</v>
      </c>
      <c r="K661" s="250"/>
      <c r="L661" s="197"/>
      <c r="M661" s="174"/>
      <c r="N661" s="174"/>
      <c r="O661" s="169">
        <f t="shared" si="28"/>
        <v>0</v>
      </c>
      <c r="P661" s="174"/>
      <c r="Q661" s="197"/>
      <c r="R661" s="174"/>
      <c r="S661" s="169">
        <f t="shared" si="29"/>
        <v>0</v>
      </c>
    </row>
    <row r="662" spans="1:19" ht="22.2" customHeight="1" x14ac:dyDescent="0.6">
      <c r="A662" s="4"/>
      <c r="B662" s="189"/>
      <c r="C662" s="190"/>
      <c r="D662" s="190"/>
      <c r="E662" s="168"/>
      <c r="G662" s="167" t="str">
        <f>G570</f>
        <v>6 ธ.ค.66</v>
      </c>
      <c r="H662" s="183"/>
      <c r="I662" s="183"/>
      <c r="J662" s="248"/>
      <c r="K662" s="250"/>
      <c r="L662" s="168"/>
      <c r="M662" s="168"/>
      <c r="N662" s="168"/>
      <c r="O662" s="169">
        <f t="shared" si="28"/>
        <v>0</v>
      </c>
      <c r="P662" s="168"/>
      <c r="Q662" s="168"/>
      <c r="R662" s="168"/>
      <c r="S662" s="169">
        <f t="shared" si="29"/>
        <v>0</v>
      </c>
    </row>
    <row r="663" spans="1:19" ht="22.2" customHeight="1" x14ac:dyDescent="0.6">
      <c r="A663" s="4"/>
      <c r="B663" s="5"/>
      <c r="D663" s="3"/>
      <c r="E663" s="3"/>
      <c r="G663" s="168"/>
      <c r="H663" s="183"/>
      <c r="I663" s="183"/>
      <c r="J663" s="285"/>
      <c r="K663" s="286"/>
      <c r="L663" s="168"/>
      <c r="M663" s="168"/>
      <c r="N663" s="168"/>
      <c r="O663" s="169">
        <f t="shared" si="28"/>
        <v>0</v>
      </c>
      <c r="P663" s="168"/>
      <c r="Q663" s="168"/>
      <c r="R663" s="168"/>
      <c r="S663" s="169">
        <f t="shared" si="29"/>
        <v>0</v>
      </c>
    </row>
    <row r="664" spans="1:19" ht="22.2" customHeight="1" x14ac:dyDescent="0.6">
      <c r="A664" s="4"/>
      <c r="E664" s="4"/>
      <c r="G664" s="189"/>
      <c r="H664" s="189"/>
      <c r="I664" s="168"/>
      <c r="J664" s="248"/>
      <c r="K664" s="250"/>
      <c r="L664" s="168"/>
      <c r="M664" s="168"/>
      <c r="N664" s="168"/>
      <c r="O664" s="169">
        <f t="shared" si="28"/>
        <v>0</v>
      </c>
      <c r="P664" s="168"/>
      <c r="Q664" s="168"/>
      <c r="R664" s="168"/>
      <c r="S664" s="169">
        <f t="shared" si="29"/>
        <v>0</v>
      </c>
    </row>
    <row r="665" spans="1:19" ht="22.2" customHeight="1" x14ac:dyDescent="0.6">
      <c r="A665" s="4"/>
      <c r="E665" s="4"/>
      <c r="G665" s="195"/>
      <c r="H665" s="195"/>
      <c r="I665" s="199"/>
      <c r="J665" s="277"/>
      <c r="K665" s="278"/>
      <c r="L665" s="199"/>
      <c r="M665" s="199"/>
      <c r="N665" s="199"/>
      <c r="O665" s="169">
        <f t="shared" si="28"/>
        <v>0</v>
      </c>
      <c r="P665" s="199"/>
      <c r="Q665" s="199"/>
      <c r="R665" s="199"/>
      <c r="S665" s="169">
        <f t="shared" si="29"/>
        <v>0</v>
      </c>
    </row>
    <row r="666" spans="1:19" ht="22.2" customHeight="1" x14ac:dyDescent="0.6">
      <c r="A666" s="4"/>
      <c r="E666" s="4"/>
      <c r="G666" s="62" t="s">
        <v>11</v>
      </c>
      <c r="H666" s="168" t="s">
        <v>170</v>
      </c>
      <c r="I666" s="183" t="s">
        <v>261</v>
      </c>
      <c r="J666" s="265" t="s">
        <v>54</v>
      </c>
      <c r="K666" s="266"/>
      <c r="L666" s="197"/>
      <c r="M666" s="174"/>
      <c r="N666" s="183"/>
      <c r="O666" s="169">
        <f t="shared" si="28"/>
        <v>0</v>
      </c>
      <c r="P666" s="168"/>
      <c r="Q666" s="175"/>
      <c r="R666" s="175"/>
      <c r="S666" s="169">
        <f t="shared" si="29"/>
        <v>0</v>
      </c>
    </row>
    <row r="667" spans="1:19" ht="22.2" customHeight="1" x14ac:dyDescent="0.6">
      <c r="A667" s="4"/>
      <c r="E667" s="4"/>
      <c r="G667" s="167" t="str">
        <f>G575</f>
        <v>7 ธ.ค.66</v>
      </c>
      <c r="H667" s="168" t="s">
        <v>170</v>
      </c>
      <c r="I667" s="183" t="s">
        <v>262</v>
      </c>
      <c r="J667" s="248" t="s">
        <v>171</v>
      </c>
      <c r="K667" s="250"/>
      <c r="L667" s="168"/>
      <c r="M667" s="168"/>
      <c r="N667" s="168"/>
      <c r="O667" s="169">
        <f t="shared" si="28"/>
        <v>0</v>
      </c>
      <c r="P667" s="168"/>
      <c r="Q667" s="168"/>
      <c r="R667" s="168"/>
      <c r="S667" s="169">
        <f t="shared" si="29"/>
        <v>0</v>
      </c>
    </row>
    <row r="668" spans="1:19" ht="22.2" customHeight="1" x14ac:dyDescent="0.6">
      <c r="A668" s="4"/>
      <c r="B668" s="5"/>
      <c r="E668" s="4"/>
      <c r="G668" s="168"/>
      <c r="H668" s="183"/>
      <c r="I668" s="183"/>
      <c r="J668" s="285"/>
      <c r="K668" s="286"/>
      <c r="L668" s="183"/>
      <c r="M668" s="183"/>
      <c r="N668" s="183"/>
      <c r="O668" s="169">
        <f t="shared" si="28"/>
        <v>0</v>
      </c>
      <c r="P668" s="183"/>
      <c r="Q668" s="183"/>
      <c r="R668" s="183"/>
      <c r="S668" s="169">
        <f t="shared" si="29"/>
        <v>0</v>
      </c>
    </row>
    <row r="669" spans="1:19" ht="22.2" customHeight="1" x14ac:dyDescent="0.6">
      <c r="A669" s="4"/>
      <c r="E669" s="4"/>
      <c r="G669" s="168"/>
      <c r="H669" s="168"/>
      <c r="I669" s="168"/>
      <c r="J669" s="248"/>
      <c r="K669" s="250"/>
      <c r="L669" s="168"/>
      <c r="M669" s="168"/>
      <c r="N669" s="168"/>
      <c r="O669" s="169">
        <f t="shared" si="28"/>
        <v>0</v>
      </c>
      <c r="P669" s="168"/>
      <c r="Q669" s="168"/>
      <c r="R669" s="168"/>
      <c r="S669" s="169">
        <f t="shared" si="29"/>
        <v>0</v>
      </c>
    </row>
    <row r="670" spans="1:19" ht="22.2" customHeight="1" x14ac:dyDescent="0.6">
      <c r="A670" s="4"/>
      <c r="E670" s="4"/>
      <c r="G670" s="199"/>
      <c r="H670" s="194"/>
      <c r="I670" s="199"/>
      <c r="J670" s="277"/>
      <c r="K670" s="278"/>
      <c r="L670" s="199"/>
      <c r="M670" s="199"/>
      <c r="N670" s="199"/>
      <c r="O670" s="169">
        <f t="shared" si="28"/>
        <v>0</v>
      </c>
      <c r="P670" s="199"/>
      <c r="Q670" s="199"/>
      <c r="R670" s="199"/>
      <c r="S670" s="169">
        <f t="shared" si="29"/>
        <v>0</v>
      </c>
    </row>
    <row r="671" spans="1:19" ht="22.2" customHeight="1" x14ac:dyDescent="0.6">
      <c r="A671" s="4"/>
      <c r="E671" s="4"/>
      <c r="G671" s="62" t="s">
        <v>12</v>
      </c>
      <c r="H671" s="168" t="s">
        <v>170</v>
      </c>
      <c r="I671" s="183" t="s">
        <v>263</v>
      </c>
      <c r="J671" s="332" t="s">
        <v>54</v>
      </c>
      <c r="K671" s="332"/>
      <c r="L671" s="197"/>
      <c r="M671" s="174"/>
      <c r="N671" s="174"/>
      <c r="O671" s="169">
        <f t="shared" si="28"/>
        <v>0</v>
      </c>
      <c r="P671" s="174"/>
      <c r="Q671" s="197"/>
      <c r="R671" s="174"/>
      <c r="S671" s="169">
        <f t="shared" si="29"/>
        <v>0</v>
      </c>
    </row>
    <row r="672" spans="1:19" ht="22.2" customHeight="1" x14ac:dyDescent="0.6">
      <c r="A672" s="4"/>
      <c r="E672" s="4"/>
      <c r="G672" s="167" t="str">
        <f>G580</f>
        <v>8 ธ.ค.66</v>
      </c>
      <c r="H672" s="183"/>
      <c r="I672" s="183"/>
      <c r="J672" s="285"/>
      <c r="K672" s="286"/>
      <c r="L672" s="168"/>
      <c r="M672" s="168"/>
      <c r="N672" s="168"/>
      <c r="O672" s="169">
        <f t="shared" si="28"/>
        <v>0</v>
      </c>
      <c r="P672" s="168"/>
      <c r="Q672" s="168"/>
      <c r="R672" s="168"/>
      <c r="S672" s="169">
        <f t="shared" si="29"/>
        <v>0</v>
      </c>
    </row>
    <row r="673" spans="1:19" ht="22.2" customHeight="1" x14ac:dyDescent="0.6">
      <c r="A673" s="4"/>
      <c r="E673" s="4"/>
      <c r="G673" s="168"/>
      <c r="H673" s="183"/>
      <c r="I673" s="183"/>
      <c r="J673" s="285"/>
      <c r="K673" s="286"/>
      <c r="L673" s="168"/>
      <c r="M673" s="168"/>
      <c r="N673" s="168"/>
      <c r="O673" s="169">
        <f t="shared" si="28"/>
        <v>0</v>
      </c>
      <c r="P673" s="168"/>
      <c r="Q673" s="168"/>
      <c r="R673" s="168"/>
      <c r="S673" s="169">
        <f t="shared" si="29"/>
        <v>0</v>
      </c>
    </row>
    <row r="674" spans="1:19" ht="22.2" customHeight="1" x14ac:dyDescent="0.6">
      <c r="A674" s="4"/>
      <c r="E674" s="4"/>
      <c r="G674" s="168"/>
      <c r="H674" s="190"/>
      <c r="I674" s="168"/>
      <c r="J674" s="248"/>
      <c r="K674" s="250"/>
      <c r="L674" s="168"/>
      <c r="M674" s="168"/>
      <c r="N674" s="168"/>
      <c r="O674" s="169">
        <f t="shared" si="28"/>
        <v>0</v>
      </c>
      <c r="P674" s="168"/>
      <c r="Q674" s="168"/>
      <c r="R674" s="168"/>
      <c r="S674" s="169">
        <f t="shared" si="29"/>
        <v>0</v>
      </c>
    </row>
    <row r="675" spans="1:19" ht="22.2" customHeight="1" x14ac:dyDescent="0.6">
      <c r="A675" s="4"/>
      <c r="E675" s="4"/>
      <c r="F675" s="4"/>
      <c r="G675" s="196"/>
      <c r="H675" s="194"/>
      <c r="I675" s="199"/>
      <c r="J675" s="277"/>
      <c r="K675" s="278"/>
      <c r="L675" s="199"/>
      <c r="M675" s="199"/>
      <c r="N675" s="199"/>
      <c r="O675" s="169">
        <f t="shared" si="28"/>
        <v>0</v>
      </c>
      <c r="P675" s="199"/>
      <c r="Q675" s="199"/>
      <c r="R675" s="199"/>
      <c r="S675" s="169">
        <f t="shared" si="29"/>
        <v>0</v>
      </c>
    </row>
    <row r="676" spans="1:19" ht="22.2" customHeight="1" x14ac:dyDescent="0.6">
      <c r="A676" s="4"/>
      <c r="E676" s="4"/>
      <c r="F676" s="4"/>
      <c r="G676" s="273" t="s">
        <v>61</v>
      </c>
      <c r="H676" s="298"/>
      <c r="I676" s="298"/>
      <c r="J676" s="298"/>
      <c r="K676" s="279"/>
      <c r="L676" s="17">
        <f>SUM(L651:L675)</f>
        <v>0</v>
      </c>
      <c r="M676" s="17">
        <f>SUM(M651:M675)</f>
        <v>0</v>
      </c>
      <c r="N676" s="17"/>
      <c r="O676" s="17"/>
      <c r="P676" s="17">
        <f>SUM(P651:P675)</f>
        <v>0</v>
      </c>
      <c r="Q676" s="17">
        <f>SUM(Q651:Q675)</f>
        <v>0</v>
      </c>
      <c r="R676" s="192"/>
      <c r="S676" s="17"/>
    </row>
    <row r="677" spans="1:19" ht="22.2" customHeight="1" x14ac:dyDescent="0.6">
      <c r="A677" s="4"/>
      <c r="E677" s="4"/>
      <c r="F677" s="4"/>
      <c r="G677" s="273" t="s">
        <v>62</v>
      </c>
      <c r="H677" s="298"/>
      <c r="I677" s="298"/>
      <c r="J677" s="298"/>
      <c r="K677" s="279"/>
      <c r="L677" s="273">
        <f>L676+M676</f>
        <v>0</v>
      </c>
      <c r="M677" s="279"/>
      <c r="N677" s="193"/>
      <c r="O677" s="17"/>
      <c r="P677" s="273">
        <f>P676+Q676</f>
        <v>0</v>
      </c>
      <c r="Q677" s="279"/>
      <c r="R677" s="196"/>
      <c r="S677" s="199"/>
    </row>
    <row r="678" spans="1:19" ht="22.2" customHeight="1" x14ac:dyDescent="0.6">
      <c r="A678" s="4"/>
      <c r="E678" s="4"/>
      <c r="F678" s="4"/>
      <c r="G678" s="273" t="s">
        <v>63</v>
      </c>
      <c r="H678" s="298"/>
      <c r="I678" s="298"/>
      <c r="J678" s="298"/>
      <c r="K678" s="279"/>
      <c r="L678" s="273">
        <v>0</v>
      </c>
      <c r="M678" s="279"/>
      <c r="N678" s="193"/>
      <c r="O678" s="17"/>
      <c r="P678" s="273">
        <v>15</v>
      </c>
      <c r="Q678" s="279"/>
      <c r="R678" s="190"/>
      <c r="S678" s="168"/>
    </row>
    <row r="679" spans="1:19" ht="22.2" customHeight="1" thickBot="1" x14ac:dyDescent="0.65">
      <c r="A679" s="4"/>
      <c r="E679" s="4"/>
      <c r="F679" s="15"/>
      <c r="G679" s="273" t="s">
        <v>64</v>
      </c>
      <c r="H679" s="298"/>
      <c r="I679" s="298"/>
      <c r="J679" s="298"/>
      <c r="K679" s="279"/>
      <c r="L679" s="18">
        <v>0</v>
      </c>
      <c r="M679" s="18">
        <f>SUM(M651:M675)</f>
        <v>0</v>
      </c>
      <c r="N679" s="18"/>
      <c r="O679" s="18">
        <f>SUM(O651:O675)</f>
        <v>0</v>
      </c>
      <c r="P679" s="18">
        <v>0</v>
      </c>
      <c r="Q679" s="18">
        <f>SUM(Q651:Q675)</f>
        <v>0</v>
      </c>
      <c r="R679" s="19"/>
      <c r="S679" s="18">
        <f>SUM(S651:S675)</f>
        <v>0</v>
      </c>
    </row>
    <row r="680" spans="1:19" ht="22.2" customHeight="1" thickTop="1" x14ac:dyDescent="0.6">
      <c r="A680" s="299" t="s">
        <v>88</v>
      </c>
      <c r="B680" s="300"/>
      <c r="C680" s="300"/>
      <c r="D680" s="300"/>
      <c r="E680" s="300"/>
      <c r="F680" s="300"/>
      <c r="G680" s="300"/>
      <c r="H680" s="193">
        <f>M679+Q679</f>
        <v>0</v>
      </c>
      <c r="I680" s="193" t="s">
        <v>89</v>
      </c>
      <c r="J680" s="193"/>
      <c r="K680" s="301" t="s">
        <v>193</v>
      </c>
      <c r="L680" s="301"/>
      <c r="M680" s="301"/>
      <c r="N680" s="194"/>
      <c r="O680" s="194"/>
      <c r="P680" s="302">
        <f>S679+O679</f>
        <v>0</v>
      </c>
      <c r="Q680" s="302"/>
      <c r="R680" s="21"/>
      <c r="S680" s="20" t="s">
        <v>53</v>
      </c>
    </row>
    <row r="681" spans="1:19" ht="22.2" customHeight="1" x14ac:dyDescent="0.6">
      <c r="A681" s="303" t="s">
        <v>14</v>
      </c>
      <c r="B681" s="304"/>
      <c r="C681" s="304"/>
      <c r="D681" s="304"/>
      <c r="E681" s="304"/>
      <c r="F681" s="304"/>
      <c r="G681" s="305"/>
      <c r="H681" s="303" t="s">
        <v>15</v>
      </c>
      <c r="I681" s="304"/>
      <c r="J681" s="304"/>
      <c r="K681" s="304"/>
      <c r="L681" s="305"/>
      <c r="M681" s="303" t="s">
        <v>70</v>
      </c>
      <c r="N681" s="304"/>
      <c r="O681" s="304"/>
      <c r="P681" s="304"/>
      <c r="Q681" s="304"/>
      <c r="R681" s="304"/>
      <c r="S681" s="305"/>
    </row>
    <row r="682" spans="1:19" ht="22.2" customHeight="1" x14ac:dyDescent="0.6">
      <c r="A682" s="248" t="s">
        <v>16</v>
      </c>
      <c r="B682" s="249"/>
      <c r="C682" s="249"/>
      <c r="D682" s="249"/>
      <c r="E682" s="249"/>
      <c r="F682" s="249"/>
      <c r="G682" s="250"/>
      <c r="H682" s="248" t="s">
        <v>16</v>
      </c>
      <c r="I682" s="249"/>
      <c r="J682" s="249"/>
      <c r="K682" s="249"/>
      <c r="L682" s="250"/>
      <c r="M682" s="248" t="s">
        <v>16</v>
      </c>
      <c r="N682" s="249"/>
      <c r="O682" s="249"/>
      <c r="P682" s="249"/>
      <c r="Q682" s="249"/>
      <c r="R682" s="249"/>
      <c r="S682" s="250"/>
    </row>
    <row r="683" spans="1:19" ht="22.2" customHeight="1" x14ac:dyDescent="0.6">
      <c r="A683" s="12" t="s">
        <v>42</v>
      </c>
      <c r="B683" s="309">
        <f>B651</f>
        <v>0</v>
      </c>
      <c r="C683" s="309"/>
      <c r="D683" s="309"/>
      <c r="E683" s="309"/>
      <c r="F683" s="309"/>
      <c r="G683" s="186" t="s">
        <v>43</v>
      </c>
      <c r="H683" s="185" t="s">
        <v>42</v>
      </c>
      <c r="I683" s="314" t="str">
        <f>I637</f>
        <v xml:space="preserve">       นายอาทิตย์  แก้วแดง</v>
      </c>
      <c r="J683" s="318"/>
      <c r="K683" s="318"/>
      <c r="L683" s="13" t="s">
        <v>43</v>
      </c>
      <c r="M683" s="61" t="s">
        <v>42</v>
      </c>
      <c r="N683" s="61"/>
      <c r="O683" s="309" t="s">
        <v>52</v>
      </c>
      <c r="P683" s="309"/>
      <c r="Q683" s="309"/>
      <c r="R683" s="29"/>
      <c r="S683" s="186" t="s">
        <v>43</v>
      </c>
    </row>
    <row r="684" spans="1:19" ht="22.2" customHeight="1" x14ac:dyDescent="0.6">
      <c r="A684" s="319" t="s">
        <v>279</v>
      </c>
      <c r="B684" s="314"/>
      <c r="C684" s="314"/>
      <c r="D684" s="314"/>
      <c r="E684" s="314"/>
      <c r="F684" s="314"/>
      <c r="G684" s="320"/>
      <c r="H684" s="308" t="s">
        <v>55</v>
      </c>
      <c r="I684" s="309"/>
      <c r="J684" s="309"/>
      <c r="K684" s="309"/>
      <c r="L684" s="310"/>
      <c r="M684" s="308" t="s">
        <v>72</v>
      </c>
      <c r="N684" s="309"/>
      <c r="O684" s="309"/>
      <c r="P684" s="309"/>
      <c r="Q684" s="309"/>
      <c r="R684" s="309"/>
      <c r="S684" s="310"/>
    </row>
    <row r="685" spans="1:19" ht="22.2" customHeight="1" x14ac:dyDescent="0.6">
      <c r="A685" s="311" t="str">
        <f>A87</f>
        <v>วันที่ 18  เดือน ธันวาคม  พ.ศ.2566</v>
      </c>
      <c r="B685" s="312"/>
      <c r="C685" s="312"/>
      <c r="D685" s="312"/>
      <c r="E685" s="312"/>
      <c r="F685" s="312"/>
      <c r="G685" s="313"/>
      <c r="H685" s="308" t="str">
        <f>A87</f>
        <v>วันที่ 18  เดือน ธันวาคม  พ.ศ.2566</v>
      </c>
      <c r="I685" s="309"/>
      <c r="J685" s="309"/>
      <c r="K685" s="309"/>
      <c r="L685" s="310"/>
      <c r="M685" s="311" t="str">
        <f>A87</f>
        <v>วันที่ 18  เดือน ธันวาคม  พ.ศ.2566</v>
      </c>
      <c r="N685" s="312"/>
      <c r="O685" s="312"/>
      <c r="P685" s="312"/>
      <c r="Q685" s="312"/>
      <c r="R685" s="312"/>
      <c r="S685" s="313"/>
    </row>
    <row r="686" spans="1:19" ht="22.2" customHeight="1" x14ac:dyDescent="0.6">
      <c r="A686" s="303" t="s">
        <v>70</v>
      </c>
      <c r="B686" s="304"/>
      <c r="C686" s="304"/>
      <c r="D686" s="304"/>
      <c r="E686" s="304"/>
      <c r="F686" s="304"/>
      <c r="G686" s="304"/>
      <c r="H686" s="304"/>
      <c r="I686" s="305"/>
      <c r="J686" s="303" t="s">
        <v>71</v>
      </c>
      <c r="K686" s="304"/>
      <c r="L686" s="304"/>
      <c r="M686" s="304"/>
      <c r="N686" s="304"/>
      <c r="O686" s="304"/>
      <c r="P686" s="304"/>
      <c r="Q686" s="304"/>
      <c r="R686" s="304"/>
      <c r="S686" s="305"/>
    </row>
    <row r="687" spans="1:19" ht="22.2" customHeight="1" x14ac:dyDescent="0.6">
      <c r="A687" s="248" t="s">
        <v>16</v>
      </c>
      <c r="B687" s="249"/>
      <c r="C687" s="249"/>
      <c r="D687" s="249"/>
      <c r="E687" s="249"/>
      <c r="F687" s="249"/>
      <c r="G687" s="249"/>
      <c r="H687" s="249"/>
      <c r="I687" s="250"/>
      <c r="J687" s="248" t="s">
        <v>16</v>
      </c>
      <c r="K687" s="249"/>
      <c r="L687" s="249"/>
      <c r="M687" s="249"/>
      <c r="N687" s="249"/>
      <c r="O687" s="249"/>
      <c r="P687" s="249"/>
      <c r="Q687" s="249"/>
      <c r="R687" s="249"/>
      <c r="S687" s="250"/>
    </row>
    <row r="688" spans="1:19" ht="22.2" customHeight="1" x14ac:dyDescent="0.6">
      <c r="A688" s="12"/>
      <c r="B688" s="309" t="s">
        <v>133</v>
      </c>
      <c r="C688" s="309"/>
      <c r="D688" s="309"/>
      <c r="E688" s="309"/>
      <c r="F688" s="309"/>
      <c r="G688" s="309"/>
      <c r="H688" s="309"/>
      <c r="I688" s="186"/>
      <c r="J688" s="29"/>
      <c r="K688" s="29"/>
      <c r="L688" s="309" t="s">
        <v>186</v>
      </c>
      <c r="M688" s="309"/>
      <c r="N688" s="309"/>
      <c r="O688" s="309"/>
      <c r="P688" s="309"/>
      <c r="Q688" s="309"/>
      <c r="R688" s="29"/>
      <c r="S688" s="13"/>
    </row>
    <row r="689" spans="1:19" ht="22.2" customHeight="1" x14ac:dyDescent="0.6">
      <c r="A689" s="308" t="s">
        <v>73</v>
      </c>
      <c r="B689" s="309"/>
      <c r="C689" s="309"/>
      <c r="D689" s="309"/>
      <c r="E689" s="309"/>
      <c r="F689" s="309"/>
      <c r="G689" s="309"/>
      <c r="H689" s="309"/>
      <c r="I689" s="310"/>
      <c r="J689" s="308" t="s">
        <v>74</v>
      </c>
      <c r="K689" s="309"/>
      <c r="L689" s="309"/>
      <c r="M689" s="309"/>
      <c r="N689" s="309"/>
      <c r="O689" s="309"/>
      <c r="P689" s="309"/>
      <c r="Q689" s="309"/>
      <c r="R689" s="309"/>
      <c r="S689" s="310"/>
    </row>
    <row r="690" spans="1:19" ht="22.2" customHeight="1" x14ac:dyDescent="0.6">
      <c r="A690" s="311" t="str">
        <f>A87</f>
        <v>วันที่ 18  เดือน ธันวาคม  พ.ศ.2566</v>
      </c>
      <c r="B690" s="312"/>
      <c r="C690" s="312"/>
      <c r="D690" s="312"/>
      <c r="E690" s="312"/>
      <c r="F690" s="312"/>
      <c r="G690" s="312"/>
      <c r="H690" s="312"/>
      <c r="I690" s="313"/>
      <c r="J690" s="311" t="str">
        <f>A87</f>
        <v>วันที่ 18  เดือน ธันวาคม  พ.ศ.2566</v>
      </c>
      <c r="K690" s="312"/>
      <c r="L690" s="312"/>
      <c r="M690" s="312"/>
      <c r="N690" s="312"/>
      <c r="O690" s="312"/>
      <c r="P690" s="312"/>
      <c r="Q690" s="312"/>
      <c r="R690" s="312"/>
      <c r="S690" s="313"/>
    </row>
    <row r="691" spans="1:19" ht="22.2" customHeight="1" x14ac:dyDescent="0.6">
      <c r="A691" s="254" t="s">
        <v>0</v>
      </c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</row>
    <row r="692" spans="1:19" ht="22.2" customHeight="1" x14ac:dyDescent="0.6">
      <c r="A692" s="254" t="str">
        <f>A2</f>
        <v>แผนกวิชายานยนต์ไฟฟ้า</v>
      </c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</row>
    <row r="693" spans="1:19" ht="22.2" customHeight="1" x14ac:dyDescent="0.6">
      <c r="A693" s="253" t="s">
        <v>78</v>
      </c>
      <c r="B693" s="253"/>
      <c r="C693" s="253"/>
      <c r="D693" s="177">
        <f>D95</f>
        <v>4</v>
      </c>
      <c r="E693" s="177" t="s">
        <v>77</v>
      </c>
      <c r="F693" s="254" t="str">
        <f>F95</f>
        <v>ธันวาคม</v>
      </c>
      <c r="G693" s="254"/>
      <c r="H693" s="177" t="str">
        <f>H95</f>
        <v>พ.ศ. 2566</v>
      </c>
      <c r="I693" s="177" t="s">
        <v>79</v>
      </c>
      <c r="J693" s="177">
        <f>J95</f>
        <v>8</v>
      </c>
      <c r="K693" s="177" t="s">
        <v>76</v>
      </c>
      <c r="L693" s="254" t="str">
        <f>L95</f>
        <v>ธันวาคม</v>
      </c>
      <c r="M693" s="254"/>
      <c r="N693" s="254" t="str">
        <f>N95</f>
        <v>พ.ศ. 2566</v>
      </c>
      <c r="O693" s="254"/>
      <c r="P693" s="254"/>
      <c r="Q693" s="254"/>
      <c r="R693" s="177"/>
    </row>
    <row r="694" spans="1:19" ht="22.2" customHeight="1" x14ac:dyDescent="0.3">
      <c r="G694" s="58" t="s">
        <v>103</v>
      </c>
      <c r="H694" s="194" t="s">
        <v>44</v>
      </c>
      <c r="I694" s="194" t="s">
        <v>57</v>
      </c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</row>
    <row r="695" spans="1:19" ht="22.2" customHeight="1" x14ac:dyDescent="0.6">
      <c r="A695" s="28" t="s">
        <v>1</v>
      </c>
      <c r="B695" s="270" t="s">
        <v>2</v>
      </c>
      <c r="C695" s="271"/>
      <c r="D695" s="272"/>
      <c r="E695" s="16" t="s">
        <v>3</v>
      </c>
      <c r="F695" s="273" t="s">
        <v>65</v>
      </c>
      <c r="G695" s="274"/>
      <c r="H695" s="275" t="s">
        <v>4</v>
      </c>
      <c r="I695" s="175" t="s">
        <v>116</v>
      </c>
      <c r="J695" s="242" t="s">
        <v>5</v>
      </c>
      <c r="K695" s="244"/>
      <c r="L695" s="273" t="s">
        <v>66</v>
      </c>
      <c r="M695" s="279"/>
      <c r="N695" s="169" t="s">
        <v>68</v>
      </c>
      <c r="O695" s="175" t="s">
        <v>58</v>
      </c>
      <c r="P695" s="280" t="s">
        <v>67</v>
      </c>
      <c r="Q695" s="281"/>
      <c r="R695" s="169" t="s">
        <v>68</v>
      </c>
      <c r="S695" s="175" t="s">
        <v>58</v>
      </c>
    </row>
    <row r="696" spans="1:19" ht="22.2" customHeight="1" x14ac:dyDescent="0.6">
      <c r="A696" s="60"/>
      <c r="B696" s="9"/>
      <c r="C696" s="10"/>
      <c r="D696" s="14"/>
      <c r="E696" s="11"/>
      <c r="F696" s="199" t="s">
        <v>6</v>
      </c>
      <c r="G696" s="199" t="s">
        <v>7</v>
      </c>
      <c r="H696" s="276"/>
      <c r="I696" s="199"/>
      <c r="J696" s="277"/>
      <c r="K696" s="278"/>
      <c r="L696" s="199" t="s">
        <v>56</v>
      </c>
      <c r="M696" s="199" t="s">
        <v>60</v>
      </c>
      <c r="N696" s="199" t="s">
        <v>69</v>
      </c>
      <c r="O696" s="199" t="s">
        <v>59</v>
      </c>
      <c r="P696" s="60" t="s">
        <v>56</v>
      </c>
      <c r="Q696" s="60" t="s">
        <v>60</v>
      </c>
      <c r="R696" s="199" t="s">
        <v>69</v>
      </c>
      <c r="S696" s="199" t="s">
        <v>59</v>
      </c>
    </row>
    <row r="697" spans="1:19" ht="22.2" customHeight="1" x14ac:dyDescent="0.6">
      <c r="A697" s="175">
        <v>16</v>
      </c>
      <c r="B697" s="262">
        <f>AB18</f>
        <v>0</v>
      </c>
      <c r="C697" s="263"/>
      <c r="D697" s="264"/>
      <c r="E697" s="175" t="s">
        <v>44</v>
      </c>
      <c r="F697" s="6">
        <f>F99</f>
        <v>8</v>
      </c>
      <c r="G697" s="188" t="s">
        <v>8</v>
      </c>
      <c r="H697" s="174"/>
      <c r="I697" s="183"/>
      <c r="J697" s="332"/>
      <c r="K697" s="332"/>
      <c r="L697" s="174"/>
      <c r="M697" s="174"/>
      <c r="N697" s="174"/>
      <c r="O697" s="169">
        <f>M697*N697</f>
        <v>0</v>
      </c>
      <c r="P697" s="174"/>
      <c r="Q697" s="197"/>
      <c r="R697" s="174"/>
      <c r="S697" s="169">
        <f>Q697*R697</f>
        <v>0</v>
      </c>
    </row>
    <row r="698" spans="1:19" ht="22.2" customHeight="1" x14ac:dyDescent="0.6">
      <c r="A698" s="4"/>
      <c r="B698" s="289"/>
      <c r="C698" s="290"/>
      <c r="D698" s="291"/>
      <c r="E698" s="168"/>
      <c r="F698" s="190"/>
      <c r="G698" s="167" t="str">
        <f>G606</f>
        <v>4 ธ.ค.66</v>
      </c>
      <c r="H698" s="183"/>
      <c r="I698" s="183"/>
      <c r="J698" s="248"/>
      <c r="K698" s="250"/>
      <c r="L698" s="168"/>
      <c r="M698" s="168"/>
      <c r="N698" s="168"/>
      <c r="O698" s="169">
        <f t="shared" ref="O698:O721" si="30">M698*N698</f>
        <v>0</v>
      </c>
      <c r="P698" s="168"/>
      <c r="Q698" s="168"/>
      <c r="R698" s="168"/>
      <c r="S698" s="169">
        <f t="shared" ref="S698:S721" si="31">Q698*R698</f>
        <v>0</v>
      </c>
    </row>
    <row r="699" spans="1:19" ht="22.2" customHeight="1" x14ac:dyDescent="0.6">
      <c r="A699" s="4"/>
      <c r="B699" s="5"/>
      <c r="D699" s="3"/>
      <c r="E699" s="3"/>
      <c r="F699" s="190"/>
      <c r="G699" s="189"/>
      <c r="H699" s="168"/>
      <c r="I699" s="168"/>
      <c r="J699" s="248"/>
      <c r="K699" s="250"/>
      <c r="L699" s="168"/>
      <c r="M699" s="168"/>
      <c r="N699" s="168"/>
      <c r="O699" s="169">
        <f t="shared" si="30"/>
        <v>0</v>
      </c>
      <c r="P699" s="168"/>
      <c r="Q699" s="168"/>
      <c r="R699" s="168"/>
      <c r="S699" s="169">
        <f t="shared" si="31"/>
        <v>0</v>
      </c>
    </row>
    <row r="700" spans="1:19" ht="22.2" customHeight="1" x14ac:dyDescent="0.6">
      <c r="A700" s="4"/>
      <c r="B700" s="5"/>
      <c r="E700" s="4"/>
      <c r="F700" s="190"/>
      <c r="G700" s="189"/>
      <c r="H700" s="168"/>
      <c r="I700" s="168"/>
      <c r="J700" s="248"/>
      <c r="K700" s="250"/>
      <c r="L700" s="168"/>
      <c r="M700" s="168"/>
      <c r="N700" s="168"/>
      <c r="O700" s="169">
        <f t="shared" si="30"/>
        <v>0</v>
      </c>
      <c r="P700" s="168"/>
      <c r="Q700" s="168"/>
      <c r="R700" s="168"/>
      <c r="S700" s="169">
        <f t="shared" si="31"/>
        <v>0</v>
      </c>
    </row>
    <row r="701" spans="1:19" ht="22.2" customHeight="1" x14ac:dyDescent="0.6">
      <c r="A701" s="4"/>
      <c r="E701" s="4"/>
      <c r="G701" s="187"/>
      <c r="H701" s="199"/>
      <c r="I701" s="199"/>
      <c r="J701" s="277"/>
      <c r="K701" s="278"/>
      <c r="L701" s="168"/>
      <c r="M701" s="168"/>
      <c r="N701" s="168"/>
      <c r="O701" s="169">
        <f t="shared" si="30"/>
        <v>0</v>
      </c>
      <c r="P701" s="168"/>
      <c r="Q701" s="168"/>
      <c r="R701" s="168"/>
      <c r="S701" s="169">
        <f t="shared" si="31"/>
        <v>0</v>
      </c>
    </row>
    <row r="702" spans="1:19" ht="22.2" customHeight="1" x14ac:dyDescent="0.6">
      <c r="A702" s="4"/>
      <c r="E702" s="4"/>
      <c r="G702" s="62" t="s">
        <v>9</v>
      </c>
      <c r="H702" s="183" t="s">
        <v>134</v>
      </c>
      <c r="I702" s="183" t="s">
        <v>208</v>
      </c>
      <c r="J702" s="265" t="s">
        <v>54</v>
      </c>
      <c r="K702" s="266"/>
      <c r="L702" s="197"/>
      <c r="M702" s="174"/>
      <c r="N702" s="174"/>
      <c r="O702" s="169">
        <f t="shared" si="30"/>
        <v>0</v>
      </c>
      <c r="P702" s="174"/>
      <c r="Q702" s="197"/>
      <c r="R702" s="174"/>
      <c r="S702" s="169">
        <f t="shared" si="31"/>
        <v>0</v>
      </c>
    </row>
    <row r="703" spans="1:19" ht="22.2" customHeight="1" x14ac:dyDescent="0.6">
      <c r="A703" s="4"/>
      <c r="E703" s="4"/>
      <c r="G703" s="167" t="str">
        <f>G611</f>
        <v>5 ธ.ค.66</v>
      </c>
      <c r="H703" s="183" t="s">
        <v>134</v>
      </c>
      <c r="I703" s="183" t="s">
        <v>208</v>
      </c>
      <c r="J703" s="285" t="s">
        <v>125</v>
      </c>
      <c r="K703" s="286"/>
      <c r="L703" s="168"/>
      <c r="M703" s="168"/>
      <c r="N703" s="168"/>
      <c r="O703" s="169">
        <f t="shared" si="30"/>
        <v>0</v>
      </c>
      <c r="P703" s="168"/>
      <c r="Q703" s="168"/>
      <c r="R703" s="168"/>
      <c r="S703" s="169">
        <f t="shared" si="31"/>
        <v>0</v>
      </c>
    </row>
    <row r="704" spans="1:19" ht="22.2" customHeight="1" x14ac:dyDescent="0.6">
      <c r="A704" s="4"/>
      <c r="B704" s="5"/>
      <c r="D704" s="3"/>
      <c r="E704" s="3"/>
      <c r="G704" s="168"/>
      <c r="H704" s="168"/>
      <c r="I704" s="168"/>
      <c r="J704" s="248"/>
      <c r="K704" s="250"/>
      <c r="L704" s="168"/>
      <c r="M704" s="168"/>
      <c r="N704" s="168"/>
      <c r="O704" s="169">
        <f t="shared" si="30"/>
        <v>0</v>
      </c>
      <c r="P704" s="168"/>
      <c r="Q704" s="168"/>
      <c r="R704" s="168"/>
      <c r="S704" s="169">
        <f t="shared" si="31"/>
        <v>0</v>
      </c>
    </row>
    <row r="705" spans="1:19" ht="22.2" customHeight="1" x14ac:dyDescent="0.6">
      <c r="A705" s="4"/>
      <c r="E705" s="4"/>
      <c r="G705" s="62"/>
      <c r="H705" s="190"/>
      <c r="I705" s="168"/>
      <c r="J705" s="248"/>
      <c r="K705" s="250"/>
      <c r="L705" s="168"/>
      <c r="M705" s="168"/>
      <c r="N705" s="168"/>
      <c r="O705" s="169">
        <f t="shared" si="30"/>
        <v>0</v>
      </c>
      <c r="P705" s="168"/>
      <c r="Q705" s="168"/>
      <c r="R705" s="168"/>
      <c r="S705" s="169">
        <f t="shared" si="31"/>
        <v>0</v>
      </c>
    </row>
    <row r="706" spans="1:19" ht="22.2" customHeight="1" x14ac:dyDescent="0.6">
      <c r="A706" s="4"/>
      <c r="D706" s="8" t="s">
        <v>51</v>
      </c>
      <c r="E706" s="4"/>
      <c r="G706" s="63"/>
      <c r="H706" s="199"/>
      <c r="I706" s="168"/>
      <c r="J706" s="277"/>
      <c r="K706" s="278"/>
      <c r="L706" s="168"/>
      <c r="M706" s="168"/>
      <c r="N706" s="168"/>
      <c r="O706" s="169">
        <f t="shared" si="30"/>
        <v>0</v>
      </c>
      <c r="P706" s="168"/>
      <c r="Q706" s="168"/>
      <c r="R706" s="168"/>
      <c r="S706" s="169">
        <f t="shared" si="31"/>
        <v>0</v>
      </c>
    </row>
    <row r="707" spans="1:19" ht="22.2" customHeight="1" x14ac:dyDescent="0.35">
      <c r="A707" s="4"/>
      <c r="E707" s="4"/>
      <c r="G707" s="167" t="s">
        <v>10</v>
      </c>
      <c r="H707" s="183" t="s">
        <v>134</v>
      </c>
      <c r="I707" s="174" t="s">
        <v>222</v>
      </c>
      <c r="J707" s="265" t="s">
        <v>54</v>
      </c>
      <c r="K707" s="266"/>
      <c r="L707" s="174"/>
      <c r="M707" s="182"/>
      <c r="N707" s="179"/>
      <c r="O707" s="169">
        <f t="shared" si="30"/>
        <v>0</v>
      </c>
      <c r="P707" s="174"/>
      <c r="Q707" s="197"/>
      <c r="R707" s="174"/>
      <c r="S707" s="169">
        <f t="shared" si="31"/>
        <v>0</v>
      </c>
    </row>
    <row r="708" spans="1:19" ht="22.2" customHeight="1" x14ac:dyDescent="0.6">
      <c r="A708" s="4"/>
      <c r="B708" s="189"/>
      <c r="C708" s="190"/>
      <c r="D708" s="190"/>
      <c r="E708" s="168"/>
      <c r="G708" s="167" t="str">
        <f>G616</f>
        <v>6 ธ.ค.66</v>
      </c>
      <c r="H708" s="183" t="s">
        <v>134</v>
      </c>
      <c r="I708" s="183" t="s">
        <v>222</v>
      </c>
      <c r="J708" s="285" t="s">
        <v>125</v>
      </c>
      <c r="K708" s="286"/>
      <c r="L708" s="168"/>
      <c r="M708" s="202"/>
      <c r="N708" s="56"/>
      <c r="O708" s="169">
        <f t="shared" si="30"/>
        <v>0</v>
      </c>
      <c r="P708" s="168"/>
      <c r="Q708" s="168"/>
      <c r="R708" s="168"/>
      <c r="S708" s="169">
        <f t="shared" si="31"/>
        <v>0</v>
      </c>
    </row>
    <row r="709" spans="1:19" ht="22.2" customHeight="1" x14ac:dyDescent="0.6">
      <c r="A709" s="4"/>
      <c r="B709" s="5"/>
      <c r="D709" s="3"/>
      <c r="E709" s="3"/>
      <c r="G709" s="168"/>
      <c r="H709" s="168"/>
      <c r="I709" s="168"/>
      <c r="J709" s="248"/>
      <c r="K709" s="250"/>
      <c r="L709" s="168"/>
      <c r="M709" s="168"/>
      <c r="N709" s="168"/>
      <c r="O709" s="169">
        <f t="shared" si="30"/>
        <v>0</v>
      </c>
      <c r="P709" s="168"/>
      <c r="Q709" s="168"/>
      <c r="R709" s="168"/>
      <c r="S709" s="169">
        <f t="shared" si="31"/>
        <v>0</v>
      </c>
    </row>
    <row r="710" spans="1:19" ht="22.2" customHeight="1" x14ac:dyDescent="0.6">
      <c r="A710" s="4"/>
      <c r="E710" s="4"/>
      <c r="G710" s="189"/>
      <c r="H710" s="189"/>
      <c r="I710" s="168"/>
      <c r="J710" s="248"/>
      <c r="K710" s="250"/>
      <c r="L710" s="168"/>
      <c r="M710" s="168"/>
      <c r="N710" s="168"/>
      <c r="O710" s="169">
        <f t="shared" si="30"/>
        <v>0</v>
      </c>
      <c r="P710" s="168"/>
      <c r="Q710" s="168"/>
      <c r="R710" s="168"/>
      <c r="S710" s="169">
        <f t="shared" si="31"/>
        <v>0</v>
      </c>
    </row>
    <row r="711" spans="1:19" ht="22.2" customHeight="1" x14ac:dyDescent="0.6">
      <c r="A711" s="4"/>
      <c r="E711" s="4"/>
      <c r="G711" s="195"/>
      <c r="H711" s="195"/>
      <c r="I711" s="199"/>
      <c r="J711" s="277"/>
      <c r="K711" s="278"/>
      <c r="L711" s="199"/>
      <c r="M711" s="199"/>
      <c r="N711" s="199"/>
      <c r="O711" s="169">
        <f t="shared" si="30"/>
        <v>0</v>
      </c>
      <c r="P711" s="199"/>
      <c r="Q711" s="199"/>
      <c r="R711" s="199"/>
      <c r="S711" s="169">
        <f t="shared" si="31"/>
        <v>0</v>
      </c>
    </row>
    <row r="712" spans="1:19" ht="22.2" customHeight="1" x14ac:dyDescent="0.6">
      <c r="A712" s="4"/>
      <c r="E712" s="4"/>
      <c r="G712" s="62" t="s">
        <v>11</v>
      </c>
      <c r="H712" s="183" t="s">
        <v>134</v>
      </c>
      <c r="I712" s="183" t="s">
        <v>209</v>
      </c>
      <c r="J712" s="265" t="s">
        <v>54</v>
      </c>
      <c r="K712" s="266"/>
      <c r="L712" s="168"/>
      <c r="M712" s="168"/>
      <c r="N712" s="168"/>
      <c r="O712" s="169">
        <f t="shared" si="30"/>
        <v>0</v>
      </c>
      <c r="P712" s="168"/>
      <c r="Q712" s="175"/>
      <c r="R712" s="175"/>
      <c r="S712" s="169">
        <f t="shared" si="31"/>
        <v>0</v>
      </c>
    </row>
    <row r="713" spans="1:19" ht="22.2" customHeight="1" x14ac:dyDescent="0.6">
      <c r="A713" s="4"/>
      <c r="E713" s="4"/>
      <c r="G713" s="167" t="str">
        <f>G621</f>
        <v>7 ธ.ค.66</v>
      </c>
      <c r="H713" s="183" t="s">
        <v>302</v>
      </c>
      <c r="I713" s="183" t="s">
        <v>306</v>
      </c>
      <c r="J713" s="248" t="s">
        <v>127</v>
      </c>
      <c r="K713" s="250"/>
      <c r="L713" s="183"/>
      <c r="M713" s="168"/>
      <c r="N713" s="168"/>
      <c r="O713" s="169">
        <f t="shared" si="30"/>
        <v>0</v>
      </c>
      <c r="P713" s="168"/>
      <c r="Q713" s="168"/>
      <c r="R713" s="168"/>
      <c r="S713" s="169">
        <f t="shared" si="31"/>
        <v>0</v>
      </c>
    </row>
    <row r="714" spans="1:19" ht="22.2" customHeight="1" x14ac:dyDescent="0.6">
      <c r="A714" s="4"/>
      <c r="B714" s="5"/>
      <c r="E714" s="4"/>
      <c r="G714" s="168"/>
      <c r="H714" s="183" t="s">
        <v>134</v>
      </c>
      <c r="I714" s="183" t="s">
        <v>209</v>
      </c>
      <c r="J714" s="248" t="s">
        <v>151</v>
      </c>
      <c r="K714" s="250"/>
      <c r="L714" s="183"/>
      <c r="M714" s="183"/>
      <c r="N714" s="183"/>
      <c r="O714" s="169">
        <f t="shared" si="30"/>
        <v>0</v>
      </c>
      <c r="P714" s="183"/>
      <c r="Q714" s="183"/>
      <c r="R714" s="183"/>
      <c r="S714" s="169">
        <f t="shared" si="31"/>
        <v>0</v>
      </c>
    </row>
    <row r="715" spans="1:19" ht="22.2" customHeight="1" x14ac:dyDescent="0.6">
      <c r="A715" s="4"/>
      <c r="E715" s="4"/>
      <c r="G715" s="168"/>
      <c r="H715" s="168"/>
      <c r="I715" s="168"/>
      <c r="J715" s="248"/>
      <c r="K715" s="250"/>
      <c r="L715" s="168"/>
      <c r="M715" s="168"/>
      <c r="N715" s="168"/>
      <c r="O715" s="169">
        <f t="shared" si="30"/>
        <v>0</v>
      </c>
      <c r="P715" s="168"/>
      <c r="Q715" s="168"/>
      <c r="R715" s="168"/>
      <c r="S715" s="169">
        <f t="shared" si="31"/>
        <v>0</v>
      </c>
    </row>
    <row r="716" spans="1:19" ht="22.2" customHeight="1" x14ac:dyDescent="0.6">
      <c r="A716" s="4"/>
      <c r="E716" s="4"/>
      <c r="G716" s="199"/>
      <c r="H716" s="194"/>
      <c r="I716" s="199"/>
      <c r="J716" s="277"/>
      <c r="K716" s="278"/>
      <c r="L716" s="199"/>
      <c r="M716" s="199"/>
      <c r="N716" s="199"/>
      <c r="O716" s="169">
        <f t="shared" si="30"/>
        <v>0</v>
      </c>
      <c r="P716" s="199"/>
      <c r="Q716" s="199"/>
      <c r="R716" s="199"/>
      <c r="S716" s="169">
        <f t="shared" si="31"/>
        <v>0</v>
      </c>
    </row>
    <row r="717" spans="1:19" ht="22.2" customHeight="1" x14ac:dyDescent="0.6">
      <c r="A717" s="4"/>
      <c r="E717" s="4"/>
      <c r="G717" s="62" t="s">
        <v>12</v>
      </c>
      <c r="H717" s="174" t="s">
        <v>136</v>
      </c>
      <c r="I717" s="183" t="s">
        <v>206</v>
      </c>
      <c r="J717" s="265" t="s">
        <v>54</v>
      </c>
      <c r="K717" s="266"/>
      <c r="L717" s="197"/>
      <c r="M717" s="174"/>
      <c r="N717" s="174"/>
      <c r="O717" s="169">
        <f t="shared" si="30"/>
        <v>0</v>
      </c>
      <c r="P717" s="174"/>
      <c r="Q717" s="197"/>
      <c r="R717" s="174"/>
      <c r="S717" s="169">
        <f t="shared" si="31"/>
        <v>0</v>
      </c>
    </row>
    <row r="718" spans="1:19" ht="22.2" customHeight="1" x14ac:dyDescent="0.6">
      <c r="A718" s="4"/>
      <c r="E718" s="4"/>
      <c r="G718" s="167" t="str">
        <f>G626</f>
        <v>8 ธ.ค.66</v>
      </c>
      <c r="H718" s="183" t="s">
        <v>231</v>
      </c>
      <c r="I718" s="183" t="s">
        <v>276</v>
      </c>
      <c r="J718" s="248" t="s">
        <v>126</v>
      </c>
      <c r="K718" s="250"/>
      <c r="L718" s="168"/>
      <c r="M718" s="168"/>
      <c r="N718" s="168"/>
      <c r="O718" s="169">
        <f t="shared" si="30"/>
        <v>0</v>
      </c>
      <c r="P718" s="168"/>
      <c r="Q718" s="168"/>
      <c r="R718" s="168"/>
      <c r="S718" s="169">
        <f t="shared" si="31"/>
        <v>0</v>
      </c>
    </row>
    <row r="719" spans="1:19" ht="22.2" customHeight="1" x14ac:dyDescent="0.6">
      <c r="A719" s="4"/>
      <c r="E719" s="4"/>
      <c r="G719" s="168"/>
      <c r="H719" s="183"/>
      <c r="I719" s="183"/>
      <c r="J719" s="285"/>
      <c r="K719" s="286"/>
      <c r="L719" s="168"/>
      <c r="M719" s="168"/>
      <c r="N719" s="168"/>
      <c r="O719" s="169">
        <f t="shared" si="30"/>
        <v>0</v>
      </c>
      <c r="P719" s="168"/>
      <c r="Q719" s="168"/>
      <c r="R719" s="168"/>
      <c r="S719" s="169">
        <f t="shared" si="31"/>
        <v>0</v>
      </c>
    </row>
    <row r="720" spans="1:19" ht="22.2" customHeight="1" x14ac:dyDescent="0.6">
      <c r="A720" s="4"/>
      <c r="E720" s="4"/>
      <c r="G720" s="168"/>
      <c r="H720" s="190"/>
      <c r="I720" s="168"/>
      <c r="J720" s="248"/>
      <c r="K720" s="250"/>
      <c r="L720" s="168"/>
      <c r="M720" s="168"/>
      <c r="N720" s="168"/>
      <c r="O720" s="169">
        <f t="shared" si="30"/>
        <v>0</v>
      </c>
      <c r="P720" s="168"/>
      <c r="Q720" s="168"/>
      <c r="R720" s="168"/>
      <c r="S720" s="169">
        <f t="shared" si="31"/>
        <v>0</v>
      </c>
    </row>
    <row r="721" spans="1:19" ht="22.2" customHeight="1" x14ac:dyDescent="0.6">
      <c r="A721" s="4"/>
      <c r="E721" s="4"/>
      <c r="F721" s="4"/>
      <c r="G721" s="196"/>
      <c r="H721" s="194"/>
      <c r="I721" s="199"/>
      <c r="J721" s="277"/>
      <c r="K721" s="278"/>
      <c r="L721" s="199"/>
      <c r="M721" s="199"/>
      <c r="N721" s="199"/>
      <c r="O721" s="169">
        <f t="shared" si="30"/>
        <v>0</v>
      </c>
      <c r="P721" s="199"/>
      <c r="Q721" s="199"/>
      <c r="R721" s="199"/>
      <c r="S721" s="169">
        <f t="shared" si="31"/>
        <v>0</v>
      </c>
    </row>
    <row r="722" spans="1:19" ht="22.2" customHeight="1" x14ac:dyDescent="0.6">
      <c r="A722" s="4"/>
      <c r="E722" s="4"/>
      <c r="F722" s="4"/>
      <c r="G722" s="273" t="s">
        <v>61</v>
      </c>
      <c r="H722" s="298"/>
      <c r="I722" s="298"/>
      <c r="J722" s="298"/>
      <c r="K722" s="279"/>
      <c r="L722" s="17">
        <f>SUM(L697:L721)</f>
        <v>0</v>
      </c>
      <c r="M722" s="17">
        <f>SUM(M697:M721)</f>
        <v>0</v>
      </c>
      <c r="N722" s="17"/>
      <c r="O722" s="17"/>
      <c r="P722" s="17">
        <f>SUM(P697:P721)</f>
        <v>0</v>
      </c>
      <c r="Q722" s="17">
        <f>SUM(Q697:Q721)</f>
        <v>0</v>
      </c>
      <c r="R722" s="192"/>
      <c r="S722" s="17"/>
    </row>
    <row r="723" spans="1:19" ht="22.2" customHeight="1" x14ac:dyDescent="0.6">
      <c r="A723" s="4"/>
      <c r="E723" s="4"/>
      <c r="F723" s="4"/>
      <c r="G723" s="273" t="s">
        <v>62</v>
      </c>
      <c r="H723" s="298"/>
      <c r="I723" s="298"/>
      <c r="J723" s="298"/>
      <c r="K723" s="279"/>
      <c r="L723" s="273">
        <f>L722+M722</f>
        <v>0</v>
      </c>
      <c r="M723" s="279"/>
      <c r="N723" s="193"/>
      <c r="O723" s="17"/>
      <c r="P723" s="273">
        <f>P722+Q722</f>
        <v>0</v>
      </c>
      <c r="Q723" s="279"/>
      <c r="R723" s="196"/>
      <c r="S723" s="199"/>
    </row>
    <row r="724" spans="1:19" ht="22.2" customHeight="1" x14ac:dyDescent="0.6">
      <c r="A724" s="4"/>
      <c r="E724" s="4"/>
      <c r="F724" s="4"/>
      <c r="G724" s="273" t="s">
        <v>63</v>
      </c>
      <c r="H724" s="298"/>
      <c r="I724" s="298"/>
      <c r="J724" s="298"/>
      <c r="K724" s="279"/>
      <c r="L724" s="273">
        <v>18</v>
      </c>
      <c r="M724" s="279"/>
      <c r="N724" s="193"/>
      <c r="O724" s="17"/>
      <c r="P724" s="273">
        <v>0</v>
      </c>
      <c r="Q724" s="279"/>
      <c r="R724" s="190"/>
      <c r="S724" s="168"/>
    </row>
    <row r="725" spans="1:19" ht="22.2" customHeight="1" thickBot="1" x14ac:dyDescent="0.65">
      <c r="A725" s="4"/>
      <c r="E725" s="4"/>
      <c r="F725" s="15"/>
      <c r="G725" s="273" t="s">
        <v>64</v>
      </c>
      <c r="H725" s="298"/>
      <c r="I725" s="298"/>
      <c r="J725" s="298"/>
      <c r="K725" s="279"/>
      <c r="L725" s="18">
        <v>0</v>
      </c>
      <c r="M725" s="18">
        <f>SUM(M697:M721)</f>
        <v>0</v>
      </c>
      <c r="N725" s="18"/>
      <c r="O725" s="18">
        <f>SUM(O697:O721)</f>
        <v>0</v>
      </c>
      <c r="P725" s="18">
        <v>0</v>
      </c>
      <c r="Q725" s="18">
        <f>SUM(Q697:Q721)</f>
        <v>0</v>
      </c>
      <c r="R725" s="19"/>
      <c r="S725" s="18">
        <f>SUM(S697:S721)</f>
        <v>0</v>
      </c>
    </row>
    <row r="726" spans="1:19" ht="22.2" customHeight="1" thickTop="1" x14ac:dyDescent="0.6">
      <c r="A726" s="299" t="s">
        <v>88</v>
      </c>
      <c r="B726" s="300"/>
      <c r="C726" s="300"/>
      <c r="D726" s="300"/>
      <c r="E726" s="300"/>
      <c r="F726" s="300"/>
      <c r="G726" s="300"/>
      <c r="H726" s="193">
        <f>M725+Q725</f>
        <v>0</v>
      </c>
      <c r="I726" s="193" t="s">
        <v>89</v>
      </c>
      <c r="J726" s="193"/>
      <c r="K726" s="301" t="s">
        <v>193</v>
      </c>
      <c r="L726" s="301"/>
      <c r="M726" s="301"/>
      <c r="N726" s="194"/>
      <c r="O726" s="194"/>
      <c r="P726" s="302">
        <f>S725+O725</f>
        <v>0</v>
      </c>
      <c r="Q726" s="302"/>
      <c r="R726" s="21"/>
      <c r="S726" s="20" t="s">
        <v>53</v>
      </c>
    </row>
    <row r="727" spans="1:19" ht="22.2" customHeight="1" x14ac:dyDescent="0.6">
      <c r="A727" s="303" t="s">
        <v>14</v>
      </c>
      <c r="B727" s="304"/>
      <c r="C727" s="304"/>
      <c r="D727" s="304"/>
      <c r="E727" s="304"/>
      <c r="F727" s="304"/>
      <c r="G727" s="305"/>
      <c r="H727" s="303" t="s">
        <v>15</v>
      </c>
      <c r="I727" s="304"/>
      <c r="J727" s="304"/>
      <c r="K727" s="304"/>
      <c r="L727" s="305"/>
      <c r="M727" s="303" t="s">
        <v>70</v>
      </c>
      <c r="N727" s="304"/>
      <c r="O727" s="304"/>
      <c r="P727" s="304"/>
      <c r="Q727" s="304"/>
      <c r="R727" s="304"/>
      <c r="S727" s="305"/>
    </row>
    <row r="728" spans="1:19" ht="22.2" customHeight="1" x14ac:dyDescent="0.6">
      <c r="A728" s="248" t="s">
        <v>16</v>
      </c>
      <c r="B728" s="249"/>
      <c r="C728" s="249"/>
      <c r="D728" s="249"/>
      <c r="E728" s="249"/>
      <c r="F728" s="249"/>
      <c r="G728" s="250"/>
      <c r="H728" s="248" t="s">
        <v>16</v>
      </c>
      <c r="I728" s="249"/>
      <c r="J728" s="249"/>
      <c r="K728" s="249"/>
      <c r="L728" s="250"/>
      <c r="M728" s="248" t="s">
        <v>16</v>
      </c>
      <c r="N728" s="249"/>
      <c r="O728" s="249"/>
      <c r="P728" s="249"/>
      <c r="Q728" s="249"/>
      <c r="R728" s="249"/>
      <c r="S728" s="250"/>
    </row>
    <row r="729" spans="1:19" ht="22.2" customHeight="1" x14ac:dyDescent="0.6">
      <c r="A729" s="12" t="s">
        <v>42</v>
      </c>
      <c r="B729" s="309">
        <f>B697</f>
        <v>0</v>
      </c>
      <c r="C729" s="309"/>
      <c r="D729" s="309"/>
      <c r="E729" s="309"/>
      <c r="F729" s="309"/>
      <c r="G729" s="186" t="s">
        <v>43</v>
      </c>
      <c r="H729" s="185" t="s">
        <v>42</v>
      </c>
      <c r="I729" s="314" t="str">
        <f>I683</f>
        <v xml:space="preserve">       นายอาทิตย์  แก้วแดง</v>
      </c>
      <c r="J729" s="318"/>
      <c r="K729" s="318"/>
      <c r="L729" s="13" t="s">
        <v>43</v>
      </c>
      <c r="M729" s="61" t="s">
        <v>42</v>
      </c>
      <c r="N729" s="61"/>
      <c r="O729" s="309" t="s">
        <v>52</v>
      </c>
      <c r="P729" s="309"/>
      <c r="Q729" s="309"/>
      <c r="R729" s="29"/>
      <c r="S729" s="186" t="s">
        <v>43</v>
      </c>
    </row>
    <row r="730" spans="1:19" ht="22.2" customHeight="1" x14ac:dyDescent="0.6">
      <c r="A730" s="319" t="s">
        <v>279</v>
      </c>
      <c r="B730" s="314"/>
      <c r="C730" s="314"/>
      <c r="D730" s="314"/>
      <c r="E730" s="314"/>
      <c r="F730" s="314"/>
      <c r="G730" s="320"/>
      <c r="H730" s="308" t="s">
        <v>55</v>
      </c>
      <c r="I730" s="309"/>
      <c r="J730" s="309"/>
      <c r="K730" s="309"/>
      <c r="L730" s="310"/>
      <c r="M730" s="308" t="s">
        <v>72</v>
      </c>
      <c r="N730" s="309"/>
      <c r="O730" s="309"/>
      <c r="P730" s="309"/>
      <c r="Q730" s="309"/>
      <c r="R730" s="309"/>
      <c r="S730" s="310"/>
    </row>
    <row r="731" spans="1:19" ht="22.2" customHeight="1" x14ac:dyDescent="0.6">
      <c r="A731" s="311" t="str">
        <f>A133</f>
        <v>วันที่ 18  เดือน ธันวาคม  พ.ศ.2566</v>
      </c>
      <c r="B731" s="312"/>
      <c r="C731" s="312"/>
      <c r="D731" s="312"/>
      <c r="E731" s="312"/>
      <c r="F731" s="312"/>
      <c r="G731" s="313"/>
      <c r="H731" s="308" t="str">
        <f>A133</f>
        <v>วันที่ 18  เดือน ธันวาคม  พ.ศ.2566</v>
      </c>
      <c r="I731" s="309"/>
      <c r="J731" s="309"/>
      <c r="K731" s="309"/>
      <c r="L731" s="310"/>
      <c r="M731" s="311" t="str">
        <f>A133</f>
        <v>วันที่ 18  เดือน ธันวาคม  พ.ศ.2566</v>
      </c>
      <c r="N731" s="312"/>
      <c r="O731" s="312"/>
      <c r="P731" s="312"/>
      <c r="Q731" s="312"/>
      <c r="R731" s="312"/>
      <c r="S731" s="313"/>
    </row>
    <row r="732" spans="1:19" ht="22.2" customHeight="1" x14ac:dyDescent="0.6">
      <c r="A732" s="303" t="s">
        <v>70</v>
      </c>
      <c r="B732" s="304"/>
      <c r="C732" s="304"/>
      <c r="D732" s="304"/>
      <c r="E732" s="304"/>
      <c r="F732" s="304"/>
      <c r="G732" s="304"/>
      <c r="H732" s="304"/>
      <c r="I732" s="305"/>
      <c r="J732" s="303" t="s">
        <v>71</v>
      </c>
      <c r="K732" s="304"/>
      <c r="L732" s="304"/>
      <c r="M732" s="304"/>
      <c r="N732" s="304"/>
      <c r="O732" s="304"/>
      <c r="P732" s="304"/>
      <c r="Q732" s="304"/>
      <c r="R732" s="304"/>
      <c r="S732" s="305"/>
    </row>
    <row r="733" spans="1:19" ht="22.2" customHeight="1" x14ac:dyDescent="0.6">
      <c r="A733" s="248" t="s">
        <v>16</v>
      </c>
      <c r="B733" s="249"/>
      <c r="C733" s="249"/>
      <c r="D733" s="249"/>
      <c r="E733" s="249"/>
      <c r="F733" s="249"/>
      <c r="G733" s="249"/>
      <c r="H733" s="249"/>
      <c r="I733" s="250"/>
      <c r="J733" s="248" t="s">
        <v>16</v>
      </c>
      <c r="K733" s="249"/>
      <c r="L733" s="249"/>
      <c r="M733" s="249"/>
      <c r="N733" s="249"/>
      <c r="O733" s="249"/>
      <c r="P733" s="249"/>
      <c r="Q733" s="249"/>
      <c r="R733" s="249"/>
      <c r="S733" s="250"/>
    </row>
    <row r="734" spans="1:19" ht="22.2" customHeight="1" x14ac:dyDescent="0.6">
      <c r="A734" s="12"/>
      <c r="B734" s="309" t="s">
        <v>133</v>
      </c>
      <c r="C734" s="309"/>
      <c r="D734" s="309"/>
      <c r="E734" s="309"/>
      <c r="F734" s="309"/>
      <c r="G734" s="309"/>
      <c r="H734" s="309"/>
      <c r="I734" s="186"/>
      <c r="J734" s="29"/>
      <c r="K734" s="29"/>
      <c r="L734" s="309" t="s">
        <v>186</v>
      </c>
      <c r="M734" s="309"/>
      <c r="N734" s="309"/>
      <c r="O734" s="309"/>
      <c r="P734" s="309"/>
      <c r="Q734" s="309"/>
      <c r="R734" s="29"/>
      <c r="S734" s="13"/>
    </row>
    <row r="735" spans="1:19" ht="22.2" customHeight="1" x14ac:dyDescent="0.6">
      <c r="A735" s="308" t="s">
        <v>73</v>
      </c>
      <c r="B735" s="309"/>
      <c r="C735" s="309"/>
      <c r="D735" s="309"/>
      <c r="E735" s="309"/>
      <c r="F735" s="309"/>
      <c r="G735" s="309"/>
      <c r="H735" s="309"/>
      <c r="I735" s="310"/>
      <c r="J735" s="308" t="s">
        <v>74</v>
      </c>
      <c r="K735" s="309"/>
      <c r="L735" s="309"/>
      <c r="M735" s="309"/>
      <c r="N735" s="309"/>
      <c r="O735" s="309"/>
      <c r="P735" s="309"/>
      <c r="Q735" s="309"/>
      <c r="R735" s="309"/>
      <c r="S735" s="310"/>
    </row>
    <row r="736" spans="1:19" ht="22.2" customHeight="1" x14ac:dyDescent="0.6">
      <c r="A736" s="311" t="str">
        <f>A133</f>
        <v>วันที่ 18  เดือน ธันวาคม  พ.ศ.2566</v>
      </c>
      <c r="B736" s="312"/>
      <c r="C736" s="312"/>
      <c r="D736" s="312"/>
      <c r="E736" s="312"/>
      <c r="F736" s="312"/>
      <c r="G736" s="312"/>
      <c r="H736" s="312"/>
      <c r="I736" s="313"/>
      <c r="J736" s="311" t="str">
        <f>A133</f>
        <v>วันที่ 18  เดือน ธันวาคม  พ.ศ.2566</v>
      </c>
      <c r="K736" s="312"/>
      <c r="L736" s="312"/>
      <c r="M736" s="312"/>
      <c r="N736" s="312"/>
      <c r="O736" s="312"/>
      <c r="P736" s="312"/>
      <c r="Q736" s="312"/>
      <c r="R736" s="312"/>
      <c r="S736" s="313"/>
    </row>
    <row r="737" spans="1:19" ht="22.2" customHeight="1" x14ac:dyDescent="0.6">
      <c r="A737" s="254" t="s">
        <v>0</v>
      </c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</row>
    <row r="738" spans="1:19" ht="22.2" customHeight="1" x14ac:dyDescent="0.6">
      <c r="A738" s="254" t="str">
        <f>A2</f>
        <v>แผนกวิชายานยนต์ไฟฟ้า</v>
      </c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</row>
    <row r="739" spans="1:19" ht="22.2" customHeight="1" x14ac:dyDescent="0.6">
      <c r="A739" s="253" t="s">
        <v>78</v>
      </c>
      <c r="B739" s="253"/>
      <c r="C739" s="253"/>
      <c r="D739" s="177">
        <f>D141</f>
        <v>4</v>
      </c>
      <c r="E739" s="177" t="s">
        <v>77</v>
      </c>
      <c r="F739" s="254" t="str">
        <f>F141</f>
        <v>ธันวาคม</v>
      </c>
      <c r="G739" s="254"/>
      <c r="H739" s="177" t="str">
        <f>H141</f>
        <v>พ.ศ. 2566</v>
      </c>
      <c r="I739" s="177" t="s">
        <v>79</v>
      </c>
      <c r="J739" s="177">
        <f>J141</f>
        <v>8</v>
      </c>
      <c r="K739" s="177" t="s">
        <v>76</v>
      </c>
      <c r="L739" s="254" t="str">
        <f>L141</f>
        <v>ธันวาคม</v>
      </c>
      <c r="M739" s="254"/>
      <c r="N739" s="254" t="str">
        <f>N141</f>
        <v>พ.ศ. 2566</v>
      </c>
      <c r="O739" s="254"/>
      <c r="P739" s="254"/>
      <c r="Q739" s="254"/>
      <c r="R739" s="177"/>
    </row>
    <row r="740" spans="1:19" ht="22.2" customHeight="1" x14ac:dyDescent="0.3">
      <c r="G740" s="58" t="s">
        <v>103</v>
      </c>
      <c r="H740" s="194" t="s">
        <v>44</v>
      </c>
      <c r="I740" s="194" t="s">
        <v>57</v>
      </c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</row>
    <row r="741" spans="1:19" ht="22.2" customHeight="1" x14ac:dyDescent="0.6">
      <c r="A741" s="28" t="s">
        <v>1</v>
      </c>
      <c r="B741" s="270" t="s">
        <v>2</v>
      </c>
      <c r="C741" s="271"/>
      <c r="D741" s="272"/>
      <c r="E741" s="16" t="s">
        <v>3</v>
      </c>
      <c r="F741" s="273" t="s">
        <v>65</v>
      </c>
      <c r="G741" s="274"/>
      <c r="H741" s="275" t="s">
        <v>4</v>
      </c>
      <c r="I741" s="175" t="s">
        <v>116</v>
      </c>
      <c r="J741" s="242" t="s">
        <v>5</v>
      </c>
      <c r="K741" s="244"/>
      <c r="L741" s="273" t="s">
        <v>66</v>
      </c>
      <c r="M741" s="279"/>
      <c r="N741" s="169" t="s">
        <v>68</v>
      </c>
      <c r="O741" s="175" t="s">
        <v>58</v>
      </c>
      <c r="P741" s="280" t="s">
        <v>67</v>
      </c>
      <c r="Q741" s="281"/>
      <c r="R741" s="169" t="s">
        <v>68</v>
      </c>
      <c r="S741" s="175" t="s">
        <v>58</v>
      </c>
    </row>
    <row r="742" spans="1:19" ht="22.2" customHeight="1" x14ac:dyDescent="0.6">
      <c r="A742" s="60"/>
      <c r="B742" s="9"/>
      <c r="C742" s="10"/>
      <c r="D742" s="14"/>
      <c r="E742" s="11"/>
      <c r="F742" s="199" t="s">
        <v>6</v>
      </c>
      <c r="G742" s="199" t="s">
        <v>7</v>
      </c>
      <c r="H742" s="276"/>
      <c r="I742" s="199"/>
      <c r="J742" s="277"/>
      <c r="K742" s="278"/>
      <c r="L742" s="199" t="s">
        <v>56</v>
      </c>
      <c r="M742" s="199" t="s">
        <v>60</v>
      </c>
      <c r="N742" s="199" t="s">
        <v>69</v>
      </c>
      <c r="O742" s="199" t="s">
        <v>59</v>
      </c>
      <c r="P742" s="60" t="s">
        <v>56</v>
      </c>
      <c r="Q742" s="60" t="s">
        <v>60</v>
      </c>
      <c r="R742" s="199" t="s">
        <v>69</v>
      </c>
      <c r="S742" s="199" t="s">
        <v>59</v>
      </c>
    </row>
    <row r="743" spans="1:19" ht="22.2" customHeight="1" x14ac:dyDescent="0.6">
      <c r="A743" s="175">
        <v>17</v>
      </c>
      <c r="B743" s="262">
        <f>AB19</f>
        <v>0</v>
      </c>
      <c r="C743" s="263"/>
      <c r="D743" s="264"/>
      <c r="E743" s="175" t="s">
        <v>44</v>
      </c>
      <c r="F743" s="6">
        <f>F145</f>
        <v>8</v>
      </c>
      <c r="G743" s="188" t="s">
        <v>8</v>
      </c>
      <c r="H743" s="183" t="s">
        <v>137</v>
      </c>
      <c r="I743" s="183" t="s">
        <v>270</v>
      </c>
      <c r="J743" s="248" t="s">
        <v>54</v>
      </c>
      <c r="K743" s="250"/>
      <c r="L743" s="168"/>
      <c r="M743" s="174"/>
      <c r="N743" s="174"/>
      <c r="O743" s="169">
        <f>M743*N743</f>
        <v>0</v>
      </c>
      <c r="P743" s="174"/>
      <c r="Q743" s="197"/>
      <c r="R743" s="174"/>
      <c r="S743" s="169">
        <f>Q743*R743</f>
        <v>0</v>
      </c>
    </row>
    <row r="744" spans="1:19" ht="22.2" customHeight="1" x14ac:dyDescent="0.6">
      <c r="A744" s="4"/>
      <c r="B744" s="289"/>
      <c r="C744" s="290"/>
      <c r="D744" s="291"/>
      <c r="E744" s="168"/>
      <c r="F744" s="190"/>
      <c r="G744" s="167" t="str">
        <f>G652</f>
        <v>4 ธ.ค.66</v>
      </c>
      <c r="H744" s="183" t="s">
        <v>137</v>
      </c>
      <c r="I744" s="183" t="s">
        <v>270</v>
      </c>
      <c r="J744" s="248" t="s">
        <v>125</v>
      </c>
      <c r="K744" s="250"/>
      <c r="L744" s="168"/>
      <c r="M744" s="168"/>
      <c r="N744" s="168"/>
      <c r="O744" s="169">
        <f t="shared" ref="O744:O767" si="32">M744*N744</f>
        <v>0</v>
      </c>
      <c r="P744" s="168"/>
      <c r="Q744" s="168"/>
      <c r="R744" s="168"/>
      <c r="S744" s="169">
        <f t="shared" ref="S744:S767" si="33">Q744*R744</f>
        <v>0</v>
      </c>
    </row>
    <row r="745" spans="1:19" ht="22.2" customHeight="1" x14ac:dyDescent="0.6">
      <c r="A745" s="4"/>
      <c r="B745" s="5"/>
      <c r="D745" s="3"/>
      <c r="E745" s="3"/>
      <c r="F745" s="190"/>
      <c r="G745" s="189"/>
      <c r="H745" s="168"/>
      <c r="I745" s="168"/>
      <c r="J745" s="248"/>
      <c r="K745" s="250"/>
      <c r="L745" s="168"/>
      <c r="M745" s="168"/>
      <c r="N745" s="168"/>
      <c r="O745" s="169">
        <f t="shared" si="32"/>
        <v>0</v>
      </c>
      <c r="P745" s="168"/>
      <c r="Q745" s="168"/>
      <c r="R745" s="168"/>
      <c r="S745" s="169">
        <f t="shared" si="33"/>
        <v>0</v>
      </c>
    </row>
    <row r="746" spans="1:19" ht="22.2" customHeight="1" x14ac:dyDescent="0.6">
      <c r="A746" s="4"/>
      <c r="B746" s="5"/>
      <c r="E746" s="4"/>
      <c r="F746" s="190"/>
      <c r="G746" s="189"/>
      <c r="H746" s="168"/>
      <c r="I746" s="168"/>
      <c r="J746" s="248"/>
      <c r="K746" s="250"/>
      <c r="L746" s="168"/>
      <c r="M746" s="168"/>
      <c r="N746" s="168"/>
      <c r="O746" s="169">
        <f t="shared" si="32"/>
        <v>0</v>
      </c>
      <c r="P746" s="168"/>
      <c r="Q746" s="168"/>
      <c r="R746" s="168"/>
      <c r="S746" s="169">
        <f t="shared" si="33"/>
        <v>0</v>
      </c>
    </row>
    <row r="747" spans="1:19" ht="22.2" customHeight="1" x14ac:dyDescent="0.6">
      <c r="A747" s="4"/>
      <c r="E747" s="4"/>
      <c r="G747" s="187"/>
      <c r="H747" s="199"/>
      <c r="I747" s="199"/>
      <c r="J747" s="277"/>
      <c r="K747" s="278"/>
      <c r="L747" s="199"/>
      <c r="M747" s="168"/>
      <c r="N747" s="168"/>
      <c r="O747" s="169">
        <f t="shared" si="32"/>
        <v>0</v>
      </c>
      <c r="P747" s="168"/>
      <c r="Q747" s="168"/>
      <c r="R747" s="168"/>
      <c r="S747" s="169">
        <f t="shared" si="33"/>
        <v>0</v>
      </c>
    </row>
    <row r="748" spans="1:19" ht="22.2" customHeight="1" x14ac:dyDescent="0.6">
      <c r="A748" s="4"/>
      <c r="E748" s="4"/>
      <c r="G748" s="62" t="s">
        <v>9</v>
      </c>
      <c r="H748" s="183" t="s">
        <v>182</v>
      </c>
      <c r="I748" s="183" t="s">
        <v>242</v>
      </c>
      <c r="J748" s="248" t="s">
        <v>131</v>
      </c>
      <c r="K748" s="250"/>
      <c r="L748" s="168"/>
      <c r="M748" s="174"/>
      <c r="N748" s="174"/>
      <c r="O748" s="169">
        <f t="shared" si="32"/>
        <v>0</v>
      </c>
      <c r="P748" s="174"/>
      <c r="Q748" s="197"/>
      <c r="R748" s="174"/>
      <c r="S748" s="169">
        <f t="shared" si="33"/>
        <v>0</v>
      </c>
    </row>
    <row r="749" spans="1:19" ht="22.2" customHeight="1" x14ac:dyDescent="0.6">
      <c r="A749" s="4"/>
      <c r="E749" s="4"/>
      <c r="G749" s="167" t="str">
        <f>G657</f>
        <v>5 ธ.ค.66</v>
      </c>
      <c r="H749" s="183"/>
      <c r="I749" s="183"/>
      <c r="J749" s="248"/>
      <c r="K749" s="250"/>
      <c r="L749" s="168"/>
      <c r="M749" s="168"/>
      <c r="N749" s="168"/>
      <c r="O749" s="169">
        <f t="shared" si="32"/>
        <v>0</v>
      </c>
      <c r="P749" s="168"/>
      <c r="Q749" s="168"/>
      <c r="R749" s="168"/>
      <c r="S749" s="169">
        <f t="shared" si="33"/>
        <v>0</v>
      </c>
    </row>
    <row r="750" spans="1:19" ht="22.2" customHeight="1" x14ac:dyDescent="0.6">
      <c r="A750" s="4"/>
      <c r="B750" s="5"/>
      <c r="D750" s="3"/>
      <c r="E750" s="3"/>
      <c r="G750" s="168"/>
      <c r="H750" s="168"/>
      <c r="I750" s="168"/>
      <c r="J750" s="248"/>
      <c r="K750" s="250"/>
      <c r="L750" s="168"/>
      <c r="M750" s="168"/>
      <c r="N750" s="168"/>
      <c r="O750" s="169">
        <f t="shared" si="32"/>
        <v>0</v>
      </c>
      <c r="P750" s="168"/>
      <c r="Q750" s="168"/>
      <c r="R750" s="168"/>
      <c r="S750" s="169">
        <f t="shared" si="33"/>
        <v>0</v>
      </c>
    </row>
    <row r="751" spans="1:19" ht="22.2" customHeight="1" x14ac:dyDescent="0.6">
      <c r="A751" s="4"/>
      <c r="E751" s="4"/>
      <c r="G751" s="62"/>
      <c r="H751" s="190"/>
      <c r="I751" s="168"/>
      <c r="J751" s="248"/>
      <c r="K751" s="250"/>
      <c r="L751" s="168"/>
      <c r="M751" s="168"/>
      <c r="N751" s="168"/>
      <c r="O751" s="169">
        <f t="shared" si="32"/>
        <v>0</v>
      </c>
      <c r="P751" s="168"/>
      <c r="Q751" s="168"/>
      <c r="R751" s="168"/>
      <c r="S751" s="169">
        <f t="shared" si="33"/>
        <v>0</v>
      </c>
    </row>
    <row r="752" spans="1:19" ht="22.2" customHeight="1" x14ac:dyDescent="0.6">
      <c r="A752" s="4"/>
      <c r="D752" s="8" t="s">
        <v>51</v>
      </c>
      <c r="E752" s="4"/>
      <c r="G752" s="63"/>
      <c r="H752" s="199"/>
      <c r="I752" s="199"/>
      <c r="J752" s="277"/>
      <c r="K752" s="278"/>
      <c r="L752" s="168"/>
      <c r="M752" s="168"/>
      <c r="N752" s="168"/>
      <c r="O752" s="169">
        <f t="shared" si="32"/>
        <v>0</v>
      </c>
      <c r="P752" s="168"/>
      <c r="Q752" s="168"/>
      <c r="R752" s="168"/>
      <c r="S752" s="169">
        <f t="shared" si="33"/>
        <v>0</v>
      </c>
    </row>
    <row r="753" spans="1:19" ht="22.2" customHeight="1" x14ac:dyDescent="0.6">
      <c r="A753" s="4"/>
      <c r="E753" s="4"/>
      <c r="G753" s="167" t="s">
        <v>10</v>
      </c>
      <c r="H753" s="174" t="s">
        <v>138</v>
      </c>
      <c r="I753" s="174" t="s">
        <v>208</v>
      </c>
      <c r="J753" s="265" t="s">
        <v>54</v>
      </c>
      <c r="K753" s="266"/>
      <c r="L753" s="197"/>
      <c r="M753" s="174"/>
      <c r="N753" s="174"/>
      <c r="O753" s="169">
        <f t="shared" si="32"/>
        <v>0</v>
      </c>
      <c r="P753" s="174"/>
      <c r="Q753" s="197"/>
      <c r="R753" s="174"/>
      <c r="S753" s="169">
        <f t="shared" si="33"/>
        <v>0</v>
      </c>
    </row>
    <row r="754" spans="1:19" ht="22.2" customHeight="1" x14ac:dyDescent="0.6">
      <c r="A754" s="4"/>
      <c r="B754" s="189"/>
      <c r="C754" s="190"/>
      <c r="D754" s="190"/>
      <c r="E754" s="168"/>
      <c r="G754" s="167" t="str">
        <f>G662</f>
        <v>6 ธ.ค.66</v>
      </c>
      <c r="H754" s="183" t="s">
        <v>138</v>
      </c>
      <c r="I754" s="183" t="s">
        <v>208</v>
      </c>
      <c r="J754" s="248" t="s">
        <v>125</v>
      </c>
      <c r="K754" s="250"/>
      <c r="L754" s="168"/>
      <c r="M754" s="168"/>
      <c r="N754" s="168"/>
      <c r="O754" s="169">
        <f t="shared" si="32"/>
        <v>0</v>
      </c>
      <c r="P754" s="168"/>
      <c r="Q754" s="168"/>
      <c r="R754" s="168"/>
      <c r="S754" s="169">
        <f t="shared" si="33"/>
        <v>0</v>
      </c>
    </row>
    <row r="755" spans="1:19" ht="22.2" customHeight="1" x14ac:dyDescent="0.6">
      <c r="A755" s="4"/>
      <c r="B755" s="5"/>
      <c r="D755" s="3"/>
      <c r="E755" s="3"/>
      <c r="G755" s="168"/>
      <c r="H755" s="168"/>
      <c r="I755" s="168"/>
      <c r="J755" s="248"/>
      <c r="K755" s="250"/>
      <c r="L755" s="168"/>
      <c r="M755" s="168"/>
      <c r="N755" s="168"/>
      <c r="O755" s="169">
        <f t="shared" si="32"/>
        <v>0</v>
      </c>
      <c r="P755" s="168"/>
      <c r="Q755" s="168"/>
      <c r="R755" s="168"/>
      <c r="S755" s="169">
        <f t="shared" si="33"/>
        <v>0</v>
      </c>
    </row>
    <row r="756" spans="1:19" ht="22.2" customHeight="1" x14ac:dyDescent="0.6">
      <c r="A756" s="4"/>
      <c r="E756" s="4"/>
      <c r="G756" s="189"/>
      <c r="H756" s="189"/>
      <c r="I756" s="168"/>
      <c r="J756" s="248"/>
      <c r="K756" s="250"/>
      <c r="L756" s="168"/>
      <c r="M756" s="168"/>
      <c r="N756" s="168"/>
      <c r="O756" s="169">
        <f t="shared" si="32"/>
        <v>0</v>
      </c>
      <c r="P756" s="168"/>
      <c r="Q756" s="168"/>
      <c r="R756" s="168"/>
      <c r="S756" s="169">
        <f t="shared" si="33"/>
        <v>0</v>
      </c>
    </row>
    <row r="757" spans="1:19" ht="22.2" customHeight="1" x14ac:dyDescent="0.6">
      <c r="A757" s="4"/>
      <c r="E757" s="4"/>
      <c r="G757" s="195"/>
      <c r="H757" s="195"/>
      <c r="I757" s="199"/>
      <c r="J757" s="277"/>
      <c r="K757" s="278"/>
      <c r="L757" s="199"/>
      <c r="M757" s="199"/>
      <c r="N757" s="199"/>
      <c r="O757" s="169">
        <f t="shared" si="32"/>
        <v>0</v>
      </c>
      <c r="P757" s="199"/>
      <c r="Q757" s="199"/>
      <c r="R757" s="199"/>
      <c r="S757" s="169">
        <f t="shared" si="33"/>
        <v>0</v>
      </c>
    </row>
    <row r="758" spans="1:19" ht="22.2" customHeight="1" x14ac:dyDescent="0.6">
      <c r="A758" s="4"/>
      <c r="E758" s="4"/>
      <c r="G758" s="62" t="s">
        <v>11</v>
      </c>
      <c r="H758" s="183" t="s">
        <v>182</v>
      </c>
      <c r="I758" s="183" t="s">
        <v>237</v>
      </c>
      <c r="J758" s="265" t="s">
        <v>140</v>
      </c>
      <c r="K758" s="266"/>
      <c r="L758" s="197"/>
      <c r="M758" s="175"/>
      <c r="N758" s="175"/>
      <c r="O758" s="169">
        <f t="shared" si="32"/>
        <v>0</v>
      </c>
      <c r="P758" s="168"/>
      <c r="Q758" s="175"/>
      <c r="R758" s="175"/>
      <c r="S758" s="169">
        <f t="shared" si="33"/>
        <v>0</v>
      </c>
    </row>
    <row r="759" spans="1:19" ht="22.2" customHeight="1" x14ac:dyDescent="0.6">
      <c r="A759" s="4"/>
      <c r="E759" s="4"/>
      <c r="G759" s="167" t="str">
        <f>G667</f>
        <v>7 ธ.ค.66</v>
      </c>
      <c r="H759" s="168" t="s">
        <v>285</v>
      </c>
      <c r="I759" s="183" t="s">
        <v>273</v>
      </c>
      <c r="J759" s="248" t="s">
        <v>127</v>
      </c>
      <c r="K759" s="250"/>
      <c r="L759" s="168"/>
      <c r="M759" s="168"/>
      <c r="N759" s="168"/>
      <c r="O759" s="169">
        <f t="shared" si="32"/>
        <v>0</v>
      </c>
      <c r="P759" s="168"/>
      <c r="Q759" s="168"/>
      <c r="R759" s="168"/>
      <c r="S759" s="169">
        <f t="shared" si="33"/>
        <v>0</v>
      </c>
    </row>
    <row r="760" spans="1:19" ht="22.2" customHeight="1" x14ac:dyDescent="0.6">
      <c r="A760" s="4"/>
      <c r="B760" s="5"/>
      <c r="E760" s="4"/>
      <c r="G760" s="168"/>
      <c r="H760" s="183" t="s">
        <v>136</v>
      </c>
      <c r="I760" s="183" t="s">
        <v>271</v>
      </c>
      <c r="J760" s="248" t="s">
        <v>171</v>
      </c>
      <c r="K760" s="250"/>
      <c r="L760" s="183"/>
      <c r="M760" s="183"/>
      <c r="N760" s="183"/>
      <c r="O760" s="169">
        <f t="shared" si="32"/>
        <v>0</v>
      </c>
      <c r="P760" s="183"/>
      <c r="Q760" s="183"/>
      <c r="R760" s="183"/>
      <c r="S760" s="169">
        <f t="shared" si="33"/>
        <v>0</v>
      </c>
    </row>
    <row r="761" spans="1:19" ht="22.2" customHeight="1" x14ac:dyDescent="0.6">
      <c r="A761" s="4"/>
      <c r="E761" s="4"/>
      <c r="G761" s="168"/>
      <c r="H761" s="168"/>
      <c r="I761" s="168"/>
      <c r="J761" s="248"/>
      <c r="K761" s="250"/>
      <c r="L761" s="168"/>
      <c r="M761" s="168"/>
      <c r="N761" s="168"/>
      <c r="O761" s="169">
        <f t="shared" si="32"/>
        <v>0</v>
      </c>
      <c r="P761" s="168"/>
      <c r="Q761" s="168"/>
      <c r="R761" s="168"/>
      <c r="S761" s="169">
        <f t="shared" si="33"/>
        <v>0</v>
      </c>
    </row>
    <row r="762" spans="1:19" ht="22.2" customHeight="1" x14ac:dyDescent="0.6">
      <c r="A762" s="4"/>
      <c r="E762" s="4"/>
      <c r="G762" s="199"/>
      <c r="H762" s="194"/>
      <c r="I762" s="199"/>
      <c r="J762" s="277"/>
      <c r="K762" s="278"/>
      <c r="L762" s="199"/>
      <c r="M762" s="199"/>
      <c r="N762" s="199"/>
      <c r="O762" s="169">
        <f t="shared" si="32"/>
        <v>0</v>
      </c>
      <c r="P762" s="199"/>
      <c r="Q762" s="199"/>
      <c r="R762" s="199"/>
      <c r="S762" s="169">
        <f t="shared" si="33"/>
        <v>0</v>
      </c>
    </row>
    <row r="763" spans="1:19" ht="22.2" customHeight="1" x14ac:dyDescent="0.6">
      <c r="A763" s="4"/>
      <c r="E763" s="4"/>
      <c r="G763" s="62" t="s">
        <v>12</v>
      </c>
      <c r="H763" s="183" t="s">
        <v>307</v>
      </c>
      <c r="I763" s="183" t="s">
        <v>221</v>
      </c>
      <c r="J763" s="265" t="s">
        <v>54</v>
      </c>
      <c r="K763" s="266"/>
      <c r="L763" s="168"/>
      <c r="M763" s="174"/>
      <c r="N763" s="174"/>
      <c r="O763" s="169">
        <f t="shared" si="32"/>
        <v>0</v>
      </c>
      <c r="P763" s="174"/>
      <c r="Q763" s="197"/>
      <c r="R763" s="174"/>
      <c r="S763" s="169">
        <f t="shared" si="33"/>
        <v>0</v>
      </c>
    </row>
    <row r="764" spans="1:19" ht="22.2" customHeight="1" x14ac:dyDescent="0.6">
      <c r="A764" s="4"/>
      <c r="E764" s="4"/>
      <c r="G764" s="167" t="str">
        <f>G672</f>
        <v>8 ธ.ค.66</v>
      </c>
      <c r="H764" s="183" t="s">
        <v>307</v>
      </c>
      <c r="I764" s="183" t="s">
        <v>221</v>
      </c>
      <c r="J764" s="248" t="s">
        <v>125</v>
      </c>
      <c r="K764" s="250"/>
      <c r="L764" s="168"/>
      <c r="M764" s="168"/>
      <c r="N764" s="168"/>
      <c r="O764" s="169">
        <f t="shared" si="32"/>
        <v>0</v>
      </c>
      <c r="P764" s="168"/>
      <c r="Q764" s="168"/>
      <c r="R764" s="168"/>
      <c r="S764" s="169">
        <f t="shared" si="33"/>
        <v>0</v>
      </c>
    </row>
    <row r="765" spans="1:19" ht="22.2" customHeight="1" x14ac:dyDescent="0.6">
      <c r="A765" s="4"/>
      <c r="E765" s="4"/>
      <c r="G765" s="168"/>
      <c r="H765" s="183"/>
      <c r="I765" s="183"/>
      <c r="J765" s="285"/>
      <c r="K765" s="286"/>
      <c r="L765" s="168"/>
      <c r="M765" s="168"/>
      <c r="N765" s="168"/>
      <c r="O765" s="169">
        <f t="shared" si="32"/>
        <v>0</v>
      </c>
      <c r="P765" s="168"/>
      <c r="Q765" s="168"/>
      <c r="R765" s="168"/>
      <c r="S765" s="169">
        <f t="shared" si="33"/>
        <v>0</v>
      </c>
    </row>
    <row r="766" spans="1:19" ht="22.2" customHeight="1" x14ac:dyDescent="0.6">
      <c r="A766" s="4"/>
      <c r="E766" s="4"/>
      <c r="G766" s="168"/>
      <c r="H766" s="190"/>
      <c r="I766" s="168"/>
      <c r="J766" s="248"/>
      <c r="K766" s="250"/>
      <c r="L766" s="168"/>
      <c r="M766" s="168"/>
      <c r="N766" s="168"/>
      <c r="O766" s="169">
        <f t="shared" si="32"/>
        <v>0</v>
      </c>
      <c r="P766" s="168"/>
      <c r="Q766" s="168"/>
      <c r="R766" s="168"/>
      <c r="S766" s="169">
        <f t="shared" si="33"/>
        <v>0</v>
      </c>
    </row>
    <row r="767" spans="1:19" ht="22.2" customHeight="1" x14ac:dyDescent="0.6">
      <c r="A767" s="4"/>
      <c r="E767" s="4"/>
      <c r="F767" s="4"/>
      <c r="G767" s="196"/>
      <c r="H767" s="194"/>
      <c r="I767" s="199"/>
      <c r="J767" s="277"/>
      <c r="K767" s="278"/>
      <c r="L767" s="199"/>
      <c r="M767" s="199"/>
      <c r="N767" s="199"/>
      <c r="O767" s="169">
        <f t="shared" si="32"/>
        <v>0</v>
      </c>
      <c r="P767" s="199"/>
      <c r="Q767" s="199"/>
      <c r="R767" s="199"/>
      <c r="S767" s="169">
        <f t="shared" si="33"/>
        <v>0</v>
      </c>
    </row>
    <row r="768" spans="1:19" ht="22.2" customHeight="1" x14ac:dyDescent="0.6">
      <c r="A768" s="4"/>
      <c r="E768" s="4"/>
      <c r="F768" s="4"/>
      <c r="G768" s="273" t="s">
        <v>61</v>
      </c>
      <c r="H768" s="298"/>
      <c r="I768" s="298"/>
      <c r="J768" s="298"/>
      <c r="K768" s="279"/>
      <c r="L768" s="17">
        <f>SUM(L743:L767)</f>
        <v>0</v>
      </c>
      <c r="M768" s="17">
        <f>SUM(M743:M767)</f>
        <v>0</v>
      </c>
      <c r="N768" s="17"/>
      <c r="O768" s="17"/>
      <c r="P768" s="17">
        <f>SUM(P743:P767)</f>
        <v>0</v>
      </c>
      <c r="Q768" s="17">
        <f>SUM(Q743:Q767)</f>
        <v>0</v>
      </c>
      <c r="R768" s="192"/>
      <c r="S768" s="17"/>
    </row>
    <row r="769" spans="1:19" ht="22.2" customHeight="1" x14ac:dyDescent="0.6">
      <c r="A769" s="4"/>
      <c r="E769" s="4"/>
      <c r="F769" s="4"/>
      <c r="G769" s="273" t="s">
        <v>62</v>
      </c>
      <c r="H769" s="298"/>
      <c r="I769" s="298"/>
      <c r="J769" s="298"/>
      <c r="K769" s="279"/>
      <c r="L769" s="273">
        <f>L768+M768</f>
        <v>0</v>
      </c>
      <c r="M769" s="279"/>
      <c r="N769" s="193"/>
      <c r="O769" s="17"/>
      <c r="P769" s="273">
        <f>P768+Q768</f>
        <v>0</v>
      </c>
      <c r="Q769" s="279"/>
      <c r="R769" s="196"/>
      <c r="S769" s="199"/>
    </row>
    <row r="770" spans="1:19" ht="22.2" customHeight="1" x14ac:dyDescent="0.6">
      <c r="A770" s="4"/>
      <c r="E770" s="4"/>
      <c r="F770" s="4"/>
      <c r="G770" s="273" t="s">
        <v>63</v>
      </c>
      <c r="H770" s="298"/>
      <c r="I770" s="298"/>
      <c r="J770" s="298"/>
      <c r="K770" s="279"/>
      <c r="L770" s="273">
        <v>18</v>
      </c>
      <c r="M770" s="279"/>
      <c r="N770" s="193"/>
      <c r="O770" s="17"/>
      <c r="P770" s="273">
        <v>0</v>
      </c>
      <c r="Q770" s="279"/>
      <c r="R770" s="190"/>
      <c r="S770" s="168"/>
    </row>
    <row r="771" spans="1:19" ht="22.2" customHeight="1" thickBot="1" x14ac:dyDescent="0.65">
      <c r="A771" s="4"/>
      <c r="E771" s="4"/>
      <c r="F771" s="15"/>
      <c r="G771" s="273" t="s">
        <v>64</v>
      </c>
      <c r="H771" s="298"/>
      <c r="I771" s="298"/>
      <c r="J771" s="298"/>
      <c r="K771" s="279"/>
      <c r="L771" s="18">
        <v>0</v>
      </c>
      <c r="M771" s="18">
        <f>SUM(M743:M767)</f>
        <v>0</v>
      </c>
      <c r="N771" s="18"/>
      <c r="O771" s="18">
        <f>SUM(O743:O767)</f>
        <v>0</v>
      </c>
      <c r="P771" s="18">
        <v>0</v>
      </c>
      <c r="Q771" s="18">
        <f>SUM(Q743:Q767)</f>
        <v>0</v>
      </c>
      <c r="R771" s="19"/>
      <c r="S771" s="18">
        <f>SUM(S743:S767)</f>
        <v>0</v>
      </c>
    </row>
    <row r="772" spans="1:19" ht="22.2" customHeight="1" thickTop="1" x14ac:dyDescent="0.6">
      <c r="A772" s="299" t="s">
        <v>88</v>
      </c>
      <c r="B772" s="300"/>
      <c r="C772" s="300"/>
      <c r="D772" s="300"/>
      <c r="E772" s="300"/>
      <c r="F772" s="300"/>
      <c r="G772" s="300"/>
      <c r="H772" s="193">
        <f>M771+Q771</f>
        <v>0</v>
      </c>
      <c r="I772" s="193" t="s">
        <v>89</v>
      </c>
      <c r="J772" s="193"/>
      <c r="K772" s="301" t="s">
        <v>193</v>
      </c>
      <c r="L772" s="301"/>
      <c r="M772" s="301"/>
      <c r="N772" s="194"/>
      <c r="O772" s="194"/>
      <c r="P772" s="302">
        <f>S771+O771</f>
        <v>0</v>
      </c>
      <c r="Q772" s="302"/>
      <c r="R772" s="21"/>
      <c r="S772" s="20" t="s">
        <v>53</v>
      </c>
    </row>
    <row r="773" spans="1:19" ht="22.2" customHeight="1" x14ac:dyDescent="0.6">
      <c r="A773" s="303" t="s">
        <v>14</v>
      </c>
      <c r="B773" s="304"/>
      <c r="C773" s="304"/>
      <c r="D773" s="304"/>
      <c r="E773" s="304"/>
      <c r="F773" s="304"/>
      <c r="G773" s="305"/>
      <c r="H773" s="303" t="s">
        <v>15</v>
      </c>
      <c r="I773" s="304"/>
      <c r="J773" s="304"/>
      <c r="K773" s="304"/>
      <c r="L773" s="305"/>
      <c r="M773" s="303" t="s">
        <v>70</v>
      </c>
      <c r="N773" s="304"/>
      <c r="O773" s="304"/>
      <c r="P773" s="304"/>
      <c r="Q773" s="304"/>
      <c r="R773" s="304"/>
      <c r="S773" s="305"/>
    </row>
    <row r="774" spans="1:19" ht="22.2" customHeight="1" x14ac:dyDescent="0.6">
      <c r="A774" s="248" t="s">
        <v>16</v>
      </c>
      <c r="B774" s="249"/>
      <c r="C774" s="249"/>
      <c r="D774" s="249"/>
      <c r="E774" s="249"/>
      <c r="F774" s="249"/>
      <c r="G774" s="250"/>
      <c r="H774" s="248" t="s">
        <v>16</v>
      </c>
      <c r="I774" s="249"/>
      <c r="J774" s="249"/>
      <c r="K774" s="249"/>
      <c r="L774" s="250"/>
      <c r="M774" s="248" t="s">
        <v>16</v>
      </c>
      <c r="N774" s="249"/>
      <c r="O774" s="249"/>
      <c r="P774" s="249"/>
      <c r="Q774" s="249"/>
      <c r="R774" s="249"/>
      <c r="S774" s="250"/>
    </row>
    <row r="775" spans="1:19" ht="22.2" customHeight="1" x14ac:dyDescent="0.6">
      <c r="A775" s="12" t="s">
        <v>42</v>
      </c>
      <c r="B775" s="309">
        <f>B743</f>
        <v>0</v>
      </c>
      <c r="C775" s="309"/>
      <c r="D775" s="309"/>
      <c r="E775" s="309"/>
      <c r="F775" s="309"/>
      <c r="G775" s="186" t="s">
        <v>43</v>
      </c>
      <c r="H775" s="185" t="s">
        <v>42</v>
      </c>
      <c r="I775" s="314" t="str">
        <f>I729</f>
        <v xml:space="preserve">       นายอาทิตย์  แก้วแดง</v>
      </c>
      <c r="J775" s="318"/>
      <c r="K775" s="318"/>
      <c r="L775" s="13" t="s">
        <v>43</v>
      </c>
      <c r="M775" s="61" t="s">
        <v>42</v>
      </c>
      <c r="N775" s="61"/>
      <c r="O775" s="309" t="s">
        <v>52</v>
      </c>
      <c r="P775" s="309"/>
      <c r="Q775" s="309"/>
      <c r="R775" s="29"/>
      <c r="S775" s="186" t="s">
        <v>43</v>
      </c>
    </row>
    <row r="776" spans="1:19" ht="22.2" customHeight="1" x14ac:dyDescent="0.6">
      <c r="A776" s="319" t="s">
        <v>279</v>
      </c>
      <c r="B776" s="314"/>
      <c r="C776" s="314"/>
      <c r="D776" s="314"/>
      <c r="E776" s="314"/>
      <c r="F776" s="314"/>
      <c r="G776" s="320"/>
      <c r="H776" s="308" t="s">
        <v>55</v>
      </c>
      <c r="I776" s="309"/>
      <c r="J776" s="309"/>
      <c r="K776" s="309"/>
      <c r="L776" s="310"/>
      <c r="M776" s="308" t="s">
        <v>72</v>
      </c>
      <c r="N776" s="309"/>
      <c r="O776" s="309"/>
      <c r="P776" s="309"/>
      <c r="Q776" s="309"/>
      <c r="R776" s="309"/>
      <c r="S776" s="310"/>
    </row>
    <row r="777" spans="1:19" ht="22.2" customHeight="1" x14ac:dyDescent="0.6">
      <c r="A777" s="311" t="str">
        <f>A179</f>
        <v>วันที่ 18  เดือน ธันวาคม  พ.ศ.2566</v>
      </c>
      <c r="B777" s="312"/>
      <c r="C777" s="312"/>
      <c r="D777" s="312"/>
      <c r="E777" s="312"/>
      <c r="F777" s="312"/>
      <c r="G777" s="313"/>
      <c r="H777" s="308" t="str">
        <f>A179</f>
        <v>วันที่ 18  เดือน ธันวาคม  พ.ศ.2566</v>
      </c>
      <c r="I777" s="309"/>
      <c r="J777" s="309"/>
      <c r="K777" s="309"/>
      <c r="L777" s="310"/>
      <c r="M777" s="311" t="str">
        <f>A179</f>
        <v>วันที่ 18  เดือน ธันวาคม  พ.ศ.2566</v>
      </c>
      <c r="N777" s="312"/>
      <c r="O777" s="312"/>
      <c r="P777" s="312"/>
      <c r="Q777" s="312"/>
      <c r="R777" s="312"/>
      <c r="S777" s="313"/>
    </row>
    <row r="778" spans="1:19" ht="22.2" customHeight="1" x14ac:dyDescent="0.6">
      <c r="A778" s="303" t="s">
        <v>70</v>
      </c>
      <c r="B778" s="304"/>
      <c r="C778" s="304"/>
      <c r="D778" s="304"/>
      <c r="E778" s="304"/>
      <c r="F778" s="304"/>
      <c r="G778" s="304"/>
      <c r="H778" s="304"/>
      <c r="I778" s="305"/>
      <c r="J778" s="303" t="s">
        <v>71</v>
      </c>
      <c r="K778" s="304"/>
      <c r="L778" s="304"/>
      <c r="M778" s="304"/>
      <c r="N778" s="304"/>
      <c r="O778" s="304"/>
      <c r="P778" s="304"/>
      <c r="Q778" s="304"/>
      <c r="R778" s="304"/>
      <c r="S778" s="305"/>
    </row>
    <row r="779" spans="1:19" ht="22.2" customHeight="1" x14ac:dyDescent="0.6">
      <c r="A779" s="248" t="s">
        <v>16</v>
      </c>
      <c r="B779" s="249"/>
      <c r="C779" s="249"/>
      <c r="D779" s="249"/>
      <c r="E779" s="249"/>
      <c r="F779" s="249"/>
      <c r="G779" s="249"/>
      <c r="H779" s="249"/>
      <c r="I779" s="250"/>
      <c r="J779" s="248" t="s">
        <v>16</v>
      </c>
      <c r="K779" s="249"/>
      <c r="L779" s="249"/>
      <c r="M779" s="249"/>
      <c r="N779" s="249"/>
      <c r="O779" s="249"/>
      <c r="P779" s="249"/>
      <c r="Q779" s="249"/>
      <c r="R779" s="249"/>
      <c r="S779" s="250"/>
    </row>
    <row r="780" spans="1:19" ht="22.2" customHeight="1" x14ac:dyDescent="0.6">
      <c r="A780" s="12"/>
      <c r="B780" s="309" t="s">
        <v>133</v>
      </c>
      <c r="C780" s="309"/>
      <c r="D780" s="309"/>
      <c r="E780" s="309"/>
      <c r="F780" s="309"/>
      <c r="G780" s="309"/>
      <c r="H780" s="309"/>
      <c r="I780" s="186"/>
      <c r="J780" s="29"/>
      <c r="K780" s="29"/>
      <c r="L780" s="309" t="s">
        <v>186</v>
      </c>
      <c r="M780" s="309"/>
      <c r="N780" s="309"/>
      <c r="O780" s="309"/>
      <c r="P780" s="309"/>
      <c r="Q780" s="309"/>
      <c r="R780" s="29"/>
      <c r="S780" s="13"/>
    </row>
    <row r="781" spans="1:19" ht="22.2" customHeight="1" x14ac:dyDescent="0.6">
      <c r="A781" s="308" t="s">
        <v>73</v>
      </c>
      <c r="B781" s="309"/>
      <c r="C781" s="309"/>
      <c r="D781" s="309"/>
      <c r="E781" s="309"/>
      <c r="F781" s="309"/>
      <c r="G781" s="309"/>
      <c r="H781" s="309"/>
      <c r="I781" s="310"/>
      <c r="J781" s="308" t="s">
        <v>74</v>
      </c>
      <c r="K781" s="309"/>
      <c r="L781" s="309"/>
      <c r="M781" s="309"/>
      <c r="N781" s="309"/>
      <c r="O781" s="309"/>
      <c r="P781" s="309"/>
      <c r="Q781" s="309"/>
      <c r="R781" s="309"/>
      <c r="S781" s="310"/>
    </row>
    <row r="782" spans="1:19" ht="22.2" customHeight="1" x14ac:dyDescent="0.6">
      <c r="A782" s="311" t="str">
        <f>A179</f>
        <v>วันที่ 18  เดือน ธันวาคม  พ.ศ.2566</v>
      </c>
      <c r="B782" s="312"/>
      <c r="C782" s="312"/>
      <c r="D782" s="312"/>
      <c r="E782" s="312"/>
      <c r="F782" s="312"/>
      <c r="G782" s="312"/>
      <c r="H782" s="312"/>
      <c r="I782" s="313"/>
      <c r="J782" s="311" t="str">
        <f>A179</f>
        <v>วันที่ 18  เดือน ธันวาคม  พ.ศ.2566</v>
      </c>
      <c r="K782" s="312"/>
      <c r="L782" s="312"/>
      <c r="M782" s="312"/>
      <c r="N782" s="312"/>
      <c r="O782" s="312"/>
      <c r="P782" s="312"/>
      <c r="Q782" s="312"/>
      <c r="R782" s="312"/>
      <c r="S782" s="313"/>
    </row>
    <row r="783" spans="1:19" ht="22.2" customHeight="1" x14ac:dyDescent="0.6">
      <c r="A783" s="254" t="s">
        <v>0</v>
      </c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</row>
    <row r="784" spans="1:19" ht="22.2" customHeight="1" x14ac:dyDescent="0.6">
      <c r="A784" s="254" t="str">
        <f>A2</f>
        <v>แผนกวิชายานยนต์ไฟฟ้า</v>
      </c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</row>
    <row r="785" spans="1:24" ht="22.2" customHeight="1" x14ac:dyDescent="0.6">
      <c r="A785" s="253" t="s">
        <v>78</v>
      </c>
      <c r="B785" s="253"/>
      <c r="C785" s="253"/>
      <c r="D785" s="177">
        <f>D3</f>
        <v>4</v>
      </c>
      <c r="E785" s="177" t="s">
        <v>77</v>
      </c>
      <c r="F785" s="254" t="str">
        <f>F3</f>
        <v>ธันวาคม</v>
      </c>
      <c r="G785" s="254"/>
      <c r="H785" s="177" t="str">
        <f>H3</f>
        <v>พ.ศ. 2566</v>
      </c>
      <c r="I785" s="177" t="s">
        <v>79</v>
      </c>
      <c r="J785" s="177">
        <f>J3</f>
        <v>8</v>
      </c>
      <c r="K785" s="177" t="s">
        <v>76</v>
      </c>
      <c r="L785" s="254" t="str">
        <f>L3</f>
        <v>ธันวาคม</v>
      </c>
      <c r="M785" s="254"/>
      <c r="N785" s="254" t="str">
        <f>N3</f>
        <v>พ.ศ. 2566</v>
      </c>
      <c r="O785" s="254"/>
      <c r="P785" s="254"/>
      <c r="Q785" s="254"/>
      <c r="R785" s="177"/>
    </row>
    <row r="786" spans="1:24" ht="22.2" customHeight="1" x14ac:dyDescent="0.3">
      <c r="G786" s="58" t="s">
        <v>103</v>
      </c>
      <c r="H786" s="194" t="s">
        <v>44</v>
      </c>
      <c r="I786" s="194" t="s">
        <v>57</v>
      </c>
      <c r="J786" s="198"/>
      <c r="K786" s="198"/>
    </row>
    <row r="787" spans="1:24" ht="22.2" customHeight="1" x14ac:dyDescent="0.6">
      <c r="A787" s="28" t="s">
        <v>1</v>
      </c>
      <c r="B787" s="270" t="s">
        <v>2</v>
      </c>
      <c r="C787" s="271"/>
      <c r="D787" s="272"/>
      <c r="E787" s="16" t="s">
        <v>3</v>
      </c>
      <c r="F787" s="273" t="s">
        <v>65</v>
      </c>
      <c r="G787" s="274"/>
      <c r="H787" s="275" t="s">
        <v>4</v>
      </c>
      <c r="I787" s="175" t="s">
        <v>116</v>
      </c>
      <c r="J787" s="242" t="s">
        <v>5</v>
      </c>
      <c r="K787" s="244"/>
      <c r="L787" s="273" t="s">
        <v>66</v>
      </c>
      <c r="M787" s="279"/>
      <c r="N787" s="169" t="s">
        <v>68</v>
      </c>
      <c r="O787" s="175" t="s">
        <v>58</v>
      </c>
      <c r="P787" s="280" t="s">
        <v>67</v>
      </c>
      <c r="Q787" s="281"/>
      <c r="R787" s="169" t="s">
        <v>68</v>
      </c>
      <c r="S787" s="175" t="s">
        <v>58</v>
      </c>
    </row>
    <row r="788" spans="1:24" ht="22.2" customHeight="1" x14ac:dyDescent="0.6">
      <c r="A788" s="60"/>
      <c r="B788" s="9"/>
      <c r="C788" s="10"/>
      <c r="D788" s="14"/>
      <c r="E788" s="11"/>
      <c r="F788" s="199" t="s">
        <v>6</v>
      </c>
      <c r="G788" s="199" t="s">
        <v>7</v>
      </c>
      <c r="H788" s="276"/>
      <c r="I788" s="199"/>
      <c r="J788" s="277"/>
      <c r="K788" s="278"/>
      <c r="L788" s="199" t="s">
        <v>56</v>
      </c>
      <c r="M788" s="199" t="s">
        <v>60</v>
      </c>
      <c r="N788" s="199" t="s">
        <v>69</v>
      </c>
      <c r="O788" s="199" t="s">
        <v>59</v>
      </c>
      <c r="P788" s="60" t="s">
        <v>56</v>
      </c>
      <c r="Q788" s="60" t="s">
        <v>60</v>
      </c>
      <c r="R788" s="199" t="s">
        <v>69</v>
      </c>
      <c r="S788" s="199" t="s">
        <v>59</v>
      </c>
    </row>
    <row r="789" spans="1:24" ht="22.2" customHeight="1" x14ac:dyDescent="0.6">
      <c r="A789" s="175">
        <v>18</v>
      </c>
      <c r="B789" s="262">
        <f>AB20</f>
        <v>0</v>
      </c>
      <c r="C789" s="263"/>
      <c r="D789" s="264"/>
      <c r="E789" s="175" t="s">
        <v>44</v>
      </c>
      <c r="F789" s="6">
        <f>F7</f>
        <v>8</v>
      </c>
      <c r="G789" s="188" t="s">
        <v>8</v>
      </c>
      <c r="H789" s="183" t="s">
        <v>240</v>
      </c>
      <c r="I789" s="183" t="s">
        <v>217</v>
      </c>
      <c r="J789" s="265" t="s">
        <v>54</v>
      </c>
      <c r="K789" s="266"/>
      <c r="L789" s="197"/>
      <c r="M789" s="174"/>
      <c r="N789" s="174"/>
      <c r="O789" s="169">
        <f>M789*N789</f>
        <v>0</v>
      </c>
      <c r="P789" s="174"/>
      <c r="Q789" s="197"/>
      <c r="R789" s="174"/>
      <c r="S789" s="169">
        <f>Q789*R789</f>
        <v>0</v>
      </c>
    </row>
    <row r="790" spans="1:24" ht="22.2" customHeight="1" x14ac:dyDescent="0.6">
      <c r="A790" s="4"/>
      <c r="B790" s="289"/>
      <c r="C790" s="290"/>
      <c r="D790" s="291"/>
      <c r="E790" s="168"/>
      <c r="F790" s="190"/>
      <c r="G790" s="167" t="str">
        <f>G560</f>
        <v>4 ธ.ค.66</v>
      </c>
      <c r="H790" s="183"/>
      <c r="I790" s="183"/>
      <c r="J790" s="248"/>
      <c r="K790" s="250"/>
      <c r="L790" s="168"/>
      <c r="M790" s="168"/>
      <c r="N790" s="168"/>
      <c r="O790" s="169">
        <f t="shared" ref="O790:O813" si="34">M790*N790</f>
        <v>0</v>
      </c>
      <c r="P790" s="168"/>
      <c r="Q790" s="168"/>
      <c r="R790" s="168"/>
      <c r="S790" s="169">
        <f t="shared" ref="S790:S813" si="35">Q790*R790</f>
        <v>0</v>
      </c>
    </row>
    <row r="791" spans="1:24" ht="22.2" customHeight="1" x14ac:dyDescent="0.6">
      <c r="A791" s="4"/>
      <c r="B791" s="5"/>
      <c r="D791" s="3"/>
      <c r="E791" s="3"/>
      <c r="F791" s="190"/>
      <c r="G791" s="189"/>
      <c r="H791" s="168"/>
      <c r="I791" s="168"/>
      <c r="J791" s="248"/>
      <c r="K791" s="250"/>
      <c r="L791" s="168"/>
      <c r="M791" s="168"/>
      <c r="N791" s="168"/>
      <c r="O791" s="169">
        <f t="shared" si="34"/>
        <v>0</v>
      </c>
      <c r="P791" s="168"/>
      <c r="Q791" s="168"/>
      <c r="R791" s="168"/>
      <c r="S791" s="169">
        <f t="shared" si="35"/>
        <v>0</v>
      </c>
    </row>
    <row r="792" spans="1:24" ht="22.2" customHeight="1" x14ac:dyDescent="0.6">
      <c r="A792" s="4"/>
      <c r="B792" s="5"/>
      <c r="E792" s="4"/>
      <c r="F792" s="190"/>
      <c r="G792" s="189"/>
      <c r="H792" s="168"/>
      <c r="I792" s="168"/>
      <c r="J792" s="248"/>
      <c r="K792" s="250"/>
      <c r="L792" s="168"/>
      <c r="M792" s="168"/>
      <c r="N792" s="168"/>
      <c r="O792" s="169">
        <f t="shared" si="34"/>
        <v>0</v>
      </c>
      <c r="P792" s="168"/>
      <c r="Q792" s="168"/>
      <c r="R792" s="168"/>
      <c r="S792" s="169">
        <f t="shared" si="35"/>
        <v>0</v>
      </c>
    </row>
    <row r="793" spans="1:24" ht="22.2" customHeight="1" x14ac:dyDescent="0.6">
      <c r="A793" s="4"/>
      <c r="E793" s="4"/>
      <c r="G793" s="187"/>
      <c r="H793" s="199"/>
      <c r="I793" s="199"/>
      <c r="J793" s="277"/>
      <c r="K793" s="278"/>
      <c r="L793" s="168"/>
      <c r="M793" s="168"/>
      <c r="N793" s="168"/>
      <c r="O793" s="169">
        <f t="shared" si="34"/>
        <v>0</v>
      </c>
      <c r="P793" s="168"/>
      <c r="Q793" s="168"/>
      <c r="R793" s="168"/>
      <c r="S793" s="169">
        <f t="shared" si="35"/>
        <v>0</v>
      </c>
    </row>
    <row r="794" spans="1:24" ht="22.2" customHeight="1" x14ac:dyDescent="0.6">
      <c r="A794" s="4"/>
      <c r="E794" s="4"/>
      <c r="G794" s="62" t="s">
        <v>9</v>
      </c>
      <c r="H794" s="183" t="s">
        <v>181</v>
      </c>
      <c r="I794" s="183" t="s">
        <v>216</v>
      </c>
      <c r="J794" s="265" t="s">
        <v>54</v>
      </c>
      <c r="K794" s="266"/>
      <c r="L794" s="197"/>
      <c r="M794" s="174"/>
      <c r="N794" s="174"/>
      <c r="O794" s="169">
        <f t="shared" si="34"/>
        <v>0</v>
      </c>
      <c r="P794" s="174"/>
      <c r="Q794" s="197"/>
      <c r="R794" s="174"/>
      <c r="S794" s="169">
        <f t="shared" si="35"/>
        <v>0</v>
      </c>
      <c r="T794"/>
      <c r="U794"/>
      <c r="V794"/>
      <c r="W794"/>
      <c r="X794"/>
    </row>
    <row r="795" spans="1:24" ht="22.2" customHeight="1" x14ac:dyDescent="0.6">
      <c r="A795" s="4"/>
      <c r="E795" s="4"/>
      <c r="G795" s="167" t="str">
        <f>G565</f>
        <v>5 ธ.ค.66</v>
      </c>
      <c r="H795" s="183" t="s">
        <v>181</v>
      </c>
      <c r="I795" s="183" t="s">
        <v>272</v>
      </c>
      <c r="J795" s="248" t="s">
        <v>126</v>
      </c>
      <c r="K795" s="250"/>
      <c r="L795" s="168"/>
      <c r="M795" s="168"/>
      <c r="N795" s="168"/>
      <c r="O795" s="169">
        <f t="shared" si="34"/>
        <v>0</v>
      </c>
      <c r="P795" s="168"/>
      <c r="Q795" s="168"/>
      <c r="R795" s="168"/>
      <c r="S795" s="169">
        <f t="shared" si="35"/>
        <v>0</v>
      </c>
      <c r="T795"/>
      <c r="U795"/>
      <c r="V795"/>
      <c r="W795"/>
      <c r="X795"/>
    </row>
    <row r="796" spans="1:24" ht="22.2" customHeight="1" x14ac:dyDescent="0.6">
      <c r="A796" s="4"/>
      <c r="B796" s="5"/>
      <c r="D796" s="3"/>
      <c r="E796" s="3"/>
      <c r="G796" s="168"/>
      <c r="H796" s="168"/>
      <c r="I796" s="168"/>
      <c r="J796" s="248"/>
      <c r="K796" s="250"/>
      <c r="L796" s="168"/>
      <c r="M796" s="168"/>
      <c r="N796" s="168"/>
      <c r="O796" s="169">
        <f t="shared" si="34"/>
        <v>0</v>
      </c>
      <c r="P796" s="168"/>
      <c r="Q796" s="168"/>
      <c r="R796" s="168"/>
      <c r="S796" s="169">
        <f t="shared" si="35"/>
        <v>0</v>
      </c>
    </row>
    <row r="797" spans="1:24" ht="22.2" customHeight="1" x14ac:dyDescent="0.6">
      <c r="A797" s="4"/>
      <c r="E797" s="4"/>
      <c r="G797" s="62"/>
      <c r="H797" s="168"/>
      <c r="I797" s="168"/>
      <c r="J797" s="248"/>
      <c r="K797" s="250"/>
      <c r="L797" s="168"/>
      <c r="M797" s="168"/>
      <c r="N797" s="168"/>
      <c r="O797" s="169">
        <f t="shared" si="34"/>
        <v>0</v>
      </c>
      <c r="P797" s="168"/>
      <c r="Q797" s="168"/>
      <c r="R797" s="168"/>
      <c r="S797" s="169">
        <f t="shared" si="35"/>
        <v>0</v>
      </c>
    </row>
    <row r="798" spans="1:24" ht="22.2" customHeight="1" x14ac:dyDescent="0.6">
      <c r="A798" s="4"/>
      <c r="D798" s="8" t="s">
        <v>51</v>
      </c>
      <c r="E798" s="4"/>
      <c r="G798" s="63"/>
      <c r="H798" s="199"/>
      <c r="I798" s="199"/>
      <c r="J798" s="277"/>
      <c r="K798" s="278"/>
      <c r="L798" s="168"/>
      <c r="M798" s="168"/>
      <c r="N798" s="168"/>
      <c r="O798" s="169">
        <f t="shared" si="34"/>
        <v>0</v>
      </c>
      <c r="P798" s="168"/>
      <c r="Q798" s="168"/>
      <c r="R798" s="168"/>
      <c r="S798" s="169">
        <f t="shared" si="35"/>
        <v>0</v>
      </c>
    </row>
    <row r="799" spans="1:24" ht="22.2" customHeight="1" x14ac:dyDescent="0.6">
      <c r="A799" s="4"/>
      <c r="E799" s="4"/>
      <c r="G799" s="167" t="s">
        <v>10</v>
      </c>
      <c r="H799" s="183" t="s">
        <v>181</v>
      </c>
      <c r="I799" s="183" t="s">
        <v>214</v>
      </c>
      <c r="J799" s="265" t="s">
        <v>54</v>
      </c>
      <c r="K799" s="266"/>
      <c r="L799" s="197"/>
      <c r="M799" s="174"/>
      <c r="N799" s="174"/>
      <c r="O799" s="169">
        <f t="shared" si="34"/>
        <v>0</v>
      </c>
      <c r="P799" s="174"/>
      <c r="Q799" s="197"/>
      <c r="R799" s="174"/>
      <c r="S799" s="169">
        <f t="shared" si="35"/>
        <v>0</v>
      </c>
    </row>
    <row r="800" spans="1:24" ht="22.2" customHeight="1" x14ac:dyDescent="0.6">
      <c r="A800" s="4"/>
      <c r="B800" s="189"/>
      <c r="C800" s="190"/>
      <c r="D800" s="190"/>
      <c r="E800" s="168"/>
      <c r="G800" s="167" t="str">
        <f>G570</f>
        <v>6 ธ.ค.66</v>
      </c>
      <c r="H800" s="183" t="s">
        <v>181</v>
      </c>
      <c r="I800" s="183" t="s">
        <v>270</v>
      </c>
      <c r="J800" s="248" t="s">
        <v>126</v>
      </c>
      <c r="K800" s="250"/>
      <c r="L800" s="168"/>
      <c r="M800" s="168"/>
      <c r="N800" s="168"/>
      <c r="O800" s="169">
        <f t="shared" si="34"/>
        <v>0</v>
      </c>
      <c r="P800" s="168"/>
      <c r="Q800" s="168"/>
      <c r="R800" s="168"/>
      <c r="S800" s="169">
        <f t="shared" si="35"/>
        <v>0</v>
      </c>
    </row>
    <row r="801" spans="1:24" ht="22.2" customHeight="1" x14ac:dyDescent="0.6">
      <c r="A801" s="4"/>
      <c r="B801" s="5"/>
      <c r="D801" s="3"/>
      <c r="E801" s="3"/>
      <c r="G801" s="168"/>
      <c r="H801" s="183"/>
      <c r="I801" s="183"/>
      <c r="J801" s="248"/>
      <c r="K801" s="250"/>
      <c r="L801" s="168"/>
      <c r="M801" s="168"/>
      <c r="N801" s="168"/>
      <c r="O801" s="169">
        <f t="shared" si="34"/>
        <v>0</v>
      </c>
      <c r="P801" s="168"/>
      <c r="Q801" s="168"/>
      <c r="R801" s="168"/>
      <c r="S801" s="169">
        <f t="shared" si="35"/>
        <v>0</v>
      </c>
    </row>
    <row r="802" spans="1:24" ht="22.2" customHeight="1" x14ac:dyDescent="0.6">
      <c r="A802" s="4"/>
      <c r="E802" s="4"/>
      <c r="G802" s="189"/>
      <c r="H802" s="189"/>
      <c r="I802" s="168"/>
      <c r="J802" s="248"/>
      <c r="K802" s="250"/>
      <c r="L802" s="168"/>
      <c r="M802" s="168"/>
      <c r="N802" s="168"/>
      <c r="O802" s="169">
        <f t="shared" si="34"/>
        <v>0</v>
      </c>
      <c r="P802" s="168"/>
      <c r="Q802" s="168"/>
      <c r="R802" s="168"/>
      <c r="S802" s="169">
        <f t="shared" si="35"/>
        <v>0</v>
      </c>
    </row>
    <row r="803" spans="1:24" ht="22.2" customHeight="1" x14ac:dyDescent="0.6">
      <c r="A803" s="4"/>
      <c r="E803" s="4"/>
      <c r="G803" s="195"/>
      <c r="H803" s="195"/>
      <c r="I803" s="199"/>
      <c r="J803" s="277"/>
      <c r="K803" s="278"/>
      <c r="L803" s="199"/>
      <c r="M803" s="199"/>
      <c r="N803" s="199"/>
      <c r="O803" s="169">
        <f t="shared" si="34"/>
        <v>0</v>
      </c>
      <c r="P803" s="199"/>
      <c r="Q803" s="199"/>
      <c r="R803" s="199"/>
      <c r="S803" s="169">
        <f t="shared" si="35"/>
        <v>0</v>
      </c>
    </row>
    <row r="804" spans="1:24" ht="22.2" customHeight="1" x14ac:dyDescent="0.6">
      <c r="A804" s="4"/>
      <c r="E804" s="4"/>
      <c r="G804" s="62" t="s">
        <v>11</v>
      </c>
      <c r="H804" s="183" t="s">
        <v>177</v>
      </c>
      <c r="I804" s="183" t="s">
        <v>226</v>
      </c>
      <c r="J804" s="265" t="s">
        <v>54</v>
      </c>
      <c r="K804" s="266"/>
      <c r="L804" s="175"/>
      <c r="M804" s="168"/>
      <c r="N804" s="168"/>
      <c r="O804" s="169">
        <f t="shared" si="34"/>
        <v>0</v>
      </c>
      <c r="P804" s="168"/>
      <c r="Q804" s="175"/>
      <c r="R804" s="175"/>
      <c r="S804" s="169">
        <f t="shared" si="35"/>
        <v>0</v>
      </c>
      <c r="T804" s="25"/>
      <c r="U804" s="26" t="s">
        <v>123</v>
      </c>
      <c r="V804" s="64"/>
      <c r="W804" s="27"/>
      <c r="X804" s="27"/>
    </row>
    <row r="805" spans="1:24" ht="22.2" customHeight="1" x14ac:dyDescent="0.6">
      <c r="A805" s="4"/>
      <c r="E805" s="4"/>
      <c r="G805" s="167" t="str">
        <f>G575</f>
        <v>7 ธ.ค.66</v>
      </c>
      <c r="H805" s="183" t="s">
        <v>302</v>
      </c>
      <c r="I805" s="183" t="s">
        <v>239</v>
      </c>
      <c r="J805" s="248" t="s">
        <v>127</v>
      </c>
      <c r="K805" s="250"/>
      <c r="L805" s="200"/>
      <c r="M805" s="168"/>
      <c r="N805" s="168"/>
      <c r="O805" s="169">
        <f t="shared" si="34"/>
        <v>0</v>
      </c>
      <c r="P805" s="168"/>
      <c r="Q805" s="168"/>
      <c r="R805" s="168"/>
      <c r="S805" s="169">
        <f t="shared" si="35"/>
        <v>0</v>
      </c>
      <c r="T805" s="27" t="s">
        <v>51</v>
      </c>
      <c r="U805" s="26" t="s">
        <v>90</v>
      </c>
      <c r="V805" s="64"/>
      <c r="W805" s="27"/>
      <c r="X805" s="27"/>
    </row>
    <row r="806" spans="1:24" ht="22.2" customHeight="1" x14ac:dyDescent="0.6">
      <c r="A806" s="4"/>
      <c r="B806" s="5"/>
      <c r="E806" s="4"/>
      <c r="G806" s="168"/>
      <c r="H806" s="183" t="s">
        <v>177</v>
      </c>
      <c r="I806" s="183" t="s">
        <v>226</v>
      </c>
      <c r="J806" s="248" t="s">
        <v>151</v>
      </c>
      <c r="K806" s="250"/>
      <c r="L806" s="168"/>
      <c r="M806" s="183"/>
      <c r="N806" s="183"/>
      <c r="O806" s="169">
        <f t="shared" si="34"/>
        <v>0</v>
      </c>
      <c r="P806" s="183"/>
      <c r="Q806" s="183"/>
      <c r="R806" s="183"/>
      <c r="S806" s="169">
        <f t="shared" si="35"/>
        <v>0</v>
      </c>
    </row>
    <row r="807" spans="1:24" ht="22.2" customHeight="1" x14ac:dyDescent="0.6">
      <c r="A807" s="4"/>
      <c r="E807" s="4"/>
      <c r="G807" s="168"/>
      <c r="H807" s="168"/>
      <c r="I807" s="168"/>
      <c r="J807" s="248"/>
      <c r="K807" s="250"/>
      <c r="L807" s="168"/>
      <c r="M807" s="168"/>
      <c r="N807" s="168"/>
      <c r="O807" s="169">
        <f t="shared" si="34"/>
        <v>0</v>
      </c>
      <c r="P807" s="168"/>
      <c r="Q807" s="168"/>
      <c r="R807" s="168"/>
      <c r="S807" s="169">
        <f t="shared" si="35"/>
        <v>0</v>
      </c>
    </row>
    <row r="808" spans="1:24" ht="22.2" customHeight="1" x14ac:dyDescent="0.6">
      <c r="A808" s="4"/>
      <c r="E808" s="4"/>
      <c r="G808" s="199"/>
      <c r="H808" s="194"/>
      <c r="I808" s="199"/>
      <c r="J808" s="277"/>
      <c r="K808" s="278"/>
      <c r="L808" s="199"/>
      <c r="M808" s="199"/>
      <c r="N808" s="199"/>
      <c r="O808" s="169">
        <f t="shared" si="34"/>
        <v>0</v>
      </c>
      <c r="P808" s="199"/>
      <c r="Q808" s="199"/>
      <c r="R808" s="199"/>
      <c r="S808" s="169">
        <f t="shared" si="35"/>
        <v>0</v>
      </c>
    </row>
    <row r="809" spans="1:24" ht="22.2" customHeight="1" x14ac:dyDescent="0.6">
      <c r="A809" s="4"/>
      <c r="E809" s="4"/>
      <c r="G809" s="62" t="s">
        <v>12</v>
      </c>
      <c r="H809" s="183" t="s">
        <v>240</v>
      </c>
      <c r="I809" s="183" t="s">
        <v>215</v>
      </c>
      <c r="J809" s="265" t="s">
        <v>54</v>
      </c>
      <c r="K809" s="266"/>
      <c r="L809" s="197"/>
      <c r="M809" s="168"/>
      <c r="N809" s="168"/>
      <c r="O809" s="169">
        <f t="shared" si="34"/>
        <v>0</v>
      </c>
      <c r="P809" s="174"/>
      <c r="Q809" s="197"/>
      <c r="R809" s="174"/>
      <c r="S809" s="169">
        <f t="shared" si="35"/>
        <v>0</v>
      </c>
    </row>
    <row r="810" spans="1:24" ht="22.2" customHeight="1" x14ac:dyDescent="0.6">
      <c r="A810" s="4"/>
      <c r="E810" s="4"/>
      <c r="G810" s="167" t="str">
        <f>G580</f>
        <v>8 ธ.ค.66</v>
      </c>
      <c r="H810" s="183"/>
      <c r="I810" s="183"/>
      <c r="J810" s="248"/>
      <c r="K810" s="250"/>
      <c r="L810" s="168"/>
      <c r="M810" s="168"/>
      <c r="N810" s="168"/>
      <c r="O810" s="169">
        <f t="shared" si="34"/>
        <v>0</v>
      </c>
      <c r="P810" s="168"/>
      <c r="Q810" s="168"/>
      <c r="R810" s="168"/>
      <c r="S810" s="169">
        <f t="shared" si="35"/>
        <v>0</v>
      </c>
    </row>
    <row r="811" spans="1:24" ht="22.2" customHeight="1" x14ac:dyDescent="0.6">
      <c r="A811" s="4"/>
      <c r="E811" s="4"/>
      <c r="G811" s="168"/>
      <c r="H811" s="183"/>
      <c r="I811" s="183"/>
      <c r="J811" s="248"/>
      <c r="K811" s="250"/>
      <c r="L811" s="168"/>
      <c r="M811" s="183"/>
      <c r="N811" s="183"/>
      <c r="O811" s="169">
        <f t="shared" si="34"/>
        <v>0</v>
      </c>
      <c r="P811" s="168"/>
      <c r="Q811" s="168"/>
      <c r="R811" s="168"/>
      <c r="S811" s="169">
        <f t="shared" si="35"/>
        <v>0</v>
      </c>
    </row>
    <row r="812" spans="1:24" ht="22.2" customHeight="1" x14ac:dyDescent="0.6">
      <c r="A812" s="4"/>
      <c r="E812" s="4"/>
      <c r="G812" s="168"/>
      <c r="H812" s="190" t="s">
        <v>51</v>
      </c>
      <c r="I812" s="168"/>
      <c r="J812" s="248"/>
      <c r="K812" s="250"/>
      <c r="L812" s="168"/>
      <c r="M812" s="168"/>
      <c r="N812" s="168"/>
      <c r="O812" s="169">
        <f t="shared" si="34"/>
        <v>0</v>
      </c>
      <c r="P812" s="168"/>
      <c r="Q812" s="168"/>
      <c r="R812" s="168"/>
      <c r="S812" s="169">
        <f t="shared" si="35"/>
        <v>0</v>
      </c>
    </row>
    <row r="813" spans="1:24" ht="22.2" customHeight="1" x14ac:dyDescent="0.6">
      <c r="A813" s="4"/>
      <c r="E813" s="4"/>
      <c r="F813" s="4"/>
      <c r="G813" s="196"/>
      <c r="H813" s="194"/>
      <c r="I813" s="199"/>
      <c r="J813" s="277"/>
      <c r="K813" s="278"/>
      <c r="L813" s="199"/>
      <c r="M813" s="199"/>
      <c r="N813" s="199"/>
      <c r="O813" s="169">
        <f t="shared" si="34"/>
        <v>0</v>
      </c>
      <c r="P813" s="199"/>
      <c r="Q813" s="199"/>
      <c r="R813" s="199"/>
      <c r="S813" s="169">
        <f t="shared" si="35"/>
        <v>0</v>
      </c>
    </row>
    <row r="814" spans="1:24" ht="22.2" customHeight="1" x14ac:dyDescent="0.6">
      <c r="A814" s="4"/>
      <c r="E814" s="4"/>
      <c r="F814" s="4"/>
      <c r="G814" s="273" t="s">
        <v>61</v>
      </c>
      <c r="H814" s="298"/>
      <c r="I814" s="298"/>
      <c r="J814" s="298"/>
      <c r="K814" s="279"/>
      <c r="L814" s="17">
        <f>SUM(L789:L813)</f>
        <v>0</v>
      </c>
      <c r="M814" s="17">
        <f>SUM(M789:M813)</f>
        <v>0</v>
      </c>
      <c r="N814" s="17"/>
      <c r="O814" s="17"/>
      <c r="P814" s="17">
        <f>SUM(P789:P813)</f>
        <v>0</v>
      </c>
      <c r="Q814" s="17">
        <f>SUM(Q789:Q813)</f>
        <v>0</v>
      </c>
      <c r="R814" s="192"/>
      <c r="S814" s="17"/>
    </row>
    <row r="815" spans="1:24" ht="22.2" customHeight="1" x14ac:dyDescent="0.6">
      <c r="A815" s="4"/>
      <c r="E815" s="4"/>
      <c r="F815" s="4"/>
      <c r="G815" s="273" t="s">
        <v>62</v>
      </c>
      <c r="H815" s="298"/>
      <c r="I815" s="298"/>
      <c r="J815" s="298"/>
      <c r="K815" s="279"/>
      <c r="L815" s="273">
        <f>L814+M814</f>
        <v>0</v>
      </c>
      <c r="M815" s="279"/>
      <c r="N815" s="193"/>
      <c r="O815" s="17"/>
      <c r="P815" s="273">
        <f>P814+Q814</f>
        <v>0</v>
      </c>
      <c r="Q815" s="279"/>
      <c r="R815" s="196"/>
      <c r="S815" s="199"/>
    </row>
    <row r="816" spans="1:24" ht="22.2" customHeight="1" x14ac:dyDescent="0.6">
      <c r="A816" s="4"/>
      <c r="E816" s="4"/>
      <c r="F816" s="4"/>
      <c r="G816" s="273" t="s">
        <v>63</v>
      </c>
      <c r="H816" s="298"/>
      <c r="I816" s="298"/>
      <c r="J816" s="298"/>
      <c r="K816" s="279"/>
      <c r="L816" s="273">
        <v>18</v>
      </c>
      <c r="M816" s="279"/>
      <c r="N816" s="193"/>
      <c r="O816" s="17"/>
      <c r="P816" s="273">
        <v>0</v>
      </c>
      <c r="Q816" s="279"/>
      <c r="R816" s="190"/>
      <c r="S816" s="168"/>
    </row>
    <row r="817" spans="1:19" ht="22.2" customHeight="1" thickBot="1" x14ac:dyDescent="0.65">
      <c r="A817" s="4"/>
      <c r="E817" s="4"/>
      <c r="F817" s="15"/>
      <c r="G817" s="273" t="s">
        <v>64</v>
      </c>
      <c r="H817" s="298"/>
      <c r="I817" s="298"/>
      <c r="J817" s="298"/>
      <c r="K817" s="279"/>
      <c r="L817" s="18">
        <v>0</v>
      </c>
      <c r="M817" s="18">
        <f>SUM(M789:M813)</f>
        <v>0</v>
      </c>
      <c r="N817" s="18"/>
      <c r="O817" s="18">
        <f>SUM(O789:O813)</f>
        <v>0</v>
      </c>
      <c r="P817" s="18">
        <v>0</v>
      </c>
      <c r="Q817" s="18">
        <f>SUM(Q789:Q813)</f>
        <v>0</v>
      </c>
      <c r="R817" s="19"/>
      <c r="S817" s="18">
        <f>SUM(S789:S813)</f>
        <v>0</v>
      </c>
    </row>
    <row r="818" spans="1:19" ht="22.2" customHeight="1" thickTop="1" x14ac:dyDescent="0.6">
      <c r="A818" s="299" t="s">
        <v>88</v>
      </c>
      <c r="B818" s="300"/>
      <c r="C818" s="300"/>
      <c r="D818" s="300"/>
      <c r="E818" s="300"/>
      <c r="F818" s="300"/>
      <c r="G818" s="300"/>
      <c r="H818" s="193">
        <f>M817+Q817</f>
        <v>0</v>
      </c>
      <c r="I818" s="193" t="s">
        <v>89</v>
      </c>
      <c r="J818" s="193"/>
      <c r="K818" s="301" t="s">
        <v>193</v>
      </c>
      <c r="L818" s="301"/>
      <c r="M818" s="301"/>
      <c r="N818" s="194"/>
      <c r="O818" s="194"/>
      <c r="P818" s="302">
        <f>S817+O817</f>
        <v>0</v>
      </c>
      <c r="Q818" s="302"/>
      <c r="R818" s="21"/>
      <c r="S818" s="20" t="s">
        <v>53</v>
      </c>
    </row>
    <row r="819" spans="1:19" ht="22.2" customHeight="1" x14ac:dyDescent="0.6">
      <c r="A819" s="303" t="s">
        <v>14</v>
      </c>
      <c r="B819" s="304"/>
      <c r="C819" s="304"/>
      <c r="D819" s="304"/>
      <c r="E819" s="304"/>
      <c r="F819" s="304"/>
      <c r="G819" s="305"/>
      <c r="H819" s="303" t="s">
        <v>15</v>
      </c>
      <c r="I819" s="304"/>
      <c r="J819" s="304"/>
      <c r="K819" s="304"/>
      <c r="L819" s="305"/>
      <c r="M819" s="303" t="s">
        <v>70</v>
      </c>
      <c r="N819" s="304"/>
      <c r="O819" s="304"/>
      <c r="P819" s="304"/>
      <c r="Q819" s="304"/>
      <c r="R819" s="304"/>
      <c r="S819" s="305"/>
    </row>
    <row r="820" spans="1:19" ht="22.2" customHeight="1" x14ac:dyDescent="0.6">
      <c r="A820" s="248" t="s">
        <v>16</v>
      </c>
      <c r="B820" s="249"/>
      <c r="C820" s="249"/>
      <c r="D820" s="249"/>
      <c r="E820" s="249"/>
      <c r="F820" s="249"/>
      <c r="G820" s="250"/>
      <c r="H820" s="248" t="s">
        <v>16</v>
      </c>
      <c r="I820" s="249"/>
      <c r="J820" s="249"/>
      <c r="K820" s="249"/>
      <c r="L820" s="250"/>
      <c r="M820" s="248" t="s">
        <v>16</v>
      </c>
      <c r="N820" s="249"/>
      <c r="O820" s="249"/>
      <c r="P820" s="249"/>
      <c r="Q820" s="249"/>
      <c r="R820" s="249"/>
      <c r="S820" s="250"/>
    </row>
    <row r="821" spans="1:19" ht="22.2" customHeight="1" x14ac:dyDescent="0.6">
      <c r="A821" s="12" t="s">
        <v>42</v>
      </c>
      <c r="B821" s="309">
        <f>B789</f>
        <v>0</v>
      </c>
      <c r="C821" s="309"/>
      <c r="D821" s="309"/>
      <c r="E821" s="309"/>
      <c r="F821" s="309"/>
      <c r="G821" s="186" t="s">
        <v>43</v>
      </c>
      <c r="H821" s="185" t="s">
        <v>42</v>
      </c>
      <c r="I821" s="314" t="str">
        <f>I591</f>
        <v xml:space="preserve">       นายอาทิตย์  แก้วแดง</v>
      </c>
      <c r="J821" s="318"/>
      <c r="K821" s="318"/>
      <c r="L821" s="13" t="s">
        <v>43</v>
      </c>
      <c r="M821" s="61" t="s">
        <v>42</v>
      </c>
      <c r="N821" s="61"/>
      <c r="O821" s="309" t="s">
        <v>52</v>
      </c>
      <c r="P821" s="309"/>
      <c r="Q821" s="309"/>
      <c r="R821" s="29"/>
      <c r="S821" s="186" t="s">
        <v>43</v>
      </c>
    </row>
    <row r="822" spans="1:19" ht="22.2" customHeight="1" x14ac:dyDescent="0.6">
      <c r="A822" s="319" t="s">
        <v>279</v>
      </c>
      <c r="B822" s="314"/>
      <c r="C822" s="314"/>
      <c r="D822" s="314"/>
      <c r="E822" s="314"/>
      <c r="F822" s="314"/>
      <c r="G822" s="320"/>
      <c r="H822" s="308" t="s">
        <v>55</v>
      </c>
      <c r="I822" s="309"/>
      <c r="J822" s="309"/>
      <c r="K822" s="309"/>
      <c r="L822" s="310"/>
      <c r="M822" s="308" t="s">
        <v>72</v>
      </c>
      <c r="N822" s="309"/>
      <c r="O822" s="309"/>
      <c r="P822" s="309"/>
      <c r="Q822" s="309"/>
      <c r="R822" s="309"/>
      <c r="S822" s="310"/>
    </row>
    <row r="823" spans="1:19" ht="22.2" customHeight="1" x14ac:dyDescent="0.6">
      <c r="A823" s="311" t="str">
        <f>A41</f>
        <v>วันที่ 18  เดือน ธันวาคม  พ.ศ.2566</v>
      </c>
      <c r="B823" s="312"/>
      <c r="C823" s="312"/>
      <c r="D823" s="312"/>
      <c r="E823" s="312"/>
      <c r="F823" s="312"/>
      <c r="G823" s="313"/>
      <c r="H823" s="308" t="str">
        <f>A41</f>
        <v>วันที่ 18  เดือน ธันวาคม  พ.ศ.2566</v>
      </c>
      <c r="I823" s="309"/>
      <c r="J823" s="309"/>
      <c r="K823" s="309"/>
      <c r="L823" s="310"/>
      <c r="M823" s="311" t="str">
        <f>A41</f>
        <v>วันที่ 18  เดือน ธันวาคม  พ.ศ.2566</v>
      </c>
      <c r="N823" s="312"/>
      <c r="O823" s="312"/>
      <c r="P823" s="312"/>
      <c r="Q823" s="312"/>
      <c r="R823" s="312"/>
      <c r="S823" s="313"/>
    </row>
    <row r="824" spans="1:19" ht="22.2" customHeight="1" x14ac:dyDescent="0.6">
      <c r="A824" s="303" t="s">
        <v>70</v>
      </c>
      <c r="B824" s="304"/>
      <c r="C824" s="304"/>
      <c r="D824" s="304"/>
      <c r="E824" s="304"/>
      <c r="F824" s="304"/>
      <c r="G824" s="304"/>
      <c r="H824" s="304"/>
      <c r="I824" s="305"/>
      <c r="J824" s="303" t="s">
        <v>71</v>
      </c>
      <c r="K824" s="304"/>
      <c r="L824" s="304"/>
      <c r="M824" s="304"/>
      <c r="N824" s="304"/>
      <c r="O824" s="304"/>
      <c r="P824" s="304"/>
      <c r="Q824" s="304"/>
      <c r="R824" s="304"/>
      <c r="S824" s="305"/>
    </row>
    <row r="825" spans="1:19" ht="22.2" customHeight="1" x14ac:dyDescent="0.6">
      <c r="A825" s="248" t="s">
        <v>16</v>
      </c>
      <c r="B825" s="249"/>
      <c r="C825" s="249"/>
      <c r="D825" s="249"/>
      <c r="E825" s="249"/>
      <c r="F825" s="249"/>
      <c r="G825" s="249"/>
      <c r="H825" s="249"/>
      <c r="I825" s="250"/>
      <c r="J825" s="248" t="s">
        <v>16</v>
      </c>
      <c r="K825" s="249"/>
      <c r="L825" s="249"/>
      <c r="M825" s="249"/>
      <c r="N825" s="249"/>
      <c r="O825" s="249"/>
      <c r="P825" s="249"/>
      <c r="Q825" s="249"/>
      <c r="R825" s="249"/>
      <c r="S825" s="250"/>
    </row>
    <row r="826" spans="1:19" ht="22.2" customHeight="1" x14ac:dyDescent="0.6">
      <c r="A826" s="12"/>
      <c r="B826" s="309" t="s">
        <v>133</v>
      </c>
      <c r="C826" s="309"/>
      <c r="D826" s="309"/>
      <c r="E826" s="309"/>
      <c r="F826" s="309"/>
      <c r="G826" s="309"/>
      <c r="H826" s="309"/>
      <c r="I826" s="186"/>
      <c r="J826" s="29"/>
      <c r="K826" s="29"/>
      <c r="L826" s="309" t="s">
        <v>186</v>
      </c>
      <c r="M826" s="309"/>
      <c r="N826" s="309"/>
      <c r="O826" s="309"/>
      <c r="P826" s="309"/>
      <c r="Q826" s="309"/>
      <c r="R826" s="29"/>
      <c r="S826" s="13"/>
    </row>
    <row r="827" spans="1:19" ht="22.2" customHeight="1" x14ac:dyDescent="0.6">
      <c r="A827" s="308" t="s">
        <v>73</v>
      </c>
      <c r="B827" s="309"/>
      <c r="C827" s="309"/>
      <c r="D827" s="309"/>
      <c r="E827" s="309"/>
      <c r="F827" s="309"/>
      <c r="G827" s="309"/>
      <c r="H827" s="309"/>
      <c r="I827" s="310"/>
      <c r="J827" s="308" t="s">
        <v>74</v>
      </c>
      <c r="K827" s="309"/>
      <c r="L827" s="309"/>
      <c r="M827" s="309"/>
      <c r="N827" s="309"/>
      <c r="O827" s="309"/>
      <c r="P827" s="309"/>
      <c r="Q827" s="309"/>
      <c r="R827" s="309"/>
      <c r="S827" s="310"/>
    </row>
    <row r="828" spans="1:19" ht="22.2" customHeight="1" x14ac:dyDescent="0.6">
      <c r="A828" s="311" t="str">
        <f>A41</f>
        <v>วันที่ 18  เดือน ธันวาคม  พ.ศ.2566</v>
      </c>
      <c r="B828" s="312"/>
      <c r="C828" s="312"/>
      <c r="D828" s="312"/>
      <c r="E828" s="312"/>
      <c r="F828" s="312"/>
      <c r="G828" s="312"/>
      <c r="H828" s="312"/>
      <c r="I828" s="313"/>
      <c r="J828" s="311" t="str">
        <f>A41</f>
        <v>วันที่ 18  เดือน ธันวาคม  พ.ศ.2566</v>
      </c>
      <c r="K828" s="312"/>
      <c r="L828" s="312"/>
      <c r="M828" s="312"/>
      <c r="N828" s="312"/>
      <c r="O828" s="312"/>
      <c r="P828" s="312"/>
      <c r="Q828" s="312"/>
      <c r="R828" s="312"/>
      <c r="S828" s="313"/>
    </row>
    <row r="829" spans="1:19" ht="22.2" customHeight="1" x14ac:dyDescent="0.6">
      <c r="A829" s="254" t="s">
        <v>0</v>
      </c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</row>
    <row r="830" spans="1:19" ht="22.2" customHeight="1" x14ac:dyDescent="0.6">
      <c r="A830" s="254" t="str">
        <f>A2</f>
        <v>แผนกวิชายานยนต์ไฟฟ้า</v>
      </c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</row>
    <row r="831" spans="1:19" ht="22.2" customHeight="1" x14ac:dyDescent="0.6">
      <c r="A831" s="253" t="s">
        <v>78</v>
      </c>
      <c r="B831" s="253"/>
      <c r="C831" s="253"/>
      <c r="D831" s="177">
        <f>D3</f>
        <v>4</v>
      </c>
      <c r="E831" s="177" t="s">
        <v>77</v>
      </c>
      <c r="F831" s="254" t="str">
        <f>F3</f>
        <v>ธันวาคม</v>
      </c>
      <c r="G831" s="254"/>
      <c r="H831" s="177" t="str">
        <f>H3</f>
        <v>พ.ศ. 2566</v>
      </c>
      <c r="I831" s="177" t="s">
        <v>79</v>
      </c>
      <c r="J831" s="177">
        <f>J3</f>
        <v>8</v>
      </c>
      <c r="K831" s="177" t="s">
        <v>76</v>
      </c>
      <c r="L831" s="254" t="str">
        <f>L3</f>
        <v>ธันวาคม</v>
      </c>
      <c r="M831" s="254"/>
      <c r="N831" s="254" t="str">
        <f>N3</f>
        <v>พ.ศ. 2566</v>
      </c>
      <c r="O831" s="254"/>
      <c r="P831" s="254"/>
      <c r="Q831" s="254"/>
      <c r="R831" s="177"/>
    </row>
    <row r="832" spans="1:19" ht="22.2" customHeight="1" x14ac:dyDescent="0.3">
      <c r="G832" s="58" t="s">
        <v>103</v>
      </c>
      <c r="H832" s="194" t="s">
        <v>115</v>
      </c>
      <c r="I832" s="190" t="s">
        <v>57</v>
      </c>
      <c r="J832" s="198" t="s">
        <v>247</v>
      </c>
      <c r="K832" s="198"/>
    </row>
    <row r="833" spans="1:24" ht="22.2" customHeight="1" x14ac:dyDescent="0.6">
      <c r="A833" s="28" t="s">
        <v>1</v>
      </c>
      <c r="B833" s="270" t="s">
        <v>2</v>
      </c>
      <c r="C833" s="271"/>
      <c r="D833" s="272"/>
      <c r="E833" s="16" t="s">
        <v>3</v>
      </c>
      <c r="F833" s="273" t="s">
        <v>65</v>
      </c>
      <c r="G833" s="274"/>
      <c r="H833" s="275" t="s">
        <v>4</v>
      </c>
      <c r="I833" s="175" t="s">
        <v>116</v>
      </c>
      <c r="J833" s="242" t="s">
        <v>5</v>
      </c>
      <c r="K833" s="244"/>
      <c r="L833" s="273" t="s">
        <v>66</v>
      </c>
      <c r="M833" s="279"/>
      <c r="N833" s="169" t="s">
        <v>68</v>
      </c>
      <c r="O833" s="175" t="s">
        <v>58</v>
      </c>
      <c r="P833" s="280" t="s">
        <v>67</v>
      </c>
      <c r="Q833" s="281"/>
      <c r="R833" s="169" t="s">
        <v>68</v>
      </c>
      <c r="S833" s="175" t="s">
        <v>58</v>
      </c>
    </row>
    <row r="834" spans="1:24" ht="22.2" customHeight="1" x14ac:dyDescent="0.6">
      <c r="A834" s="60"/>
      <c r="B834" s="9"/>
      <c r="C834" s="10"/>
      <c r="D834" s="14"/>
      <c r="E834" s="11"/>
      <c r="F834" s="199" t="s">
        <v>6</v>
      </c>
      <c r="G834" s="199" t="s">
        <v>7</v>
      </c>
      <c r="H834" s="276"/>
      <c r="I834" s="199"/>
      <c r="J834" s="277"/>
      <c r="K834" s="278"/>
      <c r="L834" s="199" t="s">
        <v>56</v>
      </c>
      <c r="M834" s="199" t="s">
        <v>60</v>
      </c>
      <c r="N834" s="199" t="s">
        <v>69</v>
      </c>
      <c r="O834" s="199" t="s">
        <v>59</v>
      </c>
      <c r="P834" s="60" t="s">
        <v>56</v>
      </c>
      <c r="Q834" s="60" t="s">
        <v>60</v>
      </c>
      <c r="R834" s="199" t="s">
        <v>69</v>
      </c>
      <c r="S834" s="199" t="s">
        <v>59</v>
      </c>
    </row>
    <row r="835" spans="1:24" ht="22.2" customHeight="1" x14ac:dyDescent="0.6">
      <c r="A835" s="175">
        <v>19</v>
      </c>
      <c r="B835" s="262">
        <f>AB21</f>
        <v>0</v>
      </c>
      <c r="C835" s="263"/>
      <c r="D835" s="264"/>
      <c r="E835" s="175" t="s">
        <v>169</v>
      </c>
      <c r="F835" s="6">
        <f>F7</f>
        <v>8</v>
      </c>
      <c r="G835" s="188" t="s">
        <v>8</v>
      </c>
      <c r="H835" s="174"/>
      <c r="I835" s="183"/>
      <c r="J835" s="265"/>
      <c r="K835" s="266"/>
      <c r="L835" s="197"/>
      <c r="M835" s="174"/>
      <c r="N835" s="174"/>
      <c r="O835" s="169">
        <f>M835*N835</f>
        <v>0</v>
      </c>
      <c r="P835" s="174"/>
      <c r="Q835" s="197"/>
      <c r="R835" s="174"/>
      <c r="S835" s="169">
        <f>Q835*R835</f>
        <v>0</v>
      </c>
    </row>
    <row r="836" spans="1:24" ht="22.2" customHeight="1" x14ac:dyDescent="0.6">
      <c r="A836" s="4"/>
      <c r="B836" s="289"/>
      <c r="C836" s="290"/>
      <c r="D836" s="291"/>
      <c r="E836" s="168" t="s">
        <v>119</v>
      </c>
      <c r="F836" s="190"/>
      <c r="G836" s="167" t="str">
        <f>G790</f>
        <v>4 ธ.ค.66</v>
      </c>
      <c r="H836" s="183"/>
      <c r="I836" s="183"/>
      <c r="J836" s="248"/>
      <c r="K836" s="250"/>
      <c r="L836" s="168"/>
      <c r="M836" s="168"/>
      <c r="N836" s="168"/>
      <c r="O836" s="169">
        <f t="shared" ref="O836:O859" si="36">M836*N836</f>
        <v>0</v>
      </c>
      <c r="P836" s="168"/>
      <c r="Q836" s="168"/>
      <c r="R836" s="168"/>
      <c r="S836" s="169">
        <f t="shared" ref="S836:S859" si="37">Q836*R836</f>
        <v>0</v>
      </c>
    </row>
    <row r="837" spans="1:24" ht="22.2" customHeight="1" x14ac:dyDescent="0.6">
      <c r="A837" s="4"/>
      <c r="B837" s="5"/>
      <c r="D837" s="3"/>
      <c r="E837" s="3"/>
      <c r="F837" s="190"/>
      <c r="G837" s="189"/>
      <c r="H837" s="168"/>
      <c r="I837" s="168"/>
      <c r="J837" s="248"/>
      <c r="K837" s="250"/>
      <c r="L837" s="168"/>
      <c r="M837" s="168"/>
      <c r="N837" s="168"/>
      <c r="O837" s="169">
        <f t="shared" si="36"/>
        <v>0</v>
      </c>
      <c r="P837" s="168"/>
      <c r="Q837" s="168"/>
      <c r="R837" s="168"/>
      <c r="S837" s="169">
        <f t="shared" si="37"/>
        <v>0</v>
      </c>
    </row>
    <row r="838" spans="1:24" ht="22.2" customHeight="1" x14ac:dyDescent="0.6">
      <c r="A838" s="4"/>
      <c r="B838" s="5"/>
      <c r="E838" s="4"/>
      <c r="F838" s="190"/>
      <c r="G838" s="189"/>
      <c r="H838" s="168"/>
      <c r="I838" s="168"/>
      <c r="J838" s="248"/>
      <c r="K838" s="250"/>
      <c r="L838" s="168"/>
      <c r="M838" s="168"/>
      <c r="N838" s="168"/>
      <c r="O838" s="169">
        <f t="shared" si="36"/>
        <v>0</v>
      </c>
      <c r="P838" s="168"/>
      <c r="Q838" s="168"/>
      <c r="R838" s="168"/>
      <c r="S838" s="169">
        <f t="shared" si="37"/>
        <v>0</v>
      </c>
    </row>
    <row r="839" spans="1:24" ht="22.2" customHeight="1" x14ac:dyDescent="0.6">
      <c r="A839" s="4"/>
      <c r="E839" s="4"/>
      <c r="G839" s="187"/>
      <c r="H839" s="199"/>
      <c r="I839" s="199"/>
      <c r="J839" s="277"/>
      <c r="K839" s="278"/>
      <c r="L839" s="168"/>
      <c r="M839" s="168"/>
      <c r="N839" s="168"/>
      <c r="O839" s="169">
        <f t="shared" si="36"/>
        <v>0</v>
      </c>
      <c r="P839" s="168"/>
      <c r="Q839" s="168"/>
      <c r="R839" s="168"/>
      <c r="S839" s="169">
        <f t="shared" si="37"/>
        <v>0</v>
      </c>
    </row>
    <row r="840" spans="1:24" ht="22.2" customHeight="1" x14ac:dyDescent="0.6">
      <c r="A840" s="4"/>
      <c r="E840" s="4"/>
      <c r="G840" s="62" t="s">
        <v>9</v>
      </c>
      <c r="H840" s="174" t="s">
        <v>286</v>
      </c>
      <c r="I840" s="183" t="s">
        <v>221</v>
      </c>
      <c r="J840" s="265" t="s">
        <v>54</v>
      </c>
      <c r="K840" s="266"/>
      <c r="L840" s="197"/>
      <c r="M840" s="174"/>
      <c r="N840" s="174"/>
      <c r="O840" s="169">
        <f t="shared" si="36"/>
        <v>0</v>
      </c>
      <c r="P840" s="174"/>
      <c r="Q840" s="197"/>
      <c r="R840" s="174"/>
      <c r="S840" s="169">
        <f t="shared" si="37"/>
        <v>0</v>
      </c>
    </row>
    <row r="841" spans="1:24" ht="22.2" customHeight="1" x14ac:dyDescent="0.6">
      <c r="A841" s="4"/>
      <c r="E841" s="4"/>
      <c r="G841" s="167" t="str">
        <f>G795</f>
        <v>5 ธ.ค.66</v>
      </c>
      <c r="H841" s="183" t="s">
        <v>286</v>
      </c>
      <c r="I841" s="183" t="s">
        <v>221</v>
      </c>
      <c r="J841" s="248" t="s">
        <v>125</v>
      </c>
      <c r="K841" s="250"/>
      <c r="L841" s="168"/>
      <c r="M841" s="168"/>
      <c r="N841" s="168"/>
      <c r="O841" s="169">
        <f t="shared" si="36"/>
        <v>0</v>
      </c>
      <c r="P841" s="168"/>
      <c r="Q841" s="168"/>
      <c r="R841" s="168"/>
      <c r="S841" s="169">
        <f t="shared" si="37"/>
        <v>0</v>
      </c>
    </row>
    <row r="842" spans="1:24" ht="22.2" customHeight="1" x14ac:dyDescent="0.6">
      <c r="A842" s="4"/>
      <c r="B842" s="5"/>
      <c r="D842" s="3"/>
      <c r="E842" s="3"/>
      <c r="G842" s="168"/>
      <c r="H842" s="189"/>
      <c r="I842" s="168"/>
      <c r="J842" s="248"/>
      <c r="K842" s="250"/>
      <c r="L842" s="168"/>
      <c r="M842" s="168"/>
      <c r="N842" s="168"/>
      <c r="O842" s="169">
        <f t="shared" si="36"/>
        <v>0</v>
      </c>
      <c r="P842" s="168"/>
      <c r="Q842" s="168"/>
      <c r="R842" s="168"/>
      <c r="S842" s="169">
        <f t="shared" si="37"/>
        <v>0</v>
      </c>
    </row>
    <row r="843" spans="1:24" ht="22.2" customHeight="1" x14ac:dyDescent="0.6">
      <c r="A843" s="4"/>
      <c r="E843" s="4"/>
      <c r="G843" s="62"/>
      <c r="H843" s="190"/>
      <c r="I843" s="168"/>
      <c r="J843" s="248"/>
      <c r="K843" s="250"/>
      <c r="L843" s="168"/>
      <c r="M843" s="168"/>
      <c r="N843" s="168"/>
      <c r="O843" s="169">
        <f t="shared" si="36"/>
        <v>0</v>
      </c>
      <c r="P843" s="168"/>
      <c r="Q843" s="168"/>
      <c r="R843" s="168"/>
      <c r="S843" s="169">
        <f t="shared" si="37"/>
        <v>0</v>
      </c>
    </row>
    <row r="844" spans="1:24" ht="22.2" customHeight="1" x14ac:dyDescent="0.6">
      <c r="A844" s="4"/>
      <c r="D844" s="8" t="s">
        <v>51</v>
      </c>
      <c r="E844" s="4"/>
      <c r="G844" s="63"/>
      <c r="H844" s="190"/>
      <c r="I844" s="199"/>
      <c r="J844" s="277"/>
      <c r="K844" s="278"/>
      <c r="L844" s="168"/>
      <c r="M844" s="168"/>
      <c r="N844" s="168"/>
      <c r="O844" s="169">
        <f t="shared" si="36"/>
        <v>0</v>
      </c>
      <c r="P844" s="168"/>
      <c r="Q844" s="168"/>
      <c r="R844" s="168"/>
      <c r="S844" s="169">
        <f t="shared" si="37"/>
        <v>0</v>
      </c>
    </row>
    <row r="845" spans="1:24" ht="22.2" customHeight="1" x14ac:dyDescent="0.6">
      <c r="A845" s="4"/>
      <c r="E845" s="4"/>
      <c r="G845" s="167" t="s">
        <v>10</v>
      </c>
      <c r="H845" s="174" t="s">
        <v>177</v>
      </c>
      <c r="I845" s="183" t="s">
        <v>232</v>
      </c>
      <c r="J845" s="265" t="s">
        <v>54</v>
      </c>
      <c r="K845" s="266"/>
      <c r="L845" s="197"/>
      <c r="M845" s="174"/>
      <c r="N845" s="174"/>
      <c r="O845" s="169">
        <f t="shared" si="36"/>
        <v>0</v>
      </c>
      <c r="P845" s="174"/>
      <c r="Q845" s="197"/>
      <c r="R845" s="174"/>
      <c r="S845" s="169">
        <f t="shared" si="37"/>
        <v>0</v>
      </c>
      <c r="T845"/>
      <c r="U845"/>
      <c r="V845"/>
      <c r="W845"/>
      <c r="X845"/>
    </row>
    <row r="846" spans="1:24" ht="22.2" customHeight="1" x14ac:dyDescent="0.6">
      <c r="A846" s="4"/>
      <c r="B846" s="189"/>
      <c r="C846" s="190"/>
      <c r="D846" s="190"/>
      <c r="E846" s="168"/>
      <c r="G846" s="167" t="str">
        <f>G800</f>
        <v>6 ธ.ค.66</v>
      </c>
      <c r="H846" s="183" t="s">
        <v>177</v>
      </c>
      <c r="I846" s="183" t="s">
        <v>232</v>
      </c>
      <c r="J846" s="248" t="s">
        <v>125</v>
      </c>
      <c r="K846" s="250"/>
      <c r="L846" s="168"/>
      <c r="M846" s="168"/>
      <c r="N846" s="168"/>
      <c r="O846" s="169">
        <f t="shared" si="36"/>
        <v>0</v>
      </c>
      <c r="P846" s="168"/>
      <c r="Q846" s="168"/>
      <c r="R846" s="168"/>
      <c r="S846" s="169">
        <f t="shared" si="37"/>
        <v>0</v>
      </c>
      <c r="T846"/>
      <c r="U846"/>
      <c r="V846"/>
      <c r="W846"/>
      <c r="X846"/>
    </row>
    <row r="847" spans="1:24" ht="22.2" customHeight="1" x14ac:dyDescent="0.6">
      <c r="A847" s="4"/>
      <c r="B847" s="5"/>
      <c r="D847" s="3"/>
      <c r="E847" s="3"/>
      <c r="G847" s="168"/>
      <c r="H847" s="189"/>
      <c r="I847" s="183"/>
      <c r="J847" s="248"/>
      <c r="K847" s="250"/>
      <c r="L847" s="168"/>
      <c r="M847" s="168"/>
      <c r="N847" s="168"/>
      <c r="O847" s="169">
        <f t="shared" si="36"/>
        <v>0</v>
      </c>
      <c r="P847" s="168"/>
      <c r="Q847" s="168"/>
      <c r="R847" s="168"/>
      <c r="S847" s="169">
        <f t="shared" si="37"/>
        <v>0</v>
      </c>
    </row>
    <row r="848" spans="1:24" ht="22.2" customHeight="1" x14ac:dyDescent="0.6">
      <c r="A848" s="4"/>
      <c r="E848" s="4"/>
      <c r="G848" s="189"/>
      <c r="H848" s="189"/>
      <c r="I848" s="168"/>
      <c r="J848" s="248"/>
      <c r="K848" s="250"/>
      <c r="L848" s="168"/>
      <c r="M848" s="168"/>
      <c r="N848" s="168"/>
      <c r="O848" s="169">
        <f t="shared" si="36"/>
        <v>0</v>
      </c>
      <c r="P848" s="168"/>
      <c r="Q848" s="168"/>
      <c r="R848" s="168"/>
      <c r="S848" s="169">
        <f t="shared" si="37"/>
        <v>0</v>
      </c>
    </row>
    <row r="849" spans="1:24" ht="22.2" customHeight="1" x14ac:dyDescent="0.6">
      <c r="A849" s="4"/>
      <c r="E849" s="4"/>
      <c r="G849" s="195"/>
      <c r="H849" s="195"/>
      <c r="I849" s="199"/>
      <c r="J849" s="277"/>
      <c r="K849" s="278"/>
      <c r="L849" s="199"/>
      <c r="M849" s="199"/>
      <c r="N849" s="199"/>
      <c r="O849" s="169">
        <f t="shared" si="36"/>
        <v>0</v>
      </c>
      <c r="P849" s="199"/>
      <c r="Q849" s="199"/>
      <c r="R849" s="199"/>
      <c r="S849" s="169">
        <f t="shared" si="37"/>
        <v>0</v>
      </c>
    </row>
    <row r="850" spans="1:24" ht="22.2" customHeight="1" x14ac:dyDescent="0.6">
      <c r="A850" s="4"/>
      <c r="E850" s="4"/>
      <c r="G850" s="62" t="s">
        <v>11</v>
      </c>
      <c r="H850" s="174" t="s">
        <v>240</v>
      </c>
      <c r="I850" s="183" t="s">
        <v>213</v>
      </c>
      <c r="J850" s="265" t="s">
        <v>54</v>
      </c>
      <c r="K850" s="266"/>
      <c r="L850" s="197"/>
      <c r="M850" s="168"/>
      <c r="N850" s="168"/>
      <c r="O850" s="169">
        <f t="shared" si="36"/>
        <v>0</v>
      </c>
      <c r="P850" s="168"/>
      <c r="Q850" s="175"/>
      <c r="R850" s="175"/>
      <c r="S850" s="169">
        <f t="shared" si="37"/>
        <v>0</v>
      </c>
      <c r="T850" s="25"/>
      <c r="U850" s="26" t="s">
        <v>123</v>
      </c>
      <c r="V850" s="64"/>
      <c r="W850" s="27"/>
      <c r="X850" s="27"/>
    </row>
    <row r="851" spans="1:24" ht="22.2" customHeight="1" x14ac:dyDescent="0.6">
      <c r="A851" s="4"/>
      <c r="E851" s="4"/>
      <c r="G851" s="167" t="str">
        <f>G805</f>
        <v>7 ธ.ค.66</v>
      </c>
      <c r="H851" s="183" t="s">
        <v>177</v>
      </c>
      <c r="I851" s="183" t="s">
        <v>308</v>
      </c>
      <c r="J851" s="248" t="s">
        <v>127</v>
      </c>
      <c r="K851" s="250"/>
      <c r="L851" s="168"/>
      <c r="M851" s="168"/>
      <c r="N851" s="168"/>
      <c r="O851" s="169">
        <f t="shared" si="36"/>
        <v>0</v>
      </c>
      <c r="P851" s="168"/>
      <c r="Q851" s="168"/>
      <c r="R851" s="168"/>
      <c r="S851" s="169">
        <f t="shared" si="37"/>
        <v>0</v>
      </c>
      <c r="T851" s="27" t="s">
        <v>51</v>
      </c>
      <c r="U851" s="26" t="s">
        <v>90</v>
      </c>
      <c r="V851" s="64"/>
      <c r="W851" s="27"/>
      <c r="X851" s="27"/>
    </row>
    <row r="852" spans="1:24" ht="22.2" customHeight="1" x14ac:dyDescent="0.6">
      <c r="A852" s="4"/>
      <c r="B852" s="5"/>
      <c r="E852" s="4"/>
      <c r="G852" s="168"/>
      <c r="H852" s="183"/>
      <c r="I852" s="183"/>
      <c r="J852" s="248"/>
      <c r="K852" s="250"/>
      <c r="L852" s="168"/>
      <c r="M852" s="183"/>
      <c r="N852" s="183"/>
      <c r="O852" s="169">
        <f t="shared" si="36"/>
        <v>0</v>
      </c>
      <c r="P852" s="183"/>
      <c r="Q852" s="183"/>
      <c r="R852" s="183"/>
      <c r="S852" s="169">
        <f t="shared" si="37"/>
        <v>0</v>
      </c>
    </row>
    <row r="853" spans="1:24" ht="22.2" customHeight="1" x14ac:dyDescent="0.6">
      <c r="A853" s="4"/>
      <c r="E853" s="4"/>
      <c r="G853" s="168"/>
      <c r="H853" s="168"/>
      <c r="I853" s="168"/>
      <c r="J853" s="248"/>
      <c r="K853" s="250"/>
      <c r="L853" s="168"/>
      <c r="M853" s="168"/>
      <c r="N853" s="168"/>
      <c r="O853" s="169">
        <f t="shared" si="36"/>
        <v>0</v>
      </c>
      <c r="P853" s="168"/>
      <c r="Q853" s="168"/>
      <c r="R853" s="168"/>
      <c r="S853" s="169">
        <f t="shared" si="37"/>
        <v>0</v>
      </c>
    </row>
    <row r="854" spans="1:24" ht="22.2" customHeight="1" x14ac:dyDescent="0.6">
      <c r="A854" s="4"/>
      <c r="E854" s="4"/>
      <c r="G854" s="199"/>
      <c r="H854" s="194"/>
      <c r="I854" s="199"/>
      <c r="J854" s="277"/>
      <c r="K854" s="278"/>
      <c r="L854" s="199"/>
      <c r="M854" s="199"/>
      <c r="N854" s="199"/>
      <c r="O854" s="169">
        <f t="shared" si="36"/>
        <v>0</v>
      </c>
      <c r="P854" s="199"/>
      <c r="Q854" s="199"/>
      <c r="R854" s="199"/>
      <c r="S854" s="169">
        <f t="shared" si="37"/>
        <v>0</v>
      </c>
    </row>
    <row r="855" spans="1:24" ht="22.2" customHeight="1" x14ac:dyDescent="0.6">
      <c r="A855" s="4"/>
      <c r="E855" s="4"/>
      <c r="G855" s="62" t="s">
        <v>12</v>
      </c>
      <c r="H855" s="174" t="s">
        <v>177</v>
      </c>
      <c r="I855" s="183" t="s">
        <v>233</v>
      </c>
      <c r="J855" s="265" t="s">
        <v>54</v>
      </c>
      <c r="K855" s="266"/>
      <c r="L855" s="168"/>
      <c r="M855" s="174"/>
      <c r="N855" s="174"/>
      <c r="O855" s="169">
        <f t="shared" si="36"/>
        <v>0</v>
      </c>
      <c r="P855" s="174"/>
      <c r="Q855" s="197"/>
      <c r="R855" s="174"/>
      <c r="S855" s="169">
        <f t="shared" si="37"/>
        <v>0</v>
      </c>
    </row>
    <row r="856" spans="1:24" ht="22.2" customHeight="1" x14ac:dyDescent="0.6">
      <c r="A856" s="4"/>
      <c r="E856" s="4"/>
      <c r="G856" s="167" t="str">
        <f>G810</f>
        <v>8 ธ.ค.66</v>
      </c>
      <c r="H856" s="183" t="s">
        <v>177</v>
      </c>
      <c r="I856" s="183" t="s">
        <v>233</v>
      </c>
      <c r="J856" s="248" t="s">
        <v>125</v>
      </c>
      <c r="K856" s="250"/>
      <c r="L856" s="168"/>
      <c r="M856" s="168"/>
      <c r="N856" s="168"/>
      <c r="O856" s="169">
        <f t="shared" si="36"/>
        <v>0</v>
      </c>
      <c r="P856" s="168"/>
      <c r="Q856" s="168"/>
      <c r="R856" s="168"/>
      <c r="S856" s="169">
        <f t="shared" si="37"/>
        <v>0</v>
      </c>
    </row>
    <row r="857" spans="1:24" ht="22.2" customHeight="1" x14ac:dyDescent="0.6">
      <c r="A857" s="4"/>
      <c r="E857" s="4"/>
      <c r="G857" s="168"/>
      <c r="H857" s="189"/>
      <c r="I857" s="168"/>
      <c r="J857" s="248"/>
      <c r="K857" s="250"/>
      <c r="L857" s="168"/>
      <c r="M857" s="168"/>
      <c r="N857" s="168"/>
      <c r="O857" s="169">
        <f t="shared" si="36"/>
        <v>0</v>
      </c>
      <c r="P857" s="168"/>
      <c r="Q857" s="168"/>
      <c r="R857" s="168"/>
      <c r="S857" s="169">
        <f t="shared" si="37"/>
        <v>0</v>
      </c>
    </row>
    <row r="858" spans="1:24" ht="22.2" customHeight="1" x14ac:dyDescent="0.6">
      <c r="A858" s="4"/>
      <c r="E858" s="4"/>
      <c r="G858" s="168"/>
      <c r="H858" s="190" t="s">
        <v>51</v>
      </c>
      <c r="I858" s="168"/>
      <c r="J858" s="248"/>
      <c r="K858" s="250"/>
      <c r="L858" s="168"/>
      <c r="M858" s="168"/>
      <c r="N858" s="168"/>
      <c r="O858" s="169">
        <f t="shared" si="36"/>
        <v>0</v>
      </c>
      <c r="P858" s="168"/>
      <c r="Q858" s="168"/>
      <c r="R858" s="168"/>
      <c r="S858" s="169">
        <f t="shared" si="37"/>
        <v>0</v>
      </c>
    </row>
    <row r="859" spans="1:24" ht="22.2" customHeight="1" x14ac:dyDescent="0.6">
      <c r="A859" s="4"/>
      <c r="E859" s="4"/>
      <c r="F859" s="4"/>
      <c r="G859" s="196"/>
      <c r="H859" s="194"/>
      <c r="I859" s="199"/>
      <c r="J859" s="277"/>
      <c r="K859" s="278"/>
      <c r="L859" s="199"/>
      <c r="M859" s="199"/>
      <c r="N859" s="199"/>
      <c r="O859" s="169">
        <f t="shared" si="36"/>
        <v>0</v>
      </c>
      <c r="P859" s="199"/>
      <c r="Q859" s="199"/>
      <c r="R859" s="199"/>
      <c r="S859" s="169">
        <f t="shared" si="37"/>
        <v>0</v>
      </c>
    </row>
    <row r="860" spans="1:24" ht="22.2" customHeight="1" x14ac:dyDescent="0.6">
      <c r="A860" s="4"/>
      <c r="E860" s="4"/>
      <c r="F860" s="4"/>
      <c r="G860" s="273" t="s">
        <v>61</v>
      </c>
      <c r="H860" s="298"/>
      <c r="I860" s="298"/>
      <c r="J860" s="298"/>
      <c r="K860" s="279"/>
      <c r="L860" s="17">
        <f>SUM(L835:L859)</f>
        <v>0</v>
      </c>
      <c r="M860" s="17">
        <f>SUM(M835:M859)</f>
        <v>0</v>
      </c>
      <c r="N860" s="17"/>
      <c r="O860" s="17"/>
      <c r="P860" s="17">
        <f>SUM(P835:P859)</f>
        <v>0</v>
      </c>
      <c r="Q860" s="17">
        <f>SUM(Q835:Q859)</f>
        <v>0</v>
      </c>
      <c r="R860" s="192"/>
      <c r="S860" s="17"/>
    </row>
    <row r="861" spans="1:24" ht="22.2" customHeight="1" x14ac:dyDescent="0.6">
      <c r="A861" s="4"/>
      <c r="E861" s="4"/>
      <c r="F861" s="4"/>
      <c r="G861" s="273" t="s">
        <v>62</v>
      </c>
      <c r="H861" s="298"/>
      <c r="I861" s="298"/>
      <c r="J861" s="298"/>
      <c r="K861" s="279"/>
      <c r="L861" s="273">
        <f>L860+M860</f>
        <v>0</v>
      </c>
      <c r="M861" s="279"/>
      <c r="N861" s="193"/>
      <c r="O861" s="17"/>
      <c r="P861" s="273">
        <f>P860+Q860</f>
        <v>0</v>
      </c>
      <c r="Q861" s="279"/>
      <c r="R861" s="196"/>
      <c r="S861" s="199"/>
    </row>
    <row r="862" spans="1:24" ht="22.2" customHeight="1" x14ac:dyDescent="0.6">
      <c r="A862" s="4"/>
      <c r="E862" s="4"/>
      <c r="F862" s="4"/>
      <c r="G862" s="273" t="s">
        <v>63</v>
      </c>
      <c r="H862" s="298"/>
      <c r="I862" s="298"/>
      <c r="J862" s="298"/>
      <c r="K862" s="279"/>
      <c r="L862" s="273">
        <v>12</v>
      </c>
      <c r="M862" s="279"/>
      <c r="N862" s="193"/>
      <c r="O862" s="17"/>
      <c r="P862" s="273">
        <v>0</v>
      </c>
      <c r="Q862" s="279"/>
      <c r="R862" s="190"/>
      <c r="S862" s="168"/>
    </row>
    <row r="863" spans="1:24" ht="22.2" customHeight="1" thickBot="1" x14ac:dyDescent="0.65">
      <c r="A863" s="4"/>
      <c r="E863" s="4"/>
      <c r="F863" s="15"/>
      <c r="G863" s="273" t="s">
        <v>64</v>
      </c>
      <c r="H863" s="298"/>
      <c r="I863" s="298"/>
      <c r="J863" s="298"/>
      <c r="K863" s="279"/>
      <c r="L863" s="18">
        <v>0</v>
      </c>
      <c r="M863" s="18">
        <f>SUM(M835:M859)</f>
        <v>0</v>
      </c>
      <c r="N863" s="18"/>
      <c r="O863" s="18">
        <f>SUM(O835:O859)</f>
        <v>0</v>
      </c>
      <c r="P863" s="18">
        <v>0</v>
      </c>
      <c r="Q863" s="18">
        <f>SUM(Q835:Q859)</f>
        <v>0</v>
      </c>
      <c r="R863" s="19"/>
      <c r="S863" s="18">
        <f>SUM(S835:S859)</f>
        <v>0</v>
      </c>
    </row>
    <row r="864" spans="1:24" ht="22.2" customHeight="1" thickTop="1" x14ac:dyDescent="0.6">
      <c r="A864" s="299" t="s">
        <v>88</v>
      </c>
      <c r="B864" s="300"/>
      <c r="C864" s="300"/>
      <c r="D864" s="300"/>
      <c r="E864" s="300"/>
      <c r="F864" s="300"/>
      <c r="G864" s="300"/>
      <c r="H864" s="193">
        <f>M863+Q863</f>
        <v>0</v>
      </c>
      <c r="I864" s="193" t="s">
        <v>89</v>
      </c>
      <c r="J864" s="193"/>
      <c r="K864" s="301" t="s">
        <v>193</v>
      </c>
      <c r="L864" s="301"/>
      <c r="M864" s="301"/>
      <c r="N864" s="194"/>
      <c r="O864" s="194"/>
      <c r="P864" s="302">
        <f>S863+O863</f>
        <v>0</v>
      </c>
      <c r="Q864" s="302"/>
      <c r="R864" s="21"/>
      <c r="S864" s="20" t="s">
        <v>53</v>
      </c>
    </row>
    <row r="865" spans="1:19" ht="22.2" customHeight="1" x14ac:dyDescent="0.6">
      <c r="A865" s="303" t="s">
        <v>14</v>
      </c>
      <c r="B865" s="304"/>
      <c r="C865" s="304"/>
      <c r="D865" s="304"/>
      <c r="E865" s="304"/>
      <c r="F865" s="304"/>
      <c r="G865" s="305"/>
      <c r="H865" s="303" t="s">
        <v>15</v>
      </c>
      <c r="I865" s="304"/>
      <c r="J865" s="304"/>
      <c r="K865" s="304"/>
      <c r="L865" s="305"/>
      <c r="M865" s="303" t="s">
        <v>70</v>
      </c>
      <c r="N865" s="304"/>
      <c r="O865" s="304"/>
      <c r="P865" s="304"/>
      <c r="Q865" s="304"/>
      <c r="R865" s="304"/>
      <c r="S865" s="305"/>
    </row>
    <row r="866" spans="1:19" ht="22.2" customHeight="1" x14ac:dyDescent="0.6">
      <c r="A866" s="248" t="s">
        <v>16</v>
      </c>
      <c r="B866" s="249"/>
      <c r="C866" s="249"/>
      <c r="D866" s="249"/>
      <c r="E866" s="249"/>
      <c r="F866" s="249"/>
      <c r="G866" s="250"/>
      <c r="H866" s="248" t="s">
        <v>16</v>
      </c>
      <c r="I866" s="249"/>
      <c r="J866" s="249"/>
      <c r="K866" s="249"/>
      <c r="L866" s="250"/>
      <c r="M866" s="248" t="s">
        <v>16</v>
      </c>
      <c r="N866" s="249"/>
      <c r="O866" s="249"/>
      <c r="P866" s="249"/>
      <c r="Q866" s="249"/>
      <c r="R866" s="249"/>
      <c r="S866" s="250"/>
    </row>
    <row r="867" spans="1:19" ht="22.2" customHeight="1" x14ac:dyDescent="0.6">
      <c r="A867" s="12" t="s">
        <v>42</v>
      </c>
      <c r="B867" s="309">
        <f>B835</f>
        <v>0</v>
      </c>
      <c r="C867" s="309"/>
      <c r="D867" s="309"/>
      <c r="E867" s="309"/>
      <c r="F867" s="309"/>
      <c r="G867" s="186" t="s">
        <v>43</v>
      </c>
      <c r="H867" s="185" t="s">
        <v>42</v>
      </c>
      <c r="I867" s="314" t="str">
        <f>I821</f>
        <v xml:space="preserve">       นายอาทิตย์  แก้วแดง</v>
      </c>
      <c r="J867" s="318"/>
      <c r="K867" s="318"/>
      <c r="L867" s="13" t="s">
        <v>43</v>
      </c>
      <c r="M867" s="61" t="s">
        <v>42</v>
      </c>
      <c r="N867" s="61"/>
      <c r="O867" s="309" t="s">
        <v>52</v>
      </c>
      <c r="P867" s="309"/>
      <c r="Q867" s="309"/>
      <c r="R867" s="29"/>
      <c r="S867" s="186" t="s">
        <v>43</v>
      </c>
    </row>
    <row r="868" spans="1:19" ht="22.2" customHeight="1" x14ac:dyDescent="0.6">
      <c r="A868" s="319" t="s">
        <v>280</v>
      </c>
      <c r="B868" s="314"/>
      <c r="C868" s="314"/>
      <c r="D868" s="314"/>
      <c r="E868" s="314"/>
      <c r="F868" s="314"/>
      <c r="G868" s="320"/>
      <c r="H868" s="308" t="s">
        <v>55</v>
      </c>
      <c r="I868" s="309"/>
      <c r="J868" s="309"/>
      <c r="K868" s="309"/>
      <c r="L868" s="310"/>
      <c r="M868" s="308" t="s">
        <v>72</v>
      </c>
      <c r="N868" s="309"/>
      <c r="O868" s="309"/>
      <c r="P868" s="309"/>
      <c r="Q868" s="309"/>
      <c r="R868" s="309"/>
      <c r="S868" s="310"/>
    </row>
    <row r="869" spans="1:19" ht="22.2" customHeight="1" x14ac:dyDescent="0.6">
      <c r="A869" s="311" t="str">
        <f>A41</f>
        <v>วันที่ 18  เดือน ธันวาคม  พ.ศ.2566</v>
      </c>
      <c r="B869" s="312"/>
      <c r="C869" s="312"/>
      <c r="D869" s="312"/>
      <c r="E869" s="312"/>
      <c r="F869" s="312"/>
      <c r="G869" s="313"/>
      <c r="H869" s="308" t="str">
        <f>A41</f>
        <v>วันที่ 18  เดือน ธันวาคม  พ.ศ.2566</v>
      </c>
      <c r="I869" s="309"/>
      <c r="J869" s="309"/>
      <c r="K869" s="309"/>
      <c r="L869" s="310"/>
      <c r="M869" s="311" t="str">
        <f>A41</f>
        <v>วันที่ 18  เดือน ธันวาคม  พ.ศ.2566</v>
      </c>
      <c r="N869" s="312"/>
      <c r="O869" s="312"/>
      <c r="P869" s="312"/>
      <c r="Q869" s="312"/>
      <c r="R869" s="312"/>
      <c r="S869" s="313"/>
    </row>
    <row r="870" spans="1:19" ht="22.2" customHeight="1" x14ac:dyDescent="0.6">
      <c r="A870" s="303" t="s">
        <v>70</v>
      </c>
      <c r="B870" s="304"/>
      <c r="C870" s="304"/>
      <c r="D870" s="304"/>
      <c r="E870" s="304"/>
      <c r="F870" s="304"/>
      <c r="G870" s="304"/>
      <c r="H870" s="304"/>
      <c r="I870" s="305"/>
      <c r="J870" s="303" t="s">
        <v>71</v>
      </c>
      <c r="K870" s="304"/>
      <c r="L870" s="304"/>
      <c r="M870" s="304"/>
      <c r="N870" s="304"/>
      <c r="O870" s="304"/>
      <c r="P870" s="304"/>
      <c r="Q870" s="304"/>
      <c r="R870" s="304"/>
      <c r="S870" s="305"/>
    </row>
    <row r="871" spans="1:19" ht="22.2" customHeight="1" x14ac:dyDescent="0.6">
      <c r="A871" s="248" t="s">
        <v>16</v>
      </c>
      <c r="B871" s="249"/>
      <c r="C871" s="249"/>
      <c r="D871" s="249"/>
      <c r="E871" s="249"/>
      <c r="F871" s="249"/>
      <c r="G871" s="249"/>
      <c r="H871" s="249"/>
      <c r="I871" s="250"/>
      <c r="J871" s="248" t="s">
        <v>16</v>
      </c>
      <c r="K871" s="249"/>
      <c r="L871" s="249"/>
      <c r="M871" s="249"/>
      <c r="N871" s="249"/>
      <c r="O871" s="249"/>
      <c r="P871" s="249"/>
      <c r="Q871" s="249"/>
      <c r="R871" s="249"/>
      <c r="S871" s="250"/>
    </row>
    <row r="872" spans="1:19" ht="22.2" customHeight="1" x14ac:dyDescent="0.6">
      <c r="A872" s="12"/>
      <c r="B872" s="309" t="s">
        <v>133</v>
      </c>
      <c r="C872" s="309"/>
      <c r="D872" s="309"/>
      <c r="E872" s="309"/>
      <c r="F872" s="309"/>
      <c r="G872" s="309"/>
      <c r="H872" s="309"/>
      <c r="I872" s="186"/>
      <c r="J872" s="29"/>
      <c r="K872" s="29"/>
      <c r="L872" s="309" t="s">
        <v>186</v>
      </c>
      <c r="M872" s="309"/>
      <c r="N872" s="309"/>
      <c r="O872" s="309"/>
      <c r="P872" s="309"/>
      <c r="Q872" s="309"/>
      <c r="R872" s="29"/>
      <c r="S872" s="13"/>
    </row>
    <row r="873" spans="1:19" ht="22.2" customHeight="1" x14ac:dyDescent="0.6">
      <c r="A873" s="308" t="s">
        <v>73</v>
      </c>
      <c r="B873" s="309"/>
      <c r="C873" s="309"/>
      <c r="D873" s="309"/>
      <c r="E873" s="309"/>
      <c r="F873" s="309"/>
      <c r="G873" s="309"/>
      <c r="H873" s="309"/>
      <c r="I873" s="310"/>
      <c r="J873" s="308" t="s">
        <v>74</v>
      </c>
      <c r="K873" s="309"/>
      <c r="L873" s="309"/>
      <c r="M873" s="309"/>
      <c r="N873" s="309"/>
      <c r="O873" s="309"/>
      <c r="P873" s="309"/>
      <c r="Q873" s="309"/>
      <c r="R873" s="309"/>
      <c r="S873" s="310"/>
    </row>
    <row r="874" spans="1:19" ht="22.2" customHeight="1" x14ac:dyDescent="0.6">
      <c r="A874" s="311" t="str">
        <f>A41</f>
        <v>วันที่ 18  เดือน ธันวาคม  พ.ศ.2566</v>
      </c>
      <c r="B874" s="312"/>
      <c r="C874" s="312"/>
      <c r="D874" s="312"/>
      <c r="E874" s="312"/>
      <c r="F874" s="312"/>
      <c r="G874" s="312"/>
      <c r="H874" s="312"/>
      <c r="I874" s="313"/>
      <c r="J874" s="311" t="str">
        <f>A41</f>
        <v>วันที่ 18  เดือน ธันวาคม  พ.ศ.2566</v>
      </c>
      <c r="K874" s="312"/>
      <c r="L874" s="312"/>
      <c r="M874" s="312"/>
      <c r="N874" s="312"/>
      <c r="O874" s="312"/>
      <c r="P874" s="312"/>
      <c r="Q874" s="312"/>
      <c r="R874" s="312"/>
      <c r="S874" s="313"/>
    </row>
    <row r="875" spans="1:19" ht="22.2" customHeight="1" x14ac:dyDescent="0.6">
      <c r="A875" s="254" t="s">
        <v>0</v>
      </c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</row>
    <row r="876" spans="1:19" ht="22.2" customHeight="1" x14ac:dyDescent="0.6">
      <c r="A876" s="254" t="str">
        <f>A2</f>
        <v>แผนกวิชายานยนต์ไฟฟ้า</v>
      </c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</row>
    <row r="877" spans="1:19" ht="22.2" customHeight="1" x14ac:dyDescent="0.6">
      <c r="A877" s="253" t="s">
        <v>78</v>
      </c>
      <c r="B877" s="253"/>
      <c r="C877" s="253"/>
      <c r="D877" s="177">
        <f>D3</f>
        <v>4</v>
      </c>
      <c r="E877" s="177" t="s">
        <v>77</v>
      </c>
      <c r="F877" s="254" t="str">
        <f>F3</f>
        <v>ธันวาคม</v>
      </c>
      <c r="G877" s="254"/>
      <c r="H877" s="177" t="str">
        <f>H3</f>
        <v>พ.ศ. 2566</v>
      </c>
      <c r="I877" s="177" t="s">
        <v>79</v>
      </c>
      <c r="J877" s="177">
        <f>J3</f>
        <v>8</v>
      </c>
      <c r="K877" s="177" t="s">
        <v>76</v>
      </c>
      <c r="L877" s="254" t="str">
        <f>L3</f>
        <v>ธันวาคม</v>
      </c>
      <c r="M877" s="254"/>
      <c r="N877" s="254" t="str">
        <f>N3</f>
        <v>พ.ศ. 2566</v>
      </c>
      <c r="O877" s="254"/>
      <c r="P877" s="254"/>
      <c r="Q877" s="254"/>
      <c r="R877" s="177"/>
    </row>
    <row r="878" spans="1:19" ht="22.2" customHeight="1" x14ac:dyDescent="0.3">
      <c r="G878" s="58" t="s">
        <v>103</v>
      </c>
      <c r="H878" s="8" t="s">
        <v>45</v>
      </c>
      <c r="I878" s="190" t="s">
        <v>57</v>
      </c>
      <c r="K878" s="198"/>
    </row>
    <row r="879" spans="1:19" ht="22.2" customHeight="1" x14ac:dyDescent="0.6">
      <c r="A879" s="28" t="s">
        <v>1</v>
      </c>
      <c r="B879" s="270" t="s">
        <v>2</v>
      </c>
      <c r="C879" s="271"/>
      <c r="D879" s="272"/>
      <c r="E879" s="16" t="s">
        <v>3</v>
      </c>
      <c r="F879" s="273" t="s">
        <v>65</v>
      </c>
      <c r="G879" s="274"/>
      <c r="H879" s="275" t="s">
        <v>4</v>
      </c>
      <c r="I879" s="175" t="s">
        <v>116</v>
      </c>
      <c r="J879" s="242" t="s">
        <v>5</v>
      </c>
      <c r="K879" s="244"/>
      <c r="L879" s="273" t="s">
        <v>66</v>
      </c>
      <c r="M879" s="279"/>
      <c r="N879" s="169" t="s">
        <v>68</v>
      </c>
      <c r="O879" s="175" t="s">
        <v>58</v>
      </c>
      <c r="P879" s="280" t="s">
        <v>67</v>
      </c>
      <c r="Q879" s="281"/>
      <c r="R879" s="169" t="s">
        <v>68</v>
      </c>
      <c r="S879" s="175" t="s">
        <v>58</v>
      </c>
    </row>
    <row r="880" spans="1:19" ht="22.2" customHeight="1" x14ac:dyDescent="0.6">
      <c r="A880" s="60"/>
      <c r="B880" s="9"/>
      <c r="C880" s="10"/>
      <c r="D880" s="14"/>
      <c r="E880" s="11"/>
      <c r="F880" s="199" t="s">
        <v>6</v>
      </c>
      <c r="G880" s="199" t="s">
        <v>7</v>
      </c>
      <c r="H880" s="276"/>
      <c r="I880" s="199"/>
      <c r="J880" s="277"/>
      <c r="K880" s="278"/>
      <c r="L880" s="199" t="s">
        <v>56</v>
      </c>
      <c r="M880" s="199" t="s">
        <v>60</v>
      </c>
      <c r="N880" s="199" t="s">
        <v>69</v>
      </c>
      <c r="O880" s="199" t="s">
        <v>59</v>
      </c>
      <c r="P880" s="60" t="s">
        <v>56</v>
      </c>
      <c r="Q880" s="60" t="s">
        <v>60</v>
      </c>
      <c r="R880" s="199" t="s">
        <v>69</v>
      </c>
      <c r="S880" s="199" t="s">
        <v>59</v>
      </c>
    </row>
    <row r="881" spans="1:19" ht="22.2" customHeight="1" x14ac:dyDescent="0.6">
      <c r="A881" s="175">
        <v>20</v>
      </c>
      <c r="B881" s="262">
        <f>AB22</f>
        <v>0</v>
      </c>
      <c r="C881" s="263"/>
      <c r="D881" s="264"/>
      <c r="E881" s="175" t="s">
        <v>44</v>
      </c>
      <c r="F881" s="6">
        <f>F7</f>
        <v>8</v>
      </c>
      <c r="G881" s="188" t="s">
        <v>8</v>
      </c>
      <c r="H881" s="174" t="s">
        <v>223</v>
      </c>
      <c r="I881" s="183" t="s">
        <v>218</v>
      </c>
      <c r="J881" s="265" t="s">
        <v>54</v>
      </c>
      <c r="K881" s="266"/>
      <c r="L881" s="197"/>
      <c r="M881" s="174"/>
      <c r="N881" s="174"/>
      <c r="O881" s="169">
        <f>M881*N881</f>
        <v>0</v>
      </c>
      <c r="P881" s="174"/>
      <c r="Q881" s="197"/>
      <c r="R881" s="174"/>
      <c r="S881" s="169">
        <f>Q881*R881</f>
        <v>0</v>
      </c>
    </row>
    <row r="882" spans="1:19" ht="22.2" customHeight="1" x14ac:dyDescent="0.6">
      <c r="A882" s="4"/>
      <c r="B882" s="289"/>
      <c r="C882" s="290"/>
      <c r="D882" s="291"/>
      <c r="E882" s="168" t="s">
        <v>139</v>
      </c>
      <c r="F882" s="190"/>
      <c r="G882" s="74" t="str">
        <f>G8</f>
        <v>4 ธ.ค.66</v>
      </c>
      <c r="H882" s="183" t="s">
        <v>223</v>
      </c>
      <c r="I882" s="183" t="s">
        <v>218</v>
      </c>
      <c r="J882" s="248" t="s">
        <v>125</v>
      </c>
      <c r="K882" s="250"/>
      <c r="L882" s="168"/>
      <c r="M882" s="168"/>
      <c r="N882" s="168"/>
      <c r="O882" s="169">
        <f t="shared" ref="O882:O905" si="38">M882*N882</f>
        <v>0</v>
      </c>
      <c r="P882" s="168"/>
      <c r="Q882" s="168"/>
      <c r="R882" s="168"/>
      <c r="S882" s="169">
        <f t="shared" ref="S882:S905" si="39">Q882*R882</f>
        <v>0</v>
      </c>
    </row>
    <row r="883" spans="1:19" ht="22.2" customHeight="1" x14ac:dyDescent="0.6">
      <c r="A883" s="4"/>
      <c r="B883" s="5"/>
      <c r="D883" s="3"/>
      <c r="E883" s="3"/>
      <c r="F883" s="190"/>
      <c r="G883" s="189"/>
      <c r="H883" s="183"/>
      <c r="I883" s="183"/>
      <c r="J883" s="248"/>
      <c r="K883" s="250"/>
      <c r="L883" s="168"/>
      <c r="M883" s="168"/>
      <c r="N883" s="168"/>
      <c r="O883" s="169">
        <f t="shared" si="38"/>
        <v>0</v>
      </c>
      <c r="P883" s="168"/>
      <c r="Q883" s="168"/>
      <c r="R883" s="168"/>
      <c r="S883" s="169">
        <f t="shared" si="39"/>
        <v>0</v>
      </c>
    </row>
    <row r="884" spans="1:19" ht="22.2" customHeight="1" x14ac:dyDescent="0.6">
      <c r="A884" s="4"/>
      <c r="B884" s="5"/>
      <c r="E884" s="4"/>
      <c r="F884" s="190"/>
      <c r="G884" s="189"/>
      <c r="H884" s="168"/>
      <c r="I884" s="168"/>
      <c r="J884" s="248"/>
      <c r="K884" s="250"/>
      <c r="L884" s="168"/>
      <c r="M884" s="168"/>
      <c r="N884" s="168"/>
      <c r="O884" s="169">
        <f t="shared" si="38"/>
        <v>0</v>
      </c>
      <c r="P884" s="168"/>
      <c r="Q884" s="168"/>
      <c r="R884" s="168"/>
      <c r="S884" s="169">
        <f t="shared" si="39"/>
        <v>0</v>
      </c>
    </row>
    <row r="885" spans="1:19" ht="22.2" customHeight="1" x14ac:dyDescent="0.6">
      <c r="A885" s="4"/>
      <c r="E885" s="4"/>
      <c r="G885" s="187"/>
      <c r="H885" s="199"/>
      <c r="I885" s="199"/>
      <c r="J885" s="277"/>
      <c r="K885" s="278"/>
      <c r="L885" s="168"/>
      <c r="M885" s="168"/>
      <c r="N885" s="168"/>
      <c r="O885" s="169">
        <f t="shared" si="38"/>
        <v>0</v>
      </c>
      <c r="P885" s="168"/>
      <c r="Q885" s="168"/>
      <c r="R885" s="168"/>
      <c r="S885" s="169">
        <f t="shared" si="39"/>
        <v>0</v>
      </c>
    </row>
    <row r="886" spans="1:19" ht="22.2" customHeight="1" x14ac:dyDescent="0.6">
      <c r="A886" s="4"/>
      <c r="E886" s="4"/>
      <c r="G886" s="62" t="s">
        <v>9</v>
      </c>
      <c r="H886" s="183" t="s">
        <v>223</v>
      </c>
      <c r="I886" s="183" t="s">
        <v>217</v>
      </c>
      <c r="J886" s="265" t="s">
        <v>54</v>
      </c>
      <c r="K886" s="266"/>
      <c r="L886" s="197"/>
      <c r="M886" s="174"/>
      <c r="N886" s="174"/>
      <c r="O886" s="169">
        <f t="shared" si="38"/>
        <v>0</v>
      </c>
      <c r="P886" s="174"/>
      <c r="Q886" s="197"/>
      <c r="R886" s="174"/>
      <c r="S886" s="169">
        <f t="shared" si="39"/>
        <v>0</v>
      </c>
    </row>
    <row r="887" spans="1:19" ht="22.2" customHeight="1" x14ac:dyDescent="0.6">
      <c r="A887" s="4"/>
      <c r="E887" s="4"/>
      <c r="G887" s="74" t="str">
        <f>G13</f>
        <v>5 ธ.ค.66</v>
      </c>
      <c r="H887" s="183" t="s">
        <v>223</v>
      </c>
      <c r="I887" s="183" t="s">
        <v>217</v>
      </c>
      <c r="J887" s="248" t="s">
        <v>125</v>
      </c>
      <c r="K887" s="250"/>
      <c r="L887" s="168"/>
      <c r="M887" s="168"/>
      <c r="N887" s="168"/>
      <c r="O887" s="169">
        <f t="shared" si="38"/>
        <v>0</v>
      </c>
      <c r="P887" s="168"/>
      <c r="Q887" s="168"/>
      <c r="R887" s="168"/>
      <c r="S887" s="169">
        <f t="shared" si="39"/>
        <v>0</v>
      </c>
    </row>
    <row r="888" spans="1:19" ht="22.2" customHeight="1" x14ac:dyDescent="0.6">
      <c r="A888" s="4"/>
      <c r="B888" s="5"/>
      <c r="D888" s="3"/>
      <c r="E888" s="3"/>
      <c r="G888" s="168"/>
      <c r="H888" s="183"/>
      <c r="I888" s="183"/>
      <c r="J888" s="248"/>
      <c r="K888" s="250"/>
      <c r="L888" s="168"/>
      <c r="M888" s="168"/>
      <c r="N888" s="168"/>
      <c r="O888" s="169">
        <f t="shared" si="38"/>
        <v>0</v>
      </c>
      <c r="P888" s="168"/>
      <c r="Q888" s="168"/>
      <c r="R888" s="168"/>
      <c r="S888" s="169">
        <f t="shared" si="39"/>
        <v>0</v>
      </c>
    </row>
    <row r="889" spans="1:19" ht="22.2" customHeight="1" x14ac:dyDescent="0.6">
      <c r="A889" s="4"/>
      <c r="E889" s="4"/>
      <c r="G889" s="62"/>
      <c r="H889" s="190"/>
      <c r="I889" s="168"/>
      <c r="J889" s="248"/>
      <c r="K889" s="250"/>
      <c r="L889" s="168"/>
      <c r="M889" s="168"/>
      <c r="N889" s="168"/>
      <c r="O889" s="169">
        <f t="shared" si="38"/>
        <v>0</v>
      </c>
      <c r="P889" s="168"/>
      <c r="Q889" s="168"/>
      <c r="R889" s="168"/>
      <c r="S889" s="169">
        <f t="shared" si="39"/>
        <v>0</v>
      </c>
    </row>
    <row r="890" spans="1:19" ht="22.2" customHeight="1" x14ac:dyDescent="0.6">
      <c r="A890" s="4"/>
      <c r="D890" s="8" t="s">
        <v>51</v>
      </c>
      <c r="E890" s="4"/>
      <c r="G890" s="63"/>
      <c r="H890" s="199"/>
      <c r="I890" s="199"/>
      <c r="J890" s="277"/>
      <c r="K890" s="278"/>
      <c r="L890" s="199"/>
      <c r="M890" s="168"/>
      <c r="N890" s="168"/>
      <c r="O890" s="169">
        <f t="shared" si="38"/>
        <v>0</v>
      </c>
      <c r="P890" s="168"/>
      <c r="Q890" s="168"/>
      <c r="R890" s="168"/>
      <c r="S890" s="169">
        <f t="shared" si="39"/>
        <v>0</v>
      </c>
    </row>
    <row r="891" spans="1:19" ht="22.2" customHeight="1" x14ac:dyDescent="0.6">
      <c r="A891" s="4"/>
      <c r="E891" s="4"/>
      <c r="G891" s="167" t="s">
        <v>10</v>
      </c>
      <c r="H891" s="183" t="s">
        <v>212</v>
      </c>
      <c r="I891" s="183" t="s">
        <v>276</v>
      </c>
      <c r="J891" s="265" t="s">
        <v>54</v>
      </c>
      <c r="K891" s="266"/>
      <c r="L891" s="168"/>
      <c r="M891" s="174"/>
      <c r="N891" s="174"/>
      <c r="O891" s="169">
        <f t="shared" si="38"/>
        <v>0</v>
      </c>
      <c r="P891" s="209"/>
      <c r="Q891" s="209"/>
      <c r="R891" s="209"/>
      <c r="S891" s="169">
        <f t="shared" si="39"/>
        <v>0</v>
      </c>
    </row>
    <row r="892" spans="1:19" ht="22.2" customHeight="1" x14ac:dyDescent="0.6">
      <c r="A892" s="4"/>
      <c r="B892" s="189"/>
      <c r="C892" s="190"/>
      <c r="D892" s="190"/>
      <c r="E892" s="168"/>
      <c r="G892" s="74" t="str">
        <f>G18</f>
        <v>6 ธ.ค.66</v>
      </c>
      <c r="H892" s="183"/>
      <c r="I892" s="183"/>
      <c r="J892" s="248"/>
      <c r="K892" s="250"/>
      <c r="L892" s="168"/>
      <c r="M892" s="168"/>
      <c r="N892" s="168"/>
      <c r="O892" s="169">
        <f t="shared" si="38"/>
        <v>0</v>
      </c>
      <c r="P892" s="4"/>
      <c r="Q892" s="4"/>
      <c r="R892" s="4"/>
      <c r="S892" s="169">
        <f t="shared" si="39"/>
        <v>0</v>
      </c>
    </row>
    <row r="893" spans="1:19" ht="22.2" customHeight="1" x14ac:dyDescent="0.6">
      <c r="A893" s="4"/>
      <c r="B893" s="5"/>
      <c r="D893" s="3"/>
      <c r="E893" s="3"/>
      <c r="G893" s="168"/>
      <c r="H893" s="183"/>
      <c r="I893" s="183"/>
      <c r="J893" s="248"/>
      <c r="K893" s="250"/>
      <c r="L893" s="168"/>
      <c r="M893" s="168"/>
      <c r="N893" s="168"/>
      <c r="O893" s="169">
        <f t="shared" si="38"/>
        <v>0</v>
      </c>
      <c r="P893" s="168"/>
      <c r="Q893" s="191"/>
      <c r="R893" s="168"/>
      <c r="S893" s="169">
        <f t="shared" si="39"/>
        <v>0</v>
      </c>
    </row>
    <row r="894" spans="1:19" ht="22.2" customHeight="1" x14ac:dyDescent="0.6">
      <c r="A894" s="4"/>
      <c r="E894" s="4"/>
      <c r="G894" s="189"/>
      <c r="H894" s="189"/>
      <c r="I894" s="168"/>
      <c r="J894" s="248"/>
      <c r="K894" s="250"/>
      <c r="L894" s="168"/>
      <c r="M894" s="168"/>
      <c r="N894" s="168"/>
      <c r="O894" s="169">
        <f t="shared" si="38"/>
        <v>0</v>
      </c>
      <c r="P894" s="168"/>
      <c r="Q894" s="168"/>
      <c r="R894" s="168"/>
      <c r="S894" s="169">
        <f t="shared" si="39"/>
        <v>0</v>
      </c>
    </row>
    <row r="895" spans="1:19" ht="22.2" customHeight="1" x14ac:dyDescent="0.6">
      <c r="A895" s="4"/>
      <c r="E895" s="4"/>
      <c r="G895" s="195"/>
      <c r="H895" s="195"/>
      <c r="I895" s="199"/>
      <c r="J895" s="277"/>
      <c r="K895" s="278"/>
      <c r="L895" s="199"/>
      <c r="M895" s="199"/>
      <c r="N895" s="199"/>
      <c r="O895" s="169">
        <f t="shared" si="38"/>
        <v>0</v>
      </c>
      <c r="P895" s="199"/>
      <c r="Q895" s="199"/>
      <c r="R895" s="199"/>
      <c r="S895" s="169">
        <f t="shared" si="39"/>
        <v>0</v>
      </c>
    </row>
    <row r="896" spans="1:19" ht="22.2" customHeight="1" x14ac:dyDescent="0.6">
      <c r="A896" s="4"/>
      <c r="E896" s="4"/>
      <c r="G896" s="62" t="s">
        <v>11</v>
      </c>
      <c r="H896" s="183" t="s">
        <v>223</v>
      </c>
      <c r="I896" s="183" t="s">
        <v>215</v>
      </c>
      <c r="J896" s="265" t="s">
        <v>54</v>
      </c>
      <c r="K896" s="266"/>
      <c r="L896" s="197"/>
      <c r="M896" s="174"/>
      <c r="N896" s="183"/>
      <c r="O896" s="169">
        <f t="shared" si="38"/>
        <v>0</v>
      </c>
      <c r="P896" s="168"/>
      <c r="Q896" s="175"/>
      <c r="R896" s="175"/>
      <c r="S896" s="169">
        <f t="shared" si="39"/>
        <v>0</v>
      </c>
    </row>
    <row r="897" spans="1:24" ht="22.2" customHeight="1" x14ac:dyDescent="0.6">
      <c r="A897" s="4"/>
      <c r="E897" s="4"/>
      <c r="G897" s="74" t="str">
        <f>G23</f>
        <v>7 ธ.ค.66</v>
      </c>
      <c r="H897" s="183" t="s">
        <v>223</v>
      </c>
      <c r="I897" s="183" t="s">
        <v>215</v>
      </c>
      <c r="J897" s="248" t="s">
        <v>151</v>
      </c>
      <c r="K897" s="250"/>
      <c r="L897" s="168"/>
      <c r="M897" s="168"/>
      <c r="N897" s="168"/>
      <c r="O897" s="169">
        <f t="shared" si="38"/>
        <v>0</v>
      </c>
      <c r="P897" s="168"/>
      <c r="Q897" s="168"/>
      <c r="R897" s="168"/>
      <c r="S897" s="169">
        <f t="shared" si="39"/>
        <v>0</v>
      </c>
    </row>
    <row r="898" spans="1:24" ht="22.2" customHeight="1" x14ac:dyDescent="0.6">
      <c r="A898" s="4"/>
      <c r="B898" s="5"/>
      <c r="E898" s="4"/>
      <c r="G898" s="168"/>
      <c r="H898" s="183"/>
      <c r="I898" s="183"/>
      <c r="J898" s="248"/>
      <c r="K898" s="250"/>
      <c r="L898" s="168"/>
      <c r="M898" s="168"/>
      <c r="N898" s="168"/>
      <c r="O898" s="169">
        <f t="shared" si="38"/>
        <v>0</v>
      </c>
      <c r="P898" s="183"/>
      <c r="Q898" s="183"/>
      <c r="R898" s="183"/>
      <c r="S898" s="169">
        <f t="shared" si="39"/>
        <v>0</v>
      </c>
    </row>
    <row r="899" spans="1:24" ht="22.2" customHeight="1" x14ac:dyDescent="0.6">
      <c r="A899" s="4"/>
      <c r="E899" s="4"/>
      <c r="G899" s="168"/>
      <c r="H899" s="168"/>
      <c r="I899" s="168"/>
      <c r="J899" s="248"/>
      <c r="K899" s="250"/>
      <c r="L899" s="168"/>
      <c r="M899" s="168"/>
      <c r="N899" s="168"/>
      <c r="O899" s="169">
        <f t="shared" si="38"/>
        <v>0</v>
      </c>
      <c r="P899" s="168"/>
      <c r="Q899" s="168"/>
      <c r="R899" s="168"/>
      <c r="S899" s="169">
        <f t="shared" si="39"/>
        <v>0</v>
      </c>
    </row>
    <row r="900" spans="1:24" ht="22.2" customHeight="1" x14ac:dyDescent="0.6">
      <c r="A900" s="4"/>
      <c r="E900" s="4"/>
      <c r="G900" s="199"/>
      <c r="H900" s="194"/>
      <c r="I900" s="199"/>
      <c r="J900" s="277"/>
      <c r="K900" s="278"/>
      <c r="L900" s="199"/>
      <c r="M900" s="199"/>
      <c r="N900" s="199"/>
      <c r="O900" s="169">
        <f t="shared" si="38"/>
        <v>0</v>
      </c>
      <c r="P900" s="199"/>
      <c r="Q900" s="199"/>
      <c r="R900" s="199"/>
      <c r="S900" s="169">
        <f t="shared" si="39"/>
        <v>0</v>
      </c>
    </row>
    <row r="901" spans="1:24" ht="22.2" customHeight="1" x14ac:dyDescent="0.6">
      <c r="A901" s="4"/>
      <c r="E901" s="4"/>
      <c r="G901" s="62" t="s">
        <v>12</v>
      </c>
      <c r="H901" s="183" t="s">
        <v>223</v>
      </c>
      <c r="I901" s="183" t="s">
        <v>213</v>
      </c>
      <c r="J901" s="265" t="s">
        <v>54</v>
      </c>
      <c r="K901" s="266"/>
      <c r="L901" s="197"/>
      <c r="M901" s="168"/>
      <c r="N901" s="168"/>
      <c r="O901" s="169">
        <f t="shared" si="38"/>
        <v>0</v>
      </c>
      <c r="P901" s="174"/>
      <c r="Q901" s="197"/>
      <c r="R901" s="174"/>
      <c r="S901" s="169">
        <f t="shared" si="39"/>
        <v>0</v>
      </c>
    </row>
    <row r="902" spans="1:24" ht="22.2" customHeight="1" x14ac:dyDescent="0.6">
      <c r="A902" s="4"/>
      <c r="E902" s="4"/>
      <c r="G902" s="204" t="str">
        <f>G28</f>
        <v>8 ธ.ค.66</v>
      </c>
      <c r="H902" s="183" t="s">
        <v>223</v>
      </c>
      <c r="I902" s="183" t="s">
        <v>213</v>
      </c>
      <c r="J902" s="248" t="s">
        <v>125</v>
      </c>
      <c r="K902" s="250"/>
      <c r="L902" s="168"/>
      <c r="M902" s="168"/>
      <c r="N902" s="168"/>
      <c r="O902" s="169">
        <f t="shared" si="38"/>
        <v>0</v>
      </c>
      <c r="P902" s="168"/>
      <c r="Q902" s="168"/>
      <c r="R902" s="168"/>
      <c r="S902" s="169">
        <f t="shared" si="39"/>
        <v>0</v>
      </c>
    </row>
    <row r="903" spans="1:24" ht="22.2" customHeight="1" x14ac:dyDescent="0.6">
      <c r="A903" s="4"/>
      <c r="E903" s="4"/>
      <c r="G903" s="168"/>
      <c r="H903" s="56"/>
      <c r="I903" s="56"/>
      <c r="J903" s="330"/>
      <c r="K903" s="331"/>
      <c r="L903" s="168"/>
      <c r="M903" s="168"/>
      <c r="N903" s="168"/>
      <c r="O903" s="169">
        <f t="shared" si="38"/>
        <v>0</v>
      </c>
      <c r="P903" s="168"/>
      <c r="Q903" s="168"/>
      <c r="R903" s="168"/>
      <c r="S903" s="169">
        <f t="shared" si="39"/>
        <v>0</v>
      </c>
    </row>
    <row r="904" spans="1:24" ht="22.2" customHeight="1" x14ac:dyDescent="0.6">
      <c r="A904" s="4"/>
      <c r="E904" s="4"/>
      <c r="G904" s="168"/>
      <c r="H904" s="56"/>
      <c r="I904" s="56"/>
      <c r="J904" s="330"/>
      <c r="K904" s="331"/>
      <c r="L904" s="168"/>
      <c r="M904" s="168"/>
      <c r="N904" s="168"/>
      <c r="O904" s="169">
        <f t="shared" si="38"/>
        <v>0</v>
      </c>
      <c r="P904" s="168"/>
      <c r="Q904" s="168"/>
      <c r="R904" s="168"/>
      <c r="S904" s="169">
        <f t="shared" si="39"/>
        <v>0</v>
      </c>
    </row>
    <row r="905" spans="1:24" ht="22.2" customHeight="1" x14ac:dyDescent="0.6">
      <c r="A905" s="4"/>
      <c r="E905" s="4"/>
      <c r="F905" s="4"/>
      <c r="G905" s="196"/>
      <c r="H905" s="194"/>
      <c r="I905" s="199"/>
      <c r="J905" s="277"/>
      <c r="K905" s="278"/>
      <c r="L905" s="199"/>
      <c r="M905" s="199"/>
      <c r="N905" s="199"/>
      <c r="O905" s="169">
        <f t="shared" si="38"/>
        <v>0</v>
      </c>
      <c r="P905" s="199"/>
      <c r="Q905" s="199"/>
      <c r="R905" s="199"/>
      <c r="S905" s="169">
        <f t="shared" si="39"/>
        <v>0</v>
      </c>
    </row>
    <row r="906" spans="1:24" ht="22.2" customHeight="1" x14ac:dyDescent="0.6">
      <c r="A906" s="4"/>
      <c r="E906" s="4"/>
      <c r="F906" s="4"/>
      <c r="G906" s="273" t="s">
        <v>61</v>
      </c>
      <c r="H906" s="298"/>
      <c r="I906" s="298"/>
      <c r="J906" s="298"/>
      <c r="K906" s="279"/>
      <c r="L906" s="17">
        <f>SUM(L881:L905)</f>
        <v>0</v>
      </c>
      <c r="M906" s="17">
        <f>SUM(M881:M905)</f>
        <v>0</v>
      </c>
      <c r="N906" s="17"/>
      <c r="O906" s="17"/>
      <c r="P906" s="17">
        <f>SUM(P881:P905)</f>
        <v>0</v>
      </c>
      <c r="Q906" s="17">
        <f>SUM(Q881:Q905)</f>
        <v>0</v>
      </c>
      <c r="R906" s="192"/>
      <c r="S906" s="17"/>
      <c r="T906" s="25"/>
      <c r="U906" s="26" t="s">
        <v>123</v>
      </c>
      <c r="V906" s="64"/>
      <c r="W906" s="27"/>
      <c r="X906" s="27"/>
    </row>
    <row r="907" spans="1:24" ht="22.2" customHeight="1" x14ac:dyDescent="0.6">
      <c r="A907" s="4"/>
      <c r="E907" s="4"/>
      <c r="F907" s="4"/>
      <c r="G907" s="273" t="s">
        <v>62</v>
      </c>
      <c r="H907" s="298"/>
      <c r="I907" s="298"/>
      <c r="J907" s="298"/>
      <c r="K907" s="279"/>
      <c r="L907" s="273">
        <f>L906+M906</f>
        <v>0</v>
      </c>
      <c r="M907" s="279"/>
      <c r="N907" s="17"/>
      <c r="O907" s="193"/>
      <c r="P907" s="273">
        <f>P906+Q906</f>
        <v>0</v>
      </c>
      <c r="Q907" s="279"/>
      <c r="R907" s="196"/>
      <c r="S907" s="199"/>
      <c r="T907" s="27" t="s">
        <v>51</v>
      </c>
      <c r="U907" s="26" t="s">
        <v>90</v>
      </c>
      <c r="V907" s="64"/>
      <c r="W907" s="27"/>
      <c r="X907" s="27"/>
    </row>
    <row r="908" spans="1:24" ht="22.2" customHeight="1" x14ac:dyDescent="0.6">
      <c r="A908" s="4"/>
      <c r="E908" s="4"/>
      <c r="F908" s="4"/>
      <c r="G908" s="273" t="s">
        <v>63</v>
      </c>
      <c r="H908" s="298"/>
      <c r="I908" s="298"/>
      <c r="J908" s="298"/>
      <c r="K908" s="279"/>
      <c r="L908" s="273">
        <v>18</v>
      </c>
      <c r="M908" s="279"/>
      <c r="N908" s="193"/>
      <c r="O908" s="17"/>
      <c r="P908" s="306" t="s">
        <v>256</v>
      </c>
      <c r="Q908" s="307"/>
      <c r="R908" s="190"/>
      <c r="S908" s="168"/>
    </row>
    <row r="909" spans="1:24" ht="22.2" customHeight="1" thickBot="1" x14ac:dyDescent="0.65">
      <c r="A909" s="4"/>
      <c r="E909" s="4"/>
      <c r="F909" s="15"/>
      <c r="G909" s="273" t="s">
        <v>64</v>
      </c>
      <c r="H909" s="298"/>
      <c r="I909" s="298"/>
      <c r="J909" s="298"/>
      <c r="K909" s="279"/>
      <c r="L909" s="18">
        <v>0</v>
      </c>
      <c r="M909" s="18">
        <f>SUM(M881:M905)</f>
        <v>0</v>
      </c>
      <c r="N909" s="18"/>
      <c r="O909" s="18">
        <f>SUM(O881:O905)</f>
        <v>0</v>
      </c>
      <c r="P909" s="18">
        <v>0</v>
      </c>
      <c r="Q909" s="18">
        <f>SUM(Q881:Q905)</f>
        <v>0</v>
      </c>
      <c r="R909" s="19"/>
      <c r="S909" s="18">
        <f>SUM(S881:S905)</f>
        <v>0</v>
      </c>
    </row>
    <row r="910" spans="1:24" ht="22.2" customHeight="1" thickTop="1" x14ac:dyDescent="0.6">
      <c r="A910" s="299" t="s">
        <v>88</v>
      </c>
      <c r="B910" s="300"/>
      <c r="C910" s="300"/>
      <c r="D910" s="300"/>
      <c r="E910" s="300"/>
      <c r="F910" s="300"/>
      <c r="G910" s="300"/>
      <c r="H910" s="193">
        <f>M909+Q909</f>
        <v>0</v>
      </c>
      <c r="I910" s="193" t="s">
        <v>89</v>
      </c>
      <c r="J910" s="193"/>
      <c r="K910" s="301" t="s">
        <v>193</v>
      </c>
      <c r="L910" s="301"/>
      <c r="M910" s="301"/>
      <c r="N910" s="194"/>
      <c r="O910" s="194"/>
      <c r="P910" s="302">
        <f>S909+O909</f>
        <v>0</v>
      </c>
      <c r="Q910" s="302"/>
      <c r="R910" s="21"/>
      <c r="S910" s="20" t="s">
        <v>53</v>
      </c>
    </row>
    <row r="911" spans="1:24" ht="22.2" customHeight="1" x14ac:dyDescent="0.6">
      <c r="A911" s="303" t="s">
        <v>14</v>
      </c>
      <c r="B911" s="304"/>
      <c r="C911" s="304"/>
      <c r="D911" s="304"/>
      <c r="E911" s="304"/>
      <c r="F911" s="304"/>
      <c r="G911" s="305"/>
      <c r="H911" s="303" t="s">
        <v>15</v>
      </c>
      <c r="I911" s="304"/>
      <c r="J911" s="304"/>
      <c r="K911" s="304"/>
      <c r="L911" s="305"/>
      <c r="M911" s="303" t="s">
        <v>70</v>
      </c>
      <c r="N911" s="304"/>
      <c r="O911" s="304"/>
      <c r="P911" s="304"/>
      <c r="Q911" s="304"/>
      <c r="R911" s="304"/>
      <c r="S911" s="305"/>
    </row>
    <row r="912" spans="1:24" ht="22.2" customHeight="1" x14ac:dyDescent="0.6">
      <c r="A912" s="248" t="s">
        <v>16</v>
      </c>
      <c r="B912" s="249"/>
      <c r="C912" s="249"/>
      <c r="D912" s="249"/>
      <c r="E912" s="249"/>
      <c r="F912" s="249"/>
      <c r="G912" s="250"/>
      <c r="H912" s="248" t="s">
        <v>16</v>
      </c>
      <c r="I912" s="249"/>
      <c r="J912" s="249"/>
      <c r="K912" s="249"/>
      <c r="L912" s="250"/>
      <c r="M912" s="248" t="s">
        <v>16</v>
      </c>
      <c r="N912" s="249"/>
      <c r="O912" s="249"/>
      <c r="P912" s="249"/>
      <c r="Q912" s="249"/>
      <c r="R912" s="249"/>
      <c r="S912" s="250"/>
    </row>
    <row r="913" spans="1:19" ht="22.2" customHeight="1" x14ac:dyDescent="0.6">
      <c r="A913" s="12" t="s">
        <v>42</v>
      </c>
      <c r="B913" s="309">
        <f>B881</f>
        <v>0</v>
      </c>
      <c r="C913" s="309"/>
      <c r="D913" s="309"/>
      <c r="E913" s="309"/>
      <c r="F913" s="309"/>
      <c r="G913" s="186" t="s">
        <v>43</v>
      </c>
      <c r="H913" s="185" t="s">
        <v>42</v>
      </c>
      <c r="I913" s="314" t="str">
        <f>I867</f>
        <v xml:space="preserve">       นายอาทิตย์  แก้วแดง</v>
      </c>
      <c r="J913" s="318"/>
      <c r="K913" s="318"/>
      <c r="L913" s="13" t="s">
        <v>43</v>
      </c>
      <c r="M913" s="61" t="s">
        <v>42</v>
      </c>
      <c r="N913" s="61"/>
      <c r="O913" s="309" t="s">
        <v>52</v>
      </c>
      <c r="P913" s="309"/>
      <c r="Q913" s="309"/>
      <c r="R913" s="29"/>
      <c r="S913" s="186" t="s">
        <v>43</v>
      </c>
    </row>
    <row r="914" spans="1:19" ht="22.2" customHeight="1" x14ac:dyDescent="0.6">
      <c r="A914" s="319" t="s">
        <v>120</v>
      </c>
      <c r="B914" s="314"/>
      <c r="C914" s="314"/>
      <c r="D914" s="314"/>
      <c r="E914" s="314"/>
      <c r="F914" s="314"/>
      <c r="G914" s="320"/>
      <c r="H914" s="308" t="s">
        <v>55</v>
      </c>
      <c r="I914" s="309"/>
      <c r="J914" s="309"/>
      <c r="K914" s="309"/>
      <c r="L914" s="310"/>
      <c r="M914" s="308" t="s">
        <v>72</v>
      </c>
      <c r="N914" s="309"/>
      <c r="O914" s="309"/>
      <c r="P914" s="309"/>
      <c r="Q914" s="309"/>
      <c r="R914" s="309"/>
      <c r="S914" s="310"/>
    </row>
    <row r="915" spans="1:19" ht="22.2" customHeight="1" x14ac:dyDescent="0.6">
      <c r="A915" s="311" t="str">
        <f>A41</f>
        <v>วันที่ 18  เดือน ธันวาคม  พ.ศ.2566</v>
      </c>
      <c r="B915" s="312"/>
      <c r="C915" s="312"/>
      <c r="D915" s="312"/>
      <c r="E915" s="312"/>
      <c r="F915" s="312"/>
      <c r="G915" s="313"/>
      <c r="H915" s="308" t="str">
        <f>A41</f>
        <v>วันที่ 18  เดือน ธันวาคม  พ.ศ.2566</v>
      </c>
      <c r="I915" s="309"/>
      <c r="J915" s="309"/>
      <c r="K915" s="309"/>
      <c r="L915" s="310"/>
      <c r="M915" s="311" t="str">
        <f>A41</f>
        <v>วันที่ 18  เดือน ธันวาคม  พ.ศ.2566</v>
      </c>
      <c r="N915" s="312"/>
      <c r="O915" s="312"/>
      <c r="P915" s="312"/>
      <c r="Q915" s="312"/>
      <c r="R915" s="312"/>
      <c r="S915" s="313"/>
    </row>
    <row r="916" spans="1:19" ht="22.2" customHeight="1" x14ac:dyDescent="0.6">
      <c r="A916" s="303" t="s">
        <v>70</v>
      </c>
      <c r="B916" s="304"/>
      <c r="C916" s="304"/>
      <c r="D916" s="304"/>
      <c r="E916" s="304"/>
      <c r="F916" s="304"/>
      <c r="G916" s="304"/>
      <c r="H916" s="304"/>
      <c r="I916" s="305"/>
      <c r="J916" s="303" t="s">
        <v>71</v>
      </c>
      <c r="K916" s="304"/>
      <c r="L916" s="304"/>
      <c r="M916" s="304"/>
      <c r="N916" s="304"/>
      <c r="O916" s="304"/>
      <c r="P916" s="304"/>
      <c r="Q916" s="304"/>
      <c r="R916" s="304"/>
      <c r="S916" s="305"/>
    </row>
    <row r="917" spans="1:19" ht="22.2" customHeight="1" x14ac:dyDescent="0.6">
      <c r="A917" s="248" t="s">
        <v>16</v>
      </c>
      <c r="B917" s="249"/>
      <c r="C917" s="249"/>
      <c r="D917" s="249"/>
      <c r="E917" s="249"/>
      <c r="F917" s="249"/>
      <c r="G917" s="249"/>
      <c r="H917" s="249"/>
      <c r="I917" s="250"/>
      <c r="J917" s="248" t="s">
        <v>16</v>
      </c>
      <c r="K917" s="249"/>
      <c r="L917" s="249"/>
      <c r="M917" s="249"/>
      <c r="N917" s="249"/>
      <c r="O917" s="249"/>
      <c r="P917" s="249"/>
      <c r="Q917" s="249"/>
      <c r="R917" s="249"/>
      <c r="S917" s="250"/>
    </row>
    <row r="918" spans="1:19" ht="22.2" customHeight="1" x14ac:dyDescent="0.6">
      <c r="A918" s="12"/>
      <c r="B918" s="309" t="s">
        <v>133</v>
      </c>
      <c r="C918" s="309"/>
      <c r="D918" s="309"/>
      <c r="E918" s="309"/>
      <c r="F918" s="309"/>
      <c r="G918" s="309"/>
      <c r="H918" s="309"/>
      <c r="I918" s="186"/>
      <c r="J918" s="29"/>
      <c r="K918" s="29"/>
      <c r="L918" s="309" t="s">
        <v>186</v>
      </c>
      <c r="M918" s="309"/>
      <c r="N918" s="309"/>
      <c r="O918" s="309"/>
      <c r="P918" s="309"/>
      <c r="Q918" s="309"/>
      <c r="R918" s="29"/>
      <c r="S918" s="13"/>
    </row>
    <row r="919" spans="1:19" ht="22.2" customHeight="1" x14ac:dyDescent="0.6">
      <c r="A919" s="308" t="s">
        <v>73</v>
      </c>
      <c r="B919" s="309"/>
      <c r="C919" s="309"/>
      <c r="D919" s="309"/>
      <c r="E919" s="309"/>
      <c r="F919" s="309"/>
      <c r="G919" s="309"/>
      <c r="H919" s="309"/>
      <c r="I919" s="310"/>
      <c r="J919" s="308" t="s">
        <v>74</v>
      </c>
      <c r="K919" s="309"/>
      <c r="L919" s="309"/>
      <c r="M919" s="309"/>
      <c r="N919" s="309"/>
      <c r="O919" s="309"/>
      <c r="P919" s="309"/>
      <c r="Q919" s="309"/>
      <c r="R919" s="309"/>
      <c r="S919" s="310"/>
    </row>
    <row r="920" spans="1:19" ht="22.2" customHeight="1" x14ac:dyDescent="0.6">
      <c r="A920" s="311" t="str">
        <f>A41</f>
        <v>วันที่ 18  เดือน ธันวาคม  พ.ศ.2566</v>
      </c>
      <c r="B920" s="312"/>
      <c r="C920" s="312"/>
      <c r="D920" s="312"/>
      <c r="E920" s="312"/>
      <c r="F920" s="312"/>
      <c r="G920" s="312"/>
      <c r="H920" s="312"/>
      <c r="I920" s="313"/>
      <c r="J920" s="311" t="str">
        <f>A41</f>
        <v>วันที่ 18  เดือน ธันวาคม  พ.ศ.2566</v>
      </c>
      <c r="K920" s="312"/>
      <c r="L920" s="312"/>
      <c r="M920" s="312"/>
      <c r="N920" s="312"/>
      <c r="O920" s="312"/>
      <c r="P920" s="312"/>
      <c r="Q920" s="312"/>
      <c r="R920" s="312"/>
      <c r="S920" s="313"/>
    </row>
    <row r="921" spans="1:19" ht="22.2" customHeight="1" x14ac:dyDescent="0.6">
      <c r="A921" s="254" t="s">
        <v>0</v>
      </c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</row>
    <row r="922" spans="1:19" ht="22.2" customHeight="1" x14ac:dyDescent="0.6">
      <c r="A922" s="254" t="str">
        <f>A2</f>
        <v>แผนกวิชายานยนต์ไฟฟ้า</v>
      </c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</row>
    <row r="923" spans="1:19" ht="22.2" customHeight="1" x14ac:dyDescent="0.6">
      <c r="A923" s="253" t="s">
        <v>78</v>
      </c>
      <c r="B923" s="253"/>
      <c r="C923" s="253"/>
      <c r="D923" s="177">
        <f>D3</f>
        <v>4</v>
      </c>
      <c r="E923" s="177" t="s">
        <v>77</v>
      </c>
      <c r="F923" s="254" t="str">
        <f>F3</f>
        <v>ธันวาคม</v>
      </c>
      <c r="G923" s="254"/>
      <c r="H923" s="177" t="str">
        <f>H3</f>
        <v>พ.ศ. 2566</v>
      </c>
      <c r="I923" s="177" t="s">
        <v>79</v>
      </c>
      <c r="J923" s="177">
        <f>J3</f>
        <v>8</v>
      </c>
      <c r="K923" s="177" t="s">
        <v>76</v>
      </c>
      <c r="L923" s="254" t="str">
        <f>L3</f>
        <v>ธันวาคม</v>
      </c>
      <c r="M923" s="254"/>
      <c r="N923" s="254" t="str">
        <f>N3</f>
        <v>พ.ศ. 2566</v>
      </c>
      <c r="O923" s="254"/>
      <c r="P923" s="254"/>
      <c r="Q923" s="254"/>
      <c r="R923" s="177"/>
    </row>
    <row r="924" spans="1:19" ht="22.2" customHeight="1" x14ac:dyDescent="0.3">
      <c r="G924" s="58" t="s">
        <v>103</v>
      </c>
      <c r="H924" s="8" t="s">
        <v>45</v>
      </c>
      <c r="I924" s="190" t="s">
        <v>57</v>
      </c>
      <c r="K924" s="198"/>
    </row>
    <row r="925" spans="1:19" ht="22.2" customHeight="1" x14ac:dyDescent="0.6">
      <c r="A925" s="28" t="s">
        <v>1</v>
      </c>
      <c r="B925" s="270" t="s">
        <v>2</v>
      </c>
      <c r="C925" s="271"/>
      <c r="D925" s="272"/>
      <c r="E925" s="16" t="s">
        <v>3</v>
      </c>
      <c r="F925" s="273" t="s">
        <v>65</v>
      </c>
      <c r="G925" s="274"/>
      <c r="H925" s="275" t="s">
        <v>4</v>
      </c>
      <c r="I925" s="175" t="s">
        <v>116</v>
      </c>
      <c r="J925" s="242" t="s">
        <v>5</v>
      </c>
      <c r="K925" s="244"/>
      <c r="L925" s="273" t="s">
        <v>66</v>
      </c>
      <c r="M925" s="279"/>
      <c r="N925" s="169" t="s">
        <v>68</v>
      </c>
      <c r="O925" s="175" t="s">
        <v>58</v>
      </c>
      <c r="P925" s="280" t="s">
        <v>67</v>
      </c>
      <c r="Q925" s="281"/>
      <c r="R925" s="169" t="s">
        <v>68</v>
      </c>
      <c r="S925" s="175" t="s">
        <v>58</v>
      </c>
    </row>
    <row r="926" spans="1:19" ht="22.2" customHeight="1" x14ac:dyDescent="0.6">
      <c r="A926" s="60"/>
      <c r="B926" s="9"/>
      <c r="C926" s="10"/>
      <c r="D926" s="14"/>
      <c r="E926" s="11"/>
      <c r="F926" s="199" t="s">
        <v>6</v>
      </c>
      <c r="G926" s="199" t="s">
        <v>7</v>
      </c>
      <c r="H926" s="276"/>
      <c r="I926" s="199"/>
      <c r="J926" s="277"/>
      <c r="K926" s="278"/>
      <c r="L926" s="199" t="s">
        <v>56</v>
      </c>
      <c r="M926" s="199" t="s">
        <v>60</v>
      </c>
      <c r="N926" s="199" t="s">
        <v>69</v>
      </c>
      <c r="O926" s="199" t="s">
        <v>59</v>
      </c>
      <c r="P926" s="60" t="s">
        <v>56</v>
      </c>
      <c r="Q926" s="60" t="s">
        <v>60</v>
      </c>
      <c r="R926" s="199" t="s">
        <v>69</v>
      </c>
      <c r="S926" s="199" t="s">
        <v>59</v>
      </c>
    </row>
    <row r="927" spans="1:19" ht="22.2" customHeight="1" x14ac:dyDescent="0.6">
      <c r="A927" s="175">
        <v>21</v>
      </c>
      <c r="B927" s="262">
        <f>AB23</f>
        <v>0</v>
      </c>
      <c r="C927" s="263"/>
      <c r="D927" s="264"/>
      <c r="E927" s="175" t="s">
        <v>44</v>
      </c>
      <c r="F927" s="6">
        <f>F7</f>
        <v>8</v>
      </c>
      <c r="G927" s="188" t="s">
        <v>8</v>
      </c>
      <c r="H927" s="174" t="s">
        <v>179</v>
      </c>
      <c r="I927" s="183" t="s">
        <v>214</v>
      </c>
      <c r="J927" s="265" t="s">
        <v>54</v>
      </c>
      <c r="K927" s="266"/>
      <c r="L927" s="197"/>
      <c r="M927" s="174"/>
      <c r="N927" s="174"/>
      <c r="O927" s="169">
        <f>M927*N927</f>
        <v>0</v>
      </c>
      <c r="P927" s="174"/>
      <c r="Q927" s="197"/>
      <c r="R927" s="174"/>
      <c r="S927" s="169">
        <f>Q927*R927</f>
        <v>0</v>
      </c>
    </row>
    <row r="928" spans="1:19" ht="22.2" customHeight="1" x14ac:dyDescent="0.6">
      <c r="A928" s="4"/>
      <c r="B928" s="289"/>
      <c r="C928" s="290"/>
      <c r="D928" s="291"/>
      <c r="E928" s="168" t="s">
        <v>139</v>
      </c>
      <c r="F928" s="190"/>
      <c r="G928" s="167" t="str">
        <f>G882</f>
        <v>4 ธ.ค.66</v>
      </c>
      <c r="H928" s="183"/>
      <c r="I928" s="183"/>
      <c r="J928" s="248"/>
      <c r="K928" s="250"/>
      <c r="L928" s="168"/>
      <c r="M928" s="168"/>
      <c r="N928" s="168"/>
      <c r="O928" s="169">
        <f t="shared" ref="O928:O951" si="40">M928*N928</f>
        <v>0</v>
      </c>
      <c r="P928" s="168"/>
      <c r="Q928" s="168"/>
      <c r="R928" s="168"/>
      <c r="S928" s="169">
        <f t="shared" ref="S928:S951" si="41">Q928*R928</f>
        <v>0</v>
      </c>
    </row>
    <row r="929" spans="1:19" ht="22.2" customHeight="1" x14ac:dyDescent="0.6">
      <c r="A929" s="4"/>
      <c r="B929" s="5"/>
      <c r="D929" s="3"/>
      <c r="E929" s="3"/>
      <c r="F929" s="190"/>
      <c r="G929" s="189"/>
      <c r="H929" s="168"/>
      <c r="I929" s="168"/>
      <c r="J929" s="248"/>
      <c r="K929" s="250"/>
      <c r="L929" s="168"/>
      <c r="M929" s="168"/>
      <c r="N929" s="168"/>
      <c r="O929" s="169">
        <f t="shared" si="40"/>
        <v>0</v>
      </c>
      <c r="P929" s="168"/>
      <c r="Q929" s="168"/>
      <c r="R929" s="168"/>
      <c r="S929" s="169">
        <f t="shared" si="41"/>
        <v>0</v>
      </c>
    </row>
    <row r="930" spans="1:19" ht="22.2" customHeight="1" x14ac:dyDescent="0.6">
      <c r="A930" s="4"/>
      <c r="B930" s="5"/>
      <c r="E930" s="4"/>
      <c r="F930" s="190"/>
      <c r="G930" s="189"/>
      <c r="H930" s="168"/>
      <c r="I930" s="168"/>
      <c r="J930" s="248"/>
      <c r="K930" s="250"/>
      <c r="L930" s="168"/>
      <c r="M930" s="168"/>
      <c r="N930" s="168"/>
      <c r="O930" s="169">
        <f t="shared" si="40"/>
        <v>0</v>
      </c>
      <c r="P930" s="168"/>
      <c r="Q930" s="168"/>
      <c r="R930" s="168"/>
      <c r="S930" s="169">
        <f t="shared" si="41"/>
        <v>0</v>
      </c>
    </row>
    <row r="931" spans="1:19" ht="22.2" customHeight="1" x14ac:dyDescent="0.6">
      <c r="A931" s="4"/>
      <c r="E931" s="4"/>
      <c r="G931" s="187"/>
      <c r="H931" s="199"/>
      <c r="I931" s="199"/>
      <c r="J931" s="277"/>
      <c r="K931" s="278"/>
      <c r="L931" s="168"/>
      <c r="M931" s="168"/>
      <c r="N931" s="168"/>
      <c r="O931" s="169">
        <f t="shared" si="40"/>
        <v>0</v>
      </c>
      <c r="P931" s="168"/>
      <c r="Q931" s="168"/>
      <c r="R931" s="168"/>
      <c r="S931" s="169">
        <f t="shared" si="41"/>
        <v>0</v>
      </c>
    </row>
    <row r="932" spans="1:19" ht="22.2" customHeight="1" x14ac:dyDescent="0.6">
      <c r="A932" s="4"/>
      <c r="E932" s="4"/>
      <c r="G932" s="62" t="s">
        <v>9</v>
      </c>
      <c r="H932" s="174" t="s">
        <v>179</v>
      </c>
      <c r="I932" s="183" t="s">
        <v>270</v>
      </c>
      <c r="J932" s="265" t="s">
        <v>54</v>
      </c>
      <c r="K932" s="266"/>
      <c r="L932" s="197"/>
      <c r="M932" s="174"/>
      <c r="N932" s="174"/>
      <c r="O932" s="169">
        <f t="shared" si="40"/>
        <v>0</v>
      </c>
      <c r="P932" s="174"/>
      <c r="Q932" s="197"/>
      <c r="R932" s="174"/>
      <c r="S932" s="169">
        <f t="shared" si="41"/>
        <v>0</v>
      </c>
    </row>
    <row r="933" spans="1:19" ht="22.2" customHeight="1" x14ac:dyDescent="0.6">
      <c r="A933" s="4"/>
      <c r="E933" s="4"/>
      <c r="G933" s="167" t="str">
        <f>G887</f>
        <v>5 ธ.ค.66</v>
      </c>
      <c r="H933" s="183" t="s">
        <v>240</v>
      </c>
      <c r="I933" s="183" t="s">
        <v>218</v>
      </c>
      <c r="J933" s="248" t="s">
        <v>126</v>
      </c>
      <c r="K933" s="250"/>
      <c r="L933" s="168"/>
      <c r="M933" s="168"/>
      <c r="N933" s="168"/>
      <c r="O933" s="169">
        <f t="shared" si="40"/>
        <v>0</v>
      </c>
      <c r="P933" s="168"/>
      <c r="Q933" s="168"/>
      <c r="R933" s="168"/>
      <c r="S933" s="169">
        <f t="shared" si="41"/>
        <v>0</v>
      </c>
    </row>
    <row r="934" spans="1:19" ht="22.2" customHeight="1" x14ac:dyDescent="0.6">
      <c r="A934" s="4"/>
      <c r="B934" s="5"/>
      <c r="D934" s="3"/>
      <c r="E934" s="3"/>
      <c r="G934" s="168"/>
      <c r="H934" s="189"/>
      <c r="I934" s="168"/>
      <c r="J934" s="248"/>
      <c r="K934" s="250"/>
      <c r="L934" s="168"/>
      <c r="M934" s="168"/>
      <c r="N934" s="168"/>
      <c r="O934" s="169">
        <f t="shared" si="40"/>
        <v>0</v>
      </c>
      <c r="P934" s="168"/>
      <c r="Q934" s="168"/>
      <c r="R934" s="168"/>
      <c r="S934" s="169">
        <f t="shared" si="41"/>
        <v>0</v>
      </c>
    </row>
    <row r="935" spans="1:19" ht="22.2" customHeight="1" x14ac:dyDescent="0.6">
      <c r="A935" s="4"/>
      <c r="E935" s="4"/>
      <c r="G935" s="62"/>
      <c r="H935" s="190"/>
      <c r="I935" s="168"/>
      <c r="J935" s="248"/>
      <c r="K935" s="250"/>
      <c r="L935" s="168"/>
      <c r="M935" s="168"/>
      <c r="N935" s="168"/>
      <c r="O935" s="169">
        <f t="shared" si="40"/>
        <v>0</v>
      </c>
      <c r="P935" s="168"/>
      <c r="Q935" s="168"/>
      <c r="R935" s="168"/>
      <c r="S935" s="169">
        <f t="shared" si="41"/>
        <v>0</v>
      </c>
    </row>
    <row r="936" spans="1:19" ht="22.2" customHeight="1" x14ac:dyDescent="0.6">
      <c r="A936" s="4"/>
      <c r="D936" s="8" t="s">
        <v>51</v>
      </c>
      <c r="E936" s="4"/>
      <c r="G936" s="63"/>
      <c r="H936" s="199"/>
      <c r="I936" s="199"/>
      <c r="J936" s="277"/>
      <c r="K936" s="278"/>
      <c r="L936" s="168"/>
      <c r="M936" s="168"/>
      <c r="N936" s="168"/>
      <c r="O936" s="169">
        <f t="shared" si="40"/>
        <v>0</v>
      </c>
      <c r="P936" s="168"/>
      <c r="Q936" s="168"/>
      <c r="R936" s="168"/>
      <c r="S936" s="169">
        <f t="shared" si="41"/>
        <v>0</v>
      </c>
    </row>
    <row r="937" spans="1:19" ht="22.2" customHeight="1" x14ac:dyDescent="0.6">
      <c r="A937" s="4"/>
      <c r="E937" s="4"/>
      <c r="G937" s="167" t="s">
        <v>10</v>
      </c>
      <c r="H937" s="183" t="s">
        <v>307</v>
      </c>
      <c r="I937" s="183" t="s">
        <v>220</v>
      </c>
      <c r="J937" s="265" t="s">
        <v>54</v>
      </c>
      <c r="K937" s="266"/>
      <c r="L937" s="197"/>
      <c r="M937" s="174"/>
      <c r="N937" s="174"/>
      <c r="O937" s="169">
        <f t="shared" si="40"/>
        <v>0</v>
      </c>
      <c r="P937" s="174"/>
      <c r="Q937" s="197"/>
      <c r="R937" s="174"/>
      <c r="S937" s="169">
        <f t="shared" si="41"/>
        <v>0</v>
      </c>
    </row>
    <row r="938" spans="1:19" ht="22.2" customHeight="1" x14ac:dyDescent="0.6">
      <c r="A938" s="4"/>
      <c r="B938" s="189"/>
      <c r="C938" s="190"/>
      <c r="D938" s="190"/>
      <c r="E938" s="168"/>
      <c r="G938" s="167" t="str">
        <f>G892</f>
        <v>6 ธ.ค.66</v>
      </c>
      <c r="H938" s="183" t="s">
        <v>307</v>
      </c>
      <c r="I938" s="183" t="s">
        <v>220</v>
      </c>
      <c r="J938" s="285" t="s">
        <v>125</v>
      </c>
      <c r="K938" s="286"/>
      <c r="L938" s="168"/>
      <c r="M938" s="168"/>
      <c r="N938" s="168"/>
      <c r="O938" s="169">
        <f t="shared" si="40"/>
        <v>0</v>
      </c>
      <c r="P938" s="168"/>
      <c r="Q938" s="168"/>
      <c r="R938" s="168"/>
      <c r="S938" s="169">
        <f t="shared" si="41"/>
        <v>0</v>
      </c>
    </row>
    <row r="939" spans="1:19" ht="22.2" customHeight="1" x14ac:dyDescent="0.6">
      <c r="A939" s="4"/>
      <c r="B939" s="5"/>
      <c r="D939" s="3"/>
      <c r="E939" s="3"/>
      <c r="G939" s="168"/>
      <c r="H939" s="183"/>
      <c r="I939" s="183"/>
      <c r="J939" s="248"/>
      <c r="K939" s="250"/>
      <c r="L939" s="168"/>
      <c r="M939" s="168"/>
      <c r="N939" s="168"/>
      <c r="O939" s="169">
        <f t="shared" si="40"/>
        <v>0</v>
      </c>
      <c r="P939" s="168"/>
      <c r="Q939" s="168"/>
      <c r="R939" s="168"/>
      <c r="S939" s="169">
        <f t="shared" si="41"/>
        <v>0</v>
      </c>
    </row>
    <row r="940" spans="1:19" ht="22.2" customHeight="1" x14ac:dyDescent="0.6">
      <c r="A940" s="4"/>
      <c r="E940" s="4"/>
      <c r="G940" s="189"/>
      <c r="H940" s="183"/>
      <c r="I940" s="183"/>
      <c r="J940" s="248"/>
      <c r="K940" s="250"/>
      <c r="L940" s="168"/>
      <c r="M940" s="168"/>
      <c r="N940" s="168"/>
      <c r="O940" s="169">
        <f t="shared" si="40"/>
        <v>0</v>
      </c>
      <c r="P940" s="168"/>
      <c r="Q940" s="168"/>
      <c r="R940" s="168"/>
      <c r="S940" s="169">
        <f t="shared" si="41"/>
        <v>0</v>
      </c>
    </row>
    <row r="941" spans="1:19" ht="22.2" customHeight="1" x14ac:dyDescent="0.6">
      <c r="A941" s="4"/>
      <c r="E941" s="4"/>
      <c r="G941" s="195"/>
      <c r="H941" s="195"/>
      <c r="I941" s="199"/>
      <c r="J941" s="277"/>
      <c r="K941" s="278"/>
      <c r="L941" s="199"/>
      <c r="M941" s="199"/>
      <c r="N941" s="199"/>
      <c r="O941" s="169">
        <f t="shared" si="40"/>
        <v>0</v>
      </c>
      <c r="P941" s="199"/>
      <c r="Q941" s="199"/>
      <c r="R941" s="199"/>
      <c r="S941" s="169">
        <f t="shared" si="41"/>
        <v>0</v>
      </c>
    </row>
    <row r="942" spans="1:19" ht="22.2" customHeight="1" x14ac:dyDescent="0.6">
      <c r="A942" s="4"/>
      <c r="E942" s="4"/>
      <c r="G942" s="62" t="s">
        <v>11</v>
      </c>
      <c r="H942" s="174" t="s">
        <v>179</v>
      </c>
      <c r="I942" s="183" t="s">
        <v>216</v>
      </c>
      <c r="J942" s="248" t="s">
        <v>54</v>
      </c>
      <c r="K942" s="250"/>
      <c r="L942" s="197"/>
      <c r="M942" s="168"/>
      <c r="N942" s="168"/>
      <c r="O942" s="169">
        <f t="shared" si="40"/>
        <v>0</v>
      </c>
      <c r="P942" s="168"/>
      <c r="Q942" s="175"/>
      <c r="R942" s="175"/>
      <c r="S942" s="169">
        <f t="shared" si="41"/>
        <v>0</v>
      </c>
    </row>
    <row r="943" spans="1:19" ht="22.2" customHeight="1" x14ac:dyDescent="0.6">
      <c r="A943" s="4"/>
      <c r="E943" s="4"/>
      <c r="G943" s="167" t="str">
        <f>G897</f>
        <v>7 ธ.ค.66</v>
      </c>
      <c r="H943" s="168" t="s">
        <v>302</v>
      </c>
      <c r="I943" s="183" t="s">
        <v>234</v>
      </c>
      <c r="J943" s="285" t="s">
        <v>127</v>
      </c>
      <c r="K943" s="286"/>
      <c r="L943" s="168"/>
      <c r="M943" s="168"/>
      <c r="N943" s="168"/>
      <c r="O943" s="169">
        <f t="shared" si="40"/>
        <v>0</v>
      </c>
      <c r="P943" s="168"/>
      <c r="Q943" s="168"/>
      <c r="R943" s="168"/>
      <c r="S943" s="169">
        <f t="shared" si="41"/>
        <v>0</v>
      </c>
    </row>
    <row r="944" spans="1:19" ht="22.2" customHeight="1" x14ac:dyDescent="0.6">
      <c r="A944" s="4"/>
      <c r="B944" s="5"/>
      <c r="E944" s="4"/>
      <c r="G944" s="168"/>
      <c r="H944" s="183" t="s">
        <v>179</v>
      </c>
      <c r="I944" s="183" t="s">
        <v>207</v>
      </c>
      <c r="J944" s="248" t="s">
        <v>171</v>
      </c>
      <c r="K944" s="250"/>
      <c r="L944" s="168"/>
      <c r="M944" s="183"/>
      <c r="N944" s="183"/>
      <c r="O944" s="169">
        <f t="shared" si="40"/>
        <v>0</v>
      </c>
      <c r="P944" s="183"/>
      <c r="Q944" s="183"/>
      <c r="R944" s="183"/>
      <c r="S944" s="169">
        <f t="shared" si="41"/>
        <v>0</v>
      </c>
    </row>
    <row r="945" spans="1:24" ht="22.2" customHeight="1" x14ac:dyDescent="0.6">
      <c r="A945" s="4"/>
      <c r="E945" s="4"/>
      <c r="G945" s="168"/>
      <c r="H945" s="168"/>
      <c r="I945" s="183"/>
      <c r="J945" s="248"/>
      <c r="K945" s="250"/>
      <c r="L945" s="168"/>
      <c r="M945" s="168"/>
      <c r="N945" s="168"/>
      <c r="O945" s="169">
        <f t="shared" si="40"/>
        <v>0</v>
      </c>
      <c r="P945" s="168"/>
      <c r="Q945" s="168"/>
      <c r="R945" s="168"/>
      <c r="S945" s="169">
        <f t="shared" si="41"/>
        <v>0</v>
      </c>
    </row>
    <row r="946" spans="1:24" ht="22.2" customHeight="1" x14ac:dyDescent="0.6">
      <c r="A946" s="4"/>
      <c r="E946" s="4"/>
      <c r="G946" s="199"/>
      <c r="H946" s="194"/>
      <c r="I946" s="199"/>
      <c r="J946" s="277"/>
      <c r="K946" s="278"/>
      <c r="L946" s="199"/>
      <c r="M946" s="199"/>
      <c r="N946" s="199"/>
      <c r="O946" s="169">
        <f t="shared" si="40"/>
        <v>0</v>
      </c>
      <c r="P946" s="199"/>
      <c r="Q946" s="199"/>
      <c r="R946" s="199"/>
      <c r="S946" s="169">
        <f t="shared" si="41"/>
        <v>0</v>
      </c>
    </row>
    <row r="947" spans="1:24" ht="22.2" customHeight="1" x14ac:dyDescent="0.6">
      <c r="A947" s="4"/>
      <c r="E947" s="4"/>
      <c r="G947" s="62" t="s">
        <v>12</v>
      </c>
      <c r="H947" s="174" t="s">
        <v>179</v>
      </c>
      <c r="I947" s="183" t="s">
        <v>272</v>
      </c>
      <c r="J947" s="265" t="s">
        <v>54</v>
      </c>
      <c r="K947" s="266"/>
      <c r="L947" s="197"/>
      <c r="M947" s="174"/>
      <c r="N947" s="174"/>
      <c r="O947" s="169">
        <f t="shared" si="40"/>
        <v>0</v>
      </c>
      <c r="P947" s="174"/>
      <c r="Q947" s="197"/>
      <c r="R947" s="174"/>
      <c r="S947" s="169">
        <f t="shared" si="41"/>
        <v>0</v>
      </c>
      <c r="T947" s="25"/>
      <c r="U947" s="26" t="s">
        <v>123</v>
      </c>
      <c r="V947" s="64"/>
      <c r="W947" s="27"/>
      <c r="X947" s="27"/>
    </row>
    <row r="948" spans="1:24" ht="22.2" customHeight="1" x14ac:dyDescent="0.6">
      <c r="A948" s="4"/>
      <c r="E948" s="4"/>
      <c r="G948" s="167" t="str">
        <f>G902</f>
        <v>8 ธ.ค.66</v>
      </c>
      <c r="H948" s="183"/>
      <c r="I948" s="183"/>
      <c r="J948" s="248"/>
      <c r="K948" s="250"/>
      <c r="L948" s="168"/>
      <c r="M948" s="168"/>
      <c r="N948" s="168"/>
      <c r="O948" s="169">
        <f t="shared" si="40"/>
        <v>0</v>
      </c>
      <c r="P948" s="168"/>
      <c r="Q948" s="168"/>
      <c r="R948" s="168"/>
      <c r="S948" s="169">
        <f t="shared" si="41"/>
        <v>0</v>
      </c>
      <c r="T948" s="27" t="s">
        <v>51</v>
      </c>
      <c r="U948" s="26" t="s">
        <v>90</v>
      </c>
      <c r="V948" s="64"/>
      <c r="W948" s="27"/>
      <c r="X948" s="27"/>
    </row>
    <row r="949" spans="1:24" ht="22.2" customHeight="1" x14ac:dyDescent="0.6">
      <c r="A949" s="4"/>
      <c r="E949" s="4"/>
      <c r="G949" s="168"/>
      <c r="H949" s="189"/>
      <c r="I949" s="168"/>
      <c r="J949" s="248"/>
      <c r="K949" s="250"/>
      <c r="L949" s="168"/>
      <c r="M949" s="168"/>
      <c r="N949" s="168"/>
      <c r="O949" s="169">
        <f t="shared" si="40"/>
        <v>0</v>
      </c>
      <c r="P949" s="168"/>
      <c r="Q949" s="168"/>
      <c r="R949" s="168"/>
      <c r="S949" s="169">
        <f t="shared" si="41"/>
        <v>0</v>
      </c>
    </row>
    <row r="950" spans="1:24" ht="22.2" customHeight="1" x14ac:dyDescent="0.6">
      <c r="A950" s="4"/>
      <c r="E950" s="4"/>
      <c r="G950" s="168"/>
      <c r="H950" s="190" t="s">
        <v>51</v>
      </c>
      <c r="I950" s="168"/>
      <c r="J950" s="248"/>
      <c r="K950" s="250"/>
      <c r="L950" s="168"/>
      <c r="M950" s="168"/>
      <c r="N950" s="168"/>
      <c r="O950" s="169">
        <f t="shared" si="40"/>
        <v>0</v>
      </c>
      <c r="P950" s="168"/>
      <c r="Q950" s="168"/>
      <c r="R950" s="168"/>
      <c r="S950" s="169">
        <f t="shared" si="41"/>
        <v>0</v>
      </c>
    </row>
    <row r="951" spans="1:24" ht="22.2" customHeight="1" x14ac:dyDescent="0.6">
      <c r="A951" s="4"/>
      <c r="E951" s="4"/>
      <c r="F951" s="4"/>
      <c r="G951" s="196"/>
      <c r="H951" s="194"/>
      <c r="I951" s="199"/>
      <c r="J951" s="277"/>
      <c r="K951" s="278"/>
      <c r="L951" s="199"/>
      <c r="M951" s="199"/>
      <c r="N951" s="199"/>
      <c r="O951" s="169">
        <f t="shared" si="40"/>
        <v>0</v>
      </c>
      <c r="P951" s="199"/>
      <c r="Q951" s="199"/>
      <c r="R951" s="199"/>
      <c r="S951" s="169">
        <f t="shared" si="41"/>
        <v>0</v>
      </c>
    </row>
    <row r="952" spans="1:24" ht="22.2" customHeight="1" x14ac:dyDescent="0.6">
      <c r="A952" s="4"/>
      <c r="E952" s="4"/>
      <c r="F952" s="4"/>
      <c r="G952" s="273" t="s">
        <v>61</v>
      </c>
      <c r="H952" s="298"/>
      <c r="I952" s="298"/>
      <c r="J952" s="298"/>
      <c r="K952" s="279"/>
      <c r="L952" s="17">
        <f>SUM(L927:L951)</f>
        <v>0</v>
      </c>
      <c r="M952" s="17">
        <f>SUM(M927:M951)</f>
        <v>0</v>
      </c>
      <c r="N952" s="17"/>
      <c r="O952" s="17"/>
      <c r="P952" s="17">
        <f>SUM(P927:P951)</f>
        <v>0</v>
      </c>
      <c r="Q952" s="17">
        <f>SUM(Q927:Q951)</f>
        <v>0</v>
      </c>
      <c r="R952" s="192"/>
      <c r="S952" s="17"/>
    </row>
    <row r="953" spans="1:24" ht="22.2" customHeight="1" x14ac:dyDescent="0.6">
      <c r="A953" s="4"/>
      <c r="E953" s="4"/>
      <c r="F953" s="4"/>
      <c r="G953" s="273" t="s">
        <v>62</v>
      </c>
      <c r="H953" s="298"/>
      <c r="I953" s="298"/>
      <c r="J953" s="298"/>
      <c r="K953" s="279"/>
      <c r="L953" s="273">
        <f>L952+M952</f>
        <v>0</v>
      </c>
      <c r="M953" s="279"/>
      <c r="N953" s="17"/>
      <c r="O953" s="193"/>
      <c r="P953" s="273">
        <f>P952+Q952</f>
        <v>0</v>
      </c>
      <c r="Q953" s="279"/>
      <c r="R953" s="196"/>
      <c r="S953" s="199"/>
    </row>
    <row r="954" spans="1:24" ht="22.2" customHeight="1" x14ac:dyDescent="0.6">
      <c r="A954" s="4"/>
      <c r="E954" s="4"/>
      <c r="F954" s="4"/>
      <c r="G954" s="273" t="s">
        <v>63</v>
      </c>
      <c r="H954" s="298"/>
      <c r="I954" s="298"/>
      <c r="J954" s="298"/>
      <c r="K954" s="279"/>
      <c r="L954" s="273">
        <v>18</v>
      </c>
      <c r="M954" s="279"/>
      <c r="N954" s="17"/>
      <c r="O954" s="193"/>
      <c r="P954" s="273">
        <v>0</v>
      </c>
      <c r="Q954" s="279"/>
      <c r="R954" s="190"/>
      <c r="S954" s="168"/>
    </row>
    <row r="955" spans="1:24" ht="22.2" customHeight="1" thickBot="1" x14ac:dyDescent="0.65">
      <c r="A955" s="4"/>
      <c r="E955" s="4"/>
      <c r="F955" s="15"/>
      <c r="G955" s="273" t="s">
        <v>64</v>
      </c>
      <c r="H955" s="298"/>
      <c r="I955" s="298"/>
      <c r="J955" s="298"/>
      <c r="K955" s="279"/>
      <c r="L955" s="18">
        <v>0</v>
      </c>
      <c r="M955" s="18">
        <f>SUM(M927:M951)</f>
        <v>0</v>
      </c>
      <c r="N955" s="18"/>
      <c r="O955" s="18">
        <f>SUM(O927:O951)</f>
        <v>0</v>
      </c>
      <c r="P955" s="18">
        <v>0</v>
      </c>
      <c r="Q955" s="18">
        <f>SUM(Q927:Q951)</f>
        <v>0</v>
      </c>
      <c r="R955" s="19"/>
      <c r="S955" s="18">
        <f>SUM(S927:S951)</f>
        <v>0</v>
      </c>
    </row>
    <row r="956" spans="1:24" ht="22.2" customHeight="1" thickTop="1" x14ac:dyDescent="0.6">
      <c r="A956" s="299" t="s">
        <v>88</v>
      </c>
      <c r="B956" s="300"/>
      <c r="C956" s="300"/>
      <c r="D956" s="300"/>
      <c r="E956" s="300"/>
      <c r="F956" s="300"/>
      <c r="G956" s="300"/>
      <c r="H956" s="193">
        <f>M955+Q955</f>
        <v>0</v>
      </c>
      <c r="I956" s="193" t="s">
        <v>89</v>
      </c>
      <c r="J956" s="193"/>
      <c r="K956" s="301" t="s">
        <v>193</v>
      </c>
      <c r="L956" s="301"/>
      <c r="M956" s="301"/>
      <c r="N956" s="194"/>
      <c r="O956" s="194"/>
      <c r="P956" s="302">
        <f>S955+O955</f>
        <v>0</v>
      </c>
      <c r="Q956" s="302"/>
      <c r="R956" s="21"/>
      <c r="S956" s="20" t="s">
        <v>53</v>
      </c>
    </row>
    <row r="957" spans="1:24" ht="22.2" customHeight="1" x14ac:dyDescent="0.6">
      <c r="A957" s="303" t="s">
        <v>14</v>
      </c>
      <c r="B957" s="304"/>
      <c r="C957" s="304"/>
      <c r="D957" s="304"/>
      <c r="E957" s="304"/>
      <c r="F957" s="304"/>
      <c r="G957" s="305"/>
      <c r="H957" s="303" t="s">
        <v>15</v>
      </c>
      <c r="I957" s="304"/>
      <c r="J957" s="304"/>
      <c r="K957" s="304"/>
      <c r="L957" s="305"/>
      <c r="M957" s="303" t="s">
        <v>70</v>
      </c>
      <c r="N957" s="304"/>
      <c r="O957" s="304"/>
      <c r="P957" s="304"/>
      <c r="Q957" s="304"/>
      <c r="R957" s="304"/>
      <c r="S957" s="305"/>
    </row>
    <row r="958" spans="1:24" ht="22.2" customHeight="1" x14ac:dyDescent="0.6">
      <c r="A958" s="248" t="s">
        <v>16</v>
      </c>
      <c r="B958" s="249"/>
      <c r="C958" s="249"/>
      <c r="D958" s="249"/>
      <c r="E958" s="249"/>
      <c r="F958" s="249"/>
      <c r="G958" s="250"/>
      <c r="H958" s="248" t="s">
        <v>16</v>
      </c>
      <c r="I958" s="249"/>
      <c r="J958" s="249"/>
      <c r="K958" s="249"/>
      <c r="L958" s="250"/>
      <c r="M958" s="248" t="s">
        <v>16</v>
      </c>
      <c r="N958" s="249"/>
      <c r="O958" s="249"/>
      <c r="P958" s="249"/>
      <c r="Q958" s="249"/>
      <c r="R958" s="249"/>
      <c r="S958" s="250"/>
    </row>
    <row r="959" spans="1:24" ht="22.2" customHeight="1" x14ac:dyDescent="0.6">
      <c r="A959" s="12" t="s">
        <v>42</v>
      </c>
      <c r="B959" s="309">
        <f>B927</f>
        <v>0</v>
      </c>
      <c r="C959" s="309"/>
      <c r="D959" s="309"/>
      <c r="E959" s="309"/>
      <c r="F959" s="309"/>
      <c r="G959" s="186" t="s">
        <v>43</v>
      </c>
      <c r="H959" s="185" t="s">
        <v>42</v>
      </c>
      <c r="I959" s="314" t="str">
        <f>I913</f>
        <v xml:space="preserve">       นายอาทิตย์  แก้วแดง</v>
      </c>
      <c r="J959" s="318"/>
      <c r="K959" s="318"/>
      <c r="L959" s="13" t="s">
        <v>43</v>
      </c>
      <c r="M959" s="61" t="s">
        <v>42</v>
      </c>
      <c r="N959" s="61"/>
      <c r="O959" s="309" t="s">
        <v>52</v>
      </c>
      <c r="P959" s="309"/>
      <c r="Q959" s="309"/>
      <c r="R959" s="29"/>
      <c r="S959" s="186" t="s">
        <v>43</v>
      </c>
    </row>
    <row r="960" spans="1:24" ht="22.2" customHeight="1" x14ac:dyDescent="0.6">
      <c r="A960" s="319" t="s">
        <v>120</v>
      </c>
      <c r="B960" s="314"/>
      <c r="C960" s="314"/>
      <c r="D960" s="314"/>
      <c r="E960" s="314"/>
      <c r="F960" s="314"/>
      <c r="G960" s="320"/>
      <c r="H960" s="308" t="s">
        <v>55</v>
      </c>
      <c r="I960" s="309"/>
      <c r="J960" s="309"/>
      <c r="K960" s="309"/>
      <c r="L960" s="310"/>
      <c r="M960" s="308" t="s">
        <v>72</v>
      </c>
      <c r="N960" s="309"/>
      <c r="O960" s="309"/>
      <c r="P960" s="309"/>
      <c r="Q960" s="309"/>
      <c r="R960" s="309"/>
      <c r="S960" s="310"/>
    </row>
    <row r="961" spans="1:19" ht="22.2" customHeight="1" x14ac:dyDescent="0.6">
      <c r="A961" s="311" t="str">
        <f>A41</f>
        <v>วันที่ 18  เดือน ธันวาคม  พ.ศ.2566</v>
      </c>
      <c r="B961" s="312"/>
      <c r="C961" s="312"/>
      <c r="D961" s="312"/>
      <c r="E961" s="312"/>
      <c r="F961" s="312"/>
      <c r="G961" s="313"/>
      <c r="H961" s="308" t="str">
        <f>A41</f>
        <v>วันที่ 18  เดือน ธันวาคม  พ.ศ.2566</v>
      </c>
      <c r="I961" s="309"/>
      <c r="J961" s="309"/>
      <c r="K961" s="309"/>
      <c r="L961" s="310"/>
      <c r="M961" s="311" t="str">
        <f>A41</f>
        <v>วันที่ 18  เดือน ธันวาคม  พ.ศ.2566</v>
      </c>
      <c r="N961" s="312"/>
      <c r="O961" s="312"/>
      <c r="P961" s="312"/>
      <c r="Q961" s="312"/>
      <c r="R961" s="312"/>
      <c r="S961" s="313"/>
    </row>
    <row r="962" spans="1:19" ht="22.2" customHeight="1" x14ac:dyDescent="0.6">
      <c r="A962" s="303" t="s">
        <v>70</v>
      </c>
      <c r="B962" s="304"/>
      <c r="C962" s="304"/>
      <c r="D962" s="304"/>
      <c r="E962" s="304"/>
      <c r="F962" s="304"/>
      <c r="G962" s="304"/>
      <c r="H962" s="304"/>
      <c r="I962" s="305"/>
      <c r="J962" s="303" t="s">
        <v>71</v>
      </c>
      <c r="K962" s="304"/>
      <c r="L962" s="304"/>
      <c r="M962" s="304"/>
      <c r="N962" s="304"/>
      <c r="O962" s="304"/>
      <c r="P962" s="304"/>
      <c r="Q962" s="304"/>
      <c r="R962" s="304"/>
      <c r="S962" s="305"/>
    </row>
    <row r="963" spans="1:19" ht="22.2" customHeight="1" x14ac:dyDescent="0.6">
      <c r="A963" s="248" t="s">
        <v>16</v>
      </c>
      <c r="B963" s="249"/>
      <c r="C963" s="249"/>
      <c r="D963" s="249"/>
      <c r="E963" s="249"/>
      <c r="F963" s="249"/>
      <c r="G963" s="249"/>
      <c r="H963" s="249"/>
      <c r="I963" s="250"/>
      <c r="J963" s="248" t="s">
        <v>16</v>
      </c>
      <c r="K963" s="249"/>
      <c r="L963" s="249"/>
      <c r="M963" s="249"/>
      <c r="N963" s="249"/>
      <c r="O963" s="249"/>
      <c r="P963" s="249"/>
      <c r="Q963" s="249"/>
      <c r="R963" s="249"/>
      <c r="S963" s="250"/>
    </row>
    <row r="964" spans="1:19" ht="22.2" customHeight="1" x14ac:dyDescent="0.6">
      <c r="A964" s="12"/>
      <c r="B964" s="309" t="s">
        <v>133</v>
      </c>
      <c r="C964" s="309"/>
      <c r="D964" s="309"/>
      <c r="E964" s="309"/>
      <c r="F964" s="309"/>
      <c r="G964" s="309"/>
      <c r="H964" s="309"/>
      <c r="I964" s="186"/>
      <c r="J964" s="29"/>
      <c r="K964" s="29"/>
      <c r="L964" s="309" t="s">
        <v>186</v>
      </c>
      <c r="M964" s="309"/>
      <c r="N964" s="309"/>
      <c r="O964" s="309"/>
      <c r="P964" s="309"/>
      <c r="Q964" s="309"/>
      <c r="R964" s="29"/>
      <c r="S964" s="13"/>
    </row>
    <row r="965" spans="1:19" ht="22.2" customHeight="1" x14ac:dyDescent="0.6">
      <c r="A965" s="308" t="s">
        <v>73</v>
      </c>
      <c r="B965" s="309"/>
      <c r="C965" s="309"/>
      <c r="D965" s="309"/>
      <c r="E965" s="309"/>
      <c r="F965" s="309"/>
      <c r="G965" s="309"/>
      <c r="H965" s="309"/>
      <c r="I965" s="310"/>
      <c r="J965" s="308" t="s">
        <v>74</v>
      </c>
      <c r="K965" s="309"/>
      <c r="L965" s="309"/>
      <c r="M965" s="309"/>
      <c r="N965" s="309"/>
      <c r="O965" s="309"/>
      <c r="P965" s="309"/>
      <c r="Q965" s="309"/>
      <c r="R965" s="309"/>
      <c r="S965" s="310"/>
    </row>
    <row r="966" spans="1:19" ht="22.2" customHeight="1" x14ac:dyDescent="0.6">
      <c r="A966" s="311" t="str">
        <f>A41</f>
        <v>วันที่ 18  เดือน ธันวาคม  พ.ศ.2566</v>
      </c>
      <c r="B966" s="312"/>
      <c r="C966" s="312"/>
      <c r="D966" s="312"/>
      <c r="E966" s="312"/>
      <c r="F966" s="312"/>
      <c r="G966" s="312"/>
      <c r="H966" s="312"/>
      <c r="I966" s="313"/>
      <c r="J966" s="311" t="str">
        <f>A41</f>
        <v>วันที่ 18  เดือน ธันวาคม  พ.ศ.2566</v>
      </c>
      <c r="K966" s="312"/>
      <c r="L966" s="312"/>
      <c r="M966" s="312"/>
      <c r="N966" s="312"/>
      <c r="O966" s="312"/>
      <c r="P966" s="312"/>
      <c r="Q966" s="312"/>
      <c r="R966" s="312"/>
      <c r="S966" s="313"/>
    </row>
    <row r="967" spans="1:19" ht="22.2" customHeight="1" x14ac:dyDescent="0.6">
      <c r="A967" s="254" t="s">
        <v>0</v>
      </c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</row>
    <row r="968" spans="1:19" ht="22.2" customHeight="1" x14ac:dyDescent="0.6">
      <c r="A968" s="254" t="str">
        <f>A2</f>
        <v>แผนกวิชายานยนต์ไฟฟ้า</v>
      </c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</row>
    <row r="969" spans="1:19" ht="22.2" customHeight="1" x14ac:dyDescent="0.6">
      <c r="A969" s="253" t="s">
        <v>78</v>
      </c>
      <c r="B969" s="253"/>
      <c r="C969" s="253"/>
      <c r="D969" s="177">
        <f>D3</f>
        <v>4</v>
      </c>
      <c r="E969" s="177" t="s">
        <v>77</v>
      </c>
      <c r="F969" s="254" t="str">
        <f>F3</f>
        <v>ธันวาคม</v>
      </c>
      <c r="G969" s="254"/>
      <c r="H969" s="177" t="str">
        <f>H3</f>
        <v>พ.ศ. 2566</v>
      </c>
      <c r="I969" s="177" t="s">
        <v>79</v>
      </c>
      <c r="J969" s="177">
        <f>J3</f>
        <v>8</v>
      </c>
      <c r="K969" s="177" t="s">
        <v>76</v>
      </c>
      <c r="L969" s="254" t="str">
        <f>L3</f>
        <v>ธันวาคม</v>
      </c>
      <c r="M969" s="254"/>
      <c r="N969" s="254" t="str">
        <f>N3</f>
        <v>พ.ศ. 2566</v>
      </c>
      <c r="O969" s="254"/>
      <c r="P969" s="254"/>
      <c r="Q969" s="254"/>
      <c r="R969" s="177"/>
    </row>
    <row r="970" spans="1:19" ht="22.2" customHeight="1" x14ac:dyDescent="0.3">
      <c r="G970" s="58" t="s">
        <v>103</v>
      </c>
      <c r="H970" s="8" t="s">
        <v>45</v>
      </c>
      <c r="I970" s="190" t="s">
        <v>57</v>
      </c>
      <c r="K970" s="198"/>
    </row>
    <row r="971" spans="1:19" ht="22.2" customHeight="1" x14ac:dyDescent="0.6">
      <c r="A971" s="28" t="s">
        <v>1</v>
      </c>
      <c r="B971" s="270" t="s">
        <v>2</v>
      </c>
      <c r="C971" s="271"/>
      <c r="D971" s="272"/>
      <c r="E971" s="16" t="s">
        <v>3</v>
      </c>
      <c r="F971" s="273" t="s">
        <v>65</v>
      </c>
      <c r="G971" s="274"/>
      <c r="H971" s="275" t="s">
        <v>4</v>
      </c>
      <c r="I971" s="175" t="s">
        <v>116</v>
      </c>
      <c r="J971" s="242" t="s">
        <v>5</v>
      </c>
      <c r="K971" s="244"/>
      <c r="L971" s="273" t="s">
        <v>66</v>
      </c>
      <c r="M971" s="279"/>
      <c r="N971" s="169" t="s">
        <v>68</v>
      </c>
      <c r="O971" s="175" t="s">
        <v>58</v>
      </c>
      <c r="P971" s="280" t="s">
        <v>67</v>
      </c>
      <c r="Q971" s="281"/>
      <c r="R971" s="169" t="s">
        <v>68</v>
      </c>
      <c r="S971" s="175" t="s">
        <v>58</v>
      </c>
    </row>
    <row r="972" spans="1:19" ht="22.2" customHeight="1" x14ac:dyDescent="0.6">
      <c r="A972" s="60"/>
      <c r="B972" s="9"/>
      <c r="C972" s="10"/>
      <c r="D972" s="14"/>
      <c r="E972" s="11"/>
      <c r="F972" s="199" t="s">
        <v>6</v>
      </c>
      <c r="G972" s="199" t="s">
        <v>7</v>
      </c>
      <c r="H972" s="276"/>
      <c r="I972" s="199"/>
      <c r="J972" s="277"/>
      <c r="K972" s="278"/>
      <c r="L972" s="199" t="s">
        <v>56</v>
      </c>
      <c r="M972" s="199" t="s">
        <v>60</v>
      </c>
      <c r="N972" s="199" t="s">
        <v>69</v>
      </c>
      <c r="O972" s="199" t="s">
        <v>59</v>
      </c>
      <c r="P972" s="60" t="s">
        <v>56</v>
      </c>
      <c r="Q972" s="60" t="s">
        <v>60</v>
      </c>
      <c r="R972" s="199" t="s">
        <v>69</v>
      </c>
      <c r="S972" s="199" t="s">
        <v>59</v>
      </c>
    </row>
    <row r="973" spans="1:19" ht="22.2" customHeight="1" x14ac:dyDescent="0.6">
      <c r="A973" s="175">
        <v>22</v>
      </c>
      <c r="B973" s="262">
        <f>AB24</f>
        <v>0</v>
      </c>
      <c r="C973" s="263"/>
      <c r="D973" s="264"/>
      <c r="E973" s="175" t="s">
        <v>44</v>
      </c>
      <c r="F973" s="6">
        <f>F7</f>
        <v>8</v>
      </c>
      <c r="G973" s="188" t="s">
        <v>8</v>
      </c>
      <c r="H973" s="174" t="s">
        <v>243</v>
      </c>
      <c r="I973" s="183" t="s">
        <v>213</v>
      </c>
      <c r="J973" s="265" t="s">
        <v>54</v>
      </c>
      <c r="K973" s="266"/>
      <c r="L973" s="197"/>
      <c r="M973" s="174"/>
      <c r="N973" s="174"/>
      <c r="O973" s="169">
        <f>M973*N973</f>
        <v>0</v>
      </c>
      <c r="P973" s="174"/>
      <c r="Q973" s="197"/>
      <c r="R973" s="174"/>
      <c r="S973" s="169">
        <f>Q973*R973</f>
        <v>0</v>
      </c>
    </row>
    <row r="974" spans="1:19" ht="22.2" customHeight="1" x14ac:dyDescent="0.6">
      <c r="A974" s="4"/>
      <c r="E974" s="168" t="s">
        <v>139</v>
      </c>
      <c r="F974" s="190"/>
      <c r="G974" s="167" t="str">
        <f>G928</f>
        <v>4 ธ.ค.66</v>
      </c>
      <c r="H974" s="183" t="s">
        <v>243</v>
      </c>
      <c r="I974" s="183" t="s">
        <v>213</v>
      </c>
      <c r="J974" s="248" t="s">
        <v>125</v>
      </c>
      <c r="K974" s="250"/>
      <c r="L974" s="168"/>
      <c r="M974" s="168"/>
      <c r="N974" s="168"/>
      <c r="O974" s="169">
        <f t="shared" ref="O974:O997" si="42">M974*N974</f>
        <v>0</v>
      </c>
      <c r="P974" s="168"/>
      <c r="Q974" s="168"/>
      <c r="R974" s="168"/>
      <c r="S974" s="169">
        <f t="shared" ref="S974:S997" si="43">Q974*R974</f>
        <v>0</v>
      </c>
    </row>
    <row r="975" spans="1:19" ht="22.2" customHeight="1" x14ac:dyDescent="0.6">
      <c r="A975" s="4"/>
      <c r="E975" s="4"/>
      <c r="F975" s="190"/>
      <c r="G975" s="189"/>
      <c r="H975" s="168"/>
      <c r="I975" s="168"/>
      <c r="J975" s="248"/>
      <c r="K975" s="250"/>
      <c r="L975" s="168"/>
      <c r="M975" s="168"/>
      <c r="N975" s="168"/>
      <c r="O975" s="169">
        <f t="shared" si="42"/>
        <v>0</v>
      </c>
      <c r="P975" s="168"/>
      <c r="Q975" s="168"/>
      <c r="R975" s="168"/>
      <c r="S975" s="169">
        <f t="shared" si="43"/>
        <v>0</v>
      </c>
    </row>
    <row r="976" spans="1:19" ht="22.2" customHeight="1" x14ac:dyDescent="0.6">
      <c r="A976" s="4"/>
      <c r="B976" s="5"/>
      <c r="E976" s="4"/>
      <c r="F976" s="190"/>
      <c r="G976" s="189"/>
      <c r="H976" s="168"/>
      <c r="I976" s="168"/>
      <c r="J976" s="248"/>
      <c r="K976" s="250"/>
      <c r="L976" s="168"/>
      <c r="M976" s="168"/>
      <c r="N976" s="168"/>
      <c r="O976" s="169">
        <f t="shared" si="42"/>
        <v>0</v>
      </c>
      <c r="P976" s="168"/>
      <c r="Q976" s="168"/>
      <c r="R976" s="168"/>
      <c r="S976" s="169">
        <f t="shared" si="43"/>
        <v>0</v>
      </c>
    </row>
    <row r="977" spans="1:19" ht="22.2" customHeight="1" x14ac:dyDescent="0.6">
      <c r="A977" s="4"/>
      <c r="E977" s="4"/>
      <c r="G977" s="187"/>
      <c r="H977" s="199"/>
      <c r="I977" s="199"/>
      <c r="J977" s="277"/>
      <c r="K977" s="278"/>
      <c r="L977" s="168"/>
      <c r="M977" s="168"/>
      <c r="N977" s="168"/>
      <c r="O977" s="169">
        <f t="shared" si="42"/>
        <v>0</v>
      </c>
      <c r="P977" s="168"/>
      <c r="Q977" s="168"/>
      <c r="R977" s="168"/>
      <c r="S977" s="169">
        <f t="shared" si="43"/>
        <v>0</v>
      </c>
    </row>
    <row r="978" spans="1:19" ht="22.2" customHeight="1" x14ac:dyDescent="0.6">
      <c r="A978" s="4"/>
      <c r="E978" s="4"/>
      <c r="G978" s="62" t="s">
        <v>9</v>
      </c>
      <c r="H978" s="174" t="s">
        <v>243</v>
      </c>
      <c r="I978" s="183" t="s">
        <v>215</v>
      </c>
      <c r="J978" s="265" t="s">
        <v>54</v>
      </c>
      <c r="K978" s="266"/>
      <c r="L978" s="197"/>
      <c r="M978" s="174"/>
      <c r="N978" s="174"/>
      <c r="O978" s="169">
        <f t="shared" si="42"/>
        <v>0</v>
      </c>
      <c r="P978" s="174"/>
      <c r="Q978" s="197"/>
      <c r="R978" s="174"/>
      <c r="S978" s="169">
        <f t="shared" si="43"/>
        <v>0</v>
      </c>
    </row>
    <row r="979" spans="1:19" ht="22.2" customHeight="1" x14ac:dyDescent="0.6">
      <c r="A979" s="4"/>
      <c r="E979" s="4"/>
      <c r="G979" s="167" t="str">
        <f>G933</f>
        <v>5 ธ.ค.66</v>
      </c>
      <c r="H979" s="183" t="s">
        <v>243</v>
      </c>
      <c r="I979" s="183" t="s">
        <v>215</v>
      </c>
      <c r="J979" s="248" t="s">
        <v>125</v>
      </c>
      <c r="K979" s="250"/>
      <c r="L979" s="168"/>
      <c r="M979" s="168"/>
      <c r="N979" s="168"/>
      <c r="O979" s="169">
        <f t="shared" si="42"/>
        <v>0</v>
      </c>
      <c r="P979" s="168"/>
      <c r="Q979" s="168"/>
      <c r="R979" s="168"/>
      <c r="S979" s="169">
        <f t="shared" si="43"/>
        <v>0</v>
      </c>
    </row>
    <row r="980" spans="1:19" ht="22.2" customHeight="1" x14ac:dyDescent="0.6">
      <c r="A980" s="4"/>
      <c r="B980" s="5"/>
      <c r="D980" s="3"/>
      <c r="E980" s="3"/>
      <c r="G980" s="168"/>
      <c r="H980" s="189"/>
      <c r="I980" s="168"/>
      <c r="J980" s="248"/>
      <c r="K980" s="250"/>
      <c r="L980" s="168"/>
      <c r="M980" s="168"/>
      <c r="N980" s="168"/>
      <c r="O980" s="169">
        <f t="shared" si="42"/>
        <v>0</v>
      </c>
      <c r="P980" s="168"/>
      <c r="Q980" s="168"/>
      <c r="R980" s="168"/>
      <c r="S980" s="169">
        <f t="shared" si="43"/>
        <v>0</v>
      </c>
    </row>
    <row r="981" spans="1:19" ht="22.2" customHeight="1" x14ac:dyDescent="0.6">
      <c r="A981" s="4"/>
      <c r="E981" s="4"/>
      <c r="G981" s="62"/>
      <c r="H981" s="189"/>
      <c r="I981" s="168"/>
      <c r="J981" s="248"/>
      <c r="K981" s="250"/>
      <c r="L981" s="168"/>
      <c r="M981" s="168"/>
      <c r="N981" s="168"/>
      <c r="O981" s="169">
        <f t="shared" si="42"/>
        <v>0</v>
      </c>
      <c r="P981" s="168"/>
      <c r="Q981" s="168"/>
      <c r="R981" s="168"/>
      <c r="S981" s="169">
        <f t="shared" si="43"/>
        <v>0</v>
      </c>
    </row>
    <row r="982" spans="1:19" ht="22.2" customHeight="1" x14ac:dyDescent="0.6">
      <c r="A982" s="4"/>
      <c r="D982" s="8" t="s">
        <v>51</v>
      </c>
      <c r="E982" s="4"/>
      <c r="G982" s="63"/>
      <c r="H982" s="199"/>
      <c r="I982" s="199"/>
      <c r="J982" s="277"/>
      <c r="K982" s="278"/>
      <c r="L982" s="168"/>
      <c r="M982" s="168"/>
      <c r="N982" s="168"/>
      <c r="O982" s="169">
        <f t="shared" si="42"/>
        <v>0</v>
      </c>
      <c r="P982" s="168"/>
      <c r="Q982" s="168"/>
      <c r="R982" s="168"/>
      <c r="S982" s="169">
        <f t="shared" si="43"/>
        <v>0</v>
      </c>
    </row>
    <row r="983" spans="1:19" ht="22.2" customHeight="1" x14ac:dyDescent="0.6">
      <c r="A983" s="4"/>
      <c r="E983" s="4"/>
      <c r="G983" s="167" t="s">
        <v>10</v>
      </c>
      <c r="H983" s="174" t="s">
        <v>243</v>
      </c>
      <c r="I983" s="183" t="s">
        <v>218</v>
      </c>
      <c r="J983" s="265" t="s">
        <v>54</v>
      </c>
      <c r="K983" s="266"/>
      <c r="L983" s="197"/>
      <c r="M983" s="174"/>
      <c r="N983" s="174"/>
      <c r="O983" s="169">
        <f t="shared" si="42"/>
        <v>0</v>
      </c>
      <c r="P983" s="174"/>
      <c r="Q983" s="197"/>
      <c r="R983" s="174"/>
      <c r="S983" s="169">
        <f t="shared" si="43"/>
        <v>0</v>
      </c>
    </row>
    <row r="984" spans="1:19" ht="22.2" customHeight="1" x14ac:dyDescent="0.6">
      <c r="A984" s="4"/>
      <c r="B984" s="189"/>
      <c r="C984" s="190"/>
      <c r="D984" s="190"/>
      <c r="E984" s="168"/>
      <c r="G984" s="167" t="str">
        <f>G938</f>
        <v>6 ธ.ค.66</v>
      </c>
      <c r="H984" s="183" t="s">
        <v>243</v>
      </c>
      <c r="I984" s="183" t="s">
        <v>218</v>
      </c>
      <c r="J984" s="248" t="s">
        <v>125</v>
      </c>
      <c r="K984" s="250"/>
      <c r="L984" s="168"/>
      <c r="M984" s="168"/>
      <c r="N984" s="168"/>
      <c r="O984" s="169">
        <f t="shared" si="42"/>
        <v>0</v>
      </c>
      <c r="P984" s="168"/>
      <c r="Q984" s="168"/>
      <c r="R984" s="168"/>
      <c r="S984" s="169">
        <f t="shared" si="43"/>
        <v>0</v>
      </c>
    </row>
    <row r="985" spans="1:19" ht="22.2" customHeight="1" x14ac:dyDescent="0.6">
      <c r="A985" s="4"/>
      <c r="B985" s="5"/>
      <c r="D985" s="3"/>
      <c r="E985" s="3"/>
      <c r="G985" s="168"/>
      <c r="H985" s="168"/>
      <c r="I985" s="183"/>
      <c r="J985" s="248"/>
      <c r="K985" s="250"/>
      <c r="L985" s="168"/>
      <c r="M985" s="168"/>
      <c r="N985" s="168"/>
      <c r="O985" s="169">
        <f t="shared" si="42"/>
        <v>0</v>
      </c>
      <c r="P985" s="168"/>
      <c r="Q985" s="168"/>
      <c r="R985" s="168"/>
      <c r="S985" s="169">
        <f t="shared" si="43"/>
        <v>0</v>
      </c>
    </row>
    <row r="986" spans="1:19" ht="22.2" customHeight="1" x14ac:dyDescent="0.6">
      <c r="A986" s="4"/>
      <c r="E986" s="4"/>
      <c r="G986" s="189"/>
      <c r="H986" s="189"/>
      <c r="I986" s="168"/>
      <c r="J986" s="248"/>
      <c r="K986" s="250"/>
      <c r="L986" s="168"/>
      <c r="M986" s="168"/>
      <c r="N986" s="168"/>
      <c r="O986" s="169">
        <f t="shared" si="42"/>
        <v>0</v>
      </c>
      <c r="P986" s="168"/>
      <c r="Q986" s="168"/>
      <c r="R986" s="168"/>
      <c r="S986" s="169">
        <f t="shared" si="43"/>
        <v>0</v>
      </c>
    </row>
    <row r="987" spans="1:19" ht="22.2" customHeight="1" x14ac:dyDescent="0.6">
      <c r="A987" s="4"/>
      <c r="E987" s="4"/>
      <c r="G987" s="195"/>
      <c r="H987" s="195"/>
      <c r="I987" s="199"/>
      <c r="J987" s="277"/>
      <c r="K987" s="278"/>
      <c r="L987" s="199"/>
      <c r="M987" s="199"/>
      <c r="N987" s="199"/>
      <c r="O987" s="169">
        <f t="shared" si="42"/>
        <v>0</v>
      </c>
      <c r="P987" s="199"/>
      <c r="Q987" s="199"/>
      <c r="R987" s="199"/>
      <c r="S987" s="169">
        <f t="shared" si="43"/>
        <v>0</v>
      </c>
    </row>
    <row r="988" spans="1:19" ht="22.2" customHeight="1" x14ac:dyDescent="0.6">
      <c r="A988" s="4"/>
      <c r="E988" s="4"/>
      <c r="G988" s="62" t="s">
        <v>11</v>
      </c>
      <c r="H988" s="183" t="s">
        <v>231</v>
      </c>
      <c r="I988" s="183" t="s">
        <v>224</v>
      </c>
      <c r="J988" s="265" t="s">
        <v>54</v>
      </c>
      <c r="K988" s="266"/>
      <c r="L988" s="197"/>
      <c r="M988" s="174"/>
      <c r="N988" s="174"/>
      <c r="O988" s="169">
        <f t="shared" si="42"/>
        <v>0</v>
      </c>
      <c r="P988" s="174"/>
      <c r="Q988" s="197"/>
      <c r="R988" s="174"/>
      <c r="S988" s="169">
        <f t="shared" si="43"/>
        <v>0</v>
      </c>
    </row>
    <row r="989" spans="1:19" ht="22.2" customHeight="1" x14ac:dyDescent="0.6">
      <c r="A989" s="4"/>
      <c r="E989" s="4"/>
      <c r="G989" s="167" t="str">
        <f>G943</f>
        <v>7 ธ.ค.66</v>
      </c>
      <c r="H989" s="183"/>
      <c r="I989" s="183"/>
      <c r="J989" s="248"/>
      <c r="K989" s="250"/>
      <c r="L989" s="168"/>
      <c r="M989" s="168"/>
      <c r="N989" s="168"/>
      <c r="O989" s="169">
        <f t="shared" si="42"/>
        <v>0</v>
      </c>
      <c r="P989" s="168"/>
      <c r="Q989" s="168"/>
      <c r="R989" s="168"/>
      <c r="S989" s="169">
        <f t="shared" si="43"/>
        <v>0</v>
      </c>
    </row>
    <row r="990" spans="1:19" ht="22.2" customHeight="1" x14ac:dyDescent="0.6">
      <c r="A990" s="4"/>
      <c r="B990" s="5"/>
      <c r="E990" s="4"/>
      <c r="G990" s="168"/>
      <c r="H990" s="183"/>
      <c r="I990" s="183"/>
      <c r="J990" s="248"/>
      <c r="K990" s="250"/>
      <c r="L990" s="168"/>
      <c r="M990" s="168"/>
      <c r="N990" s="168"/>
      <c r="O990" s="169">
        <f t="shared" si="42"/>
        <v>0</v>
      </c>
      <c r="P990" s="168"/>
      <c r="Q990" s="168"/>
      <c r="R990" s="168"/>
      <c r="S990" s="169">
        <f t="shared" si="43"/>
        <v>0</v>
      </c>
    </row>
    <row r="991" spans="1:19" ht="22.2" customHeight="1" x14ac:dyDescent="0.6">
      <c r="A991" s="4"/>
      <c r="E991" s="4"/>
      <c r="G991" s="168"/>
      <c r="H991" s="168"/>
      <c r="I991" s="168"/>
      <c r="J991" s="248"/>
      <c r="K991" s="250"/>
      <c r="L991" s="168"/>
      <c r="M991" s="168"/>
      <c r="N991" s="168"/>
      <c r="O991" s="169">
        <f t="shared" si="42"/>
        <v>0</v>
      </c>
      <c r="P991" s="168"/>
      <c r="Q991" s="168"/>
      <c r="R991" s="168"/>
      <c r="S991" s="169">
        <f t="shared" si="43"/>
        <v>0</v>
      </c>
    </row>
    <row r="992" spans="1:19" ht="22.2" customHeight="1" x14ac:dyDescent="0.6">
      <c r="A992" s="4"/>
      <c r="E992" s="4"/>
      <c r="G992" s="199"/>
      <c r="H992" s="194"/>
      <c r="I992" s="199"/>
      <c r="J992" s="277"/>
      <c r="K992" s="278"/>
      <c r="L992" s="199"/>
      <c r="M992" s="199"/>
      <c r="N992" s="199"/>
      <c r="O992" s="169">
        <f t="shared" si="42"/>
        <v>0</v>
      </c>
      <c r="P992" s="199"/>
      <c r="Q992" s="199"/>
      <c r="R992" s="199"/>
      <c r="S992" s="169">
        <f t="shared" si="43"/>
        <v>0</v>
      </c>
    </row>
    <row r="993" spans="1:24" ht="22.2" customHeight="1" x14ac:dyDescent="0.6">
      <c r="A993" s="4"/>
      <c r="E993" s="4"/>
      <c r="G993" s="62" t="s">
        <v>12</v>
      </c>
      <c r="H993" s="183" t="s">
        <v>243</v>
      </c>
      <c r="I993" s="183" t="s">
        <v>217</v>
      </c>
      <c r="J993" s="265" t="s">
        <v>150</v>
      </c>
      <c r="K993" s="266"/>
      <c r="L993" s="197"/>
      <c r="M993" s="174"/>
      <c r="N993" s="174"/>
      <c r="O993" s="169">
        <f t="shared" si="42"/>
        <v>0</v>
      </c>
      <c r="P993" s="174"/>
      <c r="Q993" s="197"/>
      <c r="R993" s="174"/>
      <c r="S993" s="169">
        <f t="shared" si="43"/>
        <v>0</v>
      </c>
    </row>
    <row r="994" spans="1:24" ht="22.2" customHeight="1" x14ac:dyDescent="0.6">
      <c r="A994" s="4"/>
      <c r="E994" s="4"/>
      <c r="G994" s="167" t="str">
        <f>G948</f>
        <v>8 ธ.ค.66</v>
      </c>
      <c r="H994" s="183" t="s">
        <v>243</v>
      </c>
      <c r="I994" s="183" t="s">
        <v>217</v>
      </c>
      <c r="J994" s="248" t="s">
        <v>126</v>
      </c>
      <c r="K994" s="250"/>
      <c r="L994" s="168"/>
      <c r="M994" s="168"/>
      <c r="N994" s="168"/>
      <c r="O994" s="169">
        <f t="shared" si="42"/>
        <v>0</v>
      </c>
      <c r="P994" s="168"/>
      <c r="Q994" s="168"/>
      <c r="R994" s="168"/>
      <c r="S994" s="169">
        <f t="shared" si="43"/>
        <v>0</v>
      </c>
    </row>
    <row r="995" spans="1:24" ht="22.2" customHeight="1" x14ac:dyDescent="0.6">
      <c r="A995" s="4"/>
      <c r="E995" s="4"/>
      <c r="G995" s="168"/>
      <c r="H995" s="168"/>
      <c r="I995" s="168"/>
      <c r="J995" s="285"/>
      <c r="K995" s="286"/>
      <c r="L995" s="200"/>
      <c r="M995" s="183"/>
      <c r="N995" s="183"/>
      <c r="O995" s="169">
        <f t="shared" si="42"/>
        <v>0</v>
      </c>
      <c r="P995" s="183"/>
      <c r="Q995" s="200"/>
      <c r="R995" s="183"/>
      <c r="S995" s="169">
        <f t="shared" si="43"/>
        <v>0</v>
      </c>
    </row>
    <row r="996" spans="1:24" ht="22.2" customHeight="1" x14ac:dyDescent="0.6">
      <c r="A996" s="4"/>
      <c r="E996" s="4"/>
      <c r="G996" s="168"/>
      <c r="H996" s="168"/>
      <c r="I996" s="168"/>
      <c r="J996" s="248"/>
      <c r="K996" s="250"/>
      <c r="L996" s="168"/>
      <c r="M996" s="168"/>
      <c r="N996" s="168"/>
      <c r="O996" s="169">
        <f t="shared" si="42"/>
        <v>0</v>
      </c>
      <c r="P996" s="168"/>
      <c r="Q996" s="168"/>
      <c r="R996" s="168"/>
      <c r="S996" s="169">
        <f t="shared" si="43"/>
        <v>0</v>
      </c>
    </row>
    <row r="997" spans="1:24" ht="22.2" customHeight="1" x14ac:dyDescent="0.6">
      <c r="A997" s="4"/>
      <c r="E997" s="4"/>
      <c r="F997" s="4"/>
      <c r="G997" s="196"/>
      <c r="H997" s="195"/>
      <c r="I997" s="199"/>
      <c r="J997" s="277"/>
      <c r="K997" s="278"/>
      <c r="L997" s="199"/>
      <c r="M997" s="199"/>
      <c r="N997" s="199"/>
      <c r="O997" s="169">
        <f t="shared" si="42"/>
        <v>0</v>
      </c>
      <c r="P997" s="199"/>
      <c r="Q997" s="199"/>
      <c r="R997" s="199"/>
      <c r="S997" s="169">
        <f t="shared" si="43"/>
        <v>0</v>
      </c>
    </row>
    <row r="998" spans="1:24" ht="22.2" customHeight="1" x14ac:dyDescent="0.6">
      <c r="A998" s="4"/>
      <c r="E998" s="4"/>
      <c r="F998" s="4"/>
      <c r="G998" s="273" t="s">
        <v>61</v>
      </c>
      <c r="H998" s="298"/>
      <c r="I998" s="298"/>
      <c r="J998" s="298"/>
      <c r="K998" s="279"/>
      <c r="L998" s="17">
        <f>SUM(L973:L997)</f>
        <v>0</v>
      </c>
      <c r="M998" s="17">
        <f>SUM(M973:M997)</f>
        <v>0</v>
      </c>
      <c r="N998" s="17"/>
      <c r="O998" s="17"/>
      <c r="P998" s="17">
        <f>SUM(P973:P997)</f>
        <v>0</v>
      </c>
      <c r="Q998" s="17">
        <f>SUM(Q973:Q997)</f>
        <v>0</v>
      </c>
      <c r="R998" s="192"/>
      <c r="S998" s="17"/>
      <c r="T998" s="25"/>
      <c r="U998" s="26" t="s">
        <v>123</v>
      </c>
      <c r="V998" s="64"/>
      <c r="W998" s="27"/>
      <c r="X998" s="27"/>
    </row>
    <row r="999" spans="1:24" ht="22.2" customHeight="1" x14ac:dyDescent="0.6">
      <c r="A999" s="4"/>
      <c r="E999" s="4"/>
      <c r="F999" s="4"/>
      <c r="G999" s="273" t="s">
        <v>62</v>
      </c>
      <c r="H999" s="298"/>
      <c r="I999" s="298"/>
      <c r="J999" s="298"/>
      <c r="K999" s="279"/>
      <c r="L999" s="273">
        <f>L998+M998</f>
        <v>0</v>
      </c>
      <c r="M999" s="279"/>
      <c r="N999" s="193"/>
      <c r="O999" s="17"/>
      <c r="P999" s="273">
        <f>P998+Q998</f>
        <v>0</v>
      </c>
      <c r="Q999" s="279"/>
      <c r="R999" s="196"/>
      <c r="S999" s="199"/>
      <c r="T999" s="27" t="s">
        <v>51</v>
      </c>
      <c r="U999" s="26" t="s">
        <v>90</v>
      </c>
      <c r="V999" s="64"/>
      <c r="W999" s="27"/>
      <c r="X999" s="27"/>
    </row>
    <row r="1000" spans="1:24" ht="22.2" customHeight="1" x14ac:dyDescent="0.6">
      <c r="A1000" s="4"/>
      <c r="E1000" s="4"/>
      <c r="F1000" s="4"/>
      <c r="G1000" s="273" t="s">
        <v>63</v>
      </c>
      <c r="H1000" s="298"/>
      <c r="I1000" s="298"/>
      <c r="J1000" s="298"/>
      <c r="K1000" s="279"/>
      <c r="L1000" s="273">
        <v>18</v>
      </c>
      <c r="M1000" s="279"/>
      <c r="N1000" s="193"/>
      <c r="O1000" s="17"/>
      <c r="P1000" s="273">
        <v>0</v>
      </c>
      <c r="Q1000" s="279"/>
      <c r="R1000" s="190"/>
      <c r="S1000" s="168"/>
    </row>
    <row r="1001" spans="1:24" ht="22.2" customHeight="1" thickBot="1" x14ac:dyDescent="0.65">
      <c r="A1001" s="4"/>
      <c r="E1001" s="4"/>
      <c r="F1001" s="15"/>
      <c r="G1001" s="273" t="s">
        <v>64</v>
      </c>
      <c r="H1001" s="298"/>
      <c r="I1001" s="298"/>
      <c r="J1001" s="298"/>
      <c r="K1001" s="279"/>
      <c r="L1001" s="18">
        <v>0</v>
      </c>
      <c r="M1001" s="18">
        <f>SUM(M973:M997)</f>
        <v>0</v>
      </c>
      <c r="N1001" s="18"/>
      <c r="O1001" s="18">
        <f>SUM(O973:O997)</f>
        <v>0</v>
      </c>
      <c r="P1001" s="18">
        <v>0</v>
      </c>
      <c r="Q1001" s="18">
        <f>SUM(Q973:Q997)</f>
        <v>0</v>
      </c>
      <c r="R1001" s="19"/>
      <c r="S1001" s="18">
        <f>SUM(S973:S997)</f>
        <v>0</v>
      </c>
    </row>
    <row r="1002" spans="1:24" ht="22.2" customHeight="1" thickTop="1" x14ac:dyDescent="0.6">
      <c r="A1002" s="299" t="s">
        <v>88</v>
      </c>
      <c r="B1002" s="300"/>
      <c r="C1002" s="300"/>
      <c r="D1002" s="300"/>
      <c r="E1002" s="300"/>
      <c r="F1002" s="300"/>
      <c r="G1002" s="300"/>
      <c r="H1002" s="193">
        <f>M1001+Q1001</f>
        <v>0</v>
      </c>
      <c r="I1002" s="193" t="s">
        <v>89</v>
      </c>
      <c r="J1002" s="193"/>
      <c r="K1002" s="301" t="s">
        <v>193</v>
      </c>
      <c r="L1002" s="301"/>
      <c r="M1002" s="301"/>
      <c r="N1002" s="194"/>
      <c r="O1002" s="194"/>
      <c r="P1002" s="302">
        <f>S1001+O1001</f>
        <v>0</v>
      </c>
      <c r="Q1002" s="302"/>
      <c r="R1002" s="21"/>
      <c r="S1002" s="20" t="s">
        <v>53</v>
      </c>
    </row>
    <row r="1003" spans="1:24" ht="22.2" customHeight="1" x14ac:dyDescent="0.6">
      <c r="A1003" s="303" t="s">
        <v>14</v>
      </c>
      <c r="B1003" s="304"/>
      <c r="C1003" s="304"/>
      <c r="D1003" s="304"/>
      <c r="E1003" s="304"/>
      <c r="F1003" s="304"/>
      <c r="G1003" s="305"/>
      <c r="H1003" s="303" t="s">
        <v>15</v>
      </c>
      <c r="I1003" s="304"/>
      <c r="J1003" s="304"/>
      <c r="K1003" s="304"/>
      <c r="L1003" s="305"/>
      <c r="M1003" s="303" t="s">
        <v>70</v>
      </c>
      <c r="N1003" s="304"/>
      <c r="O1003" s="304"/>
      <c r="P1003" s="304"/>
      <c r="Q1003" s="304"/>
      <c r="R1003" s="304"/>
      <c r="S1003" s="305"/>
    </row>
    <row r="1004" spans="1:24" ht="22.2" customHeight="1" x14ac:dyDescent="0.6">
      <c r="A1004" s="248" t="s">
        <v>16</v>
      </c>
      <c r="B1004" s="249"/>
      <c r="C1004" s="249"/>
      <c r="D1004" s="249"/>
      <c r="E1004" s="249"/>
      <c r="F1004" s="249"/>
      <c r="G1004" s="250"/>
      <c r="H1004" s="248" t="s">
        <v>16</v>
      </c>
      <c r="I1004" s="249"/>
      <c r="J1004" s="249"/>
      <c r="K1004" s="249"/>
      <c r="L1004" s="250"/>
      <c r="M1004" s="248" t="s">
        <v>16</v>
      </c>
      <c r="N1004" s="249"/>
      <c r="O1004" s="249"/>
      <c r="P1004" s="249"/>
      <c r="Q1004" s="249"/>
      <c r="R1004" s="249"/>
      <c r="S1004" s="250"/>
    </row>
    <row r="1005" spans="1:24" ht="22.2" customHeight="1" x14ac:dyDescent="0.6">
      <c r="A1005" s="12" t="s">
        <v>42</v>
      </c>
      <c r="B1005" s="309">
        <f>B973</f>
        <v>0</v>
      </c>
      <c r="C1005" s="309"/>
      <c r="D1005" s="309"/>
      <c r="E1005" s="309"/>
      <c r="F1005" s="309"/>
      <c r="G1005" s="186" t="s">
        <v>43</v>
      </c>
      <c r="H1005" s="185" t="s">
        <v>42</v>
      </c>
      <c r="I1005" s="314" t="str">
        <f>I959</f>
        <v xml:space="preserve">       นายอาทิตย์  แก้วแดง</v>
      </c>
      <c r="J1005" s="318"/>
      <c r="K1005" s="318"/>
      <c r="L1005" s="13" t="s">
        <v>43</v>
      </c>
      <c r="M1005" s="61" t="s">
        <v>42</v>
      </c>
      <c r="N1005" s="61"/>
      <c r="O1005" s="309" t="s">
        <v>52</v>
      </c>
      <c r="P1005" s="309"/>
      <c r="Q1005" s="309"/>
      <c r="R1005" s="29"/>
      <c r="S1005" s="186" t="s">
        <v>43</v>
      </c>
    </row>
    <row r="1006" spans="1:24" ht="22.2" customHeight="1" x14ac:dyDescent="0.6">
      <c r="A1006" s="319" t="s">
        <v>120</v>
      </c>
      <c r="B1006" s="314"/>
      <c r="C1006" s="314"/>
      <c r="D1006" s="314"/>
      <c r="E1006" s="314"/>
      <c r="F1006" s="314"/>
      <c r="G1006" s="320"/>
      <c r="H1006" s="308" t="s">
        <v>55</v>
      </c>
      <c r="I1006" s="309"/>
      <c r="J1006" s="309"/>
      <c r="K1006" s="309"/>
      <c r="L1006" s="310"/>
      <c r="M1006" s="308" t="s">
        <v>72</v>
      </c>
      <c r="N1006" s="309"/>
      <c r="O1006" s="309"/>
      <c r="P1006" s="309"/>
      <c r="Q1006" s="309"/>
      <c r="R1006" s="309"/>
      <c r="S1006" s="310"/>
    </row>
    <row r="1007" spans="1:24" ht="22.2" customHeight="1" x14ac:dyDescent="0.6">
      <c r="A1007" s="311" t="str">
        <f>A41</f>
        <v>วันที่ 18  เดือน ธันวาคม  พ.ศ.2566</v>
      </c>
      <c r="B1007" s="312"/>
      <c r="C1007" s="312"/>
      <c r="D1007" s="312"/>
      <c r="E1007" s="312"/>
      <c r="F1007" s="312"/>
      <c r="G1007" s="313"/>
      <c r="H1007" s="308" t="str">
        <f>A41</f>
        <v>วันที่ 18  เดือน ธันวาคม  พ.ศ.2566</v>
      </c>
      <c r="I1007" s="309"/>
      <c r="J1007" s="309"/>
      <c r="K1007" s="309"/>
      <c r="L1007" s="310"/>
      <c r="M1007" s="311" t="str">
        <f>A41</f>
        <v>วันที่ 18  เดือน ธันวาคม  พ.ศ.2566</v>
      </c>
      <c r="N1007" s="312"/>
      <c r="O1007" s="312"/>
      <c r="P1007" s="312"/>
      <c r="Q1007" s="312"/>
      <c r="R1007" s="312"/>
      <c r="S1007" s="313"/>
    </row>
    <row r="1008" spans="1:24" ht="22.2" customHeight="1" x14ac:dyDescent="0.6">
      <c r="A1008" s="303" t="s">
        <v>70</v>
      </c>
      <c r="B1008" s="304"/>
      <c r="C1008" s="304"/>
      <c r="D1008" s="304"/>
      <c r="E1008" s="304"/>
      <c r="F1008" s="304"/>
      <c r="G1008" s="304"/>
      <c r="H1008" s="304"/>
      <c r="I1008" s="305"/>
      <c r="J1008" s="303" t="s">
        <v>71</v>
      </c>
      <c r="K1008" s="304"/>
      <c r="L1008" s="304"/>
      <c r="M1008" s="304"/>
      <c r="N1008" s="304"/>
      <c r="O1008" s="304"/>
      <c r="P1008" s="304"/>
      <c r="Q1008" s="304"/>
      <c r="R1008" s="304"/>
      <c r="S1008" s="305"/>
    </row>
    <row r="1009" spans="1:19" ht="22.2" customHeight="1" x14ac:dyDescent="0.6">
      <c r="A1009" s="248" t="s">
        <v>16</v>
      </c>
      <c r="B1009" s="249"/>
      <c r="C1009" s="249"/>
      <c r="D1009" s="249"/>
      <c r="E1009" s="249"/>
      <c r="F1009" s="249"/>
      <c r="G1009" s="249"/>
      <c r="H1009" s="249"/>
      <c r="I1009" s="250"/>
      <c r="J1009" s="248" t="s">
        <v>16</v>
      </c>
      <c r="K1009" s="249"/>
      <c r="L1009" s="249"/>
      <c r="M1009" s="249"/>
      <c r="N1009" s="249"/>
      <c r="O1009" s="249"/>
      <c r="P1009" s="249"/>
      <c r="Q1009" s="249"/>
      <c r="R1009" s="249"/>
      <c r="S1009" s="250"/>
    </row>
    <row r="1010" spans="1:19" ht="22.2" customHeight="1" x14ac:dyDescent="0.6">
      <c r="A1010" s="12"/>
      <c r="B1010" s="309" t="s">
        <v>133</v>
      </c>
      <c r="C1010" s="309"/>
      <c r="D1010" s="309"/>
      <c r="E1010" s="309"/>
      <c r="F1010" s="309"/>
      <c r="G1010" s="309"/>
      <c r="H1010" s="309"/>
      <c r="I1010" s="186"/>
      <c r="J1010" s="29"/>
      <c r="K1010" s="29"/>
      <c r="L1010" s="309" t="s">
        <v>186</v>
      </c>
      <c r="M1010" s="309"/>
      <c r="N1010" s="309"/>
      <c r="O1010" s="309"/>
      <c r="P1010" s="309"/>
      <c r="Q1010" s="309"/>
      <c r="R1010" s="29"/>
      <c r="S1010" s="13"/>
    </row>
    <row r="1011" spans="1:19" ht="22.2" customHeight="1" x14ac:dyDescent="0.6">
      <c r="A1011" s="308" t="s">
        <v>73</v>
      </c>
      <c r="B1011" s="309"/>
      <c r="C1011" s="309"/>
      <c r="D1011" s="309"/>
      <c r="E1011" s="309"/>
      <c r="F1011" s="309"/>
      <c r="G1011" s="309"/>
      <c r="H1011" s="309"/>
      <c r="I1011" s="310"/>
      <c r="J1011" s="308" t="s">
        <v>74</v>
      </c>
      <c r="K1011" s="309"/>
      <c r="L1011" s="309"/>
      <c r="M1011" s="309"/>
      <c r="N1011" s="309"/>
      <c r="O1011" s="309"/>
      <c r="P1011" s="309"/>
      <c r="Q1011" s="309"/>
      <c r="R1011" s="309"/>
      <c r="S1011" s="310"/>
    </row>
    <row r="1012" spans="1:19" ht="22.2" customHeight="1" x14ac:dyDescent="0.6">
      <c r="A1012" s="311" t="str">
        <f>A41</f>
        <v>วันที่ 18  เดือน ธันวาคม  พ.ศ.2566</v>
      </c>
      <c r="B1012" s="312"/>
      <c r="C1012" s="312"/>
      <c r="D1012" s="312"/>
      <c r="E1012" s="312"/>
      <c r="F1012" s="312"/>
      <c r="G1012" s="312"/>
      <c r="H1012" s="312"/>
      <c r="I1012" s="313"/>
      <c r="J1012" s="311" t="str">
        <f>A41</f>
        <v>วันที่ 18  เดือน ธันวาคม  พ.ศ.2566</v>
      </c>
      <c r="K1012" s="312"/>
      <c r="L1012" s="312"/>
      <c r="M1012" s="312"/>
      <c r="N1012" s="312"/>
      <c r="O1012" s="312"/>
      <c r="P1012" s="312"/>
      <c r="Q1012" s="312"/>
      <c r="R1012" s="312"/>
      <c r="S1012" s="313"/>
    </row>
    <row r="1013" spans="1:19" ht="22.2" customHeight="1" x14ac:dyDescent="0.6">
      <c r="A1013" s="254" t="s">
        <v>0</v>
      </c>
      <c r="B1013" s="254"/>
      <c r="C1013" s="254"/>
      <c r="D1013" s="254"/>
      <c r="E1013" s="254"/>
      <c r="F1013" s="254"/>
      <c r="G1013" s="254"/>
      <c r="H1013" s="254"/>
      <c r="I1013" s="254"/>
      <c r="J1013" s="254"/>
      <c r="K1013" s="254"/>
      <c r="L1013" s="254"/>
      <c r="M1013" s="254"/>
      <c r="N1013" s="254"/>
      <c r="O1013" s="254"/>
      <c r="P1013" s="254"/>
      <c r="Q1013" s="254"/>
      <c r="R1013" s="254"/>
      <c r="S1013" s="254"/>
    </row>
    <row r="1014" spans="1:19" ht="22.2" customHeight="1" x14ac:dyDescent="0.6">
      <c r="A1014" s="254" t="str">
        <f>A2</f>
        <v>แผนกวิชายานยนต์ไฟฟ้า</v>
      </c>
      <c r="B1014" s="249"/>
      <c r="C1014" s="249"/>
      <c r="D1014" s="249"/>
      <c r="E1014" s="249"/>
      <c r="F1014" s="249"/>
      <c r="G1014" s="249"/>
      <c r="H1014" s="249"/>
      <c r="I1014" s="249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</row>
    <row r="1015" spans="1:19" ht="22.2" customHeight="1" x14ac:dyDescent="0.6">
      <c r="A1015" s="253" t="s">
        <v>78</v>
      </c>
      <c r="B1015" s="253"/>
      <c r="C1015" s="253"/>
      <c r="D1015" s="177">
        <f>D3</f>
        <v>4</v>
      </c>
      <c r="E1015" s="177" t="s">
        <v>77</v>
      </c>
      <c r="F1015" s="254" t="str">
        <f>F3</f>
        <v>ธันวาคม</v>
      </c>
      <c r="G1015" s="254"/>
      <c r="H1015" s="177" t="str">
        <f>H3</f>
        <v>พ.ศ. 2566</v>
      </c>
      <c r="I1015" s="177" t="s">
        <v>79</v>
      </c>
      <c r="J1015" s="177">
        <f>J3</f>
        <v>8</v>
      </c>
      <c r="K1015" s="177" t="s">
        <v>76</v>
      </c>
      <c r="L1015" s="254" t="str">
        <f>L3</f>
        <v>ธันวาคม</v>
      </c>
      <c r="M1015" s="254"/>
      <c r="N1015" s="254" t="str">
        <f>N3</f>
        <v>พ.ศ. 2566</v>
      </c>
      <c r="O1015" s="254"/>
      <c r="P1015" s="254"/>
      <c r="Q1015" s="254"/>
      <c r="R1015" s="177"/>
    </row>
    <row r="1016" spans="1:19" ht="22.2" customHeight="1" x14ac:dyDescent="0.3">
      <c r="G1016" s="58" t="s">
        <v>103</v>
      </c>
      <c r="H1016" s="8" t="s">
        <v>45</v>
      </c>
      <c r="I1016" s="190" t="s">
        <v>57</v>
      </c>
      <c r="K1016" s="198"/>
    </row>
    <row r="1017" spans="1:19" ht="22.2" customHeight="1" x14ac:dyDescent="0.6">
      <c r="A1017" s="28" t="s">
        <v>1</v>
      </c>
      <c r="B1017" s="270" t="s">
        <v>2</v>
      </c>
      <c r="C1017" s="271"/>
      <c r="D1017" s="272"/>
      <c r="E1017" s="16" t="s">
        <v>3</v>
      </c>
      <c r="F1017" s="273" t="s">
        <v>65</v>
      </c>
      <c r="G1017" s="274"/>
      <c r="H1017" s="275" t="s">
        <v>4</v>
      </c>
      <c r="I1017" s="175" t="s">
        <v>116</v>
      </c>
      <c r="J1017" s="242" t="s">
        <v>5</v>
      </c>
      <c r="K1017" s="244"/>
      <c r="L1017" s="273" t="s">
        <v>66</v>
      </c>
      <c r="M1017" s="279"/>
      <c r="N1017" s="169" t="s">
        <v>68</v>
      </c>
      <c r="O1017" s="175" t="s">
        <v>58</v>
      </c>
      <c r="P1017" s="280" t="s">
        <v>67</v>
      </c>
      <c r="Q1017" s="281"/>
      <c r="R1017" s="169" t="s">
        <v>68</v>
      </c>
      <c r="S1017" s="175" t="s">
        <v>58</v>
      </c>
    </row>
    <row r="1018" spans="1:19" ht="22.2" customHeight="1" x14ac:dyDescent="0.6">
      <c r="A1018" s="60"/>
      <c r="B1018" s="9"/>
      <c r="C1018" s="10"/>
      <c r="D1018" s="14"/>
      <c r="E1018" s="11"/>
      <c r="F1018" s="199" t="s">
        <v>6</v>
      </c>
      <c r="G1018" s="199" t="s">
        <v>7</v>
      </c>
      <c r="H1018" s="276"/>
      <c r="I1018" s="199"/>
      <c r="J1018" s="277"/>
      <c r="K1018" s="278"/>
      <c r="L1018" s="199" t="s">
        <v>56</v>
      </c>
      <c r="M1018" s="199" t="s">
        <v>60</v>
      </c>
      <c r="N1018" s="199" t="s">
        <v>69</v>
      </c>
      <c r="O1018" s="199" t="s">
        <v>59</v>
      </c>
      <c r="P1018" s="60" t="s">
        <v>56</v>
      </c>
      <c r="Q1018" s="60" t="s">
        <v>60</v>
      </c>
      <c r="R1018" s="199" t="s">
        <v>69</v>
      </c>
      <c r="S1018" s="199" t="s">
        <v>59</v>
      </c>
    </row>
    <row r="1019" spans="1:19" ht="22.2" customHeight="1" x14ac:dyDescent="0.6">
      <c r="A1019" s="175">
        <v>23</v>
      </c>
      <c r="B1019" s="262">
        <f>AB25</f>
        <v>0</v>
      </c>
      <c r="C1019" s="263"/>
      <c r="D1019" s="264"/>
      <c r="E1019" s="175" t="s">
        <v>44</v>
      </c>
      <c r="F1019" s="6">
        <f>F7</f>
        <v>8</v>
      </c>
      <c r="G1019" s="188" t="s">
        <v>8</v>
      </c>
      <c r="H1019" s="168" t="s">
        <v>238</v>
      </c>
      <c r="I1019" s="183" t="s">
        <v>301</v>
      </c>
      <c r="J1019" s="265" t="s">
        <v>54</v>
      </c>
      <c r="K1019" s="266"/>
      <c r="L1019" s="197"/>
      <c r="M1019" s="174"/>
      <c r="N1019" s="174"/>
      <c r="O1019" s="169">
        <f>M1019*N1019</f>
        <v>0</v>
      </c>
      <c r="P1019" s="174"/>
      <c r="Q1019" s="197"/>
      <c r="R1019" s="174"/>
      <c r="S1019" s="169">
        <f>Q1019*R1019</f>
        <v>0</v>
      </c>
    </row>
    <row r="1020" spans="1:19" ht="22.2" customHeight="1" x14ac:dyDescent="0.6">
      <c r="A1020" s="4"/>
      <c r="B1020" s="289"/>
      <c r="C1020" s="290"/>
      <c r="D1020" s="291"/>
      <c r="E1020" s="168" t="s">
        <v>139</v>
      </c>
      <c r="F1020" s="190"/>
      <c r="G1020" s="167" t="str">
        <f>G974</f>
        <v>4 ธ.ค.66</v>
      </c>
      <c r="H1020" s="168"/>
      <c r="I1020" s="183"/>
      <c r="J1020" s="285"/>
      <c r="K1020" s="286"/>
      <c r="L1020" s="168"/>
      <c r="M1020" s="168"/>
      <c r="N1020" s="168"/>
      <c r="O1020" s="169">
        <f t="shared" ref="O1020:O1043" si="44">M1020*N1020</f>
        <v>0</v>
      </c>
      <c r="P1020" s="168"/>
      <c r="Q1020" s="168"/>
      <c r="R1020" s="168"/>
      <c r="S1020" s="169">
        <f t="shared" ref="S1020:S1043" si="45">Q1020*R1020</f>
        <v>0</v>
      </c>
    </row>
    <row r="1021" spans="1:19" ht="22.2" customHeight="1" x14ac:dyDescent="0.6">
      <c r="A1021" s="4"/>
      <c r="B1021" s="5"/>
      <c r="D1021" s="3"/>
      <c r="E1021" s="3"/>
      <c r="F1021" s="190"/>
      <c r="G1021" s="189"/>
      <c r="H1021" s="168"/>
      <c r="I1021" s="168"/>
      <c r="J1021" s="248"/>
      <c r="K1021" s="250"/>
      <c r="L1021" s="168"/>
      <c r="M1021" s="168"/>
      <c r="N1021" s="168"/>
      <c r="O1021" s="169">
        <f t="shared" si="44"/>
        <v>0</v>
      </c>
      <c r="P1021" s="168"/>
      <c r="Q1021" s="168"/>
      <c r="R1021" s="168"/>
      <c r="S1021" s="169">
        <f t="shared" si="45"/>
        <v>0</v>
      </c>
    </row>
    <row r="1022" spans="1:19" ht="22.2" customHeight="1" x14ac:dyDescent="0.6">
      <c r="A1022" s="4"/>
      <c r="B1022" s="5"/>
      <c r="E1022" s="4"/>
      <c r="F1022" s="190"/>
      <c r="G1022" s="189"/>
      <c r="H1022" s="168"/>
      <c r="I1022" s="168"/>
      <c r="J1022" s="248"/>
      <c r="K1022" s="250"/>
      <c r="L1022" s="168"/>
      <c r="M1022" s="168"/>
      <c r="N1022" s="168"/>
      <c r="O1022" s="169">
        <f t="shared" si="44"/>
        <v>0</v>
      </c>
      <c r="P1022" s="168"/>
      <c r="Q1022" s="168"/>
      <c r="R1022" s="168"/>
      <c r="S1022" s="169">
        <f t="shared" si="45"/>
        <v>0</v>
      </c>
    </row>
    <row r="1023" spans="1:19" ht="22.2" customHeight="1" x14ac:dyDescent="0.6">
      <c r="A1023" s="4"/>
      <c r="E1023" s="4"/>
      <c r="G1023" s="187"/>
      <c r="H1023" s="199"/>
      <c r="I1023" s="199"/>
      <c r="J1023" s="277"/>
      <c r="K1023" s="278"/>
      <c r="L1023" s="168"/>
      <c r="M1023" s="168"/>
      <c r="N1023" s="168"/>
      <c r="O1023" s="169">
        <f t="shared" si="44"/>
        <v>0</v>
      </c>
      <c r="P1023" s="168"/>
      <c r="Q1023" s="168"/>
      <c r="R1023" s="168"/>
      <c r="S1023" s="169">
        <f t="shared" si="45"/>
        <v>0</v>
      </c>
    </row>
    <row r="1024" spans="1:19" ht="22.2" customHeight="1" x14ac:dyDescent="0.6">
      <c r="A1024" s="4"/>
      <c r="E1024" s="4"/>
      <c r="G1024" s="62" t="s">
        <v>9</v>
      </c>
      <c r="H1024" s="168" t="s">
        <v>138</v>
      </c>
      <c r="I1024" s="183" t="s">
        <v>222</v>
      </c>
      <c r="J1024" s="265" t="s">
        <v>54</v>
      </c>
      <c r="K1024" s="266"/>
      <c r="L1024" s="197"/>
      <c r="M1024" s="174"/>
      <c r="N1024" s="174"/>
      <c r="O1024" s="169">
        <f t="shared" si="44"/>
        <v>0</v>
      </c>
      <c r="P1024" s="174"/>
      <c r="Q1024" s="197"/>
      <c r="R1024" s="174"/>
      <c r="S1024" s="169">
        <f t="shared" si="45"/>
        <v>0</v>
      </c>
    </row>
    <row r="1025" spans="1:24" ht="22.2" customHeight="1" x14ac:dyDescent="0.6">
      <c r="A1025" s="4"/>
      <c r="E1025" s="4"/>
      <c r="G1025" s="167" t="str">
        <f>G979</f>
        <v>5 ธ.ค.66</v>
      </c>
      <c r="H1025" s="168" t="s">
        <v>138</v>
      </c>
      <c r="I1025" s="183" t="s">
        <v>222</v>
      </c>
      <c r="J1025" s="248" t="s">
        <v>125</v>
      </c>
      <c r="K1025" s="250"/>
      <c r="L1025" s="168"/>
      <c r="M1025" s="168"/>
      <c r="N1025" s="168"/>
      <c r="O1025" s="169">
        <f t="shared" si="44"/>
        <v>0</v>
      </c>
      <c r="P1025" s="168"/>
      <c r="Q1025" s="168"/>
      <c r="R1025" s="168"/>
      <c r="S1025" s="169">
        <f t="shared" si="45"/>
        <v>0</v>
      </c>
    </row>
    <row r="1026" spans="1:24" ht="22.2" customHeight="1" x14ac:dyDescent="0.6">
      <c r="A1026" s="4"/>
      <c r="B1026" s="5"/>
      <c r="D1026" s="3"/>
      <c r="E1026" s="3"/>
      <c r="G1026" s="168"/>
      <c r="H1026" s="168"/>
      <c r="I1026" s="168"/>
      <c r="J1026" s="248"/>
      <c r="K1026" s="250"/>
      <c r="L1026" s="168"/>
      <c r="M1026" s="168"/>
      <c r="N1026" s="168"/>
      <c r="O1026" s="169">
        <f t="shared" si="44"/>
        <v>0</v>
      </c>
      <c r="P1026" s="168"/>
      <c r="Q1026" s="168"/>
      <c r="R1026" s="168"/>
      <c r="S1026" s="169">
        <f t="shared" si="45"/>
        <v>0</v>
      </c>
    </row>
    <row r="1027" spans="1:24" ht="22.2" customHeight="1" x14ac:dyDescent="0.6">
      <c r="A1027" s="4"/>
      <c r="E1027" s="4"/>
      <c r="G1027" s="62"/>
      <c r="H1027" s="168"/>
      <c r="I1027" s="168"/>
      <c r="J1027" s="248"/>
      <c r="K1027" s="250"/>
      <c r="L1027" s="168"/>
      <c r="M1027" s="168"/>
      <c r="N1027" s="168"/>
      <c r="O1027" s="169">
        <f t="shared" si="44"/>
        <v>0</v>
      </c>
      <c r="P1027" s="168"/>
      <c r="Q1027" s="168"/>
      <c r="R1027" s="168"/>
      <c r="S1027" s="169">
        <f t="shared" si="45"/>
        <v>0</v>
      </c>
    </row>
    <row r="1028" spans="1:24" ht="22.2" customHeight="1" x14ac:dyDescent="0.6">
      <c r="A1028" s="4"/>
      <c r="D1028" s="8" t="s">
        <v>51</v>
      </c>
      <c r="E1028" s="4"/>
      <c r="G1028" s="63"/>
      <c r="H1028" s="199"/>
      <c r="I1028" s="199"/>
      <c r="J1028" s="277"/>
      <c r="K1028" s="278"/>
      <c r="L1028" s="168"/>
      <c r="M1028" s="168"/>
      <c r="N1028" s="168"/>
      <c r="O1028" s="169">
        <f t="shared" si="44"/>
        <v>0</v>
      </c>
      <c r="P1028" s="168"/>
      <c r="Q1028" s="168"/>
      <c r="R1028" s="168"/>
      <c r="S1028" s="169">
        <f t="shared" si="45"/>
        <v>0</v>
      </c>
    </row>
    <row r="1029" spans="1:24" ht="22.2" customHeight="1" x14ac:dyDescent="0.6">
      <c r="A1029" s="4"/>
      <c r="E1029" s="4"/>
      <c r="G1029" s="167" t="s">
        <v>10</v>
      </c>
      <c r="H1029" s="168" t="s">
        <v>135</v>
      </c>
      <c r="I1029" s="183" t="s">
        <v>227</v>
      </c>
      <c r="J1029" s="265" t="s">
        <v>54</v>
      </c>
      <c r="K1029" s="266"/>
      <c r="L1029" s="197"/>
      <c r="M1029" s="174"/>
      <c r="N1029" s="174"/>
      <c r="O1029" s="169">
        <f t="shared" si="44"/>
        <v>0</v>
      </c>
      <c r="P1029" s="174"/>
      <c r="Q1029" s="197"/>
      <c r="R1029" s="174"/>
      <c r="S1029" s="169">
        <f t="shared" si="45"/>
        <v>0</v>
      </c>
    </row>
    <row r="1030" spans="1:24" ht="22.2" customHeight="1" x14ac:dyDescent="0.6">
      <c r="A1030" s="4"/>
      <c r="B1030" s="189"/>
      <c r="C1030" s="190"/>
      <c r="D1030" s="190"/>
      <c r="E1030" s="168"/>
      <c r="G1030" s="167" t="str">
        <f>G984</f>
        <v>6 ธ.ค.66</v>
      </c>
      <c r="H1030" s="168" t="s">
        <v>135</v>
      </c>
      <c r="I1030" s="183" t="s">
        <v>227</v>
      </c>
      <c r="J1030" s="248" t="s">
        <v>125</v>
      </c>
      <c r="K1030" s="250"/>
      <c r="L1030" s="168"/>
      <c r="M1030" s="168"/>
      <c r="N1030" s="168"/>
      <c r="O1030" s="169">
        <f t="shared" si="44"/>
        <v>0</v>
      </c>
      <c r="P1030" s="168"/>
      <c r="Q1030" s="168"/>
      <c r="R1030" s="168"/>
      <c r="S1030" s="169">
        <f t="shared" si="45"/>
        <v>0</v>
      </c>
    </row>
    <row r="1031" spans="1:24" ht="22.2" customHeight="1" x14ac:dyDescent="0.6">
      <c r="A1031" s="4"/>
      <c r="B1031" s="5"/>
      <c r="D1031" s="3"/>
      <c r="E1031" s="3"/>
      <c r="G1031" s="168"/>
      <c r="H1031" s="168"/>
      <c r="I1031" s="183"/>
      <c r="J1031" s="248"/>
      <c r="K1031" s="250"/>
      <c r="L1031" s="168"/>
      <c r="M1031" s="168"/>
      <c r="N1031" s="168"/>
      <c r="O1031" s="169">
        <f t="shared" si="44"/>
        <v>0</v>
      </c>
      <c r="P1031" s="168"/>
      <c r="Q1031" s="168"/>
      <c r="R1031" s="168"/>
      <c r="S1031" s="169">
        <f t="shared" si="45"/>
        <v>0</v>
      </c>
    </row>
    <row r="1032" spans="1:24" ht="22.2" customHeight="1" x14ac:dyDescent="0.6">
      <c r="A1032" s="4"/>
      <c r="E1032" s="4"/>
      <c r="G1032" s="189"/>
      <c r="H1032" s="189"/>
      <c r="I1032" s="168"/>
      <c r="J1032" s="248"/>
      <c r="K1032" s="250"/>
      <c r="L1032" s="168"/>
      <c r="M1032" s="168"/>
      <c r="N1032" s="168"/>
      <c r="O1032" s="169">
        <f t="shared" si="44"/>
        <v>0</v>
      </c>
      <c r="P1032" s="168"/>
      <c r="Q1032" s="168"/>
      <c r="R1032" s="168"/>
      <c r="S1032" s="169">
        <f t="shared" si="45"/>
        <v>0</v>
      </c>
    </row>
    <row r="1033" spans="1:24" ht="22.2" customHeight="1" x14ac:dyDescent="0.6">
      <c r="A1033" s="4"/>
      <c r="E1033" s="4"/>
      <c r="G1033" s="195"/>
      <c r="H1033" s="195"/>
      <c r="I1033" s="199"/>
      <c r="J1033" s="277"/>
      <c r="K1033" s="278"/>
      <c r="L1033" s="199"/>
      <c r="M1033" s="199"/>
      <c r="N1033" s="199"/>
      <c r="O1033" s="169">
        <f t="shared" si="44"/>
        <v>0</v>
      </c>
      <c r="P1033" s="199"/>
      <c r="Q1033" s="199"/>
      <c r="R1033" s="199"/>
      <c r="S1033" s="169">
        <f t="shared" si="45"/>
        <v>0</v>
      </c>
    </row>
    <row r="1034" spans="1:24" ht="22.2" customHeight="1" x14ac:dyDescent="0.6">
      <c r="A1034" s="4"/>
      <c r="E1034" s="4"/>
      <c r="G1034" s="62" t="s">
        <v>11</v>
      </c>
      <c r="H1034" s="168" t="s">
        <v>135</v>
      </c>
      <c r="I1034" s="183" t="s">
        <v>230</v>
      </c>
      <c r="J1034" s="265" t="s">
        <v>54</v>
      </c>
      <c r="K1034" s="266"/>
      <c r="L1034" s="183"/>
      <c r="M1034" s="175"/>
      <c r="N1034" s="175"/>
      <c r="O1034" s="169">
        <f t="shared" si="44"/>
        <v>0</v>
      </c>
      <c r="P1034" s="175"/>
      <c r="Q1034" s="175"/>
      <c r="R1034" s="175"/>
      <c r="S1034" s="169">
        <f t="shared" si="45"/>
        <v>0</v>
      </c>
      <c r="T1034" s="25"/>
      <c r="U1034" s="26" t="s">
        <v>123</v>
      </c>
      <c r="V1034" s="64"/>
      <c r="W1034" s="27"/>
      <c r="X1034" s="27"/>
    </row>
    <row r="1035" spans="1:24" ht="22.2" customHeight="1" x14ac:dyDescent="0.6">
      <c r="A1035" s="4"/>
      <c r="E1035" s="4"/>
      <c r="G1035" s="167" t="str">
        <f>G989</f>
        <v>7 ธ.ค.66</v>
      </c>
      <c r="H1035" s="168" t="s">
        <v>135</v>
      </c>
      <c r="I1035" s="183" t="s">
        <v>230</v>
      </c>
      <c r="J1035" s="248" t="s">
        <v>151</v>
      </c>
      <c r="K1035" s="250"/>
      <c r="L1035" s="168"/>
      <c r="M1035" s="168"/>
      <c r="N1035" s="168"/>
      <c r="O1035" s="169">
        <f t="shared" si="44"/>
        <v>0</v>
      </c>
      <c r="P1035" s="168"/>
      <c r="Q1035" s="168"/>
      <c r="R1035" s="168"/>
      <c r="S1035" s="169">
        <f t="shared" si="45"/>
        <v>0</v>
      </c>
      <c r="T1035" s="27" t="s">
        <v>51</v>
      </c>
      <c r="U1035" s="26" t="s">
        <v>90</v>
      </c>
      <c r="V1035" s="64"/>
      <c r="W1035" s="27"/>
      <c r="X1035" s="27"/>
    </row>
    <row r="1036" spans="1:24" ht="22.2" customHeight="1" x14ac:dyDescent="0.6">
      <c r="A1036" s="4"/>
      <c r="B1036" s="5"/>
      <c r="E1036" s="4"/>
      <c r="G1036" s="168"/>
      <c r="H1036" s="168"/>
      <c r="I1036" s="183"/>
      <c r="J1036" s="248"/>
      <c r="K1036" s="250"/>
      <c r="L1036" s="168"/>
      <c r="M1036" s="183"/>
      <c r="N1036" s="183"/>
      <c r="O1036" s="169">
        <f t="shared" si="44"/>
        <v>0</v>
      </c>
      <c r="P1036" s="183"/>
      <c r="Q1036" s="183"/>
      <c r="R1036" s="183"/>
      <c r="S1036" s="169">
        <f t="shared" si="45"/>
        <v>0</v>
      </c>
    </row>
    <row r="1037" spans="1:24" ht="22.2" customHeight="1" x14ac:dyDescent="0.6">
      <c r="A1037" s="4"/>
      <c r="E1037" s="4"/>
      <c r="G1037" s="168"/>
      <c r="H1037" s="168"/>
      <c r="I1037" s="168"/>
      <c r="J1037" s="248"/>
      <c r="K1037" s="250"/>
      <c r="L1037" s="168"/>
      <c r="M1037" s="168"/>
      <c r="N1037" s="168"/>
      <c r="O1037" s="169">
        <f t="shared" si="44"/>
        <v>0</v>
      </c>
      <c r="P1037" s="168"/>
      <c r="Q1037" s="168"/>
      <c r="R1037" s="168"/>
      <c r="S1037" s="169">
        <f t="shared" si="45"/>
        <v>0</v>
      </c>
    </row>
    <row r="1038" spans="1:24" ht="22.2" customHeight="1" x14ac:dyDescent="0.6">
      <c r="A1038" s="4"/>
      <c r="E1038" s="4"/>
      <c r="G1038" s="199"/>
      <c r="H1038" s="195"/>
      <c r="I1038" s="199"/>
      <c r="J1038" s="277"/>
      <c r="K1038" s="278"/>
      <c r="L1038" s="199"/>
      <c r="M1038" s="199"/>
      <c r="N1038" s="199"/>
      <c r="O1038" s="169">
        <f t="shared" si="44"/>
        <v>0</v>
      </c>
      <c r="P1038" s="199"/>
      <c r="Q1038" s="199"/>
      <c r="R1038" s="199"/>
      <c r="S1038" s="169">
        <f t="shared" si="45"/>
        <v>0</v>
      </c>
    </row>
    <row r="1039" spans="1:24" ht="22.2" customHeight="1" x14ac:dyDescent="0.6">
      <c r="A1039" s="4"/>
      <c r="E1039" s="4"/>
      <c r="G1039" s="62" t="s">
        <v>12</v>
      </c>
      <c r="H1039" s="168" t="s">
        <v>135</v>
      </c>
      <c r="I1039" s="183" t="s">
        <v>228</v>
      </c>
      <c r="J1039" s="265" t="s">
        <v>54</v>
      </c>
      <c r="K1039" s="266"/>
      <c r="L1039" s="168"/>
      <c r="M1039" s="168"/>
      <c r="N1039" s="168"/>
      <c r="O1039" s="169">
        <f t="shared" si="44"/>
        <v>0</v>
      </c>
      <c r="P1039" s="174"/>
      <c r="Q1039" s="197"/>
      <c r="R1039" s="174"/>
      <c r="S1039" s="169">
        <f t="shared" si="45"/>
        <v>0</v>
      </c>
    </row>
    <row r="1040" spans="1:24" ht="22.2" customHeight="1" x14ac:dyDescent="0.6">
      <c r="A1040" s="4"/>
      <c r="E1040" s="4"/>
      <c r="G1040" s="167" t="str">
        <f>G994</f>
        <v>8 ธ.ค.66</v>
      </c>
      <c r="H1040" s="168" t="s">
        <v>135</v>
      </c>
      <c r="I1040" s="183" t="s">
        <v>228</v>
      </c>
      <c r="J1040" s="248" t="s">
        <v>125</v>
      </c>
      <c r="K1040" s="250"/>
      <c r="L1040" s="168"/>
      <c r="M1040" s="168"/>
      <c r="N1040" s="168"/>
      <c r="O1040" s="169">
        <f t="shared" si="44"/>
        <v>0</v>
      </c>
      <c r="P1040" s="168"/>
      <c r="Q1040" s="168"/>
      <c r="R1040" s="168"/>
      <c r="S1040" s="169">
        <f t="shared" si="45"/>
        <v>0</v>
      </c>
    </row>
    <row r="1041" spans="1:19" ht="22.2" customHeight="1" x14ac:dyDescent="0.6">
      <c r="A1041" s="4"/>
      <c r="E1041" s="4"/>
      <c r="G1041" s="168"/>
      <c r="H1041" s="168"/>
      <c r="I1041" s="168"/>
      <c r="J1041" s="248"/>
      <c r="K1041" s="250"/>
      <c r="L1041" s="168"/>
      <c r="M1041" s="168"/>
      <c r="N1041" s="168"/>
      <c r="O1041" s="169">
        <f t="shared" si="44"/>
        <v>0</v>
      </c>
      <c r="P1041" s="168"/>
      <c r="Q1041" s="168"/>
      <c r="R1041" s="168"/>
      <c r="S1041" s="169">
        <f t="shared" si="45"/>
        <v>0</v>
      </c>
    </row>
    <row r="1042" spans="1:19" ht="22.2" customHeight="1" x14ac:dyDescent="0.6">
      <c r="A1042" s="4"/>
      <c r="E1042" s="4"/>
      <c r="G1042" s="168"/>
      <c r="H1042" s="168"/>
      <c r="I1042" s="168"/>
      <c r="J1042" s="248"/>
      <c r="K1042" s="250"/>
      <c r="L1042" s="168"/>
      <c r="M1042" s="168"/>
      <c r="N1042" s="168"/>
      <c r="O1042" s="169">
        <f t="shared" si="44"/>
        <v>0</v>
      </c>
      <c r="P1042" s="168"/>
      <c r="Q1042" s="168"/>
      <c r="R1042" s="168"/>
      <c r="S1042" s="169">
        <f t="shared" si="45"/>
        <v>0</v>
      </c>
    </row>
    <row r="1043" spans="1:19" ht="22.2" customHeight="1" x14ac:dyDescent="0.6">
      <c r="A1043" s="4"/>
      <c r="E1043" s="4"/>
      <c r="F1043" s="4"/>
      <c r="G1043" s="196"/>
      <c r="H1043" s="194"/>
      <c r="I1043" s="199"/>
      <c r="J1043" s="277"/>
      <c r="K1043" s="278"/>
      <c r="L1043" s="199"/>
      <c r="M1043" s="199"/>
      <c r="N1043" s="199"/>
      <c r="O1043" s="169">
        <f t="shared" si="44"/>
        <v>0</v>
      </c>
      <c r="P1043" s="199"/>
      <c r="Q1043" s="199"/>
      <c r="R1043" s="199"/>
      <c r="S1043" s="169">
        <f t="shared" si="45"/>
        <v>0</v>
      </c>
    </row>
    <row r="1044" spans="1:19" ht="22.2" customHeight="1" x14ac:dyDescent="0.6">
      <c r="A1044" s="4"/>
      <c r="E1044" s="4"/>
      <c r="F1044" s="4"/>
      <c r="G1044" s="273" t="s">
        <v>61</v>
      </c>
      <c r="H1044" s="298"/>
      <c r="I1044" s="298"/>
      <c r="J1044" s="298"/>
      <c r="K1044" s="279"/>
      <c r="L1044" s="17">
        <f>SUM(L1019:L1043)</f>
        <v>0</v>
      </c>
      <c r="M1044" s="17">
        <f>SUM(M1019:M1043)</f>
        <v>0</v>
      </c>
      <c r="N1044" s="17"/>
      <c r="O1044" s="17"/>
      <c r="P1044" s="17">
        <f>SUM(P1019:P1043)</f>
        <v>0</v>
      </c>
      <c r="Q1044" s="17">
        <f>SUM(Q1019:Q1043)</f>
        <v>0</v>
      </c>
      <c r="R1044" s="192"/>
      <c r="S1044" s="17"/>
    </row>
    <row r="1045" spans="1:19" ht="22.2" customHeight="1" x14ac:dyDescent="0.6">
      <c r="A1045" s="4"/>
      <c r="E1045" s="4"/>
      <c r="F1045" s="4"/>
      <c r="G1045" s="273" t="s">
        <v>62</v>
      </c>
      <c r="H1045" s="298"/>
      <c r="I1045" s="298"/>
      <c r="J1045" s="298"/>
      <c r="K1045" s="279"/>
      <c r="L1045" s="273">
        <f>L1044+M1044</f>
        <v>0</v>
      </c>
      <c r="M1045" s="279"/>
      <c r="N1045" s="193"/>
      <c r="O1045" s="17"/>
      <c r="P1045" s="273">
        <f>P1044+Q1044</f>
        <v>0</v>
      </c>
      <c r="Q1045" s="279"/>
      <c r="R1045" s="196"/>
      <c r="S1045" s="199"/>
    </row>
    <row r="1046" spans="1:19" ht="22.2" customHeight="1" x14ac:dyDescent="0.6">
      <c r="A1046" s="4"/>
      <c r="E1046" s="4"/>
      <c r="F1046" s="4"/>
      <c r="G1046" s="273" t="s">
        <v>63</v>
      </c>
      <c r="H1046" s="298"/>
      <c r="I1046" s="298"/>
      <c r="J1046" s="298"/>
      <c r="K1046" s="279"/>
      <c r="L1046" s="273">
        <v>18</v>
      </c>
      <c r="M1046" s="279"/>
      <c r="N1046" s="193"/>
      <c r="O1046" s="17"/>
      <c r="P1046" s="273">
        <v>0</v>
      </c>
      <c r="Q1046" s="279"/>
      <c r="R1046" s="190"/>
      <c r="S1046" s="168"/>
    </row>
    <row r="1047" spans="1:19" ht="22.2" customHeight="1" thickBot="1" x14ac:dyDescent="0.65">
      <c r="A1047" s="4"/>
      <c r="E1047" s="4"/>
      <c r="F1047" s="15"/>
      <c r="G1047" s="273" t="s">
        <v>64</v>
      </c>
      <c r="H1047" s="298"/>
      <c r="I1047" s="298"/>
      <c r="J1047" s="298"/>
      <c r="K1047" s="279"/>
      <c r="L1047" s="18">
        <v>0</v>
      </c>
      <c r="M1047" s="18">
        <f>SUM(M1019:M1043)</f>
        <v>0</v>
      </c>
      <c r="N1047" s="18"/>
      <c r="O1047" s="18">
        <f>SUM(O1019:O1043)</f>
        <v>0</v>
      </c>
      <c r="P1047" s="18">
        <v>0</v>
      </c>
      <c r="Q1047" s="18">
        <f>SUM(Q1019:Q1043)</f>
        <v>0</v>
      </c>
      <c r="R1047" s="19"/>
      <c r="S1047" s="18">
        <f>SUM(S1019:S1043)</f>
        <v>0</v>
      </c>
    </row>
    <row r="1048" spans="1:19" ht="22.2" customHeight="1" thickTop="1" x14ac:dyDescent="0.6">
      <c r="A1048" s="299" t="s">
        <v>88</v>
      </c>
      <c r="B1048" s="300"/>
      <c r="C1048" s="300"/>
      <c r="D1048" s="300"/>
      <c r="E1048" s="300"/>
      <c r="F1048" s="300"/>
      <c r="G1048" s="300"/>
      <c r="H1048" s="193">
        <f>M1047+Q1047</f>
        <v>0</v>
      </c>
      <c r="I1048" s="193" t="s">
        <v>89</v>
      </c>
      <c r="J1048" s="193"/>
      <c r="K1048" s="301" t="s">
        <v>193</v>
      </c>
      <c r="L1048" s="301"/>
      <c r="M1048" s="301"/>
      <c r="N1048" s="194"/>
      <c r="O1048" s="194"/>
      <c r="P1048" s="302">
        <f>S1047+O1047</f>
        <v>0</v>
      </c>
      <c r="Q1048" s="302"/>
      <c r="R1048" s="21"/>
      <c r="S1048" s="20" t="s">
        <v>53</v>
      </c>
    </row>
    <row r="1049" spans="1:19" ht="22.2" customHeight="1" x14ac:dyDescent="0.6">
      <c r="A1049" s="303" t="s">
        <v>14</v>
      </c>
      <c r="B1049" s="304"/>
      <c r="C1049" s="304"/>
      <c r="D1049" s="304"/>
      <c r="E1049" s="304"/>
      <c r="F1049" s="304"/>
      <c r="G1049" s="305"/>
      <c r="H1049" s="303" t="s">
        <v>15</v>
      </c>
      <c r="I1049" s="304"/>
      <c r="J1049" s="304"/>
      <c r="K1049" s="304"/>
      <c r="L1049" s="305"/>
      <c r="M1049" s="303" t="s">
        <v>70</v>
      </c>
      <c r="N1049" s="304"/>
      <c r="O1049" s="304"/>
      <c r="P1049" s="304"/>
      <c r="Q1049" s="304"/>
      <c r="R1049" s="304"/>
      <c r="S1049" s="305"/>
    </row>
    <row r="1050" spans="1:19" ht="22.2" customHeight="1" x14ac:dyDescent="0.6">
      <c r="A1050" s="248" t="s">
        <v>16</v>
      </c>
      <c r="B1050" s="249"/>
      <c r="C1050" s="249"/>
      <c r="D1050" s="249"/>
      <c r="E1050" s="249"/>
      <c r="F1050" s="249"/>
      <c r="G1050" s="250"/>
      <c r="H1050" s="248" t="s">
        <v>16</v>
      </c>
      <c r="I1050" s="249"/>
      <c r="J1050" s="249"/>
      <c r="K1050" s="249"/>
      <c r="L1050" s="250"/>
      <c r="M1050" s="248" t="s">
        <v>16</v>
      </c>
      <c r="N1050" s="249"/>
      <c r="O1050" s="249"/>
      <c r="P1050" s="249"/>
      <c r="Q1050" s="249"/>
      <c r="R1050" s="249"/>
      <c r="S1050" s="250"/>
    </row>
    <row r="1051" spans="1:19" ht="22.2" customHeight="1" x14ac:dyDescent="0.6">
      <c r="A1051" s="12" t="s">
        <v>42</v>
      </c>
      <c r="B1051" s="309">
        <f>B1019</f>
        <v>0</v>
      </c>
      <c r="C1051" s="309"/>
      <c r="D1051" s="309"/>
      <c r="E1051" s="309"/>
      <c r="F1051" s="309"/>
      <c r="G1051" s="186" t="s">
        <v>43</v>
      </c>
      <c r="H1051" s="185" t="s">
        <v>42</v>
      </c>
      <c r="I1051" s="314" t="str">
        <f>I1005</f>
        <v xml:space="preserve">       นายอาทิตย์  แก้วแดง</v>
      </c>
      <c r="J1051" s="318"/>
      <c r="K1051" s="318"/>
      <c r="L1051" s="13" t="s">
        <v>43</v>
      </c>
      <c r="M1051" s="61" t="s">
        <v>42</v>
      </c>
      <c r="N1051" s="61"/>
      <c r="O1051" s="309" t="s">
        <v>52</v>
      </c>
      <c r="P1051" s="309"/>
      <c r="Q1051" s="309"/>
      <c r="R1051" s="29"/>
      <c r="S1051" s="186" t="s">
        <v>43</v>
      </c>
    </row>
    <row r="1052" spans="1:19" ht="22.2" customHeight="1" x14ac:dyDescent="0.6">
      <c r="A1052" s="319" t="s">
        <v>120</v>
      </c>
      <c r="B1052" s="314"/>
      <c r="C1052" s="314"/>
      <c r="D1052" s="314"/>
      <c r="E1052" s="314"/>
      <c r="F1052" s="314"/>
      <c r="G1052" s="320"/>
      <c r="H1052" s="308" t="s">
        <v>55</v>
      </c>
      <c r="I1052" s="309"/>
      <c r="J1052" s="309"/>
      <c r="K1052" s="309"/>
      <c r="L1052" s="310"/>
      <c r="M1052" s="308" t="s">
        <v>72</v>
      </c>
      <c r="N1052" s="309"/>
      <c r="O1052" s="309"/>
      <c r="P1052" s="309"/>
      <c r="Q1052" s="309"/>
      <c r="R1052" s="309"/>
      <c r="S1052" s="310"/>
    </row>
    <row r="1053" spans="1:19" ht="22.2" customHeight="1" x14ac:dyDescent="0.6">
      <c r="A1053" s="311" t="str">
        <f>A41</f>
        <v>วันที่ 18  เดือน ธันวาคม  พ.ศ.2566</v>
      </c>
      <c r="B1053" s="312"/>
      <c r="C1053" s="312"/>
      <c r="D1053" s="312"/>
      <c r="E1053" s="312"/>
      <c r="F1053" s="312"/>
      <c r="G1053" s="313"/>
      <c r="H1053" s="308" t="str">
        <f>A41</f>
        <v>วันที่ 18  เดือน ธันวาคม  พ.ศ.2566</v>
      </c>
      <c r="I1053" s="309"/>
      <c r="J1053" s="309"/>
      <c r="K1053" s="309"/>
      <c r="L1053" s="310"/>
      <c r="M1053" s="311" t="str">
        <f>A41</f>
        <v>วันที่ 18  เดือน ธันวาคม  พ.ศ.2566</v>
      </c>
      <c r="N1053" s="312"/>
      <c r="O1053" s="312"/>
      <c r="P1053" s="312"/>
      <c r="Q1053" s="312"/>
      <c r="R1053" s="312"/>
      <c r="S1053" s="313"/>
    </row>
    <row r="1054" spans="1:19" ht="22.2" customHeight="1" x14ac:dyDescent="0.6">
      <c r="A1054" s="303" t="s">
        <v>70</v>
      </c>
      <c r="B1054" s="304"/>
      <c r="C1054" s="304"/>
      <c r="D1054" s="304"/>
      <c r="E1054" s="304"/>
      <c r="F1054" s="304"/>
      <c r="G1054" s="304"/>
      <c r="H1054" s="304"/>
      <c r="I1054" s="305"/>
      <c r="J1054" s="303" t="s">
        <v>71</v>
      </c>
      <c r="K1054" s="304"/>
      <c r="L1054" s="304"/>
      <c r="M1054" s="304"/>
      <c r="N1054" s="304"/>
      <c r="O1054" s="304"/>
      <c r="P1054" s="304"/>
      <c r="Q1054" s="304"/>
      <c r="R1054" s="304"/>
      <c r="S1054" s="305"/>
    </row>
    <row r="1055" spans="1:19" ht="22.2" customHeight="1" x14ac:dyDescent="0.6">
      <c r="A1055" s="248" t="s">
        <v>16</v>
      </c>
      <c r="B1055" s="249"/>
      <c r="C1055" s="249"/>
      <c r="D1055" s="249"/>
      <c r="E1055" s="249"/>
      <c r="F1055" s="249"/>
      <c r="G1055" s="249"/>
      <c r="H1055" s="249"/>
      <c r="I1055" s="250"/>
      <c r="J1055" s="248" t="s">
        <v>16</v>
      </c>
      <c r="K1055" s="249"/>
      <c r="L1055" s="249"/>
      <c r="M1055" s="249"/>
      <c r="N1055" s="249"/>
      <c r="O1055" s="249"/>
      <c r="P1055" s="249"/>
      <c r="Q1055" s="249"/>
      <c r="R1055" s="249"/>
      <c r="S1055" s="250"/>
    </row>
    <row r="1056" spans="1:19" ht="22.2" customHeight="1" x14ac:dyDescent="0.6">
      <c r="A1056" s="12"/>
      <c r="B1056" s="309" t="s">
        <v>133</v>
      </c>
      <c r="C1056" s="309"/>
      <c r="D1056" s="309"/>
      <c r="E1056" s="309"/>
      <c r="F1056" s="309"/>
      <c r="G1056" s="309"/>
      <c r="H1056" s="309"/>
      <c r="I1056" s="186"/>
      <c r="J1056" s="29"/>
      <c r="K1056" s="29"/>
      <c r="L1056" s="309" t="s">
        <v>186</v>
      </c>
      <c r="M1056" s="309"/>
      <c r="N1056" s="309"/>
      <c r="O1056" s="309"/>
      <c r="P1056" s="309"/>
      <c r="Q1056" s="309"/>
      <c r="R1056" s="29"/>
      <c r="S1056" s="13"/>
    </row>
    <row r="1057" spans="1:19" ht="22.2" customHeight="1" x14ac:dyDescent="0.6">
      <c r="A1057" s="308" t="s">
        <v>73</v>
      </c>
      <c r="B1057" s="309"/>
      <c r="C1057" s="309"/>
      <c r="D1057" s="309"/>
      <c r="E1057" s="309"/>
      <c r="F1057" s="309"/>
      <c r="G1057" s="309"/>
      <c r="H1057" s="309"/>
      <c r="I1057" s="310"/>
      <c r="J1057" s="308" t="s">
        <v>74</v>
      </c>
      <c r="K1057" s="309"/>
      <c r="L1057" s="309"/>
      <c r="M1057" s="309"/>
      <c r="N1057" s="309"/>
      <c r="O1057" s="309"/>
      <c r="P1057" s="309"/>
      <c r="Q1057" s="309"/>
      <c r="R1057" s="309"/>
      <c r="S1057" s="310"/>
    </row>
    <row r="1058" spans="1:19" ht="22.2" customHeight="1" x14ac:dyDescent="0.6">
      <c r="A1058" s="311" t="str">
        <f>A41</f>
        <v>วันที่ 18  เดือน ธันวาคม  พ.ศ.2566</v>
      </c>
      <c r="B1058" s="312"/>
      <c r="C1058" s="312"/>
      <c r="D1058" s="312"/>
      <c r="E1058" s="312"/>
      <c r="F1058" s="312"/>
      <c r="G1058" s="312"/>
      <c r="H1058" s="312"/>
      <c r="I1058" s="313"/>
      <c r="J1058" s="311" t="str">
        <f>A41</f>
        <v>วันที่ 18  เดือน ธันวาคม  พ.ศ.2566</v>
      </c>
      <c r="K1058" s="312"/>
      <c r="L1058" s="312"/>
      <c r="M1058" s="312"/>
      <c r="N1058" s="312"/>
      <c r="O1058" s="312"/>
      <c r="P1058" s="312"/>
      <c r="Q1058" s="312"/>
      <c r="R1058" s="312"/>
      <c r="S1058" s="313"/>
    </row>
    <row r="1059" spans="1:19" ht="22.2" customHeight="1" x14ac:dyDescent="0.6">
      <c r="A1059" s="254" t="s">
        <v>0</v>
      </c>
      <c r="B1059" s="254"/>
      <c r="C1059" s="254"/>
      <c r="D1059" s="254"/>
      <c r="E1059" s="254"/>
      <c r="F1059" s="254"/>
      <c r="G1059" s="254"/>
      <c r="H1059" s="254"/>
      <c r="I1059" s="254"/>
      <c r="J1059" s="254"/>
      <c r="K1059" s="254"/>
      <c r="L1059" s="254"/>
      <c r="M1059" s="254"/>
      <c r="N1059" s="254"/>
      <c r="O1059" s="254"/>
      <c r="P1059" s="254"/>
      <c r="Q1059" s="254"/>
      <c r="R1059" s="254"/>
      <c r="S1059" s="254"/>
    </row>
    <row r="1060" spans="1:19" ht="22.2" customHeight="1" x14ac:dyDescent="0.6">
      <c r="A1060" s="254" t="str">
        <f>A2</f>
        <v>แผนกวิชายานยนต์ไฟฟ้า</v>
      </c>
      <c r="B1060" s="249"/>
      <c r="C1060" s="249"/>
      <c r="D1060" s="249"/>
      <c r="E1060" s="249"/>
      <c r="F1060" s="249"/>
      <c r="G1060" s="249"/>
      <c r="H1060" s="249"/>
      <c r="I1060" s="249"/>
      <c r="J1060" s="249"/>
      <c r="K1060" s="249"/>
      <c r="L1060" s="249"/>
      <c r="M1060" s="249"/>
      <c r="N1060" s="249"/>
      <c r="O1060" s="249"/>
      <c r="P1060" s="249"/>
      <c r="Q1060" s="249"/>
      <c r="R1060" s="249"/>
      <c r="S1060" s="249"/>
    </row>
    <row r="1061" spans="1:19" ht="22.2" customHeight="1" x14ac:dyDescent="0.6">
      <c r="A1061" s="253" t="s">
        <v>78</v>
      </c>
      <c r="B1061" s="253"/>
      <c r="C1061" s="253"/>
      <c r="D1061" s="177">
        <f>D3</f>
        <v>4</v>
      </c>
      <c r="E1061" s="177" t="s">
        <v>77</v>
      </c>
      <c r="F1061" s="254" t="str">
        <f>F3</f>
        <v>ธันวาคม</v>
      </c>
      <c r="G1061" s="254"/>
      <c r="H1061" s="177" t="str">
        <f>H3</f>
        <v>พ.ศ. 2566</v>
      </c>
      <c r="I1061" s="177" t="s">
        <v>79</v>
      </c>
      <c r="J1061" s="177">
        <f>J3</f>
        <v>8</v>
      </c>
      <c r="K1061" s="177" t="s">
        <v>76</v>
      </c>
      <c r="L1061" s="254" t="str">
        <f>L3</f>
        <v>ธันวาคม</v>
      </c>
      <c r="M1061" s="254"/>
      <c r="N1061" s="254" t="str">
        <f>N3</f>
        <v>พ.ศ. 2566</v>
      </c>
      <c r="O1061" s="254"/>
      <c r="P1061" s="254"/>
      <c r="Q1061" s="254"/>
      <c r="R1061" s="177"/>
    </row>
    <row r="1062" spans="1:19" ht="22.2" customHeight="1" x14ac:dyDescent="0.3">
      <c r="G1062" s="58" t="s">
        <v>103</v>
      </c>
      <c r="H1062" s="8" t="s">
        <v>45</v>
      </c>
      <c r="I1062" s="190" t="s">
        <v>57</v>
      </c>
      <c r="K1062" s="198"/>
    </row>
    <row r="1063" spans="1:19" ht="22.2" customHeight="1" x14ac:dyDescent="0.6">
      <c r="A1063" s="28" t="s">
        <v>1</v>
      </c>
      <c r="B1063" s="270" t="s">
        <v>2</v>
      </c>
      <c r="C1063" s="271"/>
      <c r="D1063" s="272"/>
      <c r="E1063" s="16" t="s">
        <v>3</v>
      </c>
      <c r="F1063" s="273" t="s">
        <v>65</v>
      </c>
      <c r="G1063" s="274"/>
      <c r="H1063" s="275" t="s">
        <v>4</v>
      </c>
      <c r="I1063" s="175" t="s">
        <v>116</v>
      </c>
      <c r="J1063" s="242" t="s">
        <v>5</v>
      </c>
      <c r="K1063" s="244"/>
      <c r="L1063" s="273" t="s">
        <v>66</v>
      </c>
      <c r="M1063" s="279"/>
      <c r="N1063" s="169" t="s">
        <v>68</v>
      </c>
      <c r="O1063" s="175" t="s">
        <v>58</v>
      </c>
      <c r="P1063" s="280" t="s">
        <v>67</v>
      </c>
      <c r="Q1063" s="281"/>
      <c r="R1063" s="169" t="s">
        <v>68</v>
      </c>
      <c r="S1063" s="175" t="s">
        <v>58</v>
      </c>
    </row>
    <row r="1064" spans="1:19" ht="22.2" customHeight="1" x14ac:dyDescent="0.6">
      <c r="A1064" s="60"/>
      <c r="B1064" s="9"/>
      <c r="C1064" s="10"/>
      <c r="D1064" s="14"/>
      <c r="E1064" s="11"/>
      <c r="F1064" s="199" t="s">
        <v>6</v>
      </c>
      <c r="G1064" s="199" t="s">
        <v>7</v>
      </c>
      <c r="H1064" s="276"/>
      <c r="I1064" s="199"/>
      <c r="J1064" s="277"/>
      <c r="K1064" s="278"/>
      <c r="L1064" s="199" t="s">
        <v>56</v>
      </c>
      <c r="M1064" s="199" t="s">
        <v>60</v>
      </c>
      <c r="N1064" s="199" t="s">
        <v>69</v>
      </c>
      <c r="O1064" s="199" t="s">
        <v>59</v>
      </c>
      <c r="P1064" s="60" t="s">
        <v>56</v>
      </c>
      <c r="Q1064" s="60" t="s">
        <v>60</v>
      </c>
      <c r="R1064" s="199" t="s">
        <v>69</v>
      </c>
      <c r="S1064" s="199" t="s">
        <v>59</v>
      </c>
    </row>
    <row r="1065" spans="1:19" ht="22.2" customHeight="1" x14ac:dyDescent="0.6">
      <c r="A1065" s="175">
        <v>24</v>
      </c>
      <c r="B1065" s="262">
        <f>AB26</f>
        <v>0</v>
      </c>
      <c r="C1065" s="263"/>
      <c r="D1065" s="264"/>
      <c r="E1065" s="175" t="s">
        <v>44</v>
      </c>
      <c r="F1065" s="6">
        <f>F7</f>
        <v>8</v>
      </c>
      <c r="G1065" s="188" t="s">
        <v>8</v>
      </c>
      <c r="H1065" s="168" t="s">
        <v>289</v>
      </c>
      <c r="I1065" s="183" t="s">
        <v>220</v>
      </c>
      <c r="J1065" s="265" t="s">
        <v>54</v>
      </c>
      <c r="K1065" s="266"/>
      <c r="L1065" s="197"/>
      <c r="M1065" s="174"/>
      <c r="N1065" s="174"/>
      <c r="O1065" s="169">
        <f>M1065*N1065</f>
        <v>0</v>
      </c>
      <c r="P1065" s="174"/>
      <c r="Q1065" s="197"/>
      <c r="R1065" s="174"/>
      <c r="S1065" s="169">
        <f>Q1065*R1065</f>
        <v>0</v>
      </c>
    </row>
    <row r="1066" spans="1:19" ht="22.2" customHeight="1" x14ac:dyDescent="0.6">
      <c r="A1066" s="4"/>
      <c r="B1066" s="289"/>
      <c r="C1066" s="290"/>
      <c r="D1066" s="291"/>
      <c r="E1066" s="168" t="s">
        <v>139</v>
      </c>
      <c r="F1066" s="190"/>
      <c r="G1066" s="167" t="str">
        <f>G1020</f>
        <v>4 ธ.ค.66</v>
      </c>
      <c r="H1066" s="168" t="s">
        <v>289</v>
      </c>
      <c r="I1066" s="183" t="s">
        <v>220</v>
      </c>
      <c r="J1066" s="285" t="s">
        <v>125</v>
      </c>
      <c r="K1066" s="286"/>
      <c r="L1066" s="168"/>
      <c r="M1066" s="168"/>
      <c r="N1066" s="168"/>
      <c r="O1066" s="169">
        <f t="shared" ref="O1066:O1089" si="46">M1066*N1066</f>
        <v>0</v>
      </c>
      <c r="P1066" s="168"/>
      <c r="Q1066" s="168"/>
      <c r="R1066" s="168"/>
      <c r="S1066" s="169">
        <f t="shared" ref="S1066:S1089" si="47">Q1066*R1066</f>
        <v>0</v>
      </c>
    </row>
    <row r="1067" spans="1:19" ht="22.2" customHeight="1" x14ac:dyDescent="0.6">
      <c r="A1067" s="4"/>
      <c r="B1067" s="5"/>
      <c r="D1067" s="3"/>
      <c r="E1067" s="3"/>
      <c r="F1067" s="190"/>
      <c r="G1067" s="189"/>
      <c r="H1067" s="168" t="s">
        <v>238</v>
      </c>
      <c r="I1067" s="183" t="s">
        <v>308</v>
      </c>
      <c r="J1067" s="285" t="s">
        <v>299</v>
      </c>
      <c r="K1067" s="286"/>
      <c r="L1067" s="168"/>
      <c r="M1067" s="168"/>
      <c r="N1067" s="168"/>
      <c r="O1067" s="169">
        <f t="shared" si="46"/>
        <v>0</v>
      </c>
      <c r="P1067" s="168"/>
      <c r="Q1067" s="168"/>
      <c r="R1067" s="168"/>
      <c r="S1067" s="169">
        <f t="shared" si="47"/>
        <v>0</v>
      </c>
    </row>
    <row r="1068" spans="1:19" ht="22.2" customHeight="1" x14ac:dyDescent="0.6">
      <c r="A1068" s="4"/>
      <c r="B1068" s="5"/>
      <c r="E1068" s="4"/>
      <c r="F1068" s="190"/>
      <c r="G1068" s="189"/>
      <c r="H1068" s="168"/>
      <c r="I1068" s="168"/>
      <c r="J1068" s="248"/>
      <c r="K1068" s="250"/>
      <c r="L1068" s="168"/>
      <c r="M1068" s="168"/>
      <c r="N1068" s="168"/>
      <c r="O1068" s="169">
        <f t="shared" si="46"/>
        <v>0</v>
      </c>
      <c r="P1068" s="168"/>
      <c r="Q1068" s="168"/>
      <c r="R1068" s="168"/>
      <c r="S1068" s="169">
        <f t="shared" si="47"/>
        <v>0</v>
      </c>
    </row>
    <row r="1069" spans="1:19" ht="22.2" customHeight="1" x14ac:dyDescent="0.6">
      <c r="A1069" s="4"/>
      <c r="D1069" s="8" t="s">
        <v>51</v>
      </c>
      <c r="E1069" s="4"/>
      <c r="G1069" s="187"/>
      <c r="H1069" s="199"/>
      <c r="I1069" s="57"/>
      <c r="J1069" s="277"/>
      <c r="K1069" s="278"/>
      <c r="L1069" s="168"/>
      <c r="M1069" s="168"/>
      <c r="N1069" s="168"/>
      <c r="O1069" s="169">
        <f t="shared" si="46"/>
        <v>0</v>
      </c>
      <c r="P1069" s="168"/>
      <c r="Q1069" s="168"/>
      <c r="R1069" s="168"/>
      <c r="S1069" s="169">
        <f t="shared" si="47"/>
        <v>0</v>
      </c>
    </row>
    <row r="1070" spans="1:19" ht="22.2" customHeight="1" x14ac:dyDescent="0.6">
      <c r="A1070" s="4"/>
      <c r="E1070" s="4"/>
      <c r="G1070" s="62" t="s">
        <v>9</v>
      </c>
      <c r="H1070" s="168" t="s">
        <v>138</v>
      </c>
      <c r="I1070" s="183" t="s">
        <v>207</v>
      </c>
      <c r="J1070" s="265" t="s">
        <v>54</v>
      </c>
      <c r="K1070" s="266"/>
      <c r="L1070" s="197"/>
      <c r="M1070" s="174"/>
      <c r="N1070" s="174"/>
      <c r="O1070" s="169">
        <f t="shared" si="46"/>
        <v>0</v>
      </c>
      <c r="P1070" s="174"/>
      <c r="Q1070" s="197"/>
      <c r="R1070" s="174"/>
      <c r="S1070" s="169">
        <f t="shared" si="47"/>
        <v>0</v>
      </c>
    </row>
    <row r="1071" spans="1:19" ht="22.2" customHeight="1" x14ac:dyDescent="0.6">
      <c r="A1071" s="4"/>
      <c r="B1071" s="189"/>
      <c r="C1071" s="190"/>
      <c r="D1071" s="190"/>
      <c r="E1071" s="168"/>
      <c r="G1071" s="62" t="str">
        <f>G1025</f>
        <v>5 ธ.ค.66</v>
      </c>
      <c r="H1071" s="168" t="s">
        <v>138</v>
      </c>
      <c r="I1071" s="183" t="s">
        <v>207</v>
      </c>
      <c r="J1071" s="285" t="s">
        <v>125</v>
      </c>
      <c r="K1071" s="286"/>
      <c r="L1071" s="168"/>
      <c r="M1071" s="168"/>
      <c r="N1071" s="168"/>
      <c r="O1071" s="169">
        <f t="shared" si="46"/>
        <v>0</v>
      </c>
      <c r="P1071" s="168"/>
      <c r="Q1071" s="168"/>
      <c r="R1071" s="168"/>
      <c r="S1071" s="169">
        <f t="shared" si="47"/>
        <v>0</v>
      </c>
    </row>
    <row r="1072" spans="1:19" ht="22.2" customHeight="1" x14ac:dyDescent="0.6">
      <c r="A1072" s="4"/>
      <c r="B1072" s="5"/>
      <c r="D1072" s="3"/>
      <c r="E1072" s="3"/>
      <c r="G1072" s="168"/>
      <c r="H1072" s="183"/>
      <c r="I1072" s="201"/>
      <c r="J1072" s="285"/>
      <c r="K1072" s="286"/>
      <c r="L1072" s="168"/>
      <c r="M1072" s="168"/>
      <c r="N1072" s="168"/>
      <c r="O1072" s="169">
        <f t="shared" si="46"/>
        <v>0</v>
      </c>
      <c r="P1072" s="168"/>
      <c r="Q1072" s="168"/>
      <c r="R1072" s="168"/>
      <c r="S1072" s="169">
        <f t="shared" si="47"/>
        <v>0</v>
      </c>
    </row>
    <row r="1073" spans="1:24" ht="22.2" customHeight="1" x14ac:dyDescent="0.6">
      <c r="A1073" s="4"/>
      <c r="E1073" s="4"/>
      <c r="G1073" s="62"/>
      <c r="H1073" s="190"/>
      <c r="I1073" s="168"/>
      <c r="J1073" s="248"/>
      <c r="K1073" s="250"/>
      <c r="L1073" s="168"/>
      <c r="M1073" s="168"/>
      <c r="N1073" s="168"/>
      <c r="O1073" s="169">
        <f t="shared" si="46"/>
        <v>0</v>
      </c>
      <c r="P1073" s="168"/>
      <c r="Q1073" s="168"/>
      <c r="R1073" s="168"/>
      <c r="S1073" s="169">
        <f t="shared" si="47"/>
        <v>0</v>
      </c>
    </row>
    <row r="1074" spans="1:24" ht="22.2" customHeight="1" x14ac:dyDescent="0.6">
      <c r="A1074" s="4"/>
      <c r="D1074" s="8" t="s">
        <v>51</v>
      </c>
      <c r="E1074" s="4"/>
      <c r="G1074" s="63"/>
      <c r="H1074" s="199"/>
      <c r="I1074" s="199"/>
      <c r="J1074" s="277"/>
      <c r="K1074" s="278"/>
      <c r="L1074" s="168"/>
      <c r="M1074" s="168"/>
      <c r="N1074" s="168"/>
      <c r="O1074" s="169">
        <f t="shared" si="46"/>
        <v>0</v>
      </c>
      <c r="P1074" s="168"/>
      <c r="Q1074" s="168"/>
      <c r="R1074" s="168"/>
      <c r="S1074" s="169">
        <f t="shared" si="47"/>
        <v>0</v>
      </c>
    </row>
    <row r="1075" spans="1:24" ht="22.2" customHeight="1" x14ac:dyDescent="0.6">
      <c r="A1075" s="4"/>
      <c r="E1075" s="4"/>
      <c r="G1075" s="167" t="s">
        <v>10</v>
      </c>
      <c r="H1075" s="168" t="s">
        <v>238</v>
      </c>
      <c r="I1075" s="183" t="s">
        <v>308</v>
      </c>
      <c r="J1075" s="265" t="s">
        <v>299</v>
      </c>
      <c r="K1075" s="266"/>
      <c r="L1075" s="197"/>
      <c r="M1075" s="174"/>
      <c r="N1075" s="174"/>
      <c r="O1075" s="169">
        <f t="shared" si="46"/>
        <v>0</v>
      </c>
      <c r="P1075" s="174"/>
      <c r="Q1075" s="197"/>
      <c r="R1075" s="174"/>
      <c r="S1075" s="169">
        <f t="shared" si="47"/>
        <v>0</v>
      </c>
    </row>
    <row r="1076" spans="1:24" ht="22.2" customHeight="1" x14ac:dyDescent="0.6">
      <c r="A1076" s="4"/>
      <c r="B1076" s="189"/>
      <c r="C1076" s="190"/>
      <c r="D1076" s="190"/>
      <c r="E1076" s="168"/>
      <c r="G1076" s="167" t="str">
        <f>G1030</f>
        <v>6 ธ.ค.66</v>
      </c>
      <c r="H1076" s="183"/>
      <c r="I1076" s="183"/>
      <c r="J1076" s="285"/>
      <c r="K1076" s="286"/>
      <c r="L1076" s="168"/>
      <c r="M1076" s="168"/>
      <c r="N1076" s="168"/>
      <c r="O1076" s="169">
        <f t="shared" si="46"/>
        <v>0</v>
      </c>
      <c r="P1076" s="168"/>
      <c r="Q1076" s="168"/>
      <c r="R1076" s="168"/>
      <c r="S1076" s="169">
        <f t="shared" si="47"/>
        <v>0</v>
      </c>
    </row>
    <row r="1077" spans="1:24" ht="22.2" customHeight="1" x14ac:dyDescent="0.6">
      <c r="A1077" s="4"/>
      <c r="B1077" s="5"/>
      <c r="D1077" s="3"/>
      <c r="E1077" s="3"/>
      <c r="G1077" s="168"/>
      <c r="H1077" s="201"/>
      <c r="I1077" s="183"/>
      <c r="J1077" s="285"/>
      <c r="K1077" s="286"/>
      <c r="L1077" s="168"/>
      <c r="M1077" s="168"/>
      <c r="N1077" s="168"/>
      <c r="O1077" s="169">
        <f t="shared" si="46"/>
        <v>0</v>
      </c>
      <c r="P1077" s="168"/>
      <c r="Q1077" s="168"/>
      <c r="R1077" s="168"/>
      <c r="S1077" s="169">
        <f t="shared" si="47"/>
        <v>0</v>
      </c>
    </row>
    <row r="1078" spans="1:24" ht="22.2" customHeight="1" x14ac:dyDescent="0.6">
      <c r="A1078" s="4"/>
      <c r="E1078" s="4"/>
      <c r="G1078" s="168"/>
      <c r="H1078" s="190"/>
      <c r="I1078" s="168"/>
      <c r="J1078" s="248"/>
      <c r="K1078" s="250"/>
      <c r="L1078" s="168"/>
      <c r="M1078" s="168"/>
      <c r="N1078" s="168"/>
      <c r="O1078" s="169">
        <f t="shared" si="46"/>
        <v>0</v>
      </c>
      <c r="P1078" s="168"/>
      <c r="Q1078" s="168"/>
      <c r="R1078" s="168"/>
      <c r="S1078" s="169">
        <f t="shared" si="47"/>
        <v>0</v>
      </c>
    </row>
    <row r="1079" spans="1:24" ht="22.2" customHeight="1" x14ac:dyDescent="0.6">
      <c r="A1079" s="4"/>
      <c r="E1079" s="4"/>
      <c r="G1079" s="195"/>
      <c r="H1079" s="195"/>
      <c r="I1079" s="199"/>
      <c r="J1079" s="277"/>
      <c r="K1079" s="278"/>
      <c r="L1079" s="199"/>
      <c r="M1079" s="199"/>
      <c r="N1079" s="199"/>
      <c r="O1079" s="169">
        <f t="shared" si="46"/>
        <v>0</v>
      </c>
      <c r="P1079" s="199"/>
      <c r="Q1079" s="199"/>
      <c r="R1079" s="199"/>
      <c r="S1079" s="169">
        <f t="shared" si="47"/>
        <v>0</v>
      </c>
    </row>
    <row r="1080" spans="1:24" ht="22.2" customHeight="1" x14ac:dyDescent="0.6">
      <c r="A1080" s="4"/>
      <c r="E1080" s="4"/>
      <c r="G1080" s="62" t="s">
        <v>11</v>
      </c>
      <c r="H1080" s="168" t="s">
        <v>138</v>
      </c>
      <c r="I1080" s="183" t="s">
        <v>210</v>
      </c>
      <c r="J1080" s="265" t="s">
        <v>54</v>
      </c>
      <c r="K1080" s="266"/>
      <c r="L1080" s="197"/>
      <c r="M1080" s="168"/>
      <c r="N1080" s="168"/>
      <c r="O1080" s="169">
        <f t="shared" si="46"/>
        <v>0</v>
      </c>
      <c r="P1080" s="168"/>
      <c r="Q1080" s="175"/>
      <c r="R1080" s="175"/>
      <c r="S1080" s="169">
        <f t="shared" si="47"/>
        <v>0</v>
      </c>
    </row>
    <row r="1081" spans="1:24" ht="22.2" customHeight="1" x14ac:dyDescent="0.6">
      <c r="A1081" s="4"/>
      <c r="E1081" s="4"/>
      <c r="G1081" s="167" t="str">
        <f>G1035</f>
        <v>7 ธ.ค.66</v>
      </c>
      <c r="H1081" s="168" t="s">
        <v>138</v>
      </c>
      <c r="I1081" s="183" t="s">
        <v>210</v>
      </c>
      <c r="J1081" s="285" t="s">
        <v>151</v>
      </c>
      <c r="K1081" s="286"/>
      <c r="L1081" s="168"/>
      <c r="M1081" s="168"/>
      <c r="N1081" s="168"/>
      <c r="O1081" s="169">
        <f t="shared" si="46"/>
        <v>0</v>
      </c>
      <c r="P1081" s="168"/>
      <c r="Q1081" s="168"/>
      <c r="R1081" s="168"/>
      <c r="S1081" s="169">
        <f t="shared" si="47"/>
        <v>0</v>
      </c>
    </row>
    <row r="1082" spans="1:24" ht="22.2" customHeight="1" x14ac:dyDescent="0.6">
      <c r="A1082" s="4"/>
      <c r="B1082" s="5"/>
      <c r="E1082" s="4"/>
      <c r="G1082" s="168"/>
      <c r="H1082" s="183"/>
      <c r="I1082" s="183"/>
      <c r="J1082" s="285"/>
      <c r="K1082" s="286"/>
      <c r="L1082" s="168"/>
      <c r="M1082" s="183"/>
      <c r="N1082" s="183"/>
      <c r="O1082" s="169">
        <f t="shared" si="46"/>
        <v>0</v>
      </c>
      <c r="P1082" s="183"/>
      <c r="Q1082" s="183"/>
      <c r="R1082" s="183"/>
      <c r="S1082" s="169">
        <f t="shared" si="47"/>
        <v>0</v>
      </c>
    </row>
    <row r="1083" spans="1:24" ht="22.2" customHeight="1" x14ac:dyDescent="0.6">
      <c r="A1083" s="4"/>
      <c r="E1083" s="4"/>
      <c r="G1083" s="168"/>
      <c r="H1083" s="168"/>
      <c r="I1083" s="168"/>
      <c r="J1083" s="248"/>
      <c r="K1083" s="250"/>
      <c r="L1083" s="168"/>
      <c r="M1083" s="168"/>
      <c r="N1083" s="168"/>
      <c r="O1083" s="169">
        <f t="shared" si="46"/>
        <v>0</v>
      </c>
      <c r="P1083" s="168"/>
      <c r="Q1083" s="168"/>
      <c r="R1083" s="168"/>
      <c r="S1083" s="169">
        <f t="shared" si="47"/>
        <v>0</v>
      </c>
    </row>
    <row r="1084" spans="1:24" ht="22.2" customHeight="1" x14ac:dyDescent="0.6">
      <c r="A1084" s="4"/>
      <c r="E1084" s="4"/>
      <c r="G1084" s="199"/>
      <c r="H1084" s="194"/>
      <c r="I1084" s="199"/>
      <c r="J1084" s="277"/>
      <c r="K1084" s="278"/>
      <c r="L1084" s="199"/>
      <c r="M1084" s="199"/>
      <c r="N1084" s="199"/>
      <c r="O1084" s="169">
        <f t="shared" si="46"/>
        <v>0</v>
      </c>
      <c r="P1084" s="199"/>
      <c r="Q1084" s="199"/>
      <c r="R1084" s="199"/>
      <c r="S1084" s="169">
        <f t="shared" si="47"/>
        <v>0</v>
      </c>
    </row>
    <row r="1085" spans="1:24" ht="22.2" customHeight="1" x14ac:dyDescent="0.6">
      <c r="A1085" s="4"/>
      <c r="E1085" s="4"/>
      <c r="G1085" s="62" t="s">
        <v>12</v>
      </c>
      <c r="H1085" s="168" t="s">
        <v>138</v>
      </c>
      <c r="I1085" s="183" t="s">
        <v>209</v>
      </c>
      <c r="J1085" s="265" t="s">
        <v>54</v>
      </c>
      <c r="K1085" s="266"/>
      <c r="L1085" s="197"/>
      <c r="M1085" s="168"/>
      <c r="N1085" s="168"/>
      <c r="O1085" s="169">
        <f t="shared" si="46"/>
        <v>0</v>
      </c>
      <c r="P1085" s="174"/>
      <c r="Q1085" s="197"/>
      <c r="R1085" s="174"/>
      <c r="S1085" s="169">
        <f t="shared" si="47"/>
        <v>0</v>
      </c>
      <c r="T1085" s="25"/>
      <c r="U1085" s="26" t="s">
        <v>123</v>
      </c>
      <c r="V1085" s="64"/>
      <c r="W1085" s="27"/>
      <c r="X1085" s="27"/>
    </row>
    <row r="1086" spans="1:24" ht="22.2" customHeight="1" x14ac:dyDescent="0.6">
      <c r="A1086" s="4"/>
      <c r="E1086" s="4"/>
      <c r="G1086" s="167" t="str">
        <f>G1040</f>
        <v>8 ธ.ค.66</v>
      </c>
      <c r="H1086" s="168" t="s">
        <v>138</v>
      </c>
      <c r="I1086" s="183" t="s">
        <v>209</v>
      </c>
      <c r="J1086" s="285" t="s">
        <v>125</v>
      </c>
      <c r="K1086" s="286"/>
      <c r="L1086" s="168"/>
      <c r="M1086" s="168"/>
      <c r="N1086" s="168"/>
      <c r="O1086" s="169">
        <f t="shared" si="46"/>
        <v>0</v>
      </c>
      <c r="P1086" s="168"/>
      <c r="Q1086" s="168"/>
      <c r="R1086" s="168"/>
      <c r="S1086" s="169">
        <f t="shared" si="47"/>
        <v>0</v>
      </c>
      <c r="T1086" s="27" t="s">
        <v>51</v>
      </c>
      <c r="U1086" s="26" t="s">
        <v>90</v>
      </c>
      <c r="V1086" s="64"/>
      <c r="W1086" s="27"/>
      <c r="X1086" s="27"/>
    </row>
    <row r="1087" spans="1:24" ht="22.2" customHeight="1" x14ac:dyDescent="0.6">
      <c r="A1087" s="4"/>
      <c r="B1087"/>
      <c r="C1087"/>
      <c r="D1087" s="202"/>
      <c r="E1087" s="56"/>
      <c r="F1087"/>
      <c r="G1087" s="168"/>
      <c r="H1087" s="183"/>
      <c r="I1087" s="183"/>
      <c r="J1087" s="285"/>
      <c r="K1087" s="286"/>
      <c r="L1087" s="168"/>
      <c r="M1087" s="168"/>
      <c r="N1087" s="168"/>
      <c r="O1087" s="169">
        <f t="shared" si="46"/>
        <v>0</v>
      </c>
      <c r="P1087" s="168"/>
      <c r="Q1087" s="168"/>
      <c r="R1087" s="168"/>
      <c r="S1087" s="169">
        <f t="shared" si="47"/>
        <v>0</v>
      </c>
    </row>
    <row r="1088" spans="1:24" ht="22.2" customHeight="1" x14ac:dyDescent="0.6">
      <c r="A1088" s="4"/>
      <c r="E1088" s="4"/>
      <c r="G1088" s="168"/>
      <c r="H1088" s="190" t="s">
        <v>51</v>
      </c>
      <c r="I1088" s="168"/>
      <c r="J1088" s="248"/>
      <c r="K1088" s="250"/>
      <c r="L1088" s="168"/>
      <c r="M1088" s="168"/>
      <c r="N1088" s="168"/>
      <c r="O1088" s="169">
        <f t="shared" si="46"/>
        <v>0</v>
      </c>
      <c r="P1088" s="168"/>
      <c r="Q1088" s="168"/>
      <c r="R1088" s="168"/>
      <c r="S1088" s="169">
        <f t="shared" si="47"/>
        <v>0</v>
      </c>
    </row>
    <row r="1089" spans="1:19" ht="22.2" customHeight="1" x14ac:dyDescent="0.6">
      <c r="A1089" s="4"/>
      <c r="E1089" s="4"/>
      <c r="F1089" s="4"/>
      <c r="G1089" s="196"/>
      <c r="H1089" s="194"/>
      <c r="I1089" s="199"/>
      <c r="J1089" s="277"/>
      <c r="K1089" s="278"/>
      <c r="L1089" s="199"/>
      <c r="M1089" s="199"/>
      <c r="N1089" s="199"/>
      <c r="O1089" s="169">
        <f t="shared" si="46"/>
        <v>0</v>
      </c>
      <c r="P1089" s="199"/>
      <c r="Q1089" s="199"/>
      <c r="R1089" s="199"/>
      <c r="S1089" s="169">
        <f t="shared" si="47"/>
        <v>0</v>
      </c>
    </row>
    <row r="1090" spans="1:19" ht="22.2" customHeight="1" x14ac:dyDescent="0.6">
      <c r="A1090" s="4"/>
      <c r="E1090" s="4"/>
      <c r="F1090" s="4"/>
      <c r="G1090" s="273" t="s">
        <v>61</v>
      </c>
      <c r="H1090" s="298"/>
      <c r="I1090" s="298"/>
      <c r="J1090" s="298"/>
      <c r="K1090" s="279"/>
      <c r="L1090" s="17">
        <f>SUM(L1065:L1089)</f>
        <v>0</v>
      </c>
      <c r="M1090" s="17">
        <f>SUM(M1065:M1089)</f>
        <v>0</v>
      </c>
      <c r="N1090" s="17"/>
      <c r="O1090" s="17"/>
      <c r="P1090" s="17">
        <f>SUM(P1065:P1089)</f>
        <v>0</v>
      </c>
      <c r="Q1090" s="17">
        <f>SUM(Q1065:Q1089)</f>
        <v>0</v>
      </c>
      <c r="R1090" s="192"/>
      <c r="S1090" s="17"/>
    </row>
    <row r="1091" spans="1:19" ht="22.2" customHeight="1" x14ac:dyDescent="0.6">
      <c r="A1091" s="4"/>
      <c r="E1091" s="4"/>
      <c r="F1091" s="4"/>
      <c r="G1091" s="273" t="s">
        <v>62</v>
      </c>
      <c r="H1091" s="298"/>
      <c r="I1091" s="298"/>
      <c r="J1091" s="298"/>
      <c r="K1091" s="279"/>
      <c r="L1091" s="273">
        <f>L1090+M1090</f>
        <v>0</v>
      </c>
      <c r="M1091" s="279"/>
      <c r="N1091" s="193"/>
      <c r="O1091" s="17"/>
      <c r="P1091" s="273">
        <f>P1090+Q1090</f>
        <v>0</v>
      </c>
      <c r="Q1091" s="279"/>
      <c r="R1091" s="196"/>
      <c r="S1091" s="199"/>
    </row>
    <row r="1092" spans="1:19" ht="22.2" customHeight="1" x14ac:dyDescent="0.6">
      <c r="A1092" s="4"/>
      <c r="E1092" s="4"/>
      <c r="F1092" s="4"/>
      <c r="G1092" s="273" t="s">
        <v>63</v>
      </c>
      <c r="H1092" s="298"/>
      <c r="I1092" s="298"/>
      <c r="J1092" s="298"/>
      <c r="K1092" s="279"/>
      <c r="L1092" s="273">
        <v>18</v>
      </c>
      <c r="M1092" s="279"/>
      <c r="N1092" s="193"/>
      <c r="O1092" s="17"/>
      <c r="P1092" s="273">
        <v>0</v>
      </c>
      <c r="Q1092" s="279"/>
      <c r="R1092" s="190"/>
      <c r="S1092" s="168"/>
    </row>
    <row r="1093" spans="1:19" ht="22.2" customHeight="1" thickBot="1" x14ac:dyDescent="0.65">
      <c r="A1093" s="4"/>
      <c r="E1093" s="4"/>
      <c r="F1093" s="15"/>
      <c r="G1093" s="273" t="s">
        <v>64</v>
      </c>
      <c r="H1093" s="298"/>
      <c r="I1093" s="298"/>
      <c r="J1093" s="298"/>
      <c r="K1093" s="279"/>
      <c r="L1093" s="18">
        <v>0</v>
      </c>
      <c r="M1093" s="18">
        <f>SUM(M1065:M1089)</f>
        <v>0</v>
      </c>
      <c r="N1093" s="18"/>
      <c r="O1093" s="18">
        <f>SUM(O1065:O1089)</f>
        <v>0</v>
      </c>
      <c r="P1093" s="18">
        <v>0</v>
      </c>
      <c r="Q1093" s="18">
        <f>SUM(Q1065:Q1089)</f>
        <v>0</v>
      </c>
      <c r="R1093" s="19"/>
      <c r="S1093" s="18">
        <f>SUM(S1065:S1089)</f>
        <v>0</v>
      </c>
    </row>
    <row r="1094" spans="1:19" ht="22.2" customHeight="1" thickTop="1" x14ac:dyDescent="0.6">
      <c r="A1094" s="299" t="s">
        <v>88</v>
      </c>
      <c r="B1094" s="300"/>
      <c r="C1094" s="300"/>
      <c r="D1094" s="300"/>
      <c r="E1094" s="300"/>
      <c r="F1094" s="300"/>
      <c r="G1094" s="300"/>
      <c r="H1094" s="193">
        <f>M1093+Q1093</f>
        <v>0</v>
      </c>
      <c r="I1094" s="193" t="s">
        <v>89</v>
      </c>
      <c r="J1094" s="193"/>
      <c r="K1094" s="301" t="s">
        <v>193</v>
      </c>
      <c r="L1094" s="301"/>
      <c r="M1094" s="301"/>
      <c r="N1094" s="194"/>
      <c r="O1094" s="194"/>
      <c r="P1094" s="302">
        <f>S1093+O1093</f>
        <v>0</v>
      </c>
      <c r="Q1094" s="302"/>
      <c r="R1094" s="21"/>
      <c r="S1094" s="20" t="s">
        <v>53</v>
      </c>
    </row>
    <row r="1095" spans="1:19" ht="22.2" customHeight="1" x14ac:dyDescent="0.6">
      <c r="A1095" s="303" t="s">
        <v>14</v>
      </c>
      <c r="B1095" s="304"/>
      <c r="C1095" s="304"/>
      <c r="D1095" s="304"/>
      <c r="E1095" s="304"/>
      <c r="F1095" s="304"/>
      <c r="G1095" s="305"/>
      <c r="H1095" s="303" t="s">
        <v>15</v>
      </c>
      <c r="I1095" s="304"/>
      <c r="J1095" s="304"/>
      <c r="K1095" s="304"/>
      <c r="L1095" s="305"/>
      <c r="M1095" s="303" t="s">
        <v>70</v>
      </c>
      <c r="N1095" s="304"/>
      <c r="O1095" s="304"/>
      <c r="P1095" s="304"/>
      <c r="Q1095" s="304"/>
      <c r="R1095" s="304"/>
      <c r="S1095" s="305"/>
    </row>
    <row r="1096" spans="1:19" ht="22.2" customHeight="1" x14ac:dyDescent="0.6">
      <c r="A1096" s="248" t="s">
        <v>16</v>
      </c>
      <c r="B1096" s="249"/>
      <c r="C1096" s="249"/>
      <c r="D1096" s="249"/>
      <c r="E1096" s="249"/>
      <c r="F1096" s="249"/>
      <c r="G1096" s="250"/>
      <c r="H1096" s="248" t="s">
        <v>16</v>
      </c>
      <c r="I1096" s="249"/>
      <c r="J1096" s="249"/>
      <c r="K1096" s="249"/>
      <c r="L1096" s="250"/>
      <c r="M1096" s="248" t="s">
        <v>16</v>
      </c>
      <c r="N1096" s="249"/>
      <c r="O1096" s="249"/>
      <c r="P1096" s="249"/>
      <c r="Q1096" s="249"/>
      <c r="R1096" s="249"/>
      <c r="S1096" s="250"/>
    </row>
    <row r="1097" spans="1:19" ht="22.2" customHeight="1" x14ac:dyDescent="0.6">
      <c r="A1097" s="12" t="s">
        <v>42</v>
      </c>
      <c r="B1097" s="309">
        <f>B1065</f>
        <v>0</v>
      </c>
      <c r="C1097" s="309"/>
      <c r="D1097" s="309"/>
      <c r="E1097" s="309"/>
      <c r="F1097" s="309"/>
      <c r="G1097" s="186" t="s">
        <v>43</v>
      </c>
      <c r="H1097" s="185" t="s">
        <v>42</v>
      </c>
      <c r="I1097" s="314" t="str">
        <f>I1051</f>
        <v xml:space="preserve">       นายอาทิตย์  แก้วแดง</v>
      </c>
      <c r="J1097" s="318"/>
      <c r="K1097" s="318"/>
      <c r="L1097" s="13" t="s">
        <v>43</v>
      </c>
      <c r="M1097" s="61" t="s">
        <v>42</v>
      </c>
      <c r="N1097" s="61"/>
      <c r="O1097" s="309" t="s">
        <v>52</v>
      </c>
      <c r="P1097" s="309"/>
      <c r="Q1097" s="309"/>
      <c r="R1097" s="29"/>
      <c r="S1097" s="186" t="s">
        <v>43</v>
      </c>
    </row>
    <row r="1098" spans="1:19" ht="22.2" customHeight="1" x14ac:dyDescent="0.6">
      <c r="A1098" s="319" t="s">
        <v>120</v>
      </c>
      <c r="B1098" s="314"/>
      <c r="C1098" s="314"/>
      <c r="D1098" s="314"/>
      <c r="E1098" s="314"/>
      <c r="F1098" s="314"/>
      <c r="G1098" s="320"/>
      <c r="H1098" s="308" t="s">
        <v>55</v>
      </c>
      <c r="I1098" s="309"/>
      <c r="J1098" s="309"/>
      <c r="K1098" s="309"/>
      <c r="L1098" s="310"/>
      <c r="M1098" s="308" t="s">
        <v>72</v>
      </c>
      <c r="N1098" s="309"/>
      <c r="O1098" s="309"/>
      <c r="P1098" s="309"/>
      <c r="Q1098" s="309"/>
      <c r="R1098" s="309"/>
      <c r="S1098" s="310"/>
    </row>
    <row r="1099" spans="1:19" ht="22.2" customHeight="1" x14ac:dyDescent="0.6">
      <c r="A1099" s="311" t="str">
        <f>A41</f>
        <v>วันที่ 18  เดือน ธันวาคม  พ.ศ.2566</v>
      </c>
      <c r="B1099" s="312"/>
      <c r="C1099" s="312"/>
      <c r="D1099" s="312"/>
      <c r="E1099" s="312"/>
      <c r="F1099" s="312"/>
      <c r="G1099" s="313"/>
      <c r="H1099" s="308" t="str">
        <f>A41</f>
        <v>วันที่ 18  เดือน ธันวาคม  พ.ศ.2566</v>
      </c>
      <c r="I1099" s="309"/>
      <c r="J1099" s="309"/>
      <c r="K1099" s="309"/>
      <c r="L1099" s="310"/>
      <c r="M1099" s="311" t="str">
        <f>A41</f>
        <v>วันที่ 18  เดือน ธันวาคม  พ.ศ.2566</v>
      </c>
      <c r="N1099" s="312"/>
      <c r="O1099" s="312"/>
      <c r="P1099" s="312"/>
      <c r="Q1099" s="312"/>
      <c r="R1099" s="312"/>
      <c r="S1099" s="313"/>
    </row>
    <row r="1100" spans="1:19" ht="22.2" customHeight="1" x14ac:dyDescent="0.6">
      <c r="A1100" s="303" t="s">
        <v>70</v>
      </c>
      <c r="B1100" s="304"/>
      <c r="C1100" s="304"/>
      <c r="D1100" s="304"/>
      <c r="E1100" s="304"/>
      <c r="F1100" s="304"/>
      <c r="G1100" s="304"/>
      <c r="H1100" s="304"/>
      <c r="I1100" s="305"/>
      <c r="J1100" s="303" t="s">
        <v>71</v>
      </c>
      <c r="K1100" s="304"/>
      <c r="L1100" s="304"/>
      <c r="M1100" s="304"/>
      <c r="N1100" s="304"/>
      <c r="O1100" s="304"/>
      <c r="P1100" s="304"/>
      <c r="Q1100" s="304"/>
      <c r="R1100" s="304"/>
      <c r="S1100" s="305"/>
    </row>
    <row r="1101" spans="1:19" ht="22.2" customHeight="1" x14ac:dyDescent="0.6">
      <c r="A1101" s="248" t="s">
        <v>16</v>
      </c>
      <c r="B1101" s="249"/>
      <c r="C1101" s="249"/>
      <c r="D1101" s="249"/>
      <c r="E1101" s="249"/>
      <c r="F1101" s="249"/>
      <c r="G1101" s="249"/>
      <c r="H1101" s="249"/>
      <c r="I1101" s="250"/>
      <c r="J1101" s="248" t="s">
        <v>16</v>
      </c>
      <c r="K1101" s="249"/>
      <c r="L1101" s="249"/>
      <c r="M1101" s="249"/>
      <c r="N1101" s="249"/>
      <c r="O1101" s="249"/>
      <c r="P1101" s="249"/>
      <c r="Q1101" s="249"/>
      <c r="R1101" s="249"/>
      <c r="S1101" s="250"/>
    </row>
    <row r="1102" spans="1:19" ht="22.2" customHeight="1" x14ac:dyDescent="0.6">
      <c r="A1102" s="12"/>
      <c r="B1102" s="309" t="s">
        <v>133</v>
      </c>
      <c r="C1102" s="309"/>
      <c r="D1102" s="309"/>
      <c r="E1102" s="309"/>
      <c r="F1102" s="309"/>
      <c r="G1102" s="309"/>
      <c r="H1102" s="309"/>
      <c r="I1102" s="186"/>
      <c r="J1102" s="29"/>
      <c r="K1102" s="29"/>
      <c r="L1102" s="309" t="s">
        <v>186</v>
      </c>
      <c r="M1102" s="309"/>
      <c r="N1102" s="309"/>
      <c r="O1102" s="309"/>
      <c r="P1102" s="309"/>
      <c r="Q1102" s="309"/>
      <c r="R1102" s="29"/>
      <c r="S1102" s="13"/>
    </row>
    <row r="1103" spans="1:19" ht="22.2" customHeight="1" x14ac:dyDescent="0.6">
      <c r="A1103" s="308" t="s">
        <v>73</v>
      </c>
      <c r="B1103" s="309"/>
      <c r="C1103" s="309"/>
      <c r="D1103" s="309"/>
      <c r="E1103" s="309"/>
      <c r="F1103" s="309"/>
      <c r="G1103" s="309"/>
      <c r="H1103" s="309"/>
      <c r="I1103" s="310"/>
      <c r="J1103" s="308" t="s">
        <v>74</v>
      </c>
      <c r="K1103" s="309"/>
      <c r="L1103" s="309"/>
      <c r="M1103" s="309"/>
      <c r="N1103" s="309"/>
      <c r="O1103" s="309"/>
      <c r="P1103" s="309"/>
      <c r="Q1103" s="309"/>
      <c r="R1103" s="309"/>
      <c r="S1103" s="310"/>
    </row>
    <row r="1104" spans="1:19" ht="22.2" customHeight="1" x14ac:dyDescent="0.6">
      <c r="A1104" s="311" t="str">
        <f>A41</f>
        <v>วันที่ 18  เดือน ธันวาคม  พ.ศ.2566</v>
      </c>
      <c r="B1104" s="312"/>
      <c r="C1104" s="312"/>
      <c r="D1104" s="312"/>
      <c r="E1104" s="312"/>
      <c r="F1104" s="312"/>
      <c r="G1104" s="312"/>
      <c r="H1104" s="312"/>
      <c r="I1104" s="313"/>
      <c r="J1104" s="311" t="str">
        <f>A41</f>
        <v>วันที่ 18  เดือน ธันวาคม  พ.ศ.2566</v>
      </c>
      <c r="K1104" s="312"/>
      <c r="L1104" s="312"/>
      <c r="M1104" s="312"/>
      <c r="N1104" s="312"/>
      <c r="O1104" s="312"/>
      <c r="P1104" s="312"/>
      <c r="Q1104" s="312"/>
      <c r="R1104" s="312"/>
      <c r="S1104" s="313"/>
    </row>
    <row r="1105" spans="1:19" ht="22.2" customHeight="1" x14ac:dyDescent="0.6">
      <c r="A1105" s="254" t="s">
        <v>0</v>
      </c>
      <c r="B1105" s="254"/>
      <c r="C1105" s="254"/>
      <c r="D1105" s="254"/>
      <c r="E1105" s="254"/>
      <c r="F1105" s="254"/>
      <c r="G1105" s="254"/>
      <c r="H1105" s="254"/>
      <c r="I1105" s="254"/>
      <c r="J1105" s="254"/>
      <c r="K1105" s="254"/>
      <c r="L1105" s="254"/>
      <c r="M1105" s="254"/>
      <c r="N1105" s="254"/>
      <c r="O1105" s="254"/>
      <c r="P1105" s="254"/>
      <c r="Q1105" s="254"/>
      <c r="R1105" s="254"/>
      <c r="S1105" s="254"/>
    </row>
    <row r="1106" spans="1:19" ht="22.2" customHeight="1" x14ac:dyDescent="0.6">
      <c r="A1106" s="254" t="str">
        <f>A2</f>
        <v>แผนกวิชายานยนต์ไฟฟ้า</v>
      </c>
      <c r="B1106" s="249"/>
      <c r="C1106" s="249"/>
      <c r="D1106" s="249"/>
      <c r="E1106" s="249"/>
      <c r="F1106" s="249"/>
      <c r="G1106" s="249"/>
      <c r="H1106" s="249"/>
      <c r="I1106" s="249"/>
      <c r="J1106" s="249"/>
      <c r="K1106" s="249"/>
      <c r="L1106" s="249"/>
      <c r="M1106" s="249"/>
      <c r="N1106" s="249"/>
      <c r="O1106" s="249"/>
      <c r="P1106" s="249"/>
      <c r="Q1106" s="249"/>
      <c r="R1106" s="249"/>
      <c r="S1106" s="249"/>
    </row>
    <row r="1107" spans="1:19" ht="22.2" customHeight="1" x14ac:dyDescent="0.6">
      <c r="A1107" s="253" t="s">
        <v>78</v>
      </c>
      <c r="B1107" s="253"/>
      <c r="C1107" s="253"/>
      <c r="D1107" s="177">
        <f>D3</f>
        <v>4</v>
      </c>
      <c r="E1107" s="177" t="s">
        <v>77</v>
      </c>
      <c r="F1107" s="254" t="str">
        <f>F3</f>
        <v>ธันวาคม</v>
      </c>
      <c r="G1107" s="254"/>
      <c r="H1107" s="177" t="str">
        <f>H3</f>
        <v>พ.ศ. 2566</v>
      </c>
      <c r="I1107" s="177" t="s">
        <v>79</v>
      </c>
      <c r="J1107" s="177">
        <f>J3</f>
        <v>8</v>
      </c>
      <c r="K1107" s="177" t="s">
        <v>76</v>
      </c>
      <c r="L1107" s="254" t="str">
        <f>L3</f>
        <v>ธันวาคม</v>
      </c>
      <c r="M1107" s="254"/>
      <c r="N1107" s="254" t="str">
        <f>N3</f>
        <v>พ.ศ. 2566</v>
      </c>
      <c r="O1107" s="254"/>
      <c r="P1107" s="254"/>
      <c r="Q1107" s="254"/>
      <c r="R1107" s="177"/>
    </row>
    <row r="1108" spans="1:19" ht="22.2" customHeight="1" x14ac:dyDescent="0.3">
      <c r="G1108" s="58" t="s">
        <v>103</v>
      </c>
      <c r="H1108" s="8" t="s">
        <v>45</v>
      </c>
      <c r="I1108" s="190" t="s">
        <v>57</v>
      </c>
      <c r="K1108" s="198"/>
    </row>
    <row r="1109" spans="1:19" ht="22.2" customHeight="1" x14ac:dyDescent="0.6">
      <c r="A1109" s="28" t="s">
        <v>1</v>
      </c>
      <c r="B1109" s="270" t="s">
        <v>2</v>
      </c>
      <c r="C1109" s="271"/>
      <c r="D1109" s="272"/>
      <c r="E1109" s="16" t="s">
        <v>3</v>
      </c>
      <c r="F1109" s="273" t="s">
        <v>65</v>
      </c>
      <c r="G1109" s="274"/>
      <c r="H1109" s="275" t="s">
        <v>4</v>
      </c>
      <c r="I1109" s="175" t="s">
        <v>116</v>
      </c>
      <c r="J1109" s="242" t="s">
        <v>5</v>
      </c>
      <c r="K1109" s="244"/>
      <c r="L1109" s="273" t="s">
        <v>66</v>
      </c>
      <c r="M1109" s="279"/>
      <c r="N1109" s="169" t="s">
        <v>68</v>
      </c>
      <c r="O1109" s="175" t="s">
        <v>58</v>
      </c>
      <c r="P1109" s="280" t="s">
        <v>67</v>
      </c>
      <c r="Q1109" s="281"/>
      <c r="R1109" s="169" t="s">
        <v>68</v>
      </c>
      <c r="S1109" s="175" t="s">
        <v>58</v>
      </c>
    </row>
    <row r="1110" spans="1:19" ht="22.2" customHeight="1" x14ac:dyDescent="0.6">
      <c r="A1110" s="60"/>
      <c r="B1110" s="9"/>
      <c r="C1110" s="10"/>
      <c r="D1110" s="14"/>
      <c r="E1110" s="11"/>
      <c r="F1110" s="199" t="s">
        <v>6</v>
      </c>
      <c r="G1110" s="199" t="s">
        <v>7</v>
      </c>
      <c r="H1110" s="276"/>
      <c r="I1110" s="199"/>
      <c r="J1110" s="277"/>
      <c r="K1110" s="278"/>
      <c r="L1110" s="199" t="s">
        <v>56</v>
      </c>
      <c r="M1110" s="199" t="s">
        <v>60</v>
      </c>
      <c r="N1110" s="199" t="s">
        <v>69</v>
      </c>
      <c r="O1110" s="199" t="s">
        <v>59</v>
      </c>
      <c r="P1110" s="60" t="s">
        <v>56</v>
      </c>
      <c r="Q1110" s="60" t="s">
        <v>60</v>
      </c>
      <c r="R1110" s="199" t="s">
        <v>69</v>
      </c>
      <c r="S1110" s="199" t="s">
        <v>59</v>
      </c>
    </row>
    <row r="1111" spans="1:19" ht="22.2" customHeight="1" x14ac:dyDescent="0.6">
      <c r="A1111" s="175">
        <v>25</v>
      </c>
      <c r="B1111" s="262">
        <f>AB27</f>
        <v>0</v>
      </c>
      <c r="C1111" s="263"/>
      <c r="D1111" s="264"/>
      <c r="E1111" s="175" t="s">
        <v>44</v>
      </c>
      <c r="F1111" s="6">
        <f>F7</f>
        <v>8</v>
      </c>
      <c r="G1111" s="188" t="s">
        <v>8</v>
      </c>
      <c r="H1111" s="174"/>
      <c r="I1111" s="183"/>
      <c r="J1111" s="242"/>
      <c r="K1111" s="244"/>
      <c r="L1111" s="174"/>
      <c r="M1111" s="156"/>
      <c r="N1111" s="156"/>
      <c r="O1111" s="169">
        <f>M1111*N1111</f>
        <v>0</v>
      </c>
      <c r="P1111" s="174"/>
      <c r="Q1111" s="197"/>
      <c r="R1111" s="174"/>
      <c r="S1111" s="169">
        <f>Q1111*R1111</f>
        <v>0</v>
      </c>
    </row>
    <row r="1112" spans="1:19" ht="22.2" customHeight="1" x14ac:dyDescent="0.6">
      <c r="A1112" s="4"/>
      <c r="B1112" s="289"/>
      <c r="C1112" s="290"/>
      <c r="D1112" s="291"/>
      <c r="E1112" s="168" t="s">
        <v>139</v>
      </c>
      <c r="F1112" s="190"/>
      <c r="G1112" s="167" t="str">
        <f>G1066</f>
        <v>4 ธ.ค.66</v>
      </c>
      <c r="H1112" s="183"/>
      <c r="I1112" s="183"/>
      <c r="J1112" s="248"/>
      <c r="K1112" s="250"/>
      <c r="L1112" s="168"/>
      <c r="M1112" s="56"/>
      <c r="N1112" s="56"/>
      <c r="O1112" s="169">
        <f t="shared" ref="O1112:O1135" si="48">M1112*N1112</f>
        <v>0</v>
      </c>
      <c r="P1112" s="168"/>
      <c r="Q1112" s="168"/>
      <c r="R1112" s="168"/>
      <c r="S1112" s="169">
        <f t="shared" ref="S1112:S1135" si="49">Q1112*R1112</f>
        <v>0</v>
      </c>
    </row>
    <row r="1113" spans="1:19" ht="22.2" customHeight="1" x14ac:dyDescent="0.6">
      <c r="A1113" s="4"/>
      <c r="B1113" s="5"/>
      <c r="D1113" s="3"/>
      <c r="E1113" s="3"/>
      <c r="F1113" s="190"/>
      <c r="G1113" s="189"/>
      <c r="H1113" s="183"/>
      <c r="I1113" s="183"/>
      <c r="J1113" s="248"/>
      <c r="K1113" s="250"/>
      <c r="L1113" s="168"/>
      <c r="M1113" s="168"/>
      <c r="N1113" s="168"/>
      <c r="O1113" s="169">
        <f t="shared" si="48"/>
        <v>0</v>
      </c>
      <c r="P1113" s="168"/>
      <c r="Q1113" s="168"/>
      <c r="R1113" s="168"/>
      <c r="S1113" s="169">
        <f t="shared" si="49"/>
        <v>0</v>
      </c>
    </row>
    <row r="1114" spans="1:19" ht="22.2" customHeight="1" x14ac:dyDescent="0.6">
      <c r="A1114" s="4"/>
      <c r="B1114" s="5"/>
      <c r="E1114" s="4"/>
      <c r="F1114" s="190"/>
      <c r="G1114" s="189"/>
      <c r="H1114" s="168"/>
      <c r="I1114" s="168"/>
      <c r="J1114" s="248"/>
      <c r="K1114" s="250"/>
      <c r="L1114" s="168"/>
      <c r="M1114" s="168"/>
      <c r="N1114" s="168"/>
      <c r="O1114" s="169">
        <f t="shared" si="48"/>
        <v>0</v>
      </c>
      <c r="P1114" s="168"/>
      <c r="Q1114" s="168"/>
      <c r="R1114" s="168"/>
      <c r="S1114" s="169">
        <f t="shared" si="49"/>
        <v>0</v>
      </c>
    </row>
    <row r="1115" spans="1:19" ht="22.2" customHeight="1" x14ac:dyDescent="0.6">
      <c r="A1115" s="4"/>
      <c r="E1115" s="4"/>
      <c r="G1115" s="187"/>
      <c r="H1115" s="199"/>
      <c r="I1115" s="199"/>
      <c r="J1115" s="277"/>
      <c r="K1115" s="278"/>
      <c r="L1115" s="168"/>
      <c r="M1115" s="199"/>
      <c r="N1115" s="199"/>
      <c r="O1115" s="169">
        <f t="shared" si="48"/>
        <v>0</v>
      </c>
      <c r="P1115" s="168"/>
      <c r="Q1115" s="168"/>
      <c r="R1115" s="168"/>
      <c r="S1115" s="169">
        <f t="shared" si="49"/>
        <v>0</v>
      </c>
    </row>
    <row r="1116" spans="1:19" ht="22.2" customHeight="1" x14ac:dyDescent="0.35">
      <c r="A1116" s="4"/>
      <c r="E1116" s="4"/>
      <c r="G1116" s="62" t="s">
        <v>9</v>
      </c>
      <c r="H1116" s="174" t="s">
        <v>309</v>
      </c>
      <c r="I1116" s="183" t="s">
        <v>195</v>
      </c>
      <c r="J1116" s="242" t="s">
        <v>54</v>
      </c>
      <c r="K1116" s="244"/>
      <c r="L1116" s="174"/>
      <c r="M1116" s="182"/>
      <c r="N1116" s="179"/>
      <c r="O1116" s="169">
        <f t="shared" si="48"/>
        <v>0</v>
      </c>
      <c r="P1116" s="174"/>
      <c r="Q1116" s="197"/>
      <c r="R1116" s="174"/>
      <c r="S1116" s="169">
        <f t="shared" si="49"/>
        <v>0</v>
      </c>
    </row>
    <row r="1117" spans="1:19" ht="22.2" customHeight="1" x14ac:dyDescent="0.6">
      <c r="A1117" s="4"/>
      <c r="E1117" s="4"/>
      <c r="G1117" s="167" t="str">
        <f>G1071</f>
        <v>5 ธ.ค.66</v>
      </c>
      <c r="H1117" s="183" t="s">
        <v>309</v>
      </c>
      <c r="I1117" s="183" t="s">
        <v>195</v>
      </c>
      <c r="J1117" s="248" t="s">
        <v>152</v>
      </c>
      <c r="K1117" s="250"/>
      <c r="L1117" s="168"/>
      <c r="M1117" s="191"/>
      <c r="N1117" s="168"/>
      <c r="O1117" s="169">
        <f t="shared" si="48"/>
        <v>0</v>
      </c>
      <c r="P1117" s="168"/>
      <c r="Q1117" s="168"/>
      <c r="R1117" s="168"/>
      <c r="S1117" s="169">
        <f t="shared" si="49"/>
        <v>0</v>
      </c>
    </row>
    <row r="1118" spans="1:19" ht="22.2" customHeight="1" x14ac:dyDescent="0.6">
      <c r="A1118" s="4"/>
      <c r="B1118" s="5"/>
      <c r="D1118" s="3"/>
      <c r="E1118" s="3"/>
      <c r="G1118" s="168"/>
      <c r="H1118" s="183" t="s">
        <v>309</v>
      </c>
      <c r="I1118" s="183" t="s">
        <v>197</v>
      </c>
      <c r="J1118" s="248" t="s">
        <v>196</v>
      </c>
      <c r="K1118" s="250"/>
      <c r="L1118" s="168"/>
      <c r="M1118" s="168"/>
      <c r="N1118" s="168"/>
      <c r="O1118" s="169">
        <f t="shared" si="48"/>
        <v>0</v>
      </c>
      <c r="P1118" s="168"/>
      <c r="Q1118" s="168"/>
      <c r="R1118" s="168"/>
      <c r="S1118" s="169">
        <f t="shared" si="49"/>
        <v>0</v>
      </c>
    </row>
    <row r="1119" spans="1:19" ht="22.2" customHeight="1" x14ac:dyDescent="0.6">
      <c r="A1119" s="4"/>
      <c r="E1119" s="4"/>
      <c r="G1119" s="62"/>
      <c r="H1119" s="190"/>
      <c r="I1119" s="168"/>
      <c r="J1119" s="248"/>
      <c r="K1119" s="250"/>
      <c r="L1119" s="168"/>
      <c r="M1119" s="168"/>
      <c r="N1119" s="168"/>
      <c r="O1119" s="169">
        <f t="shared" si="48"/>
        <v>0</v>
      </c>
      <c r="P1119" s="168"/>
      <c r="Q1119" s="168"/>
      <c r="R1119" s="168"/>
      <c r="S1119" s="169">
        <f t="shared" si="49"/>
        <v>0</v>
      </c>
    </row>
    <row r="1120" spans="1:19" ht="22.2" customHeight="1" x14ac:dyDescent="0.6">
      <c r="A1120" s="4"/>
      <c r="D1120" s="8" t="s">
        <v>51</v>
      </c>
      <c r="E1120" s="4"/>
      <c r="G1120" s="63"/>
      <c r="H1120" s="199"/>
      <c r="I1120" s="199"/>
      <c r="J1120" s="277"/>
      <c r="K1120" s="278"/>
      <c r="L1120" s="168"/>
      <c r="M1120" s="199"/>
      <c r="N1120" s="199"/>
      <c r="O1120" s="169">
        <f t="shared" si="48"/>
        <v>0</v>
      </c>
      <c r="P1120" s="168"/>
      <c r="Q1120" s="168"/>
      <c r="R1120" s="168"/>
      <c r="S1120" s="169">
        <f t="shared" si="49"/>
        <v>0</v>
      </c>
    </row>
    <row r="1121" spans="1:24" ht="22.2" customHeight="1" x14ac:dyDescent="0.35">
      <c r="A1121" s="4"/>
      <c r="E1121" s="4"/>
      <c r="G1121" s="167" t="s">
        <v>10</v>
      </c>
      <c r="H1121" s="183" t="s">
        <v>192</v>
      </c>
      <c r="I1121" s="183" t="s">
        <v>200</v>
      </c>
      <c r="J1121" s="242" t="s">
        <v>54</v>
      </c>
      <c r="K1121" s="244"/>
      <c r="L1121" s="174"/>
      <c r="M1121" s="179"/>
      <c r="N1121" s="179"/>
      <c r="O1121" s="169">
        <f t="shared" si="48"/>
        <v>0</v>
      </c>
      <c r="P1121" s="174"/>
      <c r="Q1121" s="197"/>
      <c r="R1121" s="174"/>
      <c r="S1121" s="169">
        <f t="shared" si="49"/>
        <v>0</v>
      </c>
    </row>
    <row r="1122" spans="1:24" ht="22.2" customHeight="1" x14ac:dyDescent="0.35">
      <c r="A1122" s="4"/>
      <c r="B1122" s="189"/>
      <c r="C1122" s="190"/>
      <c r="D1122" s="190"/>
      <c r="E1122" s="168"/>
      <c r="G1122" s="167" t="str">
        <f>G1076</f>
        <v>6 ธ.ค.66</v>
      </c>
      <c r="H1122" s="183" t="s">
        <v>192</v>
      </c>
      <c r="I1122" s="183" t="s">
        <v>200</v>
      </c>
      <c r="J1122" s="248" t="s">
        <v>152</v>
      </c>
      <c r="K1122" s="250"/>
      <c r="L1122" s="168"/>
      <c r="M1122" s="180"/>
      <c r="N1122" s="180"/>
      <c r="O1122" s="169">
        <f t="shared" si="48"/>
        <v>0</v>
      </c>
      <c r="P1122" s="168"/>
      <c r="Q1122" s="168"/>
      <c r="R1122" s="168"/>
      <c r="S1122" s="169">
        <f t="shared" si="49"/>
        <v>0</v>
      </c>
    </row>
    <row r="1123" spans="1:24" ht="22.2" customHeight="1" x14ac:dyDescent="0.35">
      <c r="A1123" s="4"/>
      <c r="B1123" s="5"/>
      <c r="D1123" s="3"/>
      <c r="E1123" s="3"/>
      <c r="G1123" s="168"/>
      <c r="H1123" s="183" t="s">
        <v>192</v>
      </c>
      <c r="I1123" s="183" t="s">
        <v>198</v>
      </c>
      <c r="J1123" s="248" t="s">
        <v>196</v>
      </c>
      <c r="K1123" s="250"/>
      <c r="L1123" s="168"/>
      <c r="M1123" s="180"/>
      <c r="N1123" s="180"/>
      <c r="O1123" s="169">
        <f t="shared" si="48"/>
        <v>0</v>
      </c>
      <c r="P1123" s="168"/>
      <c r="Q1123" s="168"/>
      <c r="R1123" s="168"/>
      <c r="S1123" s="169">
        <f t="shared" si="49"/>
        <v>0</v>
      </c>
    </row>
    <row r="1124" spans="1:24" ht="22.2" customHeight="1" x14ac:dyDescent="0.6">
      <c r="A1124" s="4"/>
      <c r="E1124" s="4"/>
      <c r="G1124" s="168"/>
      <c r="H1124" s="189"/>
      <c r="I1124" s="168"/>
      <c r="J1124" s="248"/>
      <c r="K1124" s="250"/>
      <c r="L1124" s="168"/>
      <c r="M1124" s="168"/>
      <c r="N1124" s="168"/>
      <c r="O1124" s="169">
        <f t="shared" si="48"/>
        <v>0</v>
      </c>
      <c r="P1124" s="168"/>
      <c r="Q1124" s="168"/>
      <c r="R1124" s="168"/>
      <c r="S1124" s="169">
        <f t="shared" si="49"/>
        <v>0</v>
      </c>
    </row>
    <row r="1125" spans="1:24" ht="22.2" customHeight="1" x14ac:dyDescent="0.6">
      <c r="A1125" s="4"/>
      <c r="E1125" s="4"/>
      <c r="G1125" s="195"/>
      <c r="H1125" s="195"/>
      <c r="I1125" s="199"/>
      <c r="J1125" s="277"/>
      <c r="K1125" s="278"/>
      <c r="L1125" s="199"/>
      <c r="M1125" s="199"/>
      <c r="N1125" s="199"/>
      <c r="O1125" s="169">
        <f t="shared" si="48"/>
        <v>0</v>
      </c>
      <c r="P1125" s="199"/>
      <c r="Q1125" s="199"/>
      <c r="R1125" s="199"/>
      <c r="S1125" s="169">
        <f t="shared" si="49"/>
        <v>0</v>
      </c>
    </row>
    <row r="1126" spans="1:24" ht="22.2" customHeight="1" x14ac:dyDescent="0.6">
      <c r="A1126" s="4"/>
      <c r="E1126" s="4"/>
      <c r="G1126" s="62" t="s">
        <v>11</v>
      </c>
      <c r="H1126" s="183" t="s">
        <v>293</v>
      </c>
      <c r="I1126" s="183" t="s">
        <v>199</v>
      </c>
      <c r="J1126" s="242" t="s">
        <v>124</v>
      </c>
      <c r="K1126" s="244"/>
      <c r="L1126" s="168"/>
      <c r="M1126" s="168"/>
      <c r="N1126" s="168"/>
      <c r="O1126" s="169">
        <f t="shared" si="48"/>
        <v>0</v>
      </c>
      <c r="P1126" s="168"/>
      <c r="Q1126" s="175"/>
      <c r="R1126" s="175"/>
      <c r="S1126" s="169">
        <f t="shared" si="49"/>
        <v>0</v>
      </c>
      <c r="T1126" s="25"/>
      <c r="U1126" s="26" t="s">
        <v>123</v>
      </c>
      <c r="V1126" s="64"/>
      <c r="W1126" s="27"/>
      <c r="X1126" s="27"/>
    </row>
    <row r="1127" spans="1:24" ht="22.2" customHeight="1" x14ac:dyDescent="0.6">
      <c r="A1127" s="4"/>
      <c r="E1127" s="4"/>
      <c r="G1127" s="167" t="str">
        <f>G1081</f>
        <v>7 ธ.ค.66</v>
      </c>
      <c r="H1127" s="183" t="s">
        <v>288</v>
      </c>
      <c r="I1127" s="183" t="s">
        <v>310</v>
      </c>
      <c r="J1127" s="248" t="s">
        <v>127</v>
      </c>
      <c r="K1127" s="250"/>
      <c r="L1127" s="168"/>
      <c r="M1127" s="168"/>
      <c r="N1127" s="168"/>
      <c r="O1127" s="169">
        <f t="shared" si="48"/>
        <v>0</v>
      </c>
      <c r="P1127" s="168"/>
      <c r="Q1127" s="168"/>
      <c r="R1127" s="168"/>
      <c r="S1127" s="169">
        <f t="shared" si="49"/>
        <v>0</v>
      </c>
      <c r="T1127" s="27" t="s">
        <v>51</v>
      </c>
      <c r="U1127" s="26" t="s">
        <v>90</v>
      </c>
      <c r="V1127" s="64"/>
      <c r="W1127" s="27"/>
      <c r="X1127" s="27"/>
    </row>
    <row r="1128" spans="1:24" ht="22.2" customHeight="1" x14ac:dyDescent="0.6">
      <c r="A1128" s="4"/>
      <c r="B1128" s="5"/>
      <c r="E1128" s="4"/>
      <c r="G1128" s="168"/>
      <c r="H1128" s="183"/>
      <c r="I1128" s="183"/>
      <c r="J1128" s="248"/>
      <c r="K1128" s="250"/>
      <c r="L1128" s="183"/>
      <c r="M1128" s="183"/>
      <c r="N1128" s="183"/>
      <c r="O1128" s="169">
        <f t="shared" si="48"/>
        <v>0</v>
      </c>
      <c r="P1128" s="183"/>
      <c r="Q1128" s="183"/>
      <c r="R1128" s="183"/>
      <c r="S1128" s="169">
        <f t="shared" si="49"/>
        <v>0</v>
      </c>
    </row>
    <row r="1129" spans="1:24" ht="22.2" customHeight="1" x14ac:dyDescent="0.6">
      <c r="A1129" s="4"/>
      <c r="E1129" s="4"/>
      <c r="G1129" s="168"/>
      <c r="H1129" s="168"/>
      <c r="I1129" s="168"/>
      <c r="J1129" s="248"/>
      <c r="K1129" s="250"/>
      <c r="L1129" s="168"/>
      <c r="M1129" s="168"/>
      <c r="N1129" s="168"/>
      <c r="O1129" s="169">
        <f t="shared" si="48"/>
        <v>0</v>
      </c>
      <c r="P1129" s="168"/>
      <c r="Q1129" s="168"/>
      <c r="R1129" s="168"/>
      <c r="S1129" s="169">
        <f t="shared" si="49"/>
        <v>0</v>
      </c>
    </row>
    <row r="1130" spans="1:24" ht="22.2" customHeight="1" x14ac:dyDescent="0.6">
      <c r="A1130" s="4"/>
      <c r="E1130" s="4"/>
      <c r="G1130" s="199"/>
      <c r="H1130" s="194"/>
      <c r="I1130" s="199"/>
      <c r="J1130" s="277"/>
      <c r="K1130" s="278"/>
      <c r="L1130" s="199"/>
      <c r="M1130" s="199"/>
      <c r="N1130" s="199"/>
      <c r="O1130" s="169">
        <f t="shared" si="48"/>
        <v>0</v>
      </c>
      <c r="P1130" s="199"/>
      <c r="Q1130" s="199"/>
      <c r="R1130" s="199"/>
      <c r="S1130" s="169">
        <f t="shared" si="49"/>
        <v>0</v>
      </c>
    </row>
    <row r="1131" spans="1:24" ht="22.2" customHeight="1" x14ac:dyDescent="0.6">
      <c r="A1131" s="4"/>
      <c r="E1131" s="4"/>
      <c r="G1131" s="62" t="s">
        <v>12</v>
      </c>
      <c r="H1131" s="183" t="s">
        <v>235</v>
      </c>
      <c r="I1131" s="183" t="s">
        <v>199</v>
      </c>
      <c r="J1131" s="242" t="s">
        <v>54</v>
      </c>
      <c r="K1131" s="244"/>
      <c r="L1131" s="168"/>
      <c r="M1131" s="168"/>
      <c r="N1131" s="168"/>
      <c r="O1131" s="169">
        <f t="shared" si="48"/>
        <v>0</v>
      </c>
      <c r="P1131" s="174"/>
      <c r="Q1131" s="197"/>
      <c r="R1131" s="174"/>
      <c r="S1131" s="169">
        <f t="shared" si="49"/>
        <v>0</v>
      </c>
    </row>
    <row r="1132" spans="1:24" ht="22.2" customHeight="1" x14ac:dyDescent="0.6">
      <c r="A1132" s="4"/>
      <c r="E1132" s="4"/>
      <c r="G1132" s="167" t="str">
        <f>G1086</f>
        <v>8 ธ.ค.66</v>
      </c>
      <c r="H1132" s="183" t="s">
        <v>235</v>
      </c>
      <c r="I1132" s="183" t="s">
        <v>199</v>
      </c>
      <c r="J1132" s="248" t="s">
        <v>152</v>
      </c>
      <c r="K1132" s="250"/>
      <c r="L1132" s="168"/>
      <c r="M1132" s="168"/>
      <c r="N1132" s="168"/>
      <c r="O1132" s="169">
        <f t="shared" si="48"/>
        <v>0</v>
      </c>
      <c r="P1132" s="168"/>
      <c r="Q1132" s="168"/>
      <c r="R1132" s="168"/>
      <c r="S1132" s="169">
        <f t="shared" si="49"/>
        <v>0</v>
      </c>
    </row>
    <row r="1133" spans="1:24" ht="22.2" customHeight="1" x14ac:dyDescent="0.6">
      <c r="A1133" s="4"/>
      <c r="E1133" s="4"/>
      <c r="G1133" s="168"/>
      <c r="H1133" s="168"/>
      <c r="I1133" s="168"/>
      <c r="J1133" s="248"/>
      <c r="K1133" s="250"/>
      <c r="L1133" s="168"/>
      <c r="M1133" s="168"/>
      <c r="N1133" s="168"/>
      <c r="O1133" s="169">
        <f t="shared" si="48"/>
        <v>0</v>
      </c>
      <c r="P1133" s="168"/>
      <c r="Q1133" s="168"/>
      <c r="R1133" s="168"/>
      <c r="S1133" s="169">
        <f t="shared" si="49"/>
        <v>0</v>
      </c>
    </row>
    <row r="1134" spans="1:24" ht="22.2" customHeight="1" x14ac:dyDescent="0.6">
      <c r="A1134" s="4"/>
      <c r="E1134" s="4"/>
      <c r="G1134" s="168"/>
      <c r="H1134" s="190" t="s">
        <v>51</v>
      </c>
      <c r="I1134" s="168"/>
      <c r="J1134" s="248"/>
      <c r="K1134" s="250"/>
      <c r="L1134" s="168"/>
      <c r="M1134" s="168"/>
      <c r="N1134" s="168"/>
      <c r="O1134" s="169">
        <f t="shared" si="48"/>
        <v>0</v>
      </c>
      <c r="P1134" s="168"/>
      <c r="Q1134" s="168"/>
      <c r="R1134" s="168"/>
      <c r="S1134" s="169">
        <f t="shared" si="49"/>
        <v>0</v>
      </c>
    </row>
    <row r="1135" spans="1:24" ht="22.2" customHeight="1" x14ac:dyDescent="0.6">
      <c r="A1135" s="4"/>
      <c r="E1135" s="4"/>
      <c r="F1135" s="4"/>
      <c r="G1135" s="196"/>
      <c r="H1135" s="194"/>
      <c r="I1135" s="199"/>
      <c r="J1135" s="277"/>
      <c r="K1135" s="278"/>
      <c r="L1135" s="199"/>
      <c r="M1135" s="199"/>
      <c r="N1135" s="199"/>
      <c r="O1135" s="169">
        <f t="shared" si="48"/>
        <v>0</v>
      </c>
      <c r="P1135" s="199"/>
      <c r="Q1135" s="199"/>
      <c r="R1135" s="199"/>
      <c r="S1135" s="169">
        <f t="shared" si="49"/>
        <v>0</v>
      </c>
    </row>
    <row r="1136" spans="1:24" ht="22.2" customHeight="1" x14ac:dyDescent="0.6">
      <c r="A1136" s="4"/>
      <c r="E1136" s="4"/>
      <c r="F1136" s="4"/>
      <c r="G1136" s="273" t="s">
        <v>61</v>
      </c>
      <c r="H1136" s="298"/>
      <c r="I1136" s="298"/>
      <c r="J1136" s="298"/>
      <c r="K1136" s="279"/>
      <c r="L1136" s="17">
        <f>SUM(L1111:L1135)</f>
        <v>0</v>
      </c>
      <c r="M1136" s="17">
        <f>SUM(M1111:M1135)</f>
        <v>0</v>
      </c>
      <c r="N1136" s="17"/>
      <c r="O1136" s="17"/>
      <c r="P1136" s="17">
        <f>SUM(P1111:P1135)</f>
        <v>0</v>
      </c>
      <c r="Q1136" s="17">
        <f>SUM(Q1111:Q1135)</f>
        <v>0</v>
      </c>
      <c r="R1136" s="192"/>
      <c r="S1136" s="17"/>
    </row>
    <row r="1137" spans="1:19" ht="22.2" customHeight="1" x14ac:dyDescent="0.6">
      <c r="A1137" s="4"/>
      <c r="E1137" s="4"/>
      <c r="F1137" s="4"/>
      <c r="G1137" s="273" t="s">
        <v>62</v>
      </c>
      <c r="H1137" s="298"/>
      <c r="I1137" s="298"/>
      <c r="J1137" s="298"/>
      <c r="K1137" s="279"/>
      <c r="L1137" s="273">
        <f>L1136+M1136</f>
        <v>0</v>
      </c>
      <c r="M1137" s="279"/>
      <c r="N1137" s="193"/>
      <c r="O1137" s="17"/>
      <c r="P1137" s="273">
        <f>P1136+Q1136</f>
        <v>0</v>
      </c>
      <c r="Q1137" s="279"/>
      <c r="R1137" s="196"/>
      <c r="S1137" s="199"/>
    </row>
    <row r="1138" spans="1:19" ht="22.2" customHeight="1" x14ac:dyDescent="0.35">
      <c r="A1138" s="4"/>
      <c r="E1138" s="4"/>
      <c r="F1138" s="4"/>
      <c r="G1138" s="273" t="s">
        <v>63</v>
      </c>
      <c r="H1138" s="298"/>
      <c r="I1138" s="298"/>
      <c r="J1138" s="298"/>
      <c r="K1138" s="279"/>
      <c r="L1138" s="306" t="s">
        <v>256</v>
      </c>
      <c r="M1138" s="307"/>
      <c r="N1138" s="151"/>
      <c r="O1138" s="154"/>
      <c r="P1138" s="328" t="s">
        <v>257</v>
      </c>
      <c r="Q1138" s="329"/>
      <c r="R1138" s="190"/>
      <c r="S1138" s="168"/>
    </row>
    <row r="1139" spans="1:19" ht="22.2" customHeight="1" thickBot="1" x14ac:dyDescent="0.65">
      <c r="A1139" s="4"/>
      <c r="E1139" s="4"/>
      <c r="F1139" s="15"/>
      <c r="G1139" s="273" t="s">
        <v>64</v>
      </c>
      <c r="H1139" s="298"/>
      <c r="I1139" s="298"/>
      <c r="J1139" s="298"/>
      <c r="K1139" s="279"/>
      <c r="L1139" s="18">
        <v>0</v>
      </c>
      <c r="M1139" s="18">
        <f>SUM(M1111:M1135)</f>
        <v>0</v>
      </c>
      <c r="N1139" s="18"/>
      <c r="O1139" s="18">
        <f>SUM(O1111:O1135)</f>
        <v>0</v>
      </c>
      <c r="P1139" s="18">
        <v>0</v>
      </c>
      <c r="Q1139" s="18">
        <f>SUM(Q1111:Q1135)</f>
        <v>0</v>
      </c>
      <c r="R1139" s="19"/>
      <c r="S1139" s="18">
        <f>SUM(S1111:S1135)</f>
        <v>0</v>
      </c>
    </row>
    <row r="1140" spans="1:19" ht="22.2" customHeight="1" thickTop="1" x14ac:dyDescent="0.6">
      <c r="A1140" s="299" t="s">
        <v>88</v>
      </c>
      <c r="B1140" s="300"/>
      <c r="C1140" s="300"/>
      <c r="D1140" s="300"/>
      <c r="E1140" s="300"/>
      <c r="F1140" s="300"/>
      <c r="G1140" s="300"/>
      <c r="H1140" s="193">
        <f>M1139+Q1139</f>
        <v>0</v>
      </c>
      <c r="I1140" s="193" t="s">
        <v>89</v>
      </c>
      <c r="J1140" s="193"/>
      <c r="K1140" s="301" t="s">
        <v>193</v>
      </c>
      <c r="L1140" s="301"/>
      <c r="M1140" s="301"/>
      <c r="N1140" s="194"/>
      <c r="O1140" s="194"/>
      <c r="P1140" s="302">
        <f>S1139+O1139</f>
        <v>0</v>
      </c>
      <c r="Q1140" s="302"/>
      <c r="R1140" s="21"/>
      <c r="S1140" s="20" t="s">
        <v>53</v>
      </c>
    </row>
    <row r="1141" spans="1:19" ht="22.2" customHeight="1" x14ac:dyDescent="0.6">
      <c r="A1141" s="303" t="s">
        <v>14</v>
      </c>
      <c r="B1141" s="304"/>
      <c r="C1141" s="304"/>
      <c r="D1141" s="304"/>
      <c r="E1141" s="304"/>
      <c r="F1141" s="304"/>
      <c r="G1141" s="305"/>
      <c r="H1141" s="303" t="s">
        <v>15</v>
      </c>
      <c r="I1141" s="304"/>
      <c r="J1141" s="304"/>
      <c r="K1141" s="304"/>
      <c r="L1141" s="305"/>
      <c r="M1141" s="303" t="s">
        <v>70</v>
      </c>
      <c r="N1141" s="304"/>
      <c r="O1141" s="304"/>
      <c r="P1141" s="304"/>
      <c r="Q1141" s="304"/>
      <c r="R1141" s="304"/>
      <c r="S1141" s="305"/>
    </row>
    <row r="1142" spans="1:19" ht="22.2" customHeight="1" x14ac:dyDescent="0.6">
      <c r="A1142" s="248" t="s">
        <v>16</v>
      </c>
      <c r="B1142" s="249"/>
      <c r="C1142" s="249"/>
      <c r="D1142" s="249"/>
      <c r="E1142" s="249"/>
      <c r="F1142" s="249"/>
      <c r="G1142" s="250"/>
      <c r="H1142" s="248" t="s">
        <v>16</v>
      </c>
      <c r="I1142" s="249"/>
      <c r="J1142" s="249"/>
      <c r="K1142" s="249"/>
      <c r="L1142" s="250"/>
      <c r="M1142" s="248" t="s">
        <v>16</v>
      </c>
      <c r="N1142" s="249"/>
      <c r="O1142" s="249"/>
      <c r="P1142" s="249"/>
      <c r="Q1142" s="249"/>
      <c r="R1142" s="249"/>
      <c r="S1142" s="250"/>
    </row>
    <row r="1143" spans="1:19" ht="22.2" customHeight="1" x14ac:dyDescent="0.6">
      <c r="A1143" s="12" t="s">
        <v>42</v>
      </c>
      <c r="B1143" s="309">
        <f>B1111</f>
        <v>0</v>
      </c>
      <c r="C1143" s="309"/>
      <c r="D1143" s="309"/>
      <c r="E1143" s="309"/>
      <c r="F1143" s="309"/>
      <c r="G1143" s="186" t="s">
        <v>43</v>
      </c>
      <c r="H1143" s="185" t="s">
        <v>42</v>
      </c>
      <c r="I1143" s="314" t="str">
        <f>I1097</f>
        <v xml:space="preserve">       นายอาทิตย์  แก้วแดง</v>
      </c>
      <c r="J1143" s="318"/>
      <c r="K1143" s="318"/>
      <c r="L1143" s="13" t="s">
        <v>43</v>
      </c>
      <c r="M1143" s="61" t="s">
        <v>42</v>
      </c>
      <c r="N1143" s="61"/>
      <c r="O1143" s="309" t="s">
        <v>52</v>
      </c>
      <c r="P1143" s="309"/>
      <c r="Q1143" s="309"/>
      <c r="R1143" s="29"/>
      <c r="S1143" s="186" t="s">
        <v>43</v>
      </c>
    </row>
    <row r="1144" spans="1:19" ht="22.2" customHeight="1" x14ac:dyDescent="0.6">
      <c r="A1144" s="319" t="s">
        <v>120</v>
      </c>
      <c r="B1144" s="314"/>
      <c r="C1144" s="314"/>
      <c r="D1144" s="314"/>
      <c r="E1144" s="314"/>
      <c r="F1144" s="314"/>
      <c r="G1144" s="320"/>
      <c r="H1144" s="308" t="s">
        <v>55</v>
      </c>
      <c r="I1144" s="309"/>
      <c r="J1144" s="309"/>
      <c r="K1144" s="309"/>
      <c r="L1144" s="310"/>
      <c r="M1144" s="308" t="s">
        <v>72</v>
      </c>
      <c r="N1144" s="309"/>
      <c r="O1144" s="309"/>
      <c r="P1144" s="309"/>
      <c r="Q1144" s="309"/>
      <c r="R1144" s="309"/>
      <c r="S1144" s="310"/>
    </row>
    <row r="1145" spans="1:19" ht="22.2" customHeight="1" x14ac:dyDescent="0.6">
      <c r="A1145" s="311" t="str">
        <f>A41</f>
        <v>วันที่ 18  เดือน ธันวาคม  พ.ศ.2566</v>
      </c>
      <c r="B1145" s="312"/>
      <c r="C1145" s="312"/>
      <c r="D1145" s="312"/>
      <c r="E1145" s="312"/>
      <c r="F1145" s="312"/>
      <c r="G1145" s="313"/>
      <c r="H1145" s="308" t="str">
        <f>A41</f>
        <v>วันที่ 18  เดือน ธันวาคม  พ.ศ.2566</v>
      </c>
      <c r="I1145" s="309"/>
      <c r="J1145" s="309"/>
      <c r="K1145" s="309"/>
      <c r="L1145" s="310"/>
      <c r="M1145" s="311" t="str">
        <f>A41</f>
        <v>วันที่ 18  เดือน ธันวาคม  พ.ศ.2566</v>
      </c>
      <c r="N1145" s="312"/>
      <c r="O1145" s="312"/>
      <c r="P1145" s="312"/>
      <c r="Q1145" s="312"/>
      <c r="R1145" s="312"/>
      <c r="S1145" s="313"/>
    </row>
    <row r="1146" spans="1:19" ht="22.2" customHeight="1" x14ac:dyDescent="0.6">
      <c r="A1146" s="303" t="s">
        <v>70</v>
      </c>
      <c r="B1146" s="304"/>
      <c r="C1146" s="304"/>
      <c r="D1146" s="304"/>
      <c r="E1146" s="304"/>
      <c r="F1146" s="304"/>
      <c r="G1146" s="304"/>
      <c r="H1146" s="304"/>
      <c r="I1146" s="305"/>
      <c r="J1146" s="303" t="s">
        <v>71</v>
      </c>
      <c r="K1146" s="304"/>
      <c r="L1146" s="304"/>
      <c r="M1146" s="304"/>
      <c r="N1146" s="304"/>
      <c r="O1146" s="304"/>
      <c r="P1146" s="304"/>
      <c r="Q1146" s="304"/>
      <c r="R1146" s="304"/>
      <c r="S1146" s="305"/>
    </row>
    <row r="1147" spans="1:19" ht="22.2" customHeight="1" x14ac:dyDescent="0.6">
      <c r="A1147" s="248" t="s">
        <v>16</v>
      </c>
      <c r="B1147" s="249"/>
      <c r="C1147" s="249"/>
      <c r="D1147" s="249"/>
      <c r="E1147" s="249"/>
      <c r="F1147" s="249"/>
      <c r="G1147" s="249"/>
      <c r="H1147" s="249"/>
      <c r="I1147" s="250"/>
      <c r="J1147" s="248" t="s">
        <v>16</v>
      </c>
      <c r="K1147" s="249"/>
      <c r="L1147" s="249"/>
      <c r="M1147" s="249"/>
      <c r="N1147" s="249"/>
      <c r="O1147" s="249"/>
      <c r="P1147" s="249"/>
      <c r="Q1147" s="249"/>
      <c r="R1147" s="249"/>
      <c r="S1147" s="250"/>
    </row>
    <row r="1148" spans="1:19" ht="22.2" customHeight="1" x14ac:dyDescent="0.6">
      <c r="A1148" s="12"/>
      <c r="B1148" s="309" t="s">
        <v>133</v>
      </c>
      <c r="C1148" s="309"/>
      <c r="D1148" s="309"/>
      <c r="E1148" s="309"/>
      <c r="F1148" s="309"/>
      <c r="G1148" s="309"/>
      <c r="H1148" s="309"/>
      <c r="I1148" s="186"/>
      <c r="J1148" s="29"/>
      <c r="K1148" s="29"/>
      <c r="L1148" s="309" t="s">
        <v>186</v>
      </c>
      <c r="M1148" s="309"/>
      <c r="N1148" s="309"/>
      <c r="O1148" s="309"/>
      <c r="P1148" s="309"/>
      <c r="Q1148" s="309"/>
      <c r="R1148" s="29"/>
      <c r="S1148" s="13"/>
    </row>
    <row r="1149" spans="1:19" ht="22.2" customHeight="1" x14ac:dyDescent="0.6">
      <c r="A1149" s="308" t="s">
        <v>73</v>
      </c>
      <c r="B1149" s="309"/>
      <c r="C1149" s="309"/>
      <c r="D1149" s="309"/>
      <c r="E1149" s="309"/>
      <c r="F1149" s="309"/>
      <c r="G1149" s="309"/>
      <c r="H1149" s="309"/>
      <c r="I1149" s="310"/>
      <c r="J1149" s="308" t="s">
        <v>74</v>
      </c>
      <c r="K1149" s="309"/>
      <c r="L1149" s="309"/>
      <c r="M1149" s="309"/>
      <c r="N1149" s="309"/>
      <c r="O1149" s="309"/>
      <c r="P1149" s="309"/>
      <c r="Q1149" s="309"/>
      <c r="R1149" s="309"/>
      <c r="S1149" s="310"/>
    </row>
    <row r="1150" spans="1:19" ht="22.2" customHeight="1" x14ac:dyDescent="0.6">
      <c r="A1150" s="311" t="str">
        <f>A41</f>
        <v>วันที่ 18  เดือน ธันวาคม  พ.ศ.2566</v>
      </c>
      <c r="B1150" s="312"/>
      <c r="C1150" s="312"/>
      <c r="D1150" s="312"/>
      <c r="E1150" s="312"/>
      <c r="F1150" s="312"/>
      <c r="G1150" s="312"/>
      <c r="H1150" s="312"/>
      <c r="I1150" s="313"/>
      <c r="J1150" s="311" t="str">
        <f>A41</f>
        <v>วันที่ 18  เดือน ธันวาคม  พ.ศ.2566</v>
      </c>
      <c r="K1150" s="312"/>
      <c r="L1150" s="312"/>
      <c r="M1150" s="312"/>
      <c r="N1150" s="312"/>
      <c r="O1150" s="312"/>
      <c r="P1150" s="312"/>
      <c r="Q1150" s="312"/>
      <c r="R1150" s="312"/>
      <c r="S1150" s="313"/>
    </row>
    <row r="1151" spans="1:19" ht="22.2" customHeight="1" x14ac:dyDescent="0.6">
      <c r="A1151" s="254" t="s">
        <v>0</v>
      </c>
      <c r="B1151" s="254"/>
      <c r="C1151" s="254"/>
      <c r="D1151" s="254"/>
      <c r="E1151" s="254"/>
      <c r="F1151" s="254"/>
      <c r="G1151" s="254"/>
      <c r="H1151" s="254"/>
      <c r="I1151" s="254"/>
      <c r="J1151" s="254"/>
      <c r="K1151" s="254"/>
      <c r="L1151" s="254"/>
      <c r="M1151" s="254"/>
      <c r="N1151" s="254"/>
      <c r="O1151" s="254"/>
      <c r="P1151" s="254"/>
      <c r="Q1151" s="254"/>
      <c r="R1151" s="254"/>
      <c r="S1151" s="254"/>
    </row>
    <row r="1152" spans="1:19" ht="22.2" customHeight="1" x14ac:dyDescent="0.6">
      <c r="A1152" s="254" t="str">
        <f>A2</f>
        <v>แผนกวิชายานยนต์ไฟฟ้า</v>
      </c>
      <c r="B1152" s="249"/>
      <c r="C1152" s="249"/>
      <c r="D1152" s="249"/>
      <c r="E1152" s="249"/>
      <c r="F1152" s="249"/>
      <c r="G1152" s="249"/>
      <c r="H1152" s="249"/>
      <c r="I1152" s="249"/>
      <c r="J1152" s="249"/>
      <c r="K1152" s="249"/>
      <c r="L1152" s="249"/>
      <c r="M1152" s="249"/>
      <c r="N1152" s="249"/>
      <c r="O1152" s="249"/>
      <c r="P1152" s="249"/>
      <c r="Q1152" s="249"/>
      <c r="R1152" s="249"/>
      <c r="S1152" s="249"/>
    </row>
    <row r="1153" spans="1:24" ht="22.2" customHeight="1" x14ac:dyDescent="0.6">
      <c r="A1153" s="253" t="s">
        <v>78</v>
      </c>
      <c r="B1153" s="253"/>
      <c r="C1153" s="253"/>
      <c r="D1153" s="177">
        <f>D3</f>
        <v>4</v>
      </c>
      <c r="E1153" s="177" t="s">
        <v>77</v>
      </c>
      <c r="F1153" s="254" t="str">
        <f>F3</f>
        <v>ธันวาคม</v>
      </c>
      <c r="G1153" s="254"/>
      <c r="H1153" s="177" t="str">
        <f>H3</f>
        <v>พ.ศ. 2566</v>
      </c>
      <c r="I1153" s="177" t="s">
        <v>79</v>
      </c>
      <c r="J1153" s="177">
        <f>J3</f>
        <v>8</v>
      </c>
      <c r="K1153" s="177" t="s">
        <v>76</v>
      </c>
      <c r="L1153" s="254" t="str">
        <f>L3</f>
        <v>ธันวาคม</v>
      </c>
      <c r="M1153" s="254"/>
      <c r="N1153" s="254" t="str">
        <f>N3</f>
        <v>พ.ศ. 2566</v>
      </c>
      <c r="O1153" s="254"/>
      <c r="P1153" s="254"/>
      <c r="Q1153" s="254"/>
      <c r="R1153" s="177"/>
    </row>
    <row r="1154" spans="1:24" ht="22.2" customHeight="1" x14ac:dyDescent="0.3">
      <c r="G1154" s="58" t="s">
        <v>103</v>
      </c>
      <c r="H1154" s="8" t="s">
        <v>45</v>
      </c>
      <c r="I1154" s="190" t="s">
        <v>57</v>
      </c>
      <c r="K1154" s="198"/>
    </row>
    <row r="1155" spans="1:24" ht="22.2" customHeight="1" x14ac:dyDescent="0.6">
      <c r="A1155" s="28" t="s">
        <v>1</v>
      </c>
      <c r="B1155" s="270" t="s">
        <v>2</v>
      </c>
      <c r="C1155" s="271"/>
      <c r="D1155" s="272"/>
      <c r="E1155" s="16" t="s">
        <v>3</v>
      </c>
      <c r="F1155" s="273" t="s">
        <v>65</v>
      </c>
      <c r="G1155" s="274"/>
      <c r="H1155" s="275" t="s">
        <v>4</v>
      </c>
      <c r="I1155" s="175" t="s">
        <v>116</v>
      </c>
      <c r="J1155" s="242" t="s">
        <v>5</v>
      </c>
      <c r="K1155" s="244"/>
      <c r="L1155" s="273" t="s">
        <v>66</v>
      </c>
      <c r="M1155" s="279"/>
      <c r="N1155" s="169" t="s">
        <v>68</v>
      </c>
      <c r="O1155" s="175" t="s">
        <v>58</v>
      </c>
      <c r="P1155" s="280" t="s">
        <v>67</v>
      </c>
      <c r="Q1155" s="281"/>
      <c r="R1155" s="169" t="s">
        <v>68</v>
      </c>
      <c r="S1155" s="175" t="s">
        <v>58</v>
      </c>
    </row>
    <row r="1156" spans="1:24" ht="22.2" customHeight="1" x14ac:dyDescent="0.6">
      <c r="A1156" s="60"/>
      <c r="B1156" s="9"/>
      <c r="C1156" s="10"/>
      <c r="D1156" s="14"/>
      <c r="E1156" s="11"/>
      <c r="F1156" s="199" t="s">
        <v>6</v>
      </c>
      <c r="G1156" s="199" t="s">
        <v>7</v>
      </c>
      <c r="H1156" s="276"/>
      <c r="I1156" s="199"/>
      <c r="J1156" s="277"/>
      <c r="K1156" s="278"/>
      <c r="L1156" s="199" t="s">
        <v>56</v>
      </c>
      <c r="M1156" s="199" t="s">
        <v>60</v>
      </c>
      <c r="N1156" s="199" t="s">
        <v>69</v>
      </c>
      <c r="O1156" s="199" t="s">
        <v>59</v>
      </c>
      <c r="P1156" s="60" t="s">
        <v>56</v>
      </c>
      <c r="Q1156" s="60" t="s">
        <v>60</v>
      </c>
      <c r="R1156" s="199" t="s">
        <v>69</v>
      </c>
      <c r="S1156" s="199" t="s">
        <v>59</v>
      </c>
    </row>
    <row r="1157" spans="1:24" ht="22.2" customHeight="1" x14ac:dyDescent="0.6">
      <c r="A1157" s="175">
        <v>26</v>
      </c>
      <c r="B1157" s="262">
        <f>AB28</f>
        <v>0</v>
      </c>
      <c r="C1157" s="263"/>
      <c r="D1157" s="264"/>
      <c r="E1157" s="175" t="s">
        <v>44</v>
      </c>
      <c r="F1157" s="6">
        <f>F7</f>
        <v>8</v>
      </c>
      <c r="G1157" s="188" t="s">
        <v>8</v>
      </c>
      <c r="H1157" s="174"/>
      <c r="I1157" s="183"/>
      <c r="J1157" s="242"/>
      <c r="K1157" s="244"/>
      <c r="L1157" s="174"/>
      <c r="M1157" s="156"/>
      <c r="N1157" s="156"/>
      <c r="O1157" s="169">
        <f>M1157*N1157</f>
        <v>0</v>
      </c>
      <c r="P1157" s="174"/>
      <c r="Q1157" s="197"/>
      <c r="R1157" s="174"/>
      <c r="S1157" s="169">
        <f>Q1157*R1157</f>
        <v>0</v>
      </c>
    </row>
    <row r="1158" spans="1:24" ht="22.2" customHeight="1" x14ac:dyDescent="0.6">
      <c r="A1158" s="4"/>
      <c r="B1158" s="289"/>
      <c r="C1158" s="290"/>
      <c r="D1158" s="291"/>
      <c r="E1158" s="168" t="s">
        <v>139</v>
      </c>
      <c r="F1158" s="190"/>
      <c r="G1158" s="167" t="str">
        <f>G1112</f>
        <v>4 ธ.ค.66</v>
      </c>
      <c r="H1158" s="183"/>
      <c r="I1158" s="183"/>
      <c r="J1158" s="248"/>
      <c r="K1158" s="250"/>
      <c r="L1158" s="168"/>
      <c r="M1158" s="56"/>
      <c r="N1158" s="56"/>
      <c r="O1158" s="169">
        <f t="shared" ref="O1158:O1181" si="50">M1158*N1158</f>
        <v>0</v>
      </c>
      <c r="P1158" s="168"/>
      <c r="Q1158" s="168"/>
      <c r="R1158" s="168"/>
      <c r="S1158" s="169">
        <f t="shared" ref="S1158:S1181" si="51">Q1158*R1158</f>
        <v>0</v>
      </c>
    </row>
    <row r="1159" spans="1:24" ht="22.2" customHeight="1" x14ac:dyDescent="0.6">
      <c r="A1159" s="4"/>
      <c r="B1159" s="5"/>
      <c r="D1159" s="3"/>
      <c r="E1159" s="3"/>
      <c r="F1159" s="190"/>
      <c r="G1159" s="189"/>
      <c r="H1159" s="168"/>
      <c r="I1159" s="168"/>
      <c r="J1159" s="248"/>
      <c r="K1159" s="250"/>
      <c r="L1159" s="168"/>
      <c r="M1159" s="168"/>
      <c r="N1159" s="168"/>
      <c r="O1159" s="169">
        <f t="shared" si="50"/>
        <v>0</v>
      </c>
      <c r="P1159" s="168"/>
      <c r="Q1159" s="168"/>
      <c r="R1159" s="168"/>
      <c r="S1159" s="169">
        <f t="shared" si="51"/>
        <v>0</v>
      </c>
    </row>
    <row r="1160" spans="1:24" ht="22.2" customHeight="1" x14ac:dyDescent="0.6">
      <c r="A1160" s="4"/>
      <c r="B1160" s="5"/>
      <c r="E1160" s="4"/>
      <c r="F1160" s="190"/>
      <c r="G1160" s="189"/>
      <c r="H1160" s="168"/>
      <c r="I1160" s="168"/>
      <c r="J1160" s="248"/>
      <c r="K1160" s="250"/>
      <c r="L1160" s="168"/>
      <c r="M1160" s="168"/>
      <c r="N1160" s="168"/>
      <c r="O1160" s="169">
        <f t="shared" si="50"/>
        <v>0</v>
      </c>
      <c r="P1160" s="168"/>
      <c r="Q1160" s="168"/>
      <c r="R1160" s="168"/>
      <c r="S1160" s="169">
        <f t="shared" si="51"/>
        <v>0</v>
      </c>
    </row>
    <row r="1161" spans="1:24" ht="22.2" customHeight="1" x14ac:dyDescent="0.6">
      <c r="A1161" s="4"/>
      <c r="E1161" s="4"/>
      <c r="G1161" s="187"/>
      <c r="H1161" s="199"/>
      <c r="I1161" s="199"/>
      <c r="J1161" s="277"/>
      <c r="K1161" s="278"/>
      <c r="L1161" s="168"/>
      <c r="M1161" s="199"/>
      <c r="N1161" s="199"/>
      <c r="O1161" s="169">
        <f t="shared" si="50"/>
        <v>0</v>
      </c>
      <c r="P1161" s="168"/>
      <c r="Q1161" s="168"/>
      <c r="R1161" s="168"/>
      <c r="S1161" s="169">
        <f t="shared" si="51"/>
        <v>0</v>
      </c>
    </row>
    <row r="1162" spans="1:24" ht="22.2" customHeight="1" x14ac:dyDescent="0.35">
      <c r="A1162" s="4"/>
      <c r="E1162" s="4"/>
      <c r="G1162" s="62" t="s">
        <v>9</v>
      </c>
      <c r="H1162" s="183" t="s">
        <v>153</v>
      </c>
      <c r="I1162" s="183" t="s">
        <v>228</v>
      </c>
      <c r="J1162" s="242" t="s">
        <v>54</v>
      </c>
      <c r="K1162" s="244"/>
      <c r="L1162" s="174"/>
      <c r="M1162" s="182"/>
      <c r="N1162" s="179"/>
      <c r="O1162" s="169">
        <f t="shared" si="50"/>
        <v>0</v>
      </c>
      <c r="P1162" s="174"/>
      <c r="Q1162" s="197"/>
      <c r="R1162" s="174"/>
      <c r="S1162" s="169">
        <f t="shared" si="51"/>
        <v>0</v>
      </c>
      <c r="T1162" s="25"/>
      <c r="U1162" s="26" t="s">
        <v>123</v>
      </c>
      <c r="V1162" s="64"/>
      <c r="W1162" s="27"/>
      <c r="X1162" s="27"/>
    </row>
    <row r="1163" spans="1:24" ht="22.2" customHeight="1" x14ac:dyDescent="0.6">
      <c r="A1163" s="4"/>
      <c r="E1163" s="4"/>
      <c r="G1163" s="167" t="str">
        <f>G1117</f>
        <v>5 ธ.ค.66</v>
      </c>
      <c r="H1163" s="183" t="s">
        <v>153</v>
      </c>
      <c r="I1163" s="183" t="s">
        <v>227</v>
      </c>
      <c r="J1163" s="248" t="s">
        <v>126</v>
      </c>
      <c r="K1163" s="250"/>
      <c r="L1163" s="168"/>
      <c r="M1163" s="191"/>
      <c r="N1163" s="168"/>
      <c r="O1163" s="169">
        <f t="shared" si="50"/>
        <v>0</v>
      </c>
      <c r="P1163" s="168"/>
      <c r="Q1163" s="168"/>
      <c r="R1163" s="168"/>
      <c r="S1163" s="169">
        <f t="shared" si="51"/>
        <v>0</v>
      </c>
      <c r="T1163" s="27" t="s">
        <v>51</v>
      </c>
      <c r="U1163" s="26" t="s">
        <v>90</v>
      </c>
      <c r="V1163" s="64"/>
      <c r="W1163" s="27"/>
      <c r="X1163" s="27"/>
    </row>
    <row r="1164" spans="1:24" ht="22.2" customHeight="1" x14ac:dyDescent="0.6">
      <c r="A1164" s="4"/>
      <c r="B1164" s="5"/>
      <c r="D1164" s="3"/>
      <c r="E1164" s="3"/>
      <c r="G1164" s="168"/>
      <c r="H1164" s="168"/>
      <c r="I1164" s="168"/>
      <c r="J1164" s="248"/>
      <c r="K1164" s="250"/>
      <c r="L1164" s="168"/>
      <c r="M1164" s="168"/>
      <c r="N1164" s="168"/>
      <c r="O1164" s="169">
        <f t="shared" si="50"/>
        <v>0</v>
      </c>
      <c r="P1164" s="168"/>
      <c r="Q1164" s="168"/>
      <c r="R1164" s="168"/>
      <c r="S1164" s="169">
        <f t="shared" si="51"/>
        <v>0</v>
      </c>
    </row>
    <row r="1165" spans="1:24" ht="22.2" customHeight="1" x14ac:dyDescent="0.6">
      <c r="A1165" s="4"/>
      <c r="E1165" s="4"/>
      <c r="G1165" s="62"/>
      <c r="H1165" s="190"/>
      <c r="I1165" s="168"/>
      <c r="J1165" s="248"/>
      <c r="K1165" s="250"/>
      <c r="L1165" s="168"/>
      <c r="M1165" s="168"/>
      <c r="N1165" s="168"/>
      <c r="O1165" s="169">
        <f t="shared" si="50"/>
        <v>0</v>
      </c>
      <c r="P1165" s="168"/>
      <c r="Q1165" s="168"/>
      <c r="R1165" s="168"/>
      <c r="S1165" s="169">
        <f t="shared" si="51"/>
        <v>0</v>
      </c>
    </row>
    <row r="1166" spans="1:24" ht="22.2" customHeight="1" x14ac:dyDescent="0.6">
      <c r="A1166" s="4"/>
      <c r="D1166" s="8" t="s">
        <v>51</v>
      </c>
      <c r="E1166" s="4"/>
      <c r="G1166" s="63"/>
      <c r="H1166" s="199"/>
      <c r="I1166" s="199"/>
      <c r="J1166" s="277"/>
      <c r="K1166" s="278"/>
      <c r="L1166" s="168"/>
      <c r="M1166" s="199"/>
      <c r="N1166" s="199"/>
      <c r="O1166" s="169">
        <f t="shared" si="50"/>
        <v>0</v>
      </c>
      <c r="P1166" s="168"/>
      <c r="Q1166" s="168"/>
      <c r="R1166" s="168"/>
      <c r="S1166" s="169">
        <f t="shared" si="51"/>
        <v>0</v>
      </c>
    </row>
    <row r="1167" spans="1:24" ht="22.2" customHeight="1" x14ac:dyDescent="0.35">
      <c r="A1167" s="4"/>
      <c r="E1167" s="4"/>
      <c r="G1167" s="167" t="s">
        <v>10</v>
      </c>
      <c r="H1167" s="183" t="s">
        <v>138</v>
      </c>
      <c r="I1167" s="183" t="s">
        <v>206</v>
      </c>
      <c r="J1167" s="242" t="s">
        <v>54</v>
      </c>
      <c r="K1167" s="244"/>
      <c r="L1167" s="174"/>
      <c r="M1167" s="179"/>
      <c r="N1167" s="179"/>
      <c r="O1167" s="169">
        <f t="shared" si="50"/>
        <v>0</v>
      </c>
      <c r="P1167" s="174"/>
      <c r="Q1167" s="197"/>
      <c r="R1167" s="174"/>
      <c r="S1167" s="169">
        <f t="shared" si="51"/>
        <v>0</v>
      </c>
    </row>
    <row r="1168" spans="1:24" ht="22.2" customHeight="1" x14ac:dyDescent="0.35">
      <c r="A1168" s="4"/>
      <c r="B1168" s="189"/>
      <c r="C1168" s="190"/>
      <c r="D1168" s="190"/>
      <c r="E1168" s="168"/>
      <c r="G1168" s="167" t="str">
        <f>G1122</f>
        <v>6 ธ.ค.66</v>
      </c>
      <c r="H1168" s="183" t="s">
        <v>138</v>
      </c>
      <c r="I1168" s="183" t="s">
        <v>206</v>
      </c>
      <c r="J1168" s="248" t="s">
        <v>125</v>
      </c>
      <c r="K1168" s="250"/>
      <c r="L1168" s="168"/>
      <c r="M1168" s="180"/>
      <c r="N1168" s="180"/>
      <c r="O1168" s="169">
        <f t="shared" si="50"/>
        <v>0</v>
      </c>
      <c r="P1168" s="168"/>
      <c r="Q1168" s="168"/>
      <c r="R1168" s="168"/>
      <c r="S1168" s="169">
        <f t="shared" si="51"/>
        <v>0</v>
      </c>
    </row>
    <row r="1169" spans="1:19" ht="22.2" customHeight="1" x14ac:dyDescent="0.35">
      <c r="A1169" s="4"/>
      <c r="B1169" s="5"/>
      <c r="D1169" s="3"/>
      <c r="E1169" s="3"/>
      <c r="G1169" s="168"/>
      <c r="H1169" s="183"/>
      <c r="I1169" s="183"/>
      <c r="J1169" s="248"/>
      <c r="K1169" s="250"/>
      <c r="L1169" s="168"/>
      <c r="M1169" s="180"/>
      <c r="N1169" s="180"/>
      <c r="O1169" s="169">
        <f t="shared" si="50"/>
        <v>0</v>
      </c>
      <c r="P1169" s="168"/>
      <c r="Q1169" s="168"/>
      <c r="R1169" s="168"/>
      <c r="S1169" s="169">
        <f t="shared" si="51"/>
        <v>0</v>
      </c>
    </row>
    <row r="1170" spans="1:19" ht="22.2" customHeight="1" x14ac:dyDescent="0.6">
      <c r="A1170" s="4"/>
      <c r="E1170" s="4"/>
      <c r="G1170" s="189"/>
      <c r="H1170" s="189"/>
      <c r="I1170" s="168"/>
      <c r="J1170" s="248"/>
      <c r="K1170" s="250"/>
      <c r="L1170" s="168"/>
      <c r="M1170" s="168"/>
      <c r="N1170" s="168"/>
      <c r="O1170" s="169">
        <f t="shared" si="50"/>
        <v>0</v>
      </c>
      <c r="P1170" s="168"/>
      <c r="Q1170" s="168"/>
      <c r="R1170" s="168"/>
      <c r="S1170" s="169">
        <f t="shared" si="51"/>
        <v>0</v>
      </c>
    </row>
    <row r="1171" spans="1:19" ht="22.2" customHeight="1" x14ac:dyDescent="0.6">
      <c r="A1171" s="4"/>
      <c r="E1171" s="4"/>
      <c r="G1171" s="195"/>
      <c r="H1171" s="195"/>
      <c r="I1171" s="199"/>
      <c r="J1171" s="277"/>
      <c r="K1171" s="278"/>
      <c r="L1171" s="199"/>
      <c r="M1171" s="199"/>
      <c r="N1171" s="199"/>
      <c r="O1171" s="169">
        <f t="shared" si="50"/>
        <v>0</v>
      </c>
      <c r="P1171" s="199"/>
      <c r="Q1171" s="199"/>
      <c r="R1171" s="199"/>
      <c r="S1171" s="169">
        <f t="shared" si="51"/>
        <v>0</v>
      </c>
    </row>
    <row r="1172" spans="1:19" ht="22.2" customHeight="1" x14ac:dyDescent="0.6">
      <c r="A1172" s="4"/>
      <c r="E1172" s="4"/>
      <c r="G1172" s="62" t="s">
        <v>11</v>
      </c>
      <c r="H1172" s="183" t="s">
        <v>136</v>
      </c>
      <c r="I1172" s="183" t="s">
        <v>254</v>
      </c>
      <c r="J1172" s="242" t="s">
        <v>54</v>
      </c>
      <c r="K1172" s="244"/>
      <c r="L1172" s="168"/>
      <c r="M1172" s="168"/>
      <c r="N1172" s="168"/>
      <c r="O1172" s="169">
        <f t="shared" si="50"/>
        <v>0</v>
      </c>
      <c r="P1172" s="168"/>
      <c r="Q1172" s="175"/>
      <c r="R1172" s="175"/>
      <c r="S1172" s="169">
        <f t="shared" si="51"/>
        <v>0</v>
      </c>
    </row>
    <row r="1173" spans="1:19" ht="22.2" customHeight="1" x14ac:dyDescent="0.6">
      <c r="A1173" s="4"/>
      <c r="E1173" s="4"/>
      <c r="G1173" s="167" t="str">
        <f>G1127</f>
        <v>7 ธ.ค.66</v>
      </c>
      <c r="H1173" s="183" t="s">
        <v>302</v>
      </c>
      <c r="I1173" s="183" t="s">
        <v>237</v>
      </c>
      <c r="J1173" s="248" t="s">
        <v>127</v>
      </c>
      <c r="K1173" s="250"/>
      <c r="L1173" s="168"/>
      <c r="M1173" s="168"/>
      <c r="N1173" s="168"/>
      <c r="O1173" s="169">
        <f t="shared" si="50"/>
        <v>0</v>
      </c>
      <c r="P1173" s="168"/>
      <c r="Q1173" s="168"/>
      <c r="R1173" s="168"/>
      <c r="S1173" s="169">
        <f t="shared" si="51"/>
        <v>0</v>
      </c>
    </row>
    <row r="1174" spans="1:19" ht="22.2" customHeight="1" x14ac:dyDescent="0.6">
      <c r="A1174" s="4"/>
      <c r="B1174" s="5"/>
      <c r="E1174" s="4"/>
      <c r="G1174" s="168"/>
      <c r="H1174" s="183" t="s">
        <v>179</v>
      </c>
      <c r="I1174" s="183" t="s">
        <v>222</v>
      </c>
      <c r="J1174" s="248" t="s">
        <v>171</v>
      </c>
      <c r="K1174" s="250"/>
      <c r="L1174" s="183"/>
      <c r="M1174" s="183"/>
      <c r="N1174" s="183"/>
      <c r="O1174" s="169">
        <f t="shared" si="50"/>
        <v>0</v>
      </c>
      <c r="P1174" s="183"/>
      <c r="Q1174" s="183"/>
      <c r="R1174" s="183"/>
      <c r="S1174" s="169">
        <f t="shared" si="51"/>
        <v>0</v>
      </c>
    </row>
    <row r="1175" spans="1:19" ht="22.2" customHeight="1" x14ac:dyDescent="0.6">
      <c r="A1175" s="4"/>
      <c r="E1175" s="4"/>
      <c r="G1175" s="168"/>
      <c r="H1175" s="168"/>
      <c r="I1175" s="168"/>
      <c r="J1175" s="248"/>
      <c r="K1175" s="250"/>
      <c r="L1175" s="168"/>
      <c r="M1175" s="168"/>
      <c r="N1175" s="168"/>
      <c r="O1175" s="169">
        <f t="shared" si="50"/>
        <v>0</v>
      </c>
      <c r="P1175" s="168"/>
      <c r="Q1175" s="168"/>
      <c r="R1175" s="168"/>
      <c r="S1175" s="169">
        <f t="shared" si="51"/>
        <v>0</v>
      </c>
    </row>
    <row r="1176" spans="1:19" ht="22.2" customHeight="1" x14ac:dyDescent="0.6">
      <c r="A1176" s="4"/>
      <c r="E1176" s="4"/>
      <c r="G1176" s="199"/>
      <c r="H1176" s="194"/>
      <c r="I1176" s="199"/>
      <c r="J1176" s="277"/>
      <c r="K1176" s="278"/>
      <c r="L1176" s="199"/>
      <c r="M1176" s="199"/>
      <c r="N1176" s="199"/>
      <c r="O1176" s="169">
        <f t="shared" si="50"/>
        <v>0</v>
      </c>
      <c r="P1176" s="199"/>
      <c r="Q1176" s="199"/>
      <c r="R1176" s="199"/>
      <c r="S1176" s="169">
        <f t="shared" si="51"/>
        <v>0</v>
      </c>
    </row>
    <row r="1177" spans="1:19" ht="22.2" customHeight="1" x14ac:dyDescent="0.6">
      <c r="A1177" s="4"/>
      <c r="E1177" s="4"/>
      <c r="G1177" s="62" t="s">
        <v>12</v>
      </c>
      <c r="H1177" s="183" t="s">
        <v>153</v>
      </c>
      <c r="I1177" s="183" t="s">
        <v>225</v>
      </c>
      <c r="J1177" s="242" t="s">
        <v>54</v>
      </c>
      <c r="K1177" s="244"/>
      <c r="L1177" s="168"/>
      <c r="M1177" s="168"/>
      <c r="N1177" s="168"/>
      <c r="O1177" s="169">
        <f t="shared" si="50"/>
        <v>0</v>
      </c>
      <c r="P1177" s="174"/>
      <c r="Q1177" s="197"/>
      <c r="R1177" s="174"/>
      <c r="S1177" s="169">
        <f t="shared" si="51"/>
        <v>0</v>
      </c>
    </row>
    <row r="1178" spans="1:19" ht="22.2" customHeight="1" x14ac:dyDescent="0.6">
      <c r="A1178" s="4"/>
      <c r="E1178" s="4"/>
      <c r="G1178" s="167" t="str">
        <f>G1132</f>
        <v>8 ธ.ค.66</v>
      </c>
      <c r="H1178" s="183" t="s">
        <v>153</v>
      </c>
      <c r="I1178" s="183" t="s">
        <v>230</v>
      </c>
      <c r="J1178" s="248" t="s">
        <v>126</v>
      </c>
      <c r="K1178" s="250"/>
      <c r="L1178" s="168"/>
      <c r="M1178" s="168"/>
      <c r="N1178" s="168"/>
      <c r="O1178" s="169">
        <f t="shared" si="50"/>
        <v>0</v>
      </c>
      <c r="P1178" s="168"/>
      <c r="Q1178" s="168"/>
      <c r="R1178" s="168"/>
      <c r="S1178" s="169">
        <f t="shared" si="51"/>
        <v>0</v>
      </c>
    </row>
    <row r="1179" spans="1:19" ht="22.2" customHeight="1" x14ac:dyDescent="0.6">
      <c r="A1179" s="4"/>
      <c r="E1179" s="4"/>
      <c r="G1179" s="168"/>
      <c r="H1179" s="168"/>
      <c r="I1179" s="168"/>
      <c r="J1179" s="248"/>
      <c r="K1179" s="250"/>
      <c r="L1179" s="168"/>
      <c r="M1179" s="168"/>
      <c r="N1179" s="168"/>
      <c r="O1179" s="169">
        <f t="shared" si="50"/>
        <v>0</v>
      </c>
      <c r="P1179" s="168"/>
      <c r="Q1179" s="168"/>
      <c r="R1179" s="168"/>
      <c r="S1179" s="169">
        <f t="shared" si="51"/>
        <v>0</v>
      </c>
    </row>
    <row r="1180" spans="1:19" ht="22.2" customHeight="1" x14ac:dyDescent="0.6">
      <c r="A1180" s="4"/>
      <c r="E1180" s="4"/>
      <c r="G1180" s="168"/>
      <c r="H1180" s="190" t="s">
        <v>51</v>
      </c>
      <c r="I1180" s="168"/>
      <c r="J1180" s="248"/>
      <c r="K1180" s="250"/>
      <c r="L1180" s="168"/>
      <c r="M1180" s="168"/>
      <c r="N1180" s="168"/>
      <c r="O1180" s="169">
        <f t="shared" si="50"/>
        <v>0</v>
      </c>
      <c r="P1180" s="168"/>
      <c r="Q1180" s="168"/>
      <c r="R1180" s="168"/>
      <c r="S1180" s="169">
        <f t="shared" si="51"/>
        <v>0</v>
      </c>
    </row>
    <row r="1181" spans="1:19" ht="22.2" customHeight="1" x14ac:dyDescent="0.6">
      <c r="A1181" s="4"/>
      <c r="E1181" s="4"/>
      <c r="F1181" s="4"/>
      <c r="G1181" s="196"/>
      <c r="H1181" s="194"/>
      <c r="I1181" s="199"/>
      <c r="J1181" s="277"/>
      <c r="K1181" s="278"/>
      <c r="L1181" s="199"/>
      <c r="M1181" s="199"/>
      <c r="N1181" s="199"/>
      <c r="O1181" s="169">
        <f t="shared" si="50"/>
        <v>0</v>
      </c>
      <c r="P1181" s="199"/>
      <c r="Q1181" s="199"/>
      <c r="R1181" s="199"/>
      <c r="S1181" s="169">
        <f t="shared" si="51"/>
        <v>0</v>
      </c>
    </row>
    <row r="1182" spans="1:19" ht="22.2" customHeight="1" x14ac:dyDescent="0.6">
      <c r="A1182" s="4"/>
      <c r="E1182" s="4"/>
      <c r="F1182" s="4"/>
      <c r="G1182" s="273" t="s">
        <v>61</v>
      </c>
      <c r="H1182" s="298"/>
      <c r="I1182" s="298"/>
      <c r="J1182" s="298"/>
      <c r="K1182" s="279"/>
      <c r="L1182" s="17">
        <f>SUM(L1157:L1181)</f>
        <v>0</v>
      </c>
      <c r="M1182" s="17">
        <f>SUM(M1157:M1181)</f>
        <v>0</v>
      </c>
      <c r="N1182" s="17"/>
      <c r="O1182" s="17"/>
      <c r="P1182" s="17">
        <f>SUM(P1157:P1181)</f>
        <v>0</v>
      </c>
      <c r="Q1182" s="17">
        <f>SUM(Q1157:Q1181)</f>
        <v>0</v>
      </c>
      <c r="R1182" s="192"/>
      <c r="S1182" s="17"/>
    </row>
    <row r="1183" spans="1:19" ht="22.2" customHeight="1" x14ac:dyDescent="0.6">
      <c r="A1183" s="4"/>
      <c r="E1183" s="4"/>
      <c r="F1183" s="4"/>
      <c r="G1183" s="273" t="s">
        <v>62</v>
      </c>
      <c r="H1183" s="298"/>
      <c r="I1183" s="298"/>
      <c r="J1183" s="298"/>
      <c r="K1183" s="279"/>
      <c r="L1183" s="273">
        <f>L1182+M1182</f>
        <v>0</v>
      </c>
      <c r="M1183" s="279"/>
      <c r="N1183" s="193"/>
      <c r="O1183" s="17"/>
      <c r="P1183" s="273">
        <f>P1182+Q1182</f>
        <v>0</v>
      </c>
      <c r="Q1183" s="279"/>
      <c r="R1183" s="196"/>
      <c r="S1183" s="199"/>
    </row>
    <row r="1184" spans="1:19" ht="22.2" customHeight="1" x14ac:dyDescent="0.6">
      <c r="A1184" s="4"/>
      <c r="E1184" s="4"/>
      <c r="F1184" s="4"/>
      <c r="G1184" s="273" t="s">
        <v>63</v>
      </c>
      <c r="H1184" s="298"/>
      <c r="I1184" s="298"/>
      <c r="J1184" s="298"/>
      <c r="K1184" s="279"/>
      <c r="L1184" s="273">
        <v>18</v>
      </c>
      <c r="M1184" s="279"/>
      <c r="N1184" s="168"/>
      <c r="O1184" s="168"/>
      <c r="P1184" s="273">
        <v>0</v>
      </c>
      <c r="Q1184" s="279"/>
      <c r="R1184" s="190"/>
      <c r="S1184" s="168"/>
    </row>
    <row r="1185" spans="1:19" ht="22.2" customHeight="1" thickBot="1" x14ac:dyDescent="0.65">
      <c r="A1185" s="4"/>
      <c r="E1185" s="4"/>
      <c r="F1185" s="15"/>
      <c r="G1185" s="273" t="s">
        <v>64</v>
      </c>
      <c r="H1185" s="298"/>
      <c r="I1185" s="298"/>
      <c r="J1185" s="298"/>
      <c r="K1185" s="279"/>
      <c r="L1185" s="18">
        <v>0</v>
      </c>
      <c r="M1185" s="18">
        <f>SUM(M1157:M1181)</f>
        <v>0</v>
      </c>
      <c r="N1185" s="18"/>
      <c r="O1185" s="18">
        <f>SUM(O1157:O1181)</f>
        <v>0</v>
      </c>
      <c r="P1185" s="18">
        <v>0</v>
      </c>
      <c r="Q1185" s="18">
        <f>SUM(Q1157:Q1181)</f>
        <v>0</v>
      </c>
      <c r="R1185" s="19"/>
      <c r="S1185" s="18">
        <f>SUM(S1157:S1181)</f>
        <v>0</v>
      </c>
    </row>
    <row r="1186" spans="1:19" ht="22.2" customHeight="1" thickTop="1" x14ac:dyDescent="0.6">
      <c r="A1186" s="299" t="s">
        <v>88</v>
      </c>
      <c r="B1186" s="300"/>
      <c r="C1186" s="300"/>
      <c r="D1186" s="300"/>
      <c r="E1186" s="300"/>
      <c r="F1186" s="300"/>
      <c r="G1186" s="300"/>
      <c r="H1186" s="193">
        <f>M1185+Q1185</f>
        <v>0</v>
      </c>
      <c r="I1186" s="193" t="s">
        <v>89</v>
      </c>
      <c r="J1186" s="193"/>
      <c r="K1186" s="301" t="s">
        <v>193</v>
      </c>
      <c r="L1186" s="301"/>
      <c r="M1186" s="301"/>
      <c r="N1186" s="194"/>
      <c r="O1186" s="194"/>
      <c r="P1186" s="302">
        <f>S1185+O1185</f>
        <v>0</v>
      </c>
      <c r="Q1186" s="302"/>
      <c r="R1186" s="21"/>
      <c r="S1186" s="53" t="s">
        <v>53</v>
      </c>
    </row>
    <row r="1187" spans="1:19" ht="22.2" customHeight="1" x14ac:dyDescent="0.6">
      <c r="A1187" s="303" t="s">
        <v>14</v>
      </c>
      <c r="B1187" s="304"/>
      <c r="C1187" s="304"/>
      <c r="D1187" s="304"/>
      <c r="E1187" s="304"/>
      <c r="F1187" s="304"/>
      <c r="G1187" s="305"/>
      <c r="H1187" s="303" t="s">
        <v>15</v>
      </c>
      <c r="I1187" s="304"/>
      <c r="J1187" s="304"/>
      <c r="K1187" s="304"/>
      <c r="L1187" s="305"/>
      <c r="M1187" s="303" t="s">
        <v>70</v>
      </c>
      <c r="N1187" s="304"/>
      <c r="O1187" s="304"/>
      <c r="P1187" s="304"/>
      <c r="Q1187" s="304"/>
      <c r="R1187" s="304"/>
      <c r="S1187" s="305"/>
    </row>
    <row r="1188" spans="1:19" ht="22.2" customHeight="1" x14ac:dyDescent="0.6">
      <c r="A1188" s="248" t="s">
        <v>16</v>
      </c>
      <c r="B1188" s="249"/>
      <c r="C1188" s="249"/>
      <c r="D1188" s="249"/>
      <c r="E1188" s="249"/>
      <c r="F1188" s="249"/>
      <c r="G1188" s="250"/>
      <c r="H1188" s="248" t="s">
        <v>16</v>
      </c>
      <c r="I1188" s="249"/>
      <c r="J1188" s="249"/>
      <c r="K1188" s="249"/>
      <c r="L1188" s="250"/>
      <c r="M1188" s="248" t="s">
        <v>16</v>
      </c>
      <c r="N1188" s="249"/>
      <c r="O1188" s="249"/>
      <c r="P1188" s="249"/>
      <c r="Q1188" s="249"/>
      <c r="R1188" s="249"/>
      <c r="S1188" s="250"/>
    </row>
    <row r="1189" spans="1:19" ht="22.2" customHeight="1" x14ac:dyDescent="0.6">
      <c r="A1189" s="12" t="s">
        <v>42</v>
      </c>
      <c r="B1189" s="309">
        <f>B1157</f>
        <v>0</v>
      </c>
      <c r="C1189" s="309"/>
      <c r="D1189" s="309"/>
      <c r="E1189" s="309"/>
      <c r="F1189" s="309"/>
      <c r="G1189" s="186" t="s">
        <v>43</v>
      </c>
      <c r="H1189" s="185" t="s">
        <v>42</v>
      </c>
      <c r="I1189" s="314" t="str">
        <f>I1143</f>
        <v xml:space="preserve">       นายอาทิตย์  แก้วแดง</v>
      </c>
      <c r="J1189" s="318"/>
      <c r="K1189" s="318"/>
      <c r="L1189" s="13" t="s">
        <v>43</v>
      </c>
      <c r="M1189" s="61" t="s">
        <v>42</v>
      </c>
      <c r="N1189" s="61"/>
      <c r="O1189" s="309" t="s">
        <v>52</v>
      </c>
      <c r="P1189" s="309"/>
      <c r="Q1189" s="309"/>
      <c r="R1189" s="29"/>
      <c r="S1189" s="186" t="s">
        <v>43</v>
      </c>
    </row>
    <row r="1190" spans="1:19" ht="22.2" customHeight="1" x14ac:dyDescent="0.6">
      <c r="A1190" s="319" t="s">
        <v>120</v>
      </c>
      <c r="B1190" s="314"/>
      <c r="C1190" s="314"/>
      <c r="D1190" s="314"/>
      <c r="E1190" s="314"/>
      <c r="F1190" s="314"/>
      <c r="G1190" s="320"/>
      <c r="H1190" s="308" t="s">
        <v>55</v>
      </c>
      <c r="I1190" s="309"/>
      <c r="J1190" s="309"/>
      <c r="K1190" s="309"/>
      <c r="L1190" s="310"/>
      <c r="M1190" s="308" t="s">
        <v>72</v>
      </c>
      <c r="N1190" s="309"/>
      <c r="O1190" s="309"/>
      <c r="P1190" s="309"/>
      <c r="Q1190" s="309"/>
      <c r="R1190" s="309"/>
      <c r="S1190" s="310"/>
    </row>
    <row r="1191" spans="1:19" ht="22.2" customHeight="1" x14ac:dyDescent="0.6">
      <c r="A1191" s="311" t="str">
        <f>A41</f>
        <v>วันที่ 18  เดือน ธันวาคม  พ.ศ.2566</v>
      </c>
      <c r="B1191" s="312"/>
      <c r="C1191" s="312"/>
      <c r="D1191" s="312"/>
      <c r="E1191" s="312"/>
      <c r="F1191" s="312"/>
      <c r="G1191" s="313"/>
      <c r="H1191" s="308" t="str">
        <f>A41</f>
        <v>วันที่ 18  เดือน ธันวาคม  พ.ศ.2566</v>
      </c>
      <c r="I1191" s="309"/>
      <c r="J1191" s="309"/>
      <c r="K1191" s="309"/>
      <c r="L1191" s="310"/>
      <c r="M1191" s="311" t="str">
        <f>A41</f>
        <v>วันที่ 18  เดือน ธันวาคม  พ.ศ.2566</v>
      </c>
      <c r="N1191" s="312"/>
      <c r="O1191" s="312"/>
      <c r="P1191" s="312"/>
      <c r="Q1191" s="312"/>
      <c r="R1191" s="312"/>
      <c r="S1191" s="313"/>
    </row>
    <row r="1192" spans="1:19" ht="22.2" customHeight="1" x14ac:dyDescent="0.6">
      <c r="A1192" s="303" t="s">
        <v>70</v>
      </c>
      <c r="B1192" s="304"/>
      <c r="C1192" s="304"/>
      <c r="D1192" s="304"/>
      <c r="E1192" s="304"/>
      <c r="F1192" s="304"/>
      <c r="G1192" s="304"/>
      <c r="H1192" s="304"/>
      <c r="I1192" s="305"/>
      <c r="J1192" s="303" t="s">
        <v>71</v>
      </c>
      <c r="K1192" s="304"/>
      <c r="L1192" s="304"/>
      <c r="M1192" s="304"/>
      <c r="N1192" s="304"/>
      <c r="O1192" s="304"/>
      <c r="P1192" s="304"/>
      <c r="Q1192" s="304"/>
      <c r="R1192" s="304"/>
      <c r="S1192" s="305"/>
    </row>
    <row r="1193" spans="1:19" ht="22.2" customHeight="1" x14ac:dyDescent="0.6">
      <c r="A1193" s="248" t="s">
        <v>16</v>
      </c>
      <c r="B1193" s="249"/>
      <c r="C1193" s="249"/>
      <c r="D1193" s="249"/>
      <c r="E1193" s="249"/>
      <c r="F1193" s="249"/>
      <c r="G1193" s="249"/>
      <c r="H1193" s="249"/>
      <c r="I1193" s="250"/>
      <c r="J1193" s="248" t="s">
        <v>16</v>
      </c>
      <c r="K1193" s="249"/>
      <c r="L1193" s="249"/>
      <c r="M1193" s="249"/>
      <c r="N1193" s="249"/>
      <c r="O1193" s="249"/>
      <c r="P1193" s="249"/>
      <c r="Q1193" s="249"/>
      <c r="R1193" s="249"/>
      <c r="S1193" s="250"/>
    </row>
    <row r="1194" spans="1:19" ht="22.2" customHeight="1" x14ac:dyDescent="0.6">
      <c r="A1194" s="12"/>
      <c r="B1194" s="309" t="s">
        <v>133</v>
      </c>
      <c r="C1194" s="309"/>
      <c r="D1194" s="309"/>
      <c r="E1194" s="309"/>
      <c r="F1194" s="309"/>
      <c r="G1194" s="309"/>
      <c r="H1194" s="309"/>
      <c r="I1194" s="186"/>
      <c r="J1194" s="29"/>
      <c r="K1194" s="29"/>
      <c r="L1194" s="309" t="s">
        <v>186</v>
      </c>
      <c r="M1194" s="309"/>
      <c r="N1194" s="309"/>
      <c r="O1194" s="309"/>
      <c r="P1194" s="309"/>
      <c r="Q1194" s="309"/>
      <c r="R1194" s="29"/>
      <c r="S1194" s="13"/>
    </row>
    <row r="1195" spans="1:19" ht="22.2" customHeight="1" x14ac:dyDescent="0.6">
      <c r="A1195" s="308" t="s">
        <v>73</v>
      </c>
      <c r="B1195" s="309"/>
      <c r="C1195" s="309"/>
      <c r="D1195" s="309"/>
      <c r="E1195" s="309"/>
      <c r="F1195" s="309"/>
      <c r="G1195" s="309"/>
      <c r="H1195" s="309"/>
      <c r="I1195" s="310"/>
      <c r="J1195" s="308" t="s">
        <v>74</v>
      </c>
      <c r="K1195" s="309"/>
      <c r="L1195" s="309"/>
      <c r="M1195" s="309"/>
      <c r="N1195" s="309"/>
      <c r="O1195" s="309"/>
      <c r="P1195" s="309"/>
      <c r="Q1195" s="309"/>
      <c r="R1195" s="309"/>
      <c r="S1195" s="310"/>
    </row>
    <row r="1196" spans="1:19" ht="22.2" customHeight="1" x14ac:dyDescent="0.6">
      <c r="A1196" s="311" t="str">
        <f>A41</f>
        <v>วันที่ 18  เดือน ธันวาคม  พ.ศ.2566</v>
      </c>
      <c r="B1196" s="312"/>
      <c r="C1196" s="312"/>
      <c r="D1196" s="312"/>
      <c r="E1196" s="312"/>
      <c r="F1196" s="312"/>
      <c r="G1196" s="312"/>
      <c r="H1196" s="312"/>
      <c r="I1196" s="313"/>
      <c r="J1196" s="311" t="str">
        <f>A41</f>
        <v>วันที่ 18  เดือน ธันวาคม  พ.ศ.2566</v>
      </c>
      <c r="K1196" s="312"/>
      <c r="L1196" s="312"/>
      <c r="M1196" s="312"/>
      <c r="N1196" s="312"/>
      <c r="O1196" s="312"/>
      <c r="P1196" s="312"/>
      <c r="Q1196" s="312"/>
      <c r="R1196" s="312"/>
      <c r="S1196" s="313"/>
    </row>
    <row r="1197" spans="1:19" ht="22.2" customHeight="1" x14ac:dyDescent="0.6">
      <c r="A1197" s="254" t="s">
        <v>0</v>
      </c>
      <c r="B1197" s="254"/>
      <c r="C1197" s="254"/>
      <c r="D1197" s="254"/>
      <c r="E1197" s="254"/>
      <c r="F1197" s="254"/>
      <c r="G1197" s="254"/>
      <c r="H1197" s="254"/>
      <c r="I1197" s="254"/>
      <c r="J1197" s="254"/>
      <c r="K1197" s="254"/>
      <c r="L1197" s="254"/>
      <c r="M1197" s="254"/>
      <c r="N1197" s="254"/>
      <c r="O1197" s="254"/>
      <c r="P1197" s="254"/>
      <c r="Q1197" s="254"/>
      <c r="R1197" s="254"/>
      <c r="S1197" s="254"/>
    </row>
    <row r="1198" spans="1:19" ht="22.2" customHeight="1" x14ac:dyDescent="0.6">
      <c r="A1198" s="254" t="str">
        <f>A2</f>
        <v>แผนกวิชายานยนต์ไฟฟ้า</v>
      </c>
      <c r="B1198" s="249"/>
      <c r="C1198" s="249"/>
      <c r="D1198" s="249"/>
      <c r="E1198" s="249"/>
      <c r="F1198" s="249"/>
      <c r="G1198" s="249"/>
      <c r="H1198" s="249"/>
      <c r="I1198" s="249"/>
      <c r="J1198" s="249"/>
      <c r="K1198" s="249"/>
      <c r="L1198" s="249"/>
      <c r="M1198" s="249"/>
      <c r="N1198" s="249"/>
      <c r="O1198" s="249"/>
      <c r="P1198" s="249"/>
      <c r="Q1198" s="249"/>
      <c r="R1198" s="249"/>
      <c r="S1198" s="249"/>
    </row>
    <row r="1199" spans="1:19" ht="22.2" customHeight="1" x14ac:dyDescent="0.6">
      <c r="A1199" s="253" t="s">
        <v>78</v>
      </c>
      <c r="B1199" s="253"/>
      <c r="C1199" s="253"/>
      <c r="D1199" s="177">
        <f>D3</f>
        <v>4</v>
      </c>
      <c r="E1199" s="177" t="s">
        <v>77</v>
      </c>
      <c r="F1199" s="254" t="str">
        <f>F3</f>
        <v>ธันวาคม</v>
      </c>
      <c r="G1199" s="254"/>
      <c r="H1199" s="177" t="str">
        <f>H3</f>
        <v>พ.ศ. 2566</v>
      </c>
      <c r="I1199" s="177" t="s">
        <v>79</v>
      </c>
      <c r="J1199" s="177">
        <f>J3</f>
        <v>8</v>
      </c>
      <c r="K1199" s="177" t="s">
        <v>76</v>
      </c>
      <c r="L1199" s="254" t="str">
        <f>L3</f>
        <v>ธันวาคม</v>
      </c>
      <c r="M1199" s="254"/>
      <c r="N1199" s="254" t="str">
        <f>N3</f>
        <v>พ.ศ. 2566</v>
      </c>
      <c r="O1199" s="254"/>
      <c r="P1199" s="254"/>
      <c r="Q1199" s="254"/>
      <c r="R1199" s="177"/>
    </row>
    <row r="1200" spans="1:19" ht="22.2" customHeight="1" x14ac:dyDescent="0.6">
      <c r="H1200" s="198" t="s">
        <v>44</v>
      </c>
      <c r="I1200" s="190" t="s">
        <v>57</v>
      </c>
      <c r="J1200" s="290"/>
      <c r="K1200" s="290"/>
    </row>
    <row r="1201" spans="1:24" ht="22.2" customHeight="1" x14ac:dyDescent="0.3">
      <c r="G1201" s="58" t="s">
        <v>103</v>
      </c>
      <c r="H1201" s="8" t="s">
        <v>45</v>
      </c>
      <c r="I1201" s="190" t="s">
        <v>57</v>
      </c>
      <c r="K1201" s="198"/>
    </row>
    <row r="1202" spans="1:24" ht="22.2" customHeight="1" x14ac:dyDescent="0.6">
      <c r="A1202" s="28" t="s">
        <v>1</v>
      </c>
      <c r="B1202" s="270" t="s">
        <v>2</v>
      </c>
      <c r="C1202" s="271"/>
      <c r="D1202" s="272"/>
      <c r="E1202" s="16" t="s">
        <v>3</v>
      </c>
      <c r="F1202" s="273" t="s">
        <v>65</v>
      </c>
      <c r="G1202" s="274"/>
      <c r="H1202" s="275" t="s">
        <v>4</v>
      </c>
      <c r="I1202" s="175" t="s">
        <v>116</v>
      </c>
      <c r="J1202" s="242" t="s">
        <v>5</v>
      </c>
      <c r="K1202" s="244"/>
      <c r="L1202" s="273" t="s">
        <v>66</v>
      </c>
      <c r="M1202" s="279"/>
      <c r="N1202" s="169" t="s">
        <v>68</v>
      </c>
      <c r="O1202" s="175" t="s">
        <v>58</v>
      </c>
      <c r="P1202" s="280" t="s">
        <v>67</v>
      </c>
      <c r="Q1202" s="281"/>
      <c r="R1202" s="169" t="s">
        <v>68</v>
      </c>
      <c r="S1202" s="175" t="s">
        <v>58</v>
      </c>
    </row>
    <row r="1203" spans="1:24" ht="22.2" customHeight="1" x14ac:dyDescent="0.6">
      <c r="A1203" s="60"/>
      <c r="B1203" s="9"/>
      <c r="C1203" s="10"/>
      <c r="D1203" s="14"/>
      <c r="E1203" s="11"/>
      <c r="F1203" s="199" t="s">
        <v>6</v>
      </c>
      <c r="G1203" s="199" t="s">
        <v>7</v>
      </c>
      <c r="H1203" s="276"/>
      <c r="I1203" s="199"/>
      <c r="J1203" s="277"/>
      <c r="K1203" s="278"/>
      <c r="L1203" s="199" t="s">
        <v>56</v>
      </c>
      <c r="M1203" s="199" t="s">
        <v>60</v>
      </c>
      <c r="N1203" s="199" t="s">
        <v>69</v>
      </c>
      <c r="O1203" s="199" t="s">
        <v>59</v>
      </c>
      <c r="P1203" s="60" t="s">
        <v>56</v>
      </c>
      <c r="Q1203" s="60" t="s">
        <v>60</v>
      </c>
      <c r="R1203" s="199" t="s">
        <v>69</v>
      </c>
      <c r="S1203" s="199" t="s">
        <v>59</v>
      </c>
    </row>
    <row r="1204" spans="1:24" ht="22.2" customHeight="1" x14ac:dyDescent="0.6">
      <c r="A1204" s="175">
        <v>27</v>
      </c>
      <c r="B1204" s="262">
        <f>AB29</f>
        <v>0</v>
      </c>
      <c r="C1204" s="263"/>
      <c r="D1204" s="264"/>
      <c r="E1204" s="175" t="s">
        <v>44</v>
      </c>
      <c r="F1204" s="6">
        <f>F7</f>
        <v>8</v>
      </c>
      <c r="G1204" s="188" t="s">
        <v>8</v>
      </c>
      <c r="H1204" s="174"/>
      <c r="I1204" s="174"/>
      <c r="J1204" s="265"/>
      <c r="K1204" s="266"/>
      <c r="L1204" s="197"/>
      <c r="M1204" s="174"/>
      <c r="N1204" s="174"/>
      <c r="O1204" s="169">
        <f>M1204*N1204</f>
        <v>0</v>
      </c>
      <c r="P1204" s="174"/>
      <c r="Q1204" s="197"/>
      <c r="R1204" s="174"/>
      <c r="S1204" s="169">
        <f>Q1204*R1204</f>
        <v>0</v>
      </c>
    </row>
    <row r="1205" spans="1:24" ht="22.2" customHeight="1" x14ac:dyDescent="0.6">
      <c r="A1205" s="4"/>
      <c r="B1205" s="289"/>
      <c r="C1205" s="290"/>
      <c r="D1205" s="291"/>
      <c r="E1205" s="168" t="s">
        <v>139</v>
      </c>
      <c r="F1205" s="190"/>
      <c r="G1205" s="167" t="str">
        <f>G1158</f>
        <v>4 ธ.ค.66</v>
      </c>
      <c r="H1205" s="168"/>
      <c r="I1205" s="168"/>
      <c r="J1205" s="248"/>
      <c r="K1205" s="250"/>
      <c r="L1205" s="168"/>
      <c r="M1205" s="168"/>
      <c r="N1205" s="168"/>
      <c r="O1205" s="169">
        <f t="shared" ref="O1205:O1228" si="52">M1205*N1205</f>
        <v>0</v>
      </c>
      <c r="P1205" s="168"/>
      <c r="Q1205" s="168"/>
      <c r="R1205" s="168"/>
      <c r="S1205" s="169">
        <f t="shared" ref="S1205:S1228" si="53">Q1205*R1205</f>
        <v>0</v>
      </c>
    </row>
    <row r="1206" spans="1:24" ht="22.2" customHeight="1" x14ac:dyDescent="0.6">
      <c r="A1206" s="4"/>
      <c r="B1206" s="5"/>
      <c r="D1206" s="3"/>
      <c r="E1206" s="3"/>
      <c r="F1206" s="190"/>
      <c r="G1206" s="189"/>
      <c r="H1206" s="168"/>
      <c r="I1206" s="168"/>
      <c r="J1206" s="248"/>
      <c r="K1206" s="250"/>
      <c r="L1206" s="168"/>
      <c r="M1206" s="168"/>
      <c r="N1206" s="168"/>
      <c r="O1206" s="169">
        <f t="shared" si="52"/>
        <v>0</v>
      </c>
      <c r="P1206" s="168"/>
      <c r="Q1206" s="168"/>
      <c r="R1206" s="168"/>
      <c r="S1206" s="169">
        <f t="shared" si="53"/>
        <v>0</v>
      </c>
    </row>
    <row r="1207" spans="1:24" ht="22.2" customHeight="1" x14ac:dyDescent="0.6">
      <c r="A1207" s="4"/>
      <c r="B1207" s="5"/>
      <c r="E1207" s="4"/>
      <c r="F1207" s="190"/>
      <c r="G1207" s="189"/>
      <c r="H1207" s="168"/>
      <c r="I1207" s="168"/>
      <c r="J1207" s="248"/>
      <c r="K1207" s="250"/>
      <c r="L1207" s="168"/>
      <c r="M1207" s="168"/>
      <c r="N1207" s="168"/>
      <c r="O1207" s="169">
        <f t="shared" si="52"/>
        <v>0</v>
      </c>
      <c r="P1207" s="168"/>
      <c r="Q1207" s="168"/>
      <c r="R1207" s="168"/>
      <c r="S1207" s="169">
        <f t="shared" si="53"/>
        <v>0</v>
      </c>
    </row>
    <row r="1208" spans="1:24" ht="22.2" customHeight="1" x14ac:dyDescent="0.6">
      <c r="A1208" s="4"/>
      <c r="E1208" s="4"/>
      <c r="G1208" s="187"/>
      <c r="H1208" s="199"/>
      <c r="I1208" s="168"/>
      <c r="J1208" s="277"/>
      <c r="K1208" s="278"/>
      <c r="L1208" s="168"/>
      <c r="M1208" s="168"/>
      <c r="N1208" s="168"/>
      <c r="O1208" s="169">
        <f t="shared" si="52"/>
        <v>0</v>
      </c>
      <c r="P1208" s="168"/>
      <c r="Q1208" s="168"/>
      <c r="R1208" s="168"/>
      <c r="S1208" s="169">
        <f t="shared" si="53"/>
        <v>0</v>
      </c>
    </row>
    <row r="1209" spans="1:24" ht="22.2" customHeight="1" x14ac:dyDescent="0.6">
      <c r="A1209" s="4"/>
      <c r="E1209" s="4"/>
      <c r="G1209" s="62" t="s">
        <v>9</v>
      </c>
      <c r="H1209" s="174"/>
      <c r="I1209" s="174"/>
      <c r="J1209" s="265"/>
      <c r="K1209" s="266"/>
      <c r="L1209" s="197"/>
      <c r="M1209" s="174"/>
      <c r="N1209" s="174"/>
      <c r="O1209" s="169">
        <f t="shared" si="52"/>
        <v>0</v>
      </c>
      <c r="P1209" s="174"/>
      <c r="Q1209" s="197"/>
      <c r="R1209" s="174"/>
      <c r="S1209" s="169">
        <f t="shared" si="53"/>
        <v>0</v>
      </c>
    </row>
    <row r="1210" spans="1:24" ht="22.2" customHeight="1" x14ac:dyDescent="0.6">
      <c r="A1210" s="4"/>
      <c r="E1210" s="4"/>
      <c r="G1210" s="167" t="str">
        <f>G1163</f>
        <v>5 ธ.ค.66</v>
      </c>
      <c r="H1210" s="168"/>
      <c r="I1210" s="168"/>
      <c r="J1210" s="248"/>
      <c r="K1210" s="250"/>
      <c r="L1210" s="168"/>
      <c r="M1210" s="168"/>
      <c r="N1210" s="168"/>
      <c r="O1210" s="169">
        <f t="shared" si="52"/>
        <v>0</v>
      </c>
      <c r="P1210" s="168"/>
      <c r="Q1210" s="168"/>
      <c r="R1210" s="168"/>
      <c r="S1210" s="169">
        <f t="shared" si="53"/>
        <v>0</v>
      </c>
    </row>
    <row r="1211" spans="1:24" ht="22.2" customHeight="1" x14ac:dyDescent="0.6">
      <c r="A1211" s="4"/>
      <c r="B1211" s="5"/>
      <c r="D1211" s="3"/>
      <c r="E1211" s="3"/>
      <c r="G1211" s="168"/>
      <c r="H1211" s="168"/>
      <c r="I1211" s="168"/>
      <c r="J1211" s="248"/>
      <c r="K1211" s="250"/>
      <c r="L1211" s="168"/>
      <c r="M1211" s="168"/>
      <c r="N1211" s="168"/>
      <c r="O1211" s="169">
        <f t="shared" si="52"/>
        <v>0</v>
      </c>
      <c r="P1211" s="168"/>
      <c r="Q1211" s="168"/>
      <c r="R1211" s="168"/>
      <c r="S1211" s="169">
        <f t="shared" si="53"/>
        <v>0</v>
      </c>
    </row>
    <row r="1212" spans="1:24" ht="22.2" customHeight="1" x14ac:dyDescent="0.6">
      <c r="A1212" s="4"/>
      <c r="E1212" s="4"/>
      <c r="G1212" s="62"/>
      <c r="H1212" s="190"/>
      <c r="I1212" s="168"/>
      <c r="J1212" s="248"/>
      <c r="K1212" s="250"/>
      <c r="L1212" s="168"/>
      <c r="M1212" s="168"/>
      <c r="N1212" s="168"/>
      <c r="O1212" s="169">
        <f t="shared" si="52"/>
        <v>0</v>
      </c>
      <c r="P1212" s="168"/>
      <c r="Q1212" s="168"/>
      <c r="R1212" s="168"/>
      <c r="S1212" s="169">
        <f t="shared" si="53"/>
        <v>0</v>
      </c>
    </row>
    <row r="1213" spans="1:24" ht="22.2" customHeight="1" x14ac:dyDescent="0.6">
      <c r="A1213" s="4"/>
      <c r="D1213" s="8" t="s">
        <v>51</v>
      </c>
      <c r="E1213" s="4"/>
      <c r="G1213" s="63"/>
      <c r="H1213" s="190"/>
      <c r="I1213" s="168"/>
      <c r="J1213" s="277"/>
      <c r="K1213" s="278"/>
      <c r="L1213" s="168"/>
      <c r="M1213" s="168"/>
      <c r="N1213" s="168"/>
      <c r="O1213" s="169">
        <f t="shared" si="52"/>
        <v>0</v>
      </c>
      <c r="P1213" s="168"/>
      <c r="Q1213" s="168"/>
      <c r="R1213" s="168"/>
      <c r="S1213" s="169">
        <f t="shared" si="53"/>
        <v>0</v>
      </c>
    </row>
    <row r="1214" spans="1:24" ht="22.2" customHeight="1" x14ac:dyDescent="0.6">
      <c r="A1214" s="4"/>
      <c r="E1214" s="4"/>
      <c r="G1214" s="167" t="s">
        <v>10</v>
      </c>
      <c r="H1214" s="174"/>
      <c r="I1214" s="174"/>
      <c r="J1214" s="265"/>
      <c r="K1214" s="266"/>
      <c r="L1214" s="197"/>
      <c r="M1214" s="174"/>
      <c r="N1214" s="174"/>
      <c r="O1214" s="169">
        <f t="shared" si="52"/>
        <v>0</v>
      </c>
      <c r="P1214" s="174"/>
      <c r="Q1214" s="197"/>
      <c r="R1214" s="174"/>
      <c r="S1214" s="169">
        <f t="shared" si="53"/>
        <v>0</v>
      </c>
      <c r="T1214" s="25"/>
      <c r="U1214" s="26" t="s">
        <v>123</v>
      </c>
      <c r="V1214" s="64"/>
      <c r="W1214" s="27"/>
      <c r="X1214" s="27"/>
    </row>
    <row r="1215" spans="1:24" ht="22.2" customHeight="1" x14ac:dyDescent="0.6">
      <c r="A1215" s="4"/>
      <c r="B1215" s="189"/>
      <c r="C1215" s="190"/>
      <c r="D1215" s="190"/>
      <c r="E1215" s="168"/>
      <c r="G1215" s="167" t="str">
        <f>G1168</f>
        <v>6 ธ.ค.66</v>
      </c>
      <c r="H1215" s="168"/>
      <c r="I1215" s="183"/>
      <c r="J1215" s="248"/>
      <c r="K1215" s="250"/>
      <c r="L1215" s="168"/>
      <c r="M1215" s="168"/>
      <c r="N1215" s="168"/>
      <c r="O1215" s="169">
        <f t="shared" si="52"/>
        <v>0</v>
      </c>
      <c r="P1215" s="168"/>
      <c r="Q1215" s="168"/>
      <c r="R1215" s="168"/>
      <c r="S1215" s="169">
        <f t="shared" si="53"/>
        <v>0</v>
      </c>
      <c r="T1215" s="27" t="s">
        <v>51</v>
      </c>
      <c r="U1215" s="26" t="s">
        <v>90</v>
      </c>
      <c r="V1215" s="64"/>
      <c r="W1215" s="27"/>
      <c r="X1215" s="27"/>
    </row>
    <row r="1216" spans="1:24" ht="22.2" customHeight="1" x14ac:dyDescent="0.6">
      <c r="A1216" s="4"/>
      <c r="B1216" s="5"/>
      <c r="D1216" s="3"/>
      <c r="E1216" s="3"/>
      <c r="G1216" s="168"/>
      <c r="H1216" s="168"/>
      <c r="I1216" s="183"/>
      <c r="J1216" s="248"/>
      <c r="K1216" s="250"/>
      <c r="L1216" s="168"/>
      <c r="M1216" s="168"/>
      <c r="N1216" s="168"/>
      <c r="O1216" s="169">
        <f t="shared" si="52"/>
        <v>0</v>
      </c>
      <c r="P1216" s="168"/>
      <c r="Q1216" s="168"/>
      <c r="R1216" s="168"/>
      <c r="S1216" s="169">
        <f t="shared" si="53"/>
        <v>0</v>
      </c>
    </row>
    <row r="1217" spans="1:19" ht="22.2" customHeight="1" x14ac:dyDescent="0.6">
      <c r="A1217" s="4"/>
      <c r="E1217" s="4"/>
      <c r="G1217" s="189"/>
      <c r="H1217" s="189"/>
      <c r="I1217" s="168"/>
      <c r="J1217" s="248"/>
      <c r="K1217" s="250"/>
      <c r="L1217" s="168"/>
      <c r="M1217" s="168"/>
      <c r="N1217" s="168"/>
      <c r="O1217" s="169">
        <f t="shared" si="52"/>
        <v>0</v>
      </c>
      <c r="P1217" s="168"/>
      <c r="Q1217" s="168"/>
      <c r="R1217" s="168"/>
      <c r="S1217" s="169">
        <f t="shared" si="53"/>
        <v>0</v>
      </c>
    </row>
    <row r="1218" spans="1:19" ht="22.2" customHeight="1" x14ac:dyDescent="0.6">
      <c r="A1218" s="4"/>
      <c r="E1218" s="4"/>
      <c r="G1218" s="195"/>
      <c r="H1218" s="195"/>
      <c r="I1218" s="199"/>
      <c r="J1218" s="277"/>
      <c r="K1218" s="278"/>
      <c r="L1218" s="199"/>
      <c r="M1218" s="199"/>
      <c r="N1218" s="199"/>
      <c r="O1218" s="169">
        <f t="shared" si="52"/>
        <v>0</v>
      </c>
      <c r="P1218" s="199"/>
      <c r="Q1218" s="199"/>
      <c r="R1218" s="199"/>
      <c r="S1218" s="169">
        <f t="shared" si="53"/>
        <v>0</v>
      </c>
    </row>
    <row r="1219" spans="1:19" ht="22.2" customHeight="1" x14ac:dyDescent="0.6">
      <c r="A1219" s="4"/>
      <c r="E1219" s="4"/>
      <c r="G1219" s="62" t="s">
        <v>11</v>
      </c>
      <c r="H1219" s="174"/>
      <c r="I1219" s="174"/>
      <c r="J1219" s="242"/>
      <c r="K1219" s="244"/>
      <c r="L1219" s="168"/>
      <c r="M1219" s="168"/>
      <c r="N1219" s="168"/>
      <c r="O1219" s="169">
        <f t="shared" si="52"/>
        <v>0</v>
      </c>
      <c r="P1219" s="168"/>
      <c r="Q1219" s="175"/>
      <c r="R1219" s="175"/>
      <c r="S1219" s="169">
        <f t="shared" si="53"/>
        <v>0</v>
      </c>
    </row>
    <row r="1220" spans="1:19" ht="22.2" customHeight="1" x14ac:dyDescent="0.6">
      <c r="A1220" s="4"/>
      <c r="E1220" s="4"/>
      <c r="G1220" s="167" t="str">
        <f>G1173</f>
        <v>7 ธ.ค.66</v>
      </c>
      <c r="H1220" s="168"/>
      <c r="I1220" s="183"/>
      <c r="J1220" s="248"/>
      <c r="K1220" s="250"/>
      <c r="L1220" s="168"/>
      <c r="M1220" s="168"/>
      <c r="N1220" s="168"/>
      <c r="O1220" s="169">
        <f t="shared" si="52"/>
        <v>0</v>
      </c>
      <c r="P1220" s="168"/>
      <c r="Q1220" s="168"/>
      <c r="R1220" s="168"/>
      <c r="S1220" s="169">
        <f t="shared" si="53"/>
        <v>0</v>
      </c>
    </row>
    <row r="1221" spans="1:19" ht="22.2" customHeight="1" x14ac:dyDescent="0.6">
      <c r="A1221" s="4"/>
      <c r="B1221" s="5"/>
      <c r="E1221" s="4"/>
      <c r="G1221" s="168"/>
      <c r="H1221" s="168"/>
      <c r="I1221" s="183"/>
      <c r="J1221" s="248"/>
      <c r="K1221" s="250"/>
      <c r="L1221" s="183"/>
      <c r="M1221" s="183"/>
      <c r="N1221" s="183"/>
      <c r="O1221" s="169">
        <f t="shared" si="52"/>
        <v>0</v>
      </c>
      <c r="P1221" s="183"/>
      <c r="Q1221" s="183"/>
      <c r="R1221" s="183"/>
      <c r="S1221" s="169">
        <f t="shared" si="53"/>
        <v>0</v>
      </c>
    </row>
    <row r="1222" spans="1:19" ht="22.2" customHeight="1" x14ac:dyDescent="0.6">
      <c r="A1222" s="4"/>
      <c r="E1222" s="4"/>
      <c r="G1222" s="168"/>
      <c r="H1222" s="168"/>
      <c r="I1222" s="168"/>
      <c r="J1222" s="248"/>
      <c r="K1222" s="250"/>
      <c r="L1222" s="168"/>
      <c r="M1222" s="168"/>
      <c r="N1222" s="168"/>
      <c r="O1222" s="169">
        <f t="shared" si="52"/>
        <v>0</v>
      </c>
      <c r="P1222" s="168"/>
      <c r="Q1222" s="168"/>
      <c r="R1222" s="168"/>
      <c r="S1222" s="169">
        <f t="shared" si="53"/>
        <v>0</v>
      </c>
    </row>
    <row r="1223" spans="1:19" ht="22.2" customHeight="1" x14ac:dyDescent="0.6">
      <c r="A1223" s="4"/>
      <c r="E1223" s="4"/>
      <c r="G1223" s="199"/>
      <c r="H1223" s="194"/>
      <c r="I1223" s="199"/>
      <c r="J1223" s="277"/>
      <c r="K1223" s="278"/>
      <c r="L1223" s="199"/>
      <c r="M1223" s="199"/>
      <c r="N1223" s="199"/>
      <c r="O1223" s="169">
        <f t="shared" si="52"/>
        <v>0</v>
      </c>
      <c r="P1223" s="199"/>
      <c r="Q1223" s="199"/>
      <c r="R1223" s="199"/>
      <c r="S1223" s="169">
        <f t="shared" si="53"/>
        <v>0</v>
      </c>
    </row>
    <row r="1224" spans="1:19" ht="22.2" customHeight="1" x14ac:dyDescent="0.6">
      <c r="A1224" s="4"/>
      <c r="E1224" s="4"/>
      <c r="G1224" s="62" t="s">
        <v>12</v>
      </c>
      <c r="H1224" s="174"/>
      <c r="I1224" s="168"/>
      <c r="J1224" s="265"/>
      <c r="K1224" s="266"/>
      <c r="L1224" s="168"/>
      <c r="M1224" s="168"/>
      <c r="N1224" s="168"/>
      <c r="O1224" s="169">
        <f t="shared" si="52"/>
        <v>0</v>
      </c>
      <c r="P1224" s="174"/>
      <c r="Q1224" s="197"/>
      <c r="R1224" s="174"/>
      <c r="S1224" s="169">
        <f t="shared" si="53"/>
        <v>0</v>
      </c>
    </row>
    <row r="1225" spans="1:19" ht="22.2" customHeight="1" x14ac:dyDescent="0.6">
      <c r="A1225" s="4"/>
      <c r="E1225" s="4"/>
      <c r="G1225" s="167" t="str">
        <f>G1178</f>
        <v>8 ธ.ค.66</v>
      </c>
      <c r="H1225" s="168"/>
      <c r="I1225" s="168"/>
      <c r="J1225" s="248"/>
      <c r="K1225" s="250"/>
      <c r="L1225" s="168"/>
      <c r="M1225" s="168"/>
      <c r="N1225" s="168"/>
      <c r="O1225" s="169">
        <f t="shared" si="52"/>
        <v>0</v>
      </c>
      <c r="P1225" s="168"/>
      <c r="Q1225" s="168"/>
      <c r="R1225" s="168"/>
      <c r="S1225" s="169">
        <f t="shared" si="53"/>
        <v>0</v>
      </c>
    </row>
    <row r="1226" spans="1:19" ht="22.2" customHeight="1" x14ac:dyDescent="0.6">
      <c r="A1226" s="4"/>
      <c r="E1226" s="4"/>
      <c r="G1226" s="168"/>
      <c r="H1226" s="168"/>
      <c r="I1226" s="168"/>
      <c r="J1226" s="248"/>
      <c r="K1226" s="250"/>
      <c r="L1226" s="168"/>
      <c r="M1226" s="168"/>
      <c r="N1226" s="168"/>
      <c r="O1226" s="169">
        <f t="shared" si="52"/>
        <v>0</v>
      </c>
      <c r="P1226" s="168"/>
      <c r="Q1226" s="168"/>
      <c r="R1226" s="168"/>
      <c r="S1226" s="169">
        <f t="shared" si="53"/>
        <v>0</v>
      </c>
    </row>
    <row r="1227" spans="1:19" ht="22.2" customHeight="1" x14ac:dyDescent="0.6">
      <c r="A1227" s="4"/>
      <c r="E1227" s="4"/>
      <c r="G1227" s="168"/>
      <c r="H1227" s="190" t="s">
        <v>51</v>
      </c>
      <c r="I1227" s="168"/>
      <c r="J1227" s="248"/>
      <c r="K1227" s="250"/>
      <c r="L1227" s="168"/>
      <c r="M1227" s="168"/>
      <c r="N1227" s="168"/>
      <c r="O1227" s="169">
        <f t="shared" si="52"/>
        <v>0</v>
      </c>
      <c r="P1227" s="168"/>
      <c r="Q1227" s="168"/>
      <c r="R1227" s="168"/>
      <c r="S1227" s="169">
        <f t="shared" si="53"/>
        <v>0</v>
      </c>
    </row>
    <row r="1228" spans="1:19" ht="22.2" customHeight="1" x14ac:dyDescent="0.6">
      <c r="A1228" s="4"/>
      <c r="E1228" s="4"/>
      <c r="F1228" s="4"/>
      <c r="G1228" s="196"/>
      <c r="H1228" s="194"/>
      <c r="I1228" s="199"/>
      <c r="J1228" s="277"/>
      <c r="K1228" s="278"/>
      <c r="L1228" s="199"/>
      <c r="M1228" s="199"/>
      <c r="N1228" s="199"/>
      <c r="O1228" s="169">
        <f t="shared" si="52"/>
        <v>0</v>
      </c>
      <c r="P1228" s="199"/>
      <c r="Q1228" s="199"/>
      <c r="R1228" s="199"/>
      <c r="S1228" s="169">
        <f t="shared" si="53"/>
        <v>0</v>
      </c>
    </row>
    <row r="1229" spans="1:19" ht="22.2" customHeight="1" x14ac:dyDescent="0.6">
      <c r="A1229" s="4"/>
      <c r="E1229" s="4"/>
      <c r="F1229" s="4"/>
      <c r="G1229" s="273" t="s">
        <v>61</v>
      </c>
      <c r="H1229" s="298"/>
      <c r="I1229" s="298"/>
      <c r="J1229" s="298"/>
      <c r="K1229" s="279"/>
      <c r="L1229" s="17">
        <f>SUM(L1204:L1228)</f>
        <v>0</v>
      </c>
      <c r="M1229" s="17">
        <f>SUM(M1204:M1228)</f>
        <v>0</v>
      </c>
      <c r="N1229" s="17"/>
      <c r="O1229" s="17"/>
      <c r="P1229" s="17">
        <f>SUM(P1204:P1228)</f>
        <v>0</v>
      </c>
      <c r="Q1229" s="17">
        <f>SUM(Q1204:Q1228)</f>
        <v>0</v>
      </c>
      <c r="R1229" s="192"/>
      <c r="S1229" s="17"/>
    </row>
    <row r="1230" spans="1:19" ht="22.2" customHeight="1" x14ac:dyDescent="0.6">
      <c r="A1230" s="4"/>
      <c r="E1230" s="4"/>
      <c r="F1230" s="4"/>
      <c r="G1230" s="273" t="s">
        <v>62</v>
      </c>
      <c r="H1230" s="298"/>
      <c r="I1230" s="298"/>
      <c r="J1230" s="298"/>
      <c r="K1230" s="279"/>
      <c r="L1230" s="273">
        <f>L1229+M1229</f>
        <v>0</v>
      </c>
      <c r="M1230" s="279"/>
      <c r="N1230" s="193"/>
      <c r="O1230" s="17"/>
      <c r="P1230" s="273">
        <f>P1229+Q1229</f>
        <v>0</v>
      </c>
      <c r="Q1230" s="279"/>
      <c r="R1230" s="196"/>
      <c r="S1230" s="199"/>
    </row>
    <row r="1231" spans="1:19" ht="22.2" customHeight="1" x14ac:dyDescent="0.6">
      <c r="A1231" s="4"/>
      <c r="E1231" s="4"/>
      <c r="F1231" s="4"/>
      <c r="G1231" s="273" t="s">
        <v>63</v>
      </c>
      <c r="H1231" s="298"/>
      <c r="I1231" s="298"/>
      <c r="J1231" s="298"/>
      <c r="K1231" s="279"/>
      <c r="L1231" s="168">
        <v>18</v>
      </c>
      <c r="M1231" s="168" t="s">
        <v>91</v>
      </c>
      <c r="N1231" s="168"/>
      <c r="O1231" s="168"/>
      <c r="P1231" s="168"/>
      <c r="Q1231" s="168" t="s">
        <v>92</v>
      </c>
      <c r="R1231" s="190"/>
      <c r="S1231" s="168"/>
    </row>
    <row r="1232" spans="1:19" ht="22.2" customHeight="1" thickBot="1" x14ac:dyDescent="0.65">
      <c r="A1232" s="4"/>
      <c r="E1232" s="4"/>
      <c r="F1232" s="15"/>
      <c r="G1232" s="273" t="s">
        <v>64</v>
      </c>
      <c r="H1232" s="298"/>
      <c r="I1232" s="298"/>
      <c r="J1232" s="298"/>
      <c r="K1232" s="279"/>
      <c r="L1232" s="18">
        <v>0</v>
      </c>
      <c r="M1232" s="18">
        <f>SUM(M1204:M1228)</f>
        <v>0</v>
      </c>
      <c r="N1232" s="18"/>
      <c r="O1232" s="18">
        <f>SUM(O1204:O1228)</f>
        <v>0</v>
      </c>
      <c r="P1232" s="18">
        <v>0</v>
      </c>
      <c r="Q1232" s="18">
        <f>SUM(Q1204:Q1228)</f>
        <v>0</v>
      </c>
      <c r="R1232" s="19"/>
      <c r="S1232" s="18">
        <f>SUM(S1204:S1228)</f>
        <v>0</v>
      </c>
    </row>
    <row r="1233" spans="1:19" ht="22.2" customHeight="1" thickTop="1" x14ac:dyDescent="0.6">
      <c r="A1233" s="299" t="s">
        <v>88</v>
      </c>
      <c r="B1233" s="300"/>
      <c r="C1233" s="300"/>
      <c r="D1233" s="300"/>
      <c r="E1233" s="300"/>
      <c r="F1233" s="300"/>
      <c r="G1233" s="300"/>
      <c r="H1233" s="193">
        <f>M1232+Q1232</f>
        <v>0</v>
      </c>
      <c r="I1233" s="193" t="s">
        <v>89</v>
      </c>
      <c r="J1233" s="193"/>
      <c r="K1233" s="301" t="s">
        <v>193</v>
      </c>
      <c r="L1233" s="301"/>
      <c r="M1233" s="301"/>
      <c r="N1233" s="194"/>
      <c r="O1233" s="194"/>
      <c r="P1233" s="302">
        <f>S1232+O1232</f>
        <v>0</v>
      </c>
      <c r="Q1233" s="302"/>
      <c r="R1233" s="21"/>
      <c r="S1233" s="20" t="s">
        <v>53</v>
      </c>
    </row>
    <row r="1234" spans="1:19" ht="22.2" customHeight="1" x14ac:dyDescent="0.6">
      <c r="A1234" s="303" t="s">
        <v>14</v>
      </c>
      <c r="B1234" s="304"/>
      <c r="C1234" s="304"/>
      <c r="D1234" s="304"/>
      <c r="E1234" s="304"/>
      <c r="F1234" s="304"/>
      <c r="G1234" s="305"/>
      <c r="H1234" s="303" t="s">
        <v>15</v>
      </c>
      <c r="I1234" s="304"/>
      <c r="J1234" s="304"/>
      <c r="K1234" s="304"/>
      <c r="L1234" s="305"/>
      <c r="M1234" s="303" t="s">
        <v>70</v>
      </c>
      <c r="N1234" s="304"/>
      <c r="O1234" s="304"/>
      <c r="P1234" s="304"/>
      <c r="Q1234" s="304"/>
      <c r="R1234" s="304"/>
      <c r="S1234" s="305"/>
    </row>
    <row r="1235" spans="1:19" ht="22.2" customHeight="1" x14ac:dyDescent="0.6">
      <c r="A1235" s="248" t="s">
        <v>16</v>
      </c>
      <c r="B1235" s="249"/>
      <c r="C1235" s="249"/>
      <c r="D1235" s="249"/>
      <c r="E1235" s="249"/>
      <c r="F1235" s="249"/>
      <c r="G1235" s="250"/>
      <c r="H1235" s="248" t="s">
        <v>16</v>
      </c>
      <c r="I1235" s="249"/>
      <c r="J1235" s="249"/>
      <c r="K1235" s="249"/>
      <c r="L1235" s="250"/>
      <c r="M1235" s="248" t="s">
        <v>16</v>
      </c>
      <c r="N1235" s="249"/>
      <c r="O1235" s="249"/>
      <c r="P1235" s="249"/>
      <c r="Q1235" s="249"/>
      <c r="R1235" s="249"/>
      <c r="S1235" s="250"/>
    </row>
    <row r="1236" spans="1:19" ht="22.2" customHeight="1" x14ac:dyDescent="0.6">
      <c r="A1236" s="12" t="s">
        <v>42</v>
      </c>
      <c r="B1236" s="309">
        <f>AB27</f>
        <v>0</v>
      </c>
      <c r="C1236" s="309"/>
      <c r="D1236" s="309"/>
      <c r="E1236" s="309"/>
      <c r="F1236" s="309"/>
      <c r="G1236" s="186" t="s">
        <v>43</v>
      </c>
      <c r="H1236" s="185" t="s">
        <v>42</v>
      </c>
      <c r="I1236" s="314" t="s">
        <v>93</v>
      </c>
      <c r="J1236" s="314"/>
      <c r="K1236" s="314"/>
      <c r="L1236" s="13" t="s">
        <v>43</v>
      </c>
      <c r="M1236" s="61" t="s">
        <v>42</v>
      </c>
      <c r="N1236" s="61"/>
      <c r="O1236" s="309" t="s">
        <v>52</v>
      </c>
      <c r="P1236" s="309"/>
      <c r="Q1236" s="309"/>
      <c r="R1236" s="29"/>
      <c r="S1236" s="186" t="s">
        <v>43</v>
      </c>
    </row>
    <row r="1237" spans="1:19" ht="22.2" customHeight="1" x14ac:dyDescent="0.6">
      <c r="A1237" s="319" t="s">
        <v>120</v>
      </c>
      <c r="B1237" s="314"/>
      <c r="C1237" s="314"/>
      <c r="D1237" s="314"/>
      <c r="E1237" s="314"/>
      <c r="F1237" s="314"/>
      <c r="G1237" s="320"/>
      <c r="H1237" s="308" t="s">
        <v>55</v>
      </c>
      <c r="I1237" s="309"/>
      <c r="J1237" s="309"/>
      <c r="K1237" s="309"/>
      <c r="L1237" s="310"/>
      <c r="M1237" s="308" t="s">
        <v>72</v>
      </c>
      <c r="N1237" s="309"/>
      <c r="O1237" s="309"/>
      <c r="P1237" s="309"/>
      <c r="Q1237" s="309"/>
      <c r="R1237" s="309"/>
      <c r="S1237" s="310"/>
    </row>
    <row r="1238" spans="1:19" ht="22.2" customHeight="1" x14ac:dyDescent="0.6">
      <c r="A1238" s="311" t="str">
        <f>A41</f>
        <v>วันที่ 18  เดือน ธันวาคม  พ.ศ.2566</v>
      </c>
      <c r="B1238" s="312"/>
      <c r="C1238" s="312"/>
      <c r="D1238" s="312"/>
      <c r="E1238" s="312"/>
      <c r="F1238" s="312"/>
      <c r="G1238" s="313"/>
      <c r="H1238" s="308" t="str">
        <f>A41</f>
        <v>วันที่ 18  เดือน ธันวาคม  พ.ศ.2566</v>
      </c>
      <c r="I1238" s="309"/>
      <c r="J1238" s="309"/>
      <c r="K1238" s="309"/>
      <c r="L1238" s="310"/>
      <c r="M1238" s="311" t="str">
        <f>A41</f>
        <v>วันที่ 18  เดือน ธันวาคม  พ.ศ.2566</v>
      </c>
      <c r="N1238" s="312"/>
      <c r="O1238" s="312"/>
      <c r="P1238" s="312"/>
      <c r="Q1238" s="312"/>
      <c r="R1238" s="312"/>
      <c r="S1238" s="313"/>
    </row>
    <row r="1239" spans="1:19" ht="22.2" customHeight="1" x14ac:dyDescent="0.6">
      <c r="A1239" s="303" t="s">
        <v>70</v>
      </c>
      <c r="B1239" s="304"/>
      <c r="C1239" s="304"/>
      <c r="D1239" s="304"/>
      <c r="E1239" s="304"/>
      <c r="F1239" s="304"/>
      <c r="G1239" s="304"/>
      <c r="H1239" s="304"/>
      <c r="I1239" s="305"/>
      <c r="J1239" s="303" t="s">
        <v>71</v>
      </c>
      <c r="K1239" s="304"/>
      <c r="L1239" s="304"/>
      <c r="M1239" s="304"/>
      <c r="N1239" s="304"/>
      <c r="O1239" s="304"/>
      <c r="P1239" s="304"/>
      <c r="Q1239" s="304"/>
      <c r="R1239" s="304"/>
      <c r="S1239" s="305"/>
    </row>
    <row r="1240" spans="1:19" ht="22.2" customHeight="1" x14ac:dyDescent="0.6">
      <c r="A1240" s="248" t="s">
        <v>16</v>
      </c>
      <c r="B1240" s="249"/>
      <c r="C1240" s="249"/>
      <c r="D1240" s="249"/>
      <c r="E1240" s="249"/>
      <c r="F1240" s="249"/>
      <c r="G1240" s="249"/>
      <c r="H1240" s="249"/>
      <c r="I1240" s="250"/>
      <c r="J1240" s="248" t="s">
        <v>16</v>
      </c>
      <c r="K1240" s="249"/>
      <c r="L1240" s="249"/>
      <c r="M1240" s="249"/>
      <c r="N1240" s="249"/>
      <c r="O1240" s="249"/>
      <c r="P1240" s="249"/>
      <c r="Q1240" s="249"/>
      <c r="R1240" s="249"/>
      <c r="S1240" s="250"/>
    </row>
    <row r="1241" spans="1:19" ht="22.2" customHeight="1" x14ac:dyDescent="0.6">
      <c r="A1241" s="12"/>
      <c r="B1241" s="309" t="s">
        <v>133</v>
      </c>
      <c r="C1241" s="309"/>
      <c r="D1241" s="309"/>
      <c r="E1241" s="309"/>
      <c r="F1241" s="309"/>
      <c r="G1241" s="309"/>
      <c r="H1241" s="309"/>
      <c r="I1241" s="186"/>
      <c r="J1241" s="29"/>
      <c r="K1241" s="29"/>
      <c r="L1241" s="309" t="s">
        <v>186</v>
      </c>
      <c r="M1241" s="309"/>
      <c r="N1241" s="309"/>
      <c r="O1241" s="309"/>
      <c r="P1241" s="309"/>
      <c r="Q1241" s="309"/>
      <c r="R1241" s="29"/>
      <c r="S1241" s="13"/>
    </row>
    <row r="1242" spans="1:19" ht="22.2" customHeight="1" x14ac:dyDescent="0.6">
      <c r="A1242" s="308" t="s">
        <v>73</v>
      </c>
      <c r="B1242" s="309"/>
      <c r="C1242" s="309"/>
      <c r="D1242" s="309"/>
      <c r="E1242" s="309"/>
      <c r="F1242" s="309"/>
      <c r="G1242" s="309"/>
      <c r="H1242" s="309"/>
      <c r="I1242" s="310"/>
      <c r="J1242" s="308" t="s">
        <v>74</v>
      </c>
      <c r="K1242" s="309"/>
      <c r="L1242" s="309"/>
      <c r="M1242" s="309"/>
      <c r="N1242" s="309"/>
      <c r="O1242" s="309"/>
      <c r="P1242" s="309"/>
      <c r="Q1242" s="309"/>
      <c r="R1242" s="309"/>
      <c r="S1242" s="310"/>
    </row>
    <row r="1243" spans="1:19" ht="22.2" customHeight="1" x14ac:dyDescent="0.6">
      <c r="A1243" s="311" t="str">
        <f>A41</f>
        <v>วันที่ 18  เดือน ธันวาคม  พ.ศ.2566</v>
      </c>
      <c r="B1243" s="312"/>
      <c r="C1243" s="312"/>
      <c r="D1243" s="312"/>
      <c r="E1243" s="312"/>
      <c r="F1243" s="312"/>
      <c r="G1243" s="312"/>
      <c r="H1243" s="312"/>
      <c r="I1243" s="313"/>
      <c r="J1243" s="311" t="str">
        <f>A41</f>
        <v>วันที่ 18  เดือน ธันวาคม  พ.ศ.2566</v>
      </c>
      <c r="K1243" s="312"/>
      <c r="L1243" s="312"/>
      <c r="M1243" s="312"/>
      <c r="N1243" s="312"/>
      <c r="O1243" s="312"/>
      <c r="P1243" s="312"/>
      <c r="Q1243" s="312"/>
      <c r="R1243" s="312"/>
      <c r="S1243" s="313"/>
    </row>
  </sheetData>
  <mergeCells count="2172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Z12:AA12"/>
    <mergeCell ref="AB12:AD12"/>
    <mergeCell ref="AE12:AG12"/>
    <mergeCell ref="AH12:AJ12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H12:K13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J63:K63"/>
    <mergeCell ref="J64:K64"/>
    <mergeCell ref="J65:K65"/>
    <mergeCell ref="J66:K66"/>
    <mergeCell ref="J67:K67"/>
    <mergeCell ref="J68:K68"/>
    <mergeCell ref="J57:K57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AB50:AD50"/>
    <mergeCell ref="B51:D51"/>
    <mergeCell ref="F51:G51"/>
    <mergeCell ref="H51:H52"/>
    <mergeCell ref="J51:K52"/>
    <mergeCell ref="L51:M51"/>
    <mergeCell ref="P51:Q51"/>
    <mergeCell ref="AB51:AD51"/>
    <mergeCell ref="H58:K59"/>
    <mergeCell ref="G80:K80"/>
    <mergeCell ref="L80:M80"/>
    <mergeCell ref="P80:Q80"/>
    <mergeCell ref="G81:K81"/>
    <mergeCell ref="A82:G82"/>
    <mergeCell ref="K82:M82"/>
    <mergeCell ref="P82:Q82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A87:G87"/>
    <mergeCell ref="H87:L87"/>
    <mergeCell ref="M87:S87"/>
    <mergeCell ref="A88:I88"/>
    <mergeCell ref="J88:S88"/>
    <mergeCell ref="A89:I89"/>
    <mergeCell ref="J89:S89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B97:D97"/>
    <mergeCell ref="F97:G97"/>
    <mergeCell ref="H97:H98"/>
    <mergeCell ref="J97:K98"/>
    <mergeCell ref="L97:M97"/>
    <mergeCell ref="P97:Q97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J108:K108"/>
    <mergeCell ref="J109:K109"/>
    <mergeCell ref="J110:K110"/>
    <mergeCell ref="J111:K111"/>
    <mergeCell ref="J112:K112"/>
    <mergeCell ref="J113:K113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G125:K125"/>
    <mergeCell ref="L125:M125"/>
    <mergeCell ref="P125:Q125"/>
    <mergeCell ref="G126:K126"/>
    <mergeCell ref="L126:M126"/>
    <mergeCell ref="P126:Q126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A132:G132"/>
    <mergeCell ref="H132:L132"/>
    <mergeCell ref="M132:S132"/>
    <mergeCell ref="A133:G133"/>
    <mergeCell ref="H133:L133"/>
    <mergeCell ref="M133:S13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J155:K155"/>
    <mergeCell ref="J156:K156"/>
    <mergeCell ref="J157:K157"/>
    <mergeCell ref="J158:K158"/>
    <mergeCell ref="J159:K159"/>
    <mergeCell ref="J160:K160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A179:G179"/>
    <mergeCell ref="H179:L179"/>
    <mergeCell ref="M179:S179"/>
    <mergeCell ref="A180:I180"/>
    <mergeCell ref="J180:S180"/>
    <mergeCell ref="A181:I181"/>
    <mergeCell ref="J181:S181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B189:D189"/>
    <mergeCell ref="F189:G189"/>
    <mergeCell ref="H189:H190"/>
    <mergeCell ref="J189:K190"/>
    <mergeCell ref="L189:M189"/>
    <mergeCell ref="P189:Q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J201:K201"/>
    <mergeCell ref="J202:K202"/>
    <mergeCell ref="J203:K203"/>
    <mergeCell ref="J204:K204"/>
    <mergeCell ref="J205:K205"/>
    <mergeCell ref="J206:K206"/>
    <mergeCell ref="J195:K195"/>
    <mergeCell ref="J196:K196"/>
    <mergeCell ref="J197:K197"/>
    <mergeCell ref="J198:K198"/>
    <mergeCell ref="J199:K199"/>
    <mergeCell ref="J200:K200"/>
    <mergeCell ref="B191:D191"/>
    <mergeCell ref="J191:K191"/>
    <mergeCell ref="B192:D192"/>
    <mergeCell ref="J192:K192"/>
    <mergeCell ref="J193:K193"/>
    <mergeCell ref="J194:K194"/>
    <mergeCell ref="P217:Q217"/>
    <mergeCell ref="G218:K218"/>
    <mergeCell ref="L218:M218"/>
    <mergeCell ref="P218:Q218"/>
    <mergeCell ref="G219:K219"/>
    <mergeCell ref="A220:G220"/>
    <mergeCell ref="K220:M220"/>
    <mergeCell ref="P220:Q220"/>
    <mergeCell ref="J213:K213"/>
    <mergeCell ref="J214:K214"/>
    <mergeCell ref="J215:K215"/>
    <mergeCell ref="G216:K216"/>
    <mergeCell ref="G217:K217"/>
    <mergeCell ref="L217:M217"/>
    <mergeCell ref="J207:K207"/>
    <mergeCell ref="J208:K208"/>
    <mergeCell ref="J209:K209"/>
    <mergeCell ref="J210:K210"/>
    <mergeCell ref="J211:K211"/>
    <mergeCell ref="J212:K212"/>
    <mergeCell ref="A225:G225"/>
    <mergeCell ref="H225:L225"/>
    <mergeCell ref="M225:S225"/>
    <mergeCell ref="A226:I226"/>
    <mergeCell ref="J226:S226"/>
    <mergeCell ref="A227:I227"/>
    <mergeCell ref="J227:S227"/>
    <mergeCell ref="B223:F223"/>
    <mergeCell ref="I223:K223"/>
    <mergeCell ref="O223:Q223"/>
    <mergeCell ref="A224:G224"/>
    <mergeCell ref="H224:L224"/>
    <mergeCell ref="M224:S224"/>
    <mergeCell ref="A221:G221"/>
    <mergeCell ref="H221:L221"/>
    <mergeCell ref="M221:S221"/>
    <mergeCell ref="A222:G222"/>
    <mergeCell ref="H222:L222"/>
    <mergeCell ref="M222:S222"/>
    <mergeCell ref="B235:D235"/>
    <mergeCell ref="F235:G235"/>
    <mergeCell ref="H235:H236"/>
    <mergeCell ref="J235:K236"/>
    <mergeCell ref="L235:M235"/>
    <mergeCell ref="P235:Q235"/>
    <mergeCell ref="A231:S231"/>
    <mergeCell ref="A232:S232"/>
    <mergeCell ref="A233:C233"/>
    <mergeCell ref="F233:G233"/>
    <mergeCell ref="L233:M233"/>
    <mergeCell ref="N233:O233"/>
    <mergeCell ref="P233:Q233"/>
    <mergeCell ref="B228:H228"/>
    <mergeCell ref="L228:Q228"/>
    <mergeCell ref="A229:I229"/>
    <mergeCell ref="J229:S229"/>
    <mergeCell ref="A230:I230"/>
    <mergeCell ref="J230:S230"/>
    <mergeCell ref="J248:K248"/>
    <mergeCell ref="J249:K249"/>
    <mergeCell ref="J250:K250"/>
    <mergeCell ref="J251:K251"/>
    <mergeCell ref="J252:K252"/>
    <mergeCell ref="J253:K253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G264:K264"/>
    <mergeCell ref="L264:M264"/>
    <mergeCell ref="P264:Q264"/>
    <mergeCell ref="G265:K265"/>
    <mergeCell ref="A266:G266"/>
    <mergeCell ref="K266:M266"/>
    <mergeCell ref="P266:Q266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A271:G271"/>
    <mergeCell ref="H271:L271"/>
    <mergeCell ref="M271:S271"/>
    <mergeCell ref="A272:I272"/>
    <mergeCell ref="J272:S272"/>
    <mergeCell ref="A273:I273"/>
    <mergeCell ref="J273:S27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B281:D281"/>
    <mergeCell ref="F281:G281"/>
    <mergeCell ref="H281:H282"/>
    <mergeCell ref="J281:K282"/>
    <mergeCell ref="L281:M281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J293:K293"/>
    <mergeCell ref="J294:K294"/>
    <mergeCell ref="J295:K295"/>
    <mergeCell ref="J296:K296"/>
    <mergeCell ref="J297:K297"/>
    <mergeCell ref="J298:K298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A317:G317"/>
    <mergeCell ref="H317:L317"/>
    <mergeCell ref="M317:S317"/>
    <mergeCell ref="A318:I318"/>
    <mergeCell ref="J318:S318"/>
    <mergeCell ref="A319:I319"/>
    <mergeCell ref="J319:S319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J326:K326"/>
    <mergeCell ref="B327:D327"/>
    <mergeCell ref="F327:G327"/>
    <mergeCell ref="H327:H328"/>
    <mergeCell ref="J327:K328"/>
    <mergeCell ref="L327:M327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J338:K338"/>
    <mergeCell ref="J339:K339"/>
    <mergeCell ref="J340:K340"/>
    <mergeCell ref="J341:K341"/>
    <mergeCell ref="J342:K342"/>
    <mergeCell ref="J343:K343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L355:M355"/>
    <mergeCell ref="P355:Q355"/>
    <mergeCell ref="G356:K356"/>
    <mergeCell ref="L356:M356"/>
    <mergeCell ref="P356:Q356"/>
    <mergeCell ref="G357:K35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A362:G362"/>
    <mergeCell ref="H362:L362"/>
    <mergeCell ref="M362:S362"/>
    <mergeCell ref="A363:G363"/>
    <mergeCell ref="H363:L363"/>
    <mergeCell ref="M363:S36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P373:Q373"/>
    <mergeCell ref="A371:C371"/>
    <mergeCell ref="F371:G371"/>
    <mergeCell ref="L371:M371"/>
    <mergeCell ref="N371:O371"/>
    <mergeCell ref="P371:Q371"/>
    <mergeCell ref="J372:S372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J379:K379"/>
    <mergeCell ref="J380:K380"/>
    <mergeCell ref="J381:K381"/>
    <mergeCell ref="J382:K382"/>
    <mergeCell ref="J383:K383"/>
    <mergeCell ref="J384:K384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J397:K397"/>
    <mergeCell ref="J398:K398"/>
    <mergeCell ref="J399:K399"/>
    <mergeCell ref="G400:K400"/>
    <mergeCell ref="G401:K401"/>
    <mergeCell ref="L401:M401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B407:F407"/>
    <mergeCell ref="I407:K407"/>
    <mergeCell ref="O407:Q407"/>
    <mergeCell ref="A408:G408"/>
    <mergeCell ref="H408:L408"/>
    <mergeCell ref="M408:S408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J426:K426"/>
    <mergeCell ref="J427:K427"/>
    <mergeCell ref="J428:K428"/>
    <mergeCell ref="J429:K429"/>
    <mergeCell ref="J430:K430"/>
    <mergeCell ref="J431:K431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J444:K444"/>
    <mergeCell ref="J445:K445"/>
    <mergeCell ref="G446:K446"/>
    <mergeCell ref="G447:K447"/>
    <mergeCell ref="L447:M447"/>
    <mergeCell ref="P447:Q44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B453:F453"/>
    <mergeCell ref="I453:K453"/>
    <mergeCell ref="O453:Q453"/>
    <mergeCell ref="A454:G454"/>
    <mergeCell ref="H454:L454"/>
    <mergeCell ref="M454:S454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J471:K471"/>
    <mergeCell ref="J472:K472"/>
    <mergeCell ref="J473:K473"/>
    <mergeCell ref="J474:K474"/>
    <mergeCell ref="J475:K475"/>
    <mergeCell ref="J476:K476"/>
    <mergeCell ref="B467:D467"/>
    <mergeCell ref="J467:K467"/>
    <mergeCell ref="B468:D468"/>
    <mergeCell ref="J468:K468"/>
    <mergeCell ref="J469:K469"/>
    <mergeCell ref="J470:K470"/>
    <mergeCell ref="B465:D465"/>
    <mergeCell ref="F465:G465"/>
    <mergeCell ref="H465:H466"/>
    <mergeCell ref="J465:K466"/>
    <mergeCell ref="L465:M465"/>
    <mergeCell ref="J489:K489"/>
    <mergeCell ref="J490:K490"/>
    <mergeCell ref="J491:K491"/>
    <mergeCell ref="G492:K492"/>
    <mergeCell ref="G493:K493"/>
    <mergeCell ref="L493:M49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B499:F499"/>
    <mergeCell ref="I499:K499"/>
    <mergeCell ref="O499:Q499"/>
    <mergeCell ref="A500:G500"/>
    <mergeCell ref="H500:L500"/>
    <mergeCell ref="M500:S500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A507:S507"/>
    <mergeCell ref="A508:S508"/>
    <mergeCell ref="A509:C509"/>
    <mergeCell ref="F509:G509"/>
    <mergeCell ref="L509:M509"/>
    <mergeCell ref="N509:O509"/>
    <mergeCell ref="P509:Q509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J517:K517"/>
    <mergeCell ref="J518:K518"/>
    <mergeCell ref="J519:K519"/>
    <mergeCell ref="J520:K520"/>
    <mergeCell ref="J521:K521"/>
    <mergeCell ref="J522:K522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J535:K535"/>
    <mergeCell ref="J536:K536"/>
    <mergeCell ref="J537:K537"/>
    <mergeCell ref="G538:K538"/>
    <mergeCell ref="G539:K539"/>
    <mergeCell ref="L539:M53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B545:F545"/>
    <mergeCell ref="I545:K545"/>
    <mergeCell ref="O545:Q545"/>
    <mergeCell ref="A546:G546"/>
    <mergeCell ref="H546:L546"/>
    <mergeCell ref="M546:S546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J563:K563"/>
    <mergeCell ref="J564:K564"/>
    <mergeCell ref="J565:K565"/>
    <mergeCell ref="J566:K566"/>
    <mergeCell ref="J567:K567"/>
    <mergeCell ref="J568:K568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J581:K581"/>
    <mergeCell ref="J582:K582"/>
    <mergeCell ref="J583:K583"/>
    <mergeCell ref="G584:K584"/>
    <mergeCell ref="G585:K585"/>
    <mergeCell ref="L585:M585"/>
    <mergeCell ref="J575:K575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B591:F591"/>
    <mergeCell ref="I591:K591"/>
    <mergeCell ref="O591:Q591"/>
    <mergeCell ref="A592:G592"/>
    <mergeCell ref="H592:L592"/>
    <mergeCell ref="M592:S592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J609:K609"/>
    <mergeCell ref="J610:K610"/>
    <mergeCell ref="J611:K611"/>
    <mergeCell ref="J612:K612"/>
    <mergeCell ref="J613:K613"/>
    <mergeCell ref="J614:K614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J627:K627"/>
    <mergeCell ref="J628:K628"/>
    <mergeCell ref="J629:K629"/>
    <mergeCell ref="G630:K630"/>
    <mergeCell ref="G631:K631"/>
    <mergeCell ref="L631:M63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B637:F637"/>
    <mergeCell ref="I637:K637"/>
    <mergeCell ref="O637:Q637"/>
    <mergeCell ref="A638:G638"/>
    <mergeCell ref="H638:L638"/>
    <mergeCell ref="M638:S638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J655:K655"/>
    <mergeCell ref="J656:K656"/>
    <mergeCell ref="J657:K657"/>
    <mergeCell ref="J658:K658"/>
    <mergeCell ref="J659:K659"/>
    <mergeCell ref="J660:K660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J673:K673"/>
    <mergeCell ref="J674:K674"/>
    <mergeCell ref="J675:K675"/>
    <mergeCell ref="G676:K676"/>
    <mergeCell ref="G677:K677"/>
    <mergeCell ref="L677:M67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B683:F683"/>
    <mergeCell ref="I683:K683"/>
    <mergeCell ref="O683:Q683"/>
    <mergeCell ref="A684:G684"/>
    <mergeCell ref="H684:L684"/>
    <mergeCell ref="M684:S684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J701:K701"/>
    <mergeCell ref="J702:K702"/>
    <mergeCell ref="J703:K703"/>
    <mergeCell ref="J704:K704"/>
    <mergeCell ref="J705:K705"/>
    <mergeCell ref="J706:K706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J719:K719"/>
    <mergeCell ref="J720:K720"/>
    <mergeCell ref="J721:K721"/>
    <mergeCell ref="G722:K722"/>
    <mergeCell ref="G723:K723"/>
    <mergeCell ref="L723:M72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B729:F729"/>
    <mergeCell ref="I729:K729"/>
    <mergeCell ref="O729:Q729"/>
    <mergeCell ref="A730:G730"/>
    <mergeCell ref="H730:L730"/>
    <mergeCell ref="M730:S730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J747:K747"/>
    <mergeCell ref="J748:K748"/>
    <mergeCell ref="J749:K749"/>
    <mergeCell ref="J750:K750"/>
    <mergeCell ref="J751:K751"/>
    <mergeCell ref="J752:K752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J765:K765"/>
    <mergeCell ref="J766:K766"/>
    <mergeCell ref="J767:K767"/>
    <mergeCell ref="G768:K768"/>
    <mergeCell ref="G769:K769"/>
    <mergeCell ref="L769:M76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B775:F775"/>
    <mergeCell ref="I775:K775"/>
    <mergeCell ref="O775:Q775"/>
    <mergeCell ref="A776:G776"/>
    <mergeCell ref="H776:L776"/>
    <mergeCell ref="M776:S776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J793:K793"/>
    <mergeCell ref="J794:K794"/>
    <mergeCell ref="J795:K795"/>
    <mergeCell ref="J796:K796"/>
    <mergeCell ref="J797:K797"/>
    <mergeCell ref="J798:K798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J811:K811"/>
    <mergeCell ref="J812:K812"/>
    <mergeCell ref="J813:K813"/>
    <mergeCell ref="G814:K814"/>
    <mergeCell ref="G815:K815"/>
    <mergeCell ref="L815:M81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B821:F821"/>
    <mergeCell ref="I821:K821"/>
    <mergeCell ref="O821:Q821"/>
    <mergeCell ref="A822:G822"/>
    <mergeCell ref="H822:L822"/>
    <mergeCell ref="M822:S822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J839:K839"/>
    <mergeCell ref="J840:K840"/>
    <mergeCell ref="J841:K841"/>
    <mergeCell ref="J842:K842"/>
    <mergeCell ref="J843:K843"/>
    <mergeCell ref="J844:K844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J857:K857"/>
    <mergeCell ref="J858:K858"/>
    <mergeCell ref="J859:K859"/>
    <mergeCell ref="G860:K860"/>
    <mergeCell ref="G861:K861"/>
    <mergeCell ref="L861:M86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B867:F867"/>
    <mergeCell ref="I867:K867"/>
    <mergeCell ref="O867:Q867"/>
    <mergeCell ref="A868:G868"/>
    <mergeCell ref="H868:L868"/>
    <mergeCell ref="M868:S868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J885:K885"/>
    <mergeCell ref="J886:K886"/>
    <mergeCell ref="J887:K887"/>
    <mergeCell ref="J888:K888"/>
    <mergeCell ref="J889:K889"/>
    <mergeCell ref="J890:K890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J903:K903"/>
    <mergeCell ref="J904:K904"/>
    <mergeCell ref="J905:K905"/>
    <mergeCell ref="G906:K906"/>
    <mergeCell ref="G907:K907"/>
    <mergeCell ref="L907:M90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B913:F913"/>
    <mergeCell ref="I913:K913"/>
    <mergeCell ref="O913:Q913"/>
    <mergeCell ref="A914:G914"/>
    <mergeCell ref="H914:L914"/>
    <mergeCell ref="M914:S914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J931:K931"/>
    <mergeCell ref="J932:K932"/>
    <mergeCell ref="J933:K933"/>
    <mergeCell ref="J934:K934"/>
    <mergeCell ref="J935:K935"/>
    <mergeCell ref="J936:K936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J949:K949"/>
    <mergeCell ref="J950:K950"/>
    <mergeCell ref="J951:K951"/>
    <mergeCell ref="G952:K952"/>
    <mergeCell ref="G953:K953"/>
    <mergeCell ref="L953:M95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B959:F959"/>
    <mergeCell ref="I959:K959"/>
    <mergeCell ref="O959:Q959"/>
    <mergeCell ref="A960:G960"/>
    <mergeCell ref="H960:L960"/>
    <mergeCell ref="M960:S960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J978:K978"/>
    <mergeCell ref="J979:K979"/>
    <mergeCell ref="J980:K980"/>
    <mergeCell ref="J981:K981"/>
    <mergeCell ref="J982:K982"/>
    <mergeCell ref="J983:K983"/>
    <mergeCell ref="B973:D973"/>
    <mergeCell ref="J973:K973"/>
    <mergeCell ref="J974:K974"/>
    <mergeCell ref="J975:K975"/>
    <mergeCell ref="J976:K976"/>
    <mergeCell ref="J977:K977"/>
    <mergeCell ref="B971:D971"/>
    <mergeCell ref="F971:G971"/>
    <mergeCell ref="H971:H972"/>
    <mergeCell ref="J971:K972"/>
    <mergeCell ref="L971:M971"/>
    <mergeCell ref="J996:K996"/>
    <mergeCell ref="J997:K997"/>
    <mergeCell ref="G998:K998"/>
    <mergeCell ref="G999:K999"/>
    <mergeCell ref="L999:M999"/>
    <mergeCell ref="P999:Q999"/>
    <mergeCell ref="J990:K990"/>
    <mergeCell ref="J991:K991"/>
    <mergeCell ref="J992:K992"/>
    <mergeCell ref="J993:K993"/>
    <mergeCell ref="J994:K994"/>
    <mergeCell ref="J995:K995"/>
    <mergeCell ref="J984:K984"/>
    <mergeCell ref="J985:K985"/>
    <mergeCell ref="J986:K986"/>
    <mergeCell ref="J987:K987"/>
    <mergeCell ref="J988:K988"/>
    <mergeCell ref="J989:K989"/>
    <mergeCell ref="B1005:F1005"/>
    <mergeCell ref="I1005:K1005"/>
    <mergeCell ref="O1005:Q1005"/>
    <mergeCell ref="A1006:G1006"/>
    <mergeCell ref="H1006:L1006"/>
    <mergeCell ref="M1006:S1006"/>
    <mergeCell ref="A1003:G1003"/>
    <mergeCell ref="H1003:L1003"/>
    <mergeCell ref="M1003:S1003"/>
    <mergeCell ref="A1004:G1004"/>
    <mergeCell ref="H1004:L1004"/>
    <mergeCell ref="M1004:S1004"/>
    <mergeCell ref="G1000:K1000"/>
    <mergeCell ref="L1000:M1000"/>
    <mergeCell ref="P1000:Q1000"/>
    <mergeCell ref="G1001:K1001"/>
    <mergeCell ref="A1002:G1002"/>
    <mergeCell ref="K1002:M1002"/>
    <mergeCell ref="P1002:Q1002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J1023:K1023"/>
    <mergeCell ref="J1024:K1024"/>
    <mergeCell ref="J1025:K1025"/>
    <mergeCell ref="J1026:K1026"/>
    <mergeCell ref="J1027:K1027"/>
    <mergeCell ref="J1028:K1028"/>
    <mergeCell ref="B1019:D1019"/>
    <mergeCell ref="J1019:K1019"/>
    <mergeCell ref="B1020:D1020"/>
    <mergeCell ref="J1020:K1020"/>
    <mergeCell ref="J1021:K1021"/>
    <mergeCell ref="J1022:K1022"/>
    <mergeCell ref="B1017:D1017"/>
    <mergeCell ref="F1017:G1017"/>
    <mergeCell ref="H1017:H1018"/>
    <mergeCell ref="J1017:K1018"/>
    <mergeCell ref="L1017:M1017"/>
    <mergeCell ref="J1041:K1041"/>
    <mergeCell ref="J1042:K1042"/>
    <mergeCell ref="J1043:K1043"/>
    <mergeCell ref="G1044:K1044"/>
    <mergeCell ref="G1045:K1045"/>
    <mergeCell ref="L1045:M1045"/>
    <mergeCell ref="J1035:K1035"/>
    <mergeCell ref="J1036:K1036"/>
    <mergeCell ref="J1037:K1037"/>
    <mergeCell ref="J1038:K1038"/>
    <mergeCell ref="J1039:K1039"/>
    <mergeCell ref="J1040:K1040"/>
    <mergeCell ref="J1029:K1029"/>
    <mergeCell ref="J1030:K1030"/>
    <mergeCell ref="J1031:K1031"/>
    <mergeCell ref="J1032:K1032"/>
    <mergeCell ref="J1033:K1033"/>
    <mergeCell ref="J1034:K1034"/>
    <mergeCell ref="B1051:F1051"/>
    <mergeCell ref="I1051:K1051"/>
    <mergeCell ref="O1051:Q1051"/>
    <mergeCell ref="A1052:G1052"/>
    <mergeCell ref="H1052:L1052"/>
    <mergeCell ref="M1052:S1052"/>
    <mergeCell ref="A1049:G1049"/>
    <mergeCell ref="H1049:L1049"/>
    <mergeCell ref="M1049:S1049"/>
    <mergeCell ref="A1050:G1050"/>
    <mergeCell ref="H1050:L1050"/>
    <mergeCell ref="M1050:S1050"/>
    <mergeCell ref="P1045:Q1045"/>
    <mergeCell ref="G1046:K1046"/>
    <mergeCell ref="L1046:M1046"/>
    <mergeCell ref="P1046:Q1046"/>
    <mergeCell ref="G1047:K1047"/>
    <mergeCell ref="A1048:G1048"/>
    <mergeCell ref="K1048:M1048"/>
    <mergeCell ref="P1048:Q1048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J1069:K1069"/>
    <mergeCell ref="J1070:K1070"/>
    <mergeCell ref="J1071:K1071"/>
    <mergeCell ref="J1072:K1072"/>
    <mergeCell ref="J1073:K1073"/>
    <mergeCell ref="J1074:K1074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J1087:K1087"/>
    <mergeCell ref="J1088:K1088"/>
    <mergeCell ref="J1089:K1089"/>
    <mergeCell ref="G1090:K1090"/>
    <mergeCell ref="G1091:K1091"/>
    <mergeCell ref="L1091:M109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B1097:F1097"/>
    <mergeCell ref="I1097:K1097"/>
    <mergeCell ref="O1097:Q1097"/>
    <mergeCell ref="A1098:G1098"/>
    <mergeCell ref="H1098:L1098"/>
    <mergeCell ref="M1098:S1098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J1115:K1115"/>
    <mergeCell ref="J1116:K1116"/>
    <mergeCell ref="J1117:K1117"/>
    <mergeCell ref="J1118:K1118"/>
    <mergeCell ref="J1119:K1119"/>
    <mergeCell ref="J1120:K1120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J1133:K1133"/>
    <mergeCell ref="J1134:K1134"/>
    <mergeCell ref="J1135:K1135"/>
    <mergeCell ref="G1136:K1136"/>
    <mergeCell ref="G1137:K1137"/>
    <mergeCell ref="L1137:M113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B1143:F1143"/>
    <mergeCell ref="I1143:K1143"/>
    <mergeCell ref="O1143:Q1143"/>
    <mergeCell ref="A1144:G1144"/>
    <mergeCell ref="H1144:L1144"/>
    <mergeCell ref="M1144:S1144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P1155:Q1155"/>
    <mergeCell ref="A1151:S1151"/>
    <mergeCell ref="A1152:S1152"/>
    <mergeCell ref="A1153:C1153"/>
    <mergeCell ref="F1153:G1153"/>
    <mergeCell ref="L1153:M1153"/>
    <mergeCell ref="N1153:O1153"/>
    <mergeCell ref="P1153:Q1153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J1161:K1161"/>
    <mergeCell ref="J1162:K1162"/>
    <mergeCell ref="J1163:K1163"/>
    <mergeCell ref="J1164:K1164"/>
    <mergeCell ref="J1165:K1165"/>
    <mergeCell ref="J1166:K1166"/>
    <mergeCell ref="B1157:D1157"/>
    <mergeCell ref="J1157:K1157"/>
    <mergeCell ref="B1158:D1158"/>
    <mergeCell ref="J1158:K1158"/>
    <mergeCell ref="J1159:K1159"/>
    <mergeCell ref="J1160:K1160"/>
    <mergeCell ref="B1155:D1155"/>
    <mergeCell ref="F1155:G1155"/>
    <mergeCell ref="H1155:H1156"/>
    <mergeCell ref="J1155:K1156"/>
    <mergeCell ref="L1155:M1155"/>
    <mergeCell ref="J1179:K1179"/>
    <mergeCell ref="J1180:K1180"/>
    <mergeCell ref="J1181:K1181"/>
    <mergeCell ref="G1182:K1182"/>
    <mergeCell ref="G1183:K1183"/>
    <mergeCell ref="L1183:M1183"/>
    <mergeCell ref="J1173:K1173"/>
    <mergeCell ref="J1174:K1174"/>
    <mergeCell ref="J1175:K1175"/>
    <mergeCell ref="J1176:K1176"/>
    <mergeCell ref="J1177:K1177"/>
    <mergeCell ref="J1178:K1178"/>
    <mergeCell ref="J1167:K1167"/>
    <mergeCell ref="J1168:K1168"/>
    <mergeCell ref="J1169:K1169"/>
    <mergeCell ref="J1170:K1170"/>
    <mergeCell ref="J1171:K1171"/>
    <mergeCell ref="J1172:K1172"/>
    <mergeCell ref="B1189:F1189"/>
    <mergeCell ref="I1189:K1189"/>
    <mergeCell ref="O1189:Q1189"/>
    <mergeCell ref="A1190:G1190"/>
    <mergeCell ref="H1190:L1190"/>
    <mergeCell ref="M1190:S1190"/>
    <mergeCell ref="A1187:G1187"/>
    <mergeCell ref="H1187:L1187"/>
    <mergeCell ref="M1187:S1187"/>
    <mergeCell ref="A1188:G1188"/>
    <mergeCell ref="H1188:L1188"/>
    <mergeCell ref="M1188:S1188"/>
    <mergeCell ref="P1183:Q1183"/>
    <mergeCell ref="G1184:K1184"/>
    <mergeCell ref="L1184:M1184"/>
    <mergeCell ref="P1184:Q1184"/>
    <mergeCell ref="G1185:K1185"/>
    <mergeCell ref="A1186:G1186"/>
    <mergeCell ref="K1186:M1186"/>
    <mergeCell ref="P1186:Q1186"/>
    <mergeCell ref="A1197:S1197"/>
    <mergeCell ref="A1198:S1198"/>
    <mergeCell ref="A1199:C1199"/>
    <mergeCell ref="F1199:G1199"/>
    <mergeCell ref="L1199:M1199"/>
    <mergeCell ref="N1199:O1199"/>
    <mergeCell ref="P1199:Q1199"/>
    <mergeCell ref="B1194:H1194"/>
    <mergeCell ref="L1194:Q1194"/>
    <mergeCell ref="A1195:I1195"/>
    <mergeCell ref="J1195:S1195"/>
    <mergeCell ref="A1196:I1196"/>
    <mergeCell ref="J1196:S1196"/>
    <mergeCell ref="A1191:G1191"/>
    <mergeCell ref="H1191:L1191"/>
    <mergeCell ref="M1191:S1191"/>
    <mergeCell ref="A1192:I1192"/>
    <mergeCell ref="J1192:S1192"/>
    <mergeCell ref="A1193:I1193"/>
    <mergeCell ref="J1193:S1193"/>
    <mergeCell ref="J1207:K1207"/>
    <mergeCell ref="J1208:K1208"/>
    <mergeCell ref="J1209:K1209"/>
    <mergeCell ref="J1210:K1210"/>
    <mergeCell ref="J1211:K1211"/>
    <mergeCell ref="J1212:K1212"/>
    <mergeCell ref="P1202:Q1202"/>
    <mergeCell ref="B1204:D1204"/>
    <mergeCell ref="J1204:K1204"/>
    <mergeCell ref="B1205:D1205"/>
    <mergeCell ref="J1205:K1205"/>
    <mergeCell ref="J1206:K1206"/>
    <mergeCell ref="J1200:K1200"/>
    <mergeCell ref="B1202:D1202"/>
    <mergeCell ref="F1202:G1202"/>
    <mergeCell ref="H1202:H1203"/>
    <mergeCell ref="J1202:K1203"/>
    <mergeCell ref="L1202:M1202"/>
    <mergeCell ref="J1225:K1225"/>
    <mergeCell ref="J1226:K1226"/>
    <mergeCell ref="J1227:K1227"/>
    <mergeCell ref="J1228:K1228"/>
    <mergeCell ref="G1229:K1229"/>
    <mergeCell ref="G1230:K1230"/>
    <mergeCell ref="J1219:K1219"/>
    <mergeCell ref="J1220:K1220"/>
    <mergeCell ref="J1221:K1221"/>
    <mergeCell ref="J1222:K1222"/>
    <mergeCell ref="J1223:K1223"/>
    <mergeCell ref="J1224:K1224"/>
    <mergeCell ref="J1213:K1213"/>
    <mergeCell ref="J1214:K1214"/>
    <mergeCell ref="J1215:K1215"/>
    <mergeCell ref="J1216:K1216"/>
    <mergeCell ref="J1217:K1217"/>
    <mergeCell ref="J1218:K1218"/>
    <mergeCell ref="A1234:G1234"/>
    <mergeCell ref="H1234:L1234"/>
    <mergeCell ref="M1234:S1234"/>
    <mergeCell ref="A1235:G1235"/>
    <mergeCell ref="H1235:L1235"/>
    <mergeCell ref="M1235:S1235"/>
    <mergeCell ref="L1230:M1230"/>
    <mergeCell ref="P1230:Q1230"/>
    <mergeCell ref="G1231:K1231"/>
    <mergeCell ref="G1232:K1232"/>
    <mergeCell ref="A1233:G1233"/>
    <mergeCell ref="B1241:H1241"/>
    <mergeCell ref="L1241:Q1241"/>
    <mergeCell ref="A1242:I1242"/>
    <mergeCell ref="J1242:S1242"/>
    <mergeCell ref="A1243:I1243"/>
    <mergeCell ref="J1243:S1243"/>
    <mergeCell ref="A1238:G1238"/>
    <mergeCell ref="H1238:L1238"/>
    <mergeCell ref="M1238:S1238"/>
    <mergeCell ref="A1239:I1239"/>
    <mergeCell ref="J1239:S1239"/>
    <mergeCell ref="A1240:I1240"/>
    <mergeCell ref="J1240:S1240"/>
    <mergeCell ref="B1236:F1236"/>
    <mergeCell ref="I1236:K1236"/>
    <mergeCell ref="O1236:Q1236"/>
    <mergeCell ref="A1237:G1237"/>
    <mergeCell ref="H1237:L1237"/>
    <mergeCell ref="M1237:S1237"/>
    <mergeCell ref="K1233:M1233"/>
    <mergeCell ref="P1233:Q1233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3" orientation="portrait" horizontalDpi="4294967293" verticalDpi="360" r:id="rId1"/>
  <headerFooter alignWithMargins="0"/>
  <rowBreaks count="26" manualBreakCount="26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4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</rowBreaks>
  <colBreaks count="1" manualBreakCount="1">
    <brk id="19" max="1199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76601-60E5-4280-8513-4FD6EC3A9457}">
  <dimension ref="A1:AJ1243"/>
  <sheetViews>
    <sheetView view="pageBreakPreview" topLeftCell="A65" zoomScaleNormal="115" zoomScaleSheetLayoutView="100" workbookViewId="0">
      <selection activeCell="H74" sqref="H74"/>
    </sheetView>
  </sheetViews>
  <sheetFormatPr defaultColWidth="9.109375" defaultRowHeight="18" x14ac:dyDescent="0.6"/>
  <cols>
    <col min="1" max="1" width="3.33203125" style="8" customWidth="1"/>
    <col min="2" max="2" width="5" style="8" customWidth="1"/>
    <col min="3" max="3" width="3.6640625" style="8" customWidth="1"/>
    <col min="4" max="4" width="11.5546875" style="8" customWidth="1"/>
    <col min="5" max="5" width="6.5546875" style="8" customWidth="1"/>
    <col min="6" max="6" width="3.44140625" style="8" customWidth="1"/>
    <col min="7" max="7" width="11.88671875" style="8" customWidth="1"/>
    <col min="8" max="8" width="10.44140625" style="8" customWidth="1"/>
    <col min="9" max="9" width="16.109375" style="190" customWidth="1"/>
    <col min="10" max="10" width="4.44140625" style="8" customWidth="1"/>
    <col min="11" max="11" width="6.5546875" style="8" customWidth="1"/>
    <col min="12" max="13" width="6.6640625" style="8" customWidth="1"/>
    <col min="14" max="14" width="8.6640625" style="8" customWidth="1"/>
    <col min="15" max="15" width="9.5546875" style="8" customWidth="1"/>
    <col min="16" max="17" width="6.6640625" style="8" customWidth="1"/>
    <col min="18" max="18" width="8.6640625" style="8" customWidth="1"/>
    <col min="19" max="19" width="9.6640625" style="8" customWidth="1"/>
    <col min="20" max="20" width="8.6640625" style="8" customWidth="1"/>
    <col min="21" max="21" width="3" style="8" customWidth="1"/>
    <col min="22" max="22" width="8.6640625" style="8" customWidth="1"/>
    <col min="23" max="23" width="3" style="8" customWidth="1"/>
    <col min="24" max="24" width="8.6640625" style="8" customWidth="1"/>
    <col min="25" max="25" width="3" style="8" customWidth="1"/>
    <col min="26" max="26" width="8.6640625" style="8" customWidth="1"/>
    <col min="27" max="27" width="3" style="8" customWidth="1"/>
    <col min="28" max="16384" width="9.109375" style="8"/>
  </cols>
  <sheetData>
    <row r="1" spans="1:36" ht="22.2" customHeight="1" x14ac:dyDescent="0.6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Y1"/>
      <c r="Z1" s="59"/>
      <c r="AA1" s="59"/>
    </row>
    <row r="2" spans="1:36" ht="22.2" customHeight="1" x14ac:dyDescent="0.6">
      <c r="A2" s="254" t="s">
        <v>319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Y2" s="202"/>
      <c r="Z2" s="257" t="s">
        <v>141</v>
      </c>
      <c r="AA2" s="258"/>
      <c r="AB2" s="257" t="s">
        <v>146</v>
      </c>
      <c r="AC2" s="259"/>
      <c r="AD2" s="259"/>
      <c r="AE2" s="257" t="s">
        <v>147</v>
      </c>
      <c r="AF2" s="259"/>
      <c r="AG2" s="258"/>
      <c r="AH2" s="260" t="s">
        <v>148</v>
      </c>
      <c r="AI2" s="260"/>
      <c r="AJ2" s="260"/>
    </row>
    <row r="3" spans="1:36" ht="22.2" customHeight="1" x14ac:dyDescent="0.6">
      <c r="A3" s="253" t="s">
        <v>78</v>
      </c>
      <c r="B3" s="253"/>
      <c r="C3" s="253"/>
      <c r="D3" s="177">
        <v>18</v>
      </c>
      <c r="E3" s="177" t="s">
        <v>77</v>
      </c>
      <c r="F3" s="254" t="s">
        <v>345</v>
      </c>
      <c r="G3" s="254"/>
      <c r="H3" s="177" t="s">
        <v>317</v>
      </c>
      <c r="I3" s="177" t="s">
        <v>79</v>
      </c>
      <c r="J3" s="177">
        <v>22</v>
      </c>
      <c r="K3" s="177" t="s">
        <v>76</v>
      </c>
      <c r="L3" s="254" t="s">
        <v>345</v>
      </c>
      <c r="M3" s="254"/>
      <c r="N3" s="254" t="s">
        <v>317</v>
      </c>
      <c r="O3" s="254"/>
      <c r="P3" s="254"/>
      <c r="Q3" s="254"/>
      <c r="R3" s="177"/>
      <c r="Y3" s="202"/>
      <c r="Z3" s="255">
        <v>1</v>
      </c>
      <c r="AA3" s="256"/>
      <c r="AB3" s="239" t="s">
        <v>97</v>
      </c>
      <c r="AC3" s="240" t="s">
        <v>97</v>
      </c>
      <c r="AD3" s="241" t="s">
        <v>97</v>
      </c>
      <c r="AE3" s="242">
        <f>H36</f>
        <v>12</v>
      </c>
      <c r="AF3" s="243"/>
      <c r="AG3" s="244"/>
      <c r="AH3" s="245">
        <f>P36</f>
        <v>3240</v>
      </c>
      <c r="AI3" s="243"/>
      <c r="AJ3" s="244"/>
    </row>
    <row r="4" spans="1:36" ht="22.2" customHeight="1" x14ac:dyDescent="0.6">
      <c r="G4" s="58" t="s">
        <v>103</v>
      </c>
      <c r="H4" s="198" t="s">
        <v>44</v>
      </c>
      <c r="I4" s="190" t="s">
        <v>57</v>
      </c>
      <c r="J4" s="261" t="s">
        <v>331</v>
      </c>
      <c r="K4" s="261"/>
      <c r="L4" s="261"/>
      <c r="M4" s="261"/>
      <c r="N4" s="261"/>
      <c r="Y4" s="202"/>
      <c r="Z4" s="246">
        <v>2</v>
      </c>
      <c r="AA4" s="247"/>
      <c r="AB4" s="240" t="s">
        <v>340</v>
      </c>
      <c r="AC4" s="240"/>
      <c r="AD4" s="240"/>
      <c r="AE4" s="248">
        <f>H82</f>
        <v>12</v>
      </c>
      <c r="AF4" s="249"/>
      <c r="AG4" s="250"/>
      <c r="AH4" s="251">
        <f>P82</f>
        <v>2400</v>
      </c>
      <c r="AI4" s="252"/>
      <c r="AJ4" s="252"/>
    </row>
    <row r="5" spans="1:36" ht="22.2" customHeight="1" x14ac:dyDescent="0.6">
      <c r="A5" s="28" t="s">
        <v>1</v>
      </c>
      <c r="B5" s="270" t="s">
        <v>2</v>
      </c>
      <c r="C5" s="271"/>
      <c r="D5" s="272"/>
      <c r="E5" s="16" t="s">
        <v>3</v>
      </c>
      <c r="F5" s="273" t="s">
        <v>65</v>
      </c>
      <c r="G5" s="274"/>
      <c r="H5" s="275" t="s">
        <v>4</v>
      </c>
      <c r="I5" s="175" t="s">
        <v>116</v>
      </c>
      <c r="J5" s="242" t="s">
        <v>5</v>
      </c>
      <c r="K5" s="244"/>
      <c r="L5" s="273" t="s">
        <v>66</v>
      </c>
      <c r="M5" s="279"/>
      <c r="N5" s="169" t="s">
        <v>68</v>
      </c>
      <c r="O5" s="175" t="s">
        <v>58</v>
      </c>
      <c r="P5" s="280" t="s">
        <v>67</v>
      </c>
      <c r="Q5" s="281"/>
      <c r="R5" s="169" t="s">
        <v>68</v>
      </c>
      <c r="S5" s="175" t="s">
        <v>58</v>
      </c>
      <c r="V5" s="240"/>
      <c r="W5" s="240"/>
      <c r="X5" s="240"/>
      <c r="Y5" s="202"/>
      <c r="Z5" s="246">
        <v>3</v>
      </c>
      <c r="AA5" s="247"/>
      <c r="AB5" s="240"/>
      <c r="AC5" s="240"/>
      <c r="AD5" s="240"/>
      <c r="AE5" s="248">
        <f>H128</f>
        <v>0</v>
      </c>
      <c r="AF5" s="249"/>
      <c r="AG5" s="250"/>
      <c r="AH5" s="251">
        <f>P128</f>
        <v>0</v>
      </c>
      <c r="AI5" s="252"/>
      <c r="AJ5" s="252"/>
    </row>
    <row r="6" spans="1:36" ht="22.2" customHeight="1" x14ac:dyDescent="0.6">
      <c r="A6" s="60"/>
      <c r="B6" s="9"/>
      <c r="C6" s="10"/>
      <c r="D6" s="14"/>
      <c r="E6" s="11"/>
      <c r="F6" s="199" t="s">
        <v>6</v>
      </c>
      <c r="G6" s="199" t="s">
        <v>7</v>
      </c>
      <c r="H6" s="276"/>
      <c r="I6" s="199"/>
      <c r="J6" s="277"/>
      <c r="K6" s="278"/>
      <c r="L6" s="199" t="s">
        <v>56</v>
      </c>
      <c r="M6" s="199" t="s">
        <v>60</v>
      </c>
      <c r="N6" s="199" t="s">
        <v>69</v>
      </c>
      <c r="O6" s="199" t="s">
        <v>59</v>
      </c>
      <c r="P6" s="60" t="s">
        <v>56</v>
      </c>
      <c r="Q6" s="60" t="s">
        <v>60</v>
      </c>
      <c r="R6" s="199" t="s">
        <v>69</v>
      </c>
      <c r="S6" s="199" t="s">
        <v>59</v>
      </c>
      <c r="Y6" s="202"/>
      <c r="Z6" s="246">
        <v>4</v>
      </c>
      <c r="AA6" s="247"/>
      <c r="AB6" s="240"/>
      <c r="AC6" s="240" t="s">
        <v>94</v>
      </c>
      <c r="AD6" s="241" t="s">
        <v>94</v>
      </c>
      <c r="AE6" s="248">
        <f>H174</f>
        <v>0</v>
      </c>
      <c r="AF6" s="249"/>
      <c r="AG6" s="250"/>
      <c r="AH6" s="267">
        <f>P174</f>
        <v>0</v>
      </c>
      <c r="AI6" s="268"/>
      <c r="AJ6" s="269"/>
    </row>
    <row r="7" spans="1:36" ht="22.2" customHeight="1" x14ac:dyDescent="0.6">
      <c r="A7" s="175">
        <v>1</v>
      </c>
      <c r="B7" s="262" t="str">
        <f>AB3</f>
        <v>นายอาทิตย์  แก้วแดง</v>
      </c>
      <c r="C7" s="263"/>
      <c r="D7" s="264"/>
      <c r="E7" s="175" t="s">
        <v>44</v>
      </c>
      <c r="F7" s="6">
        <v>10</v>
      </c>
      <c r="G7" s="188" t="s">
        <v>8</v>
      </c>
      <c r="H7" s="174" t="s">
        <v>333</v>
      </c>
      <c r="I7" s="183" t="s">
        <v>324</v>
      </c>
      <c r="J7" s="265" t="s">
        <v>54</v>
      </c>
      <c r="K7" s="266"/>
      <c r="L7" s="197"/>
      <c r="M7" s="174"/>
      <c r="N7" s="174"/>
      <c r="O7" s="169">
        <f>M7*N7</f>
        <v>0</v>
      </c>
      <c r="P7" s="174"/>
      <c r="Q7" s="197">
        <v>4</v>
      </c>
      <c r="R7" s="174">
        <v>270</v>
      </c>
      <c r="S7" s="169">
        <f>Q7*R7</f>
        <v>1080</v>
      </c>
      <c r="Y7" s="3"/>
      <c r="Z7" s="246">
        <v>5</v>
      </c>
      <c r="AA7" s="247"/>
      <c r="AB7" s="240"/>
      <c r="AC7" s="240" t="s">
        <v>95</v>
      </c>
      <c r="AD7" s="241" t="s">
        <v>95</v>
      </c>
      <c r="AE7" s="248">
        <f>H220</f>
        <v>0</v>
      </c>
      <c r="AF7" s="249"/>
      <c r="AG7" s="250"/>
      <c r="AH7" s="251">
        <f>P220</f>
        <v>0</v>
      </c>
      <c r="AI7" s="252"/>
      <c r="AJ7" s="252"/>
    </row>
    <row r="8" spans="1:36" ht="22.2" customHeight="1" x14ac:dyDescent="0.6">
      <c r="A8" s="4"/>
      <c r="B8" s="289"/>
      <c r="C8" s="290"/>
      <c r="D8" s="291"/>
      <c r="E8" s="168"/>
      <c r="F8" s="190"/>
      <c r="G8" s="74" t="s">
        <v>359</v>
      </c>
      <c r="H8" s="183" t="s">
        <v>334</v>
      </c>
      <c r="I8" s="183" t="s">
        <v>325</v>
      </c>
      <c r="J8" s="285" t="s">
        <v>196</v>
      </c>
      <c r="K8" s="286"/>
      <c r="L8" s="168"/>
      <c r="M8" s="168"/>
      <c r="N8" s="168"/>
      <c r="O8" s="169">
        <f t="shared" ref="O8:O31" si="0">M8*N8</f>
        <v>0</v>
      </c>
      <c r="P8" s="168">
        <v>5</v>
      </c>
      <c r="Q8" s="168"/>
      <c r="R8" s="168"/>
      <c r="S8" s="169">
        <f t="shared" ref="S8:S31" si="1">Q8*R8</f>
        <v>0</v>
      </c>
      <c r="Z8" s="246">
        <v>6</v>
      </c>
      <c r="AA8" s="247"/>
      <c r="AB8" s="239"/>
      <c r="AC8" s="240" t="s">
        <v>96</v>
      </c>
      <c r="AD8" s="241" t="s">
        <v>96</v>
      </c>
      <c r="AE8" s="248">
        <f>H266</f>
        <v>0</v>
      </c>
      <c r="AF8" s="249"/>
      <c r="AG8" s="250"/>
      <c r="AH8" s="251">
        <f>P266</f>
        <v>0</v>
      </c>
      <c r="AI8" s="252"/>
      <c r="AJ8" s="252"/>
    </row>
    <row r="9" spans="1:36" ht="22.2" customHeight="1" x14ac:dyDescent="0.6">
      <c r="A9" s="4"/>
      <c r="B9" s="5"/>
      <c r="D9" s="3"/>
      <c r="E9" s="3"/>
      <c r="F9" s="190"/>
      <c r="G9" s="189"/>
      <c r="H9" s="183"/>
      <c r="I9" s="183"/>
      <c r="J9" s="285"/>
      <c r="K9" s="286"/>
      <c r="L9" s="168"/>
      <c r="M9" s="168"/>
      <c r="N9" s="168"/>
      <c r="O9" s="169">
        <f t="shared" si="0"/>
        <v>0</v>
      </c>
      <c r="P9" s="168"/>
      <c r="Q9" s="168"/>
      <c r="R9" s="168"/>
      <c r="S9" s="169">
        <f t="shared" si="1"/>
        <v>0</v>
      </c>
      <c r="T9" s="287" t="s">
        <v>117</v>
      </c>
      <c r="U9" s="288"/>
      <c r="V9" s="288"/>
      <c r="W9" s="288"/>
      <c r="X9" s="288"/>
      <c r="Y9" s="71"/>
      <c r="Z9" s="246">
        <v>7</v>
      </c>
      <c r="AA9" s="247"/>
      <c r="AB9" s="239"/>
      <c r="AC9" s="240" t="s">
        <v>97</v>
      </c>
      <c r="AD9" s="241" t="s">
        <v>97</v>
      </c>
      <c r="AE9" s="248">
        <f>H312</f>
        <v>0</v>
      </c>
      <c r="AF9" s="249"/>
      <c r="AG9" s="250"/>
      <c r="AH9" s="251">
        <f>P312</f>
        <v>0</v>
      </c>
      <c r="AI9" s="252"/>
      <c r="AJ9" s="252"/>
    </row>
    <row r="10" spans="1:36" ht="22.2" customHeight="1" x14ac:dyDescent="0.6">
      <c r="A10" s="4"/>
      <c r="B10" s="5"/>
      <c r="E10" s="4"/>
      <c r="F10" s="190"/>
      <c r="G10" s="189"/>
      <c r="H10" s="168"/>
      <c r="I10" s="168"/>
      <c r="J10" s="248"/>
      <c r="K10" s="250"/>
      <c r="L10" s="168"/>
      <c r="M10" s="168"/>
      <c r="N10" s="168"/>
      <c r="O10" s="169">
        <f t="shared" si="0"/>
        <v>0</v>
      </c>
      <c r="P10" s="168"/>
      <c r="Q10" s="168"/>
      <c r="R10" s="168"/>
      <c r="S10" s="169">
        <f t="shared" si="1"/>
        <v>0</v>
      </c>
      <c r="T10" s="24"/>
      <c r="U10" s="24" t="s">
        <v>244</v>
      </c>
      <c r="V10" s="65"/>
      <c r="W10" s="24"/>
      <c r="X10" s="24"/>
      <c r="Y10" s="72"/>
      <c r="Z10" s="246">
        <v>8</v>
      </c>
      <c r="AA10" s="247"/>
      <c r="AB10" s="239"/>
      <c r="AC10" s="240"/>
      <c r="AD10" s="241"/>
      <c r="AE10" s="248">
        <f>H358</f>
        <v>0</v>
      </c>
      <c r="AF10" s="249"/>
      <c r="AG10" s="250"/>
      <c r="AH10" s="267">
        <f>P358</f>
        <v>0</v>
      </c>
      <c r="AI10" s="268"/>
      <c r="AJ10" s="269"/>
    </row>
    <row r="11" spans="1:36" ht="22.2" customHeight="1" x14ac:dyDescent="0.6">
      <c r="A11" s="4"/>
      <c r="D11" s="70"/>
      <c r="E11" s="4"/>
      <c r="G11" s="187"/>
      <c r="H11" s="199"/>
      <c r="I11" s="199"/>
      <c r="J11" s="277"/>
      <c r="K11" s="278"/>
      <c r="L11" s="168"/>
      <c r="M11" s="168"/>
      <c r="N11" s="168"/>
      <c r="O11" s="169">
        <f t="shared" si="0"/>
        <v>0</v>
      </c>
      <c r="P11" s="168"/>
      <c r="Q11" s="168"/>
      <c r="R11" s="168"/>
      <c r="S11" s="169">
        <f t="shared" si="1"/>
        <v>0</v>
      </c>
      <c r="W11" s="72"/>
      <c r="X11" s="72"/>
      <c r="Y11" s="198"/>
      <c r="Z11" s="246">
        <v>9</v>
      </c>
      <c r="AA11" s="247"/>
      <c r="AB11" s="282"/>
      <c r="AC11" s="283"/>
      <c r="AD11" s="284"/>
      <c r="AE11" s="248">
        <f>H404</f>
        <v>0</v>
      </c>
      <c r="AF11" s="249"/>
      <c r="AG11" s="250"/>
      <c r="AH11" s="267">
        <f>P404</f>
        <v>0</v>
      </c>
      <c r="AI11" s="268"/>
      <c r="AJ11" s="269"/>
    </row>
    <row r="12" spans="1:36" ht="22.2" customHeight="1" x14ac:dyDescent="0.6">
      <c r="A12" s="4"/>
      <c r="E12" s="4"/>
      <c r="G12" s="62" t="s">
        <v>9</v>
      </c>
      <c r="H12" s="183"/>
      <c r="I12" s="183"/>
      <c r="J12" s="265"/>
      <c r="K12" s="266"/>
      <c r="L12" s="197"/>
      <c r="M12" s="174"/>
      <c r="N12" s="174"/>
      <c r="O12" s="169">
        <f t="shared" si="0"/>
        <v>0</v>
      </c>
      <c r="P12" s="174"/>
      <c r="Q12" s="197"/>
      <c r="R12" s="174"/>
      <c r="S12" s="169">
        <f t="shared" si="1"/>
        <v>0</v>
      </c>
      <c r="W12" s="71"/>
      <c r="X12" s="71"/>
      <c r="Y12" s="71"/>
      <c r="Z12" s="246">
        <v>10</v>
      </c>
      <c r="AA12" s="247"/>
      <c r="AB12" s="239"/>
      <c r="AC12" s="240"/>
      <c r="AD12" s="241"/>
      <c r="AE12" s="267">
        <f>H450</f>
        <v>0</v>
      </c>
      <c r="AF12" s="268"/>
      <c r="AG12" s="269"/>
      <c r="AH12" s="251">
        <f>P450</f>
        <v>0</v>
      </c>
      <c r="AI12" s="252"/>
      <c r="AJ12" s="252"/>
    </row>
    <row r="13" spans="1:36" ht="22.2" customHeight="1" x14ac:dyDescent="0.6">
      <c r="A13" s="4"/>
      <c r="E13" s="4"/>
      <c r="G13" s="74" t="s">
        <v>360</v>
      </c>
      <c r="H13" s="183"/>
      <c r="I13" s="183"/>
      <c r="J13" s="248"/>
      <c r="K13" s="250"/>
      <c r="L13" s="168"/>
      <c r="M13" s="168"/>
      <c r="N13" s="168"/>
      <c r="O13" s="169">
        <f t="shared" si="0"/>
        <v>0</v>
      </c>
      <c r="P13" s="168"/>
      <c r="Q13" s="168"/>
      <c r="R13" s="168"/>
      <c r="S13" s="169">
        <f t="shared" si="1"/>
        <v>0</v>
      </c>
      <c r="W13" s="71"/>
      <c r="X13" s="71"/>
      <c r="Y13" s="71"/>
      <c r="Z13" s="246">
        <v>11</v>
      </c>
      <c r="AA13" s="247"/>
      <c r="AB13" s="240"/>
      <c r="AC13" s="240"/>
      <c r="AD13" s="240"/>
      <c r="AE13" s="267">
        <f>H496</f>
        <v>0</v>
      </c>
      <c r="AF13" s="268"/>
      <c r="AG13" s="269"/>
      <c r="AH13" s="267">
        <f>P496</f>
        <v>0</v>
      </c>
      <c r="AI13" s="268"/>
      <c r="AJ13" s="269"/>
    </row>
    <row r="14" spans="1:36" ht="22.2" customHeight="1" x14ac:dyDescent="0.6">
      <c r="A14" s="4"/>
      <c r="B14" s="5"/>
      <c r="D14" s="3"/>
      <c r="E14" s="3"/>
      <c r="G14" s="168"/>
      <c r="H14" s="168"/>
      <c r="I14" s="183"/>
      <c r="J14" s="248"/>
      <c r="K14" s="250"/>
      <c r="L14" s="168"/>
      <c r="M14" s="168"/>
      <c r="N14" s="168"/>
      <c r="O14" s="169">
        <f t="shared" si="0"/>
        <v>0</v>
      </c>
      <c r="P14" s="168"/>
      <c r="Q14" s="168"/>
      <c r="R14" s="168"/>
      <c r="S14" s="169">
        <f t="shared" si="1"/>
        <v>0</v>
      </c>
      <c r="T14"/>
      <c r="U14"/>
      <c r="V14"/>
      <c r="W14"/>
      <c r="X14"/>
      <c r="Y14" s="71"/>
      <c r="Z14" s="246">
        <v>12</v>
      </c>
      <c r="AA14" s="247"/>
      <c r="AB14" s="240"/>
      <c r="AC14" s="240"/>
      <c r="AD14" s="240"/>
      <c r="AE14" s="267">
        <f>H542</f>
        <v>0</v>
      </c>
      <c r="AF14" s="268"/>
      <c r="AG14" s="269"/>
      <c r="AH14" s="251">
        <f>P542</f>
        <v>0</v>
      </c>
      <c r="AI14" s="252"/>
      <c r="AJ14" s="252"/>
    </row>
    <row r="15" spans="1:36" ht="22.2" customHeight="1" x14ac:dyDescent="0.6">
      <c r="A15" s="4"/>
      <c r="E15" s="4"/>
      <c r="G15" s="62"/>
      <c r="H15" s="190"/>
      <c r="I15" s="168"/>
      <c r="J15" s="248"/>
      <c r="K15" s="250"/>
      <c r="L15" s="168"/>
      <c r="M15" s="168"/>
      <c r="N15" s="168"/>
      <c r="O15" s="169">
        <f t="shared" si="0"/>
        <v>0</v>
      </c>
      <c r="P15" s="168"/>
      <c r="Q15" s="168"/>
      <c r="R15" s="168"/>
      <c r="S15" s="169">
        <f t="shared" si="1"/>
        <v>0</v>
      </c>
      <c r="W15" s="71"/>
      <c r="X15" s="71"/>
      <c r="Y15" s="71"/>
      <c r="Z15" s="246">
        <v>13</v>
      </c>
      <c r="AA15" s="247"/>
      <c r="AB15" s="292"/>
      <c r="AC15" s="293"/>
      <c r="AD15" s="294"/>
      <c r="AE15" s="267">
        <f>H588</f>
        <v>0</v>
      </c>
      <c r="AF15" s="268"/>
      <c r="AG15" s="269"/>
      <c r="AH15" s="267">
        <f>P588</f>
        <v>0</v>
      </c>
      <c r="AI15" s="268"/>
      <c r="AJ15" s="269"/>
    </row>
    <row r="16" spans="1:36" ht="22.2" customHeight="1" x14ac:dyDescent="0.6">
      <c r="A16" s="4"/>
      <c r="D16" s="8" t="s">
        <v>51</v>
      </c>
      <c r="E16" s="4"/>
      <c r="G16" s="63"/>
      <c r="H16" s="199"/>
      <c r="I16" s="199"/>
      <c r="J16" s="277"/>
      <c r="K16" s="278"/>
      <c r="L16" s="168"/>
      <c r="M16" s="168"/>
      <c r="N16" s="168"/>
      <c r="O16" s="169">
        <f t="shared" si="0"/>
        <v>0</v>
      </c>
      <c r="P16" s="168"/>
      <c r="Q16" s="168"/>
      <c r="R16" s="168"/>
      <c r="S16" s="169">
        <f t="shared" si="1"/>
        <v>0</v>
      </c>
      <c r="Y16" s="71"/>
      <c r="Z16" s="246">
        <v>14</v>
      </c>
      <c r="AA16" s="247"/>
      <c r="AB16" s="292"/>
      <c r="AC16" s="293"/>
      <c r="AD16" s="294"/>
      <c r="AE16" s="267">
        <f>H634</f>
        <v>0</v>
      </c>
      <c r="AF16" s="268"/>
      <c r="AG16" s="269"/>
      <c r="AH16" s="267">
        <f>P634</f>
        <v>0</v>
      </c>
      <c r="AI16" s="268"/>
      <c r="AJ16" s="269"/>
    </row>
    <row r="17" spans="1:36" ht="22.2" customHeight="1" x14ac:dyDescent="0.6">
      <c r="A17" s="4"/>
      <c r="E17" s="4"/>
      <c r="G17" s="167" t="s">
        <v>10</v>
      </c>
      <c r="H17" s="183" t="s">
        <v>335</v>
      </c>
      <c r="I17" s="183" t="s">
        <v>326</v>
      </c>
      <c r="J17" s="265" t="s">
        <v>54</v>
      </c>
      <c r="K17" s="266"/>
      <c r="L17" s="197"/>
      <c r="M17" s="174"/>
      <c r="N17" s="174"/>
      <c r="O17" s="169">
        <f t="shared" si="0"/>
        <v>0</v>
      </c>
      <c r="P17" s="174"/>
      <c r="Q17" s="197">
        <v>4</v>
      </c>
      <c r="R17" s="174">
        <v>270</v>
      </c>
      <c r="S17" s="169">
        <f t="shared" si="1"/>
        <v>1080</v>
      </c>
      <c r="Y17" s="71"/>
      <c r="Z17" s="246">
        <v>15</v>
      </c>
      <c r="AA17" s="247"/>
      <c r="AB17" s="239"/>
      <c r="AC17" s="240"/>
      <c r="AD17" s="241"/>
      <c r="AE17" s="267">
        <f>H680</f>
        <v>0</v>
      </c>
      <c r="AF17" s="268"/>
      <c r="AG17" s="269"/>
      <c r="AH17" s="267">
        <f>P680</f>
        <v>0</v>
      </c>
      <c r="AI17" s="268"/>
      <c r="AJ17" s="269"/>
    </row>
    <row r="18" spans="1:36" ht="22.2" customHeight="1" x14ac:dyDescent="0.6">
      <c r="A18" s="4"/>
      <c r="B18" s="189"/>
      <c r="C18" s="190"/>
      <c r="D18" s="190"/>
      <c r="E18" s="168"/>
      <c r="G18" s="74" t="s">
        <v>361</v>
      </c>
      <c r="H18" s="183" t="s">
        <v>335</v>
      </c>
      <c r="I18" s="183" t="s">
        <v>326</v>
      </c>
      <c r="J18" s="248" t="s">
        <v>152</v>
      </c>
      <c r="K18" s="250"/>
      <c r="L18" s="168"/>
      <c r="M18" s="168"/>
      <c r="N18" s="168"/>
      <c r="O18" s="169">
        <f t="shared" si="0"/>
        <v>0</v>
      </c>
      <c r="P18" s="168">
        <v>1</v>
      </c>
      <c r="Q18" s="168"/>
      <c r="R18" s="168"/>
      <c r="S18" s="169">
        <f t="shared" si="1"/>
        <v>0</v>
      </c>
      <c r="W18" s="71"/>
      <c r="X18" s="71"/>
      <c r="Z18" s="246">
        <v>16</v>
      </c>
      <c r="AA18" s="247"/>
      <c r="AB18" s="239"/>
      <c r="AC18" s="240"/>
      <c r="AD18" s="241"/>
      <c r="AE18" s="267">
        <f>H726</f>
        <v>0</v>
      </c>
      <c r="AF18" s="268"/>
      <c r="AG18" s="269"/>
      <c r="AH18" s="267">
        <f>P726</f>
        <v>0</v>
      </c>
      <c r="AI18" s="268"/>
      <c r="AJ18" s="269"/>
    </row>
    <row r="19" spans="1:36" ht="22.2" customHeight="1" x14ac:dyDescent="0.6">
      <c r="A19" s="4"/>
      <c r="B19" s="5"/>
      <c r="D19" s="3"/>
      <c r="E19" s="3"/>
      <c r="G19" s="168"/>
      <c r="H19" s="183" t="s">
        <v>335</v>
      </c>
      <c r="I19" s="183" t="s">
        <v>325</v>
      </c>
      <c r="J19" s="285" t="s">
        <v>196</v>
      </c>
      <c r="K19" s="286"/>
      <c r="L19" s="168"/>
      <c r="M19" s="168"/>
      <c r="N19" s="168"/>
      <c r="O19" s="169">
        <f t="shared" si="0"/>
        <v>0</v>
      </c>
      <c r="P19" s="168">
        <v>5</v>
      </c>
      <c r="Q19" s="168"/>
      <c r="R19" s="168"/>
      <c r="S19" s="169">
        <f t="shared" si="1"/>
        <v>0</v>
      </c>
      <c r="T19" s="287" t="s">
        <v>117</v>
      </c>
      <c r="U19" s="288"/>
      <c r="V19" s="288"/>
      <c r="W19" s="288"/>
      <c r="X19" s="288"/>
      <c r="Z19" s="246">
        <v>17</v>
      </c>
      <c r="AA19" s="247"/>
      <c r="AB19" s="282"/>
      <c r="AC19" s="283"/>
      <c r="AD19" s="284"/>
      <c r="AE19" s="267">
        <f>H772</f>
        <v>0</v>
      </c>
      <c r="AF19" s="268"/>
      <c r="AG19" s="269"/>
      <c r="AH19" s="267">
        <f>P772</f>
        <v>0</v>
      </c>
      <c r="AI19" s="268"/>
      <c r="AJ19" s="269"/>
    </row>
    <row r="20" spans="1:36" ht="22.2" customHeight="1" x14ac:dyDescent="0.6">
      <c r="A20" s="4"/>
      <c r="E20" s="4"/>
      <c r="G20" s="189"/>
      <c r="H20" s="168"/>
      <c r="I20" s="183"/>
      <c r="J20" s="248"/>
      <c r="K20" s="250"/>
      <c r="L20" s="168"/>
      <c r="M20" s="168"/>
      <c r="N20" s="168"/>
      <c r="O20" s="169">
        <f t="shared" si="0"/>
        <v>0</v>
      </c>
      <c r="P20" s="168"/>
      <c r="Q20" s="168"/>
      <c r="R20" s="168"/>
      <c r="S20" s="169">
        <f t="shared" si="1"/>
        <v>0</v>
      </c>
      <c r="T20" s="24"/>
      <c r="U20" s="24" t="s">
        <v>244</v>
      </c>
      <c r="V20" s="65"/>
      <c r="W20" s="24"/>
      <c r="X20" s="24"/>
      <c r="Y20" s="190"/>
      <c r="Z20" s="246">
        <v>18</v>
      </c>
      <c r="AA20" s="247"/>
      <c r="AB20" s="282"/>
      <c r="AC20" s="283"/>
      <c r="AD20" s="284"/>
      <c r="AE20" s="267">
        <f>H818</f>
        <v>0</v>
      </c>
      <c r="AF20" s="268"/>
      <c r="AG20" s="269"/>
      <c r="AH20" s="267">
        <f>P818</f>
        <v>0</v>
      </c>
      <c r="AI20" s="268"/>
      <c r="AJ20" s="269"/>
    </row>
    <row r="21" spans="1:36" ht="22.2" customHeight="1" x14ac:dyDescent="0.6">
      <c r="A21" s="4"/>
      <c r="E21" s="4"/>
      <c r="G21" s="195"/>
      <c r="H21" s="195"/>
      <c r="I21" s="199"/>
      <c r="J21" s="277"/>
      <c r="K21" s="278"/>
      <c r="L21" s="199"/>
      <c r="M21" s="199"/>
      <c r="N21" s="199"/>
      <c r="O21" s="169">
        <f t="shared" si="0"/>
        <v>0</v>
      </c>
      <c r="P21" s="199"/>
      <c r="Q21" s="199"/>
      <c r="R21" s="199"/>
      <c r="S21" s="169">
        <f t="shared" si="1"/>
        <v>0</v>
      </c>
      <c r="Y21" s="190"/>
      <c r="Z21" s="246">
        <v>19</v>
      </c>
      <c r="AA21" s="247"/>
      <c r="AB21" s="239"/>
      <c r="AC21" s="240"/>
      <c r="AD21" s="241"/>
      <c r="AE21" s="267">
        <f>H864</f>
        <v>0</v>
      </c>
      <c r="AF21" s="268"/>
      <c r="AG21" s="269"/>
      <c r="AH21" s="267">
        <f>P864</f>
        <v>0</v>
      </c>
      <c r="AI21" s="268"/>
      <c r="AJ21" s="269"/>
    </row>
    <row r="22" spans="1:36" ht="22.2" customHeight="1" x14ac:dyDescent="0.6">
      <c r="A22" s="4"/>
      <c r="E22" s="4"/>
      <c r="G22" s="62" t="s">
        <v>11</v>
      </c>
      <c r="H22" s="183" t="s">
        <v>333</v>
      </c>
      <c r="I22" s="183" t="s">
        <v>323</v>
      </c>
      <c r="J22" s="265" t="s">
        <v>54</v>
      </c>
      <c r="K22" s="266"/>
      <c r="L22" s="168"/>
      <c r="M22" s="168"/>
      <c r="N22" s="168"/>
      <c r="O22" s="169">
        <f t="shared" si="0"/>
        <v>0</v>
      </c>
      <c r="P22" s="168"/>
      <c r="Q22" s="175">
        <v>4</v>
      </c>
      <c r="R22" s="175">
        <v>270</v>
      </c>
      <c r="S22" s="169">
        <f t="shared" si="1"/>
        <v>1080</v>
      </c>
      <c r="Y22" s="190"/>
      <c r="Z22" s="246">
        <v>20</v>
      </c>
      <c r="AA22" s="247"/>
      <c r="AB22" s="239"/>
      <c r="AC22" s="240"/>
      <c r="AD22" s="241"/>
      <c r="AE22" s="267">
        <f>H910</f>
        <v>0</v>
      </c>
      <c r="AF22" s="268"/>
      <c r="AG22" s="269"/>
      <c r="AH22" s="267">
        <f>P910</f>
        <v>0</v>
      </c>
      <c r="AI22" s="268"/>
      <c r="AJ22" s="269"/>
    </row>
    <row r="23" spans="1:36" ht="22.2" customHeight="1" x14ac:dyDescent="0.6">
      <c r="A23" s="4"/>
      <c r="E23" s="4"/>
      <c r="G23" s="74" t="s">
        <v>362</v>
      </c>
      <c r="H23" s="183" t="s">
        <v>288</v>
      </c>
      <c r="I23" s="183" t="s">
        <v>336</v>
      </c>
      <c r="J23" s="248" t="s">
        <v>127</v>
      </c>
      <c r="K23" s="250"/>
      <c r="L23" s="168"/>
      <c r="M23" s="168"/>
      <c r="N23" s="168"/>
      <c r="O23" s="169">
        <f t="shared" si="0"/>
        <v>0</v>
      </c>
      <c r="P23" s="168">
        <v>2</v>
      </c>
      <c r="Q23" s="168"/>
      <c r="R23" s="168"/>
      <c r="S23" s="169">
        <f t="shared" si="1"/>
        <v>0</v>
      </c>
      <c r="U23" s="190"/>
      <c r="V23" s="190"/>
      <c r="W23" s="190"/>
      <c r="X23" s="190"/>
      <c r="Y23" s="190"/>
      <c r="Z23" s="246">
        <v>21</v>
      </c>
      <c r="AA23" s="247"/>
      <c r="AB23" s="239"/>
      <c r="AC23" s="240"/>
      <c r="AD23" s="241"/>
      <c r="AE23" s="267">
        <f>H956</f>
        <v>0</v>
      </c>
      <c r="AF23" s="268"/>
      <c r="AG23" s="269"/>
      <c r="AH23" s="267">
        <f>P956</f>
        <v>0</v>
      </c>
      <c r="AI23" s="268"/>
      <c r="AJ23" s="269"/>
    </row>
    <row r="24" spans="1:36" ht="22.2" customHeight="1" x14ac:dyDescent="0.6">
      <c r="A24" s="4"/>
      <c r="B24" s="5"/>
      <c r="E24" s="4"/>
      <c r="G24" s="168"/>
      <c r="H24" s="183"/>
      <c r="I24" s="183"/>
      <c r="J24" s="248"/>
      <c r="K24" s="250"/>
      <c r="L24" s="183"/>
      <c r="M24" s="183"/>
      <c r="N24" s="183"/>
      <c r="O24" s="169">
        <f t="shared" si="0"/>
        <v>0</v>
      </c>
      <c r="P24" s="183"/>
      <c r="Q24" s="183"/>
      <c r="R24" s="183"/>
      <c r="S24" s="169">
        <f t="shared" si="1"/>
        <v>0</v>
      </c>
      <c r="T24" s="25"/>
      <c r="U24" s="26" t="s">
        <v>123</v>
      </c>
      <c r="V24" s="64"/>
      <c r="W24" s="27"/>
      <c r="X24" s="27"/>
      <c r="Y24" s="190"/>
      <c r="Z24" s="246">
        <v>22</v>
      </c>
      <c r="AA24" s="247"/>
      <c r="AB24" s="239"/>
      <c r="AC24" s="240"/>
      <c r="AD24" s="241"/>
      <c r="AE24" s="267">
        <f>H1002</f>
        <v>0</v>
      </c>
      <c r="AF24" s="268"/>
      <c r="AG24" s="269"/>
      <c r="AH24" s="267">
        <f>P1002</f>
        <v>0</v>
      </c>
      <c r="AI24" s="268"/>
      <c r="AJ24" s="269"/>
    </row>
    <row r="25" spans="1:36" ht="22.2" customHeight="1" x14ac:dyDescent="0.6">
      <c r="A25" s="4"/>
      <c r="E25" s="4"/>
      <c r="G25" s="168"/>
      <c r="H25" s="168"/>
      <c r="I25" s="168"/>
      <c r="J25" s="248"/>
      <c r="K25" s="250"/>
      <c r="L25" s="168"/>
      <c r="M25" s="168"/>
      <c r="N25" s="168"/>
      <c r="O25" s="169">
        <f t="shared" si="0"/>
        <v>0</v>
      </c>
      <c r="P25" s="168"/>
      <c r="Q25" s="168"/>
      <c r="R25" s="168"/>
      <c r="S25" s="169">
        <f t="shared" si="1"/>
        <v>0</v>
      </c>
      <c r="T25" s="27" t="s">
        <v>51</v>
      </c>
      <c r="U25" s="26" t="s">
        <v>90</v>
      </c>
      <c r="V25" s="64"/>
      <c r="W25" s="27"/>
      <c r="X25" s="27"/>
      <c r="Y25" s="190"/>
      <c r="Z25" s="246">
        <v>23</v>
      </c>
      <c r="AA25" s="247"/>
      <c r="AB25" s="239"/>
      <c r="AC25" s="240"/>
      <c r="AD25" s="241"/>
      <c r="AE25" s="267">
        <f>H1048</f>
        <v>0</v>
      </c>
      <c r="AF25" s="268"/>
      <c r="AG25" s="269"/>
      <c r="AH25" s="267">
        <f>P1048</f>
        <v>0</v>
      </c>
      <c r="AI25" s="268"/>
      <c r="AJ25" s="269"/>
    </row>
    <row r="26" spans="1:36" ht="22.2" customHeight="1" x14ac:dyDescent="0.6">
      <c r="A26" s="4"/>
      <c r="E26" s="4"/>
      <c r="G26" s="199"/>
      <c r="H26" s="194"/>
      <c r="I26" s="199"/>
      <c r="J26" s="277"/>
      <c r="K26" s="278"/>
      <c r="L26" s="199"/>
      <c r="M26" s="199"/>
      <c r="N26" s="199"/>
      <c r="O26" s="169">
        <f t="shared" si="0"/>
        <v>0</v>
      </c>
      <c r="P26" s="199"/>
      <c r="Q26" s="199"/>
      <c r="R26" s="199"/>
      <c r="S26" s="169">
        <f t="shared" si="1"/>
        <v>0</v>
      </c>
      <c r="T26" s="190"/>
      <c r="U26" s="190"/>
      <c r="V26" s="190"/>
      <c r="W26" s="190"/>
      <c r="X26" s="190"/>
      <c r="Y26" s="190"/>
      <c r="Z26" s="246">
        <v>24</v>
      </c>
      <c r="AA26" s="247"/>
      <c r="AB26" s="295"/>
      <c r="AC26" s="296"/>
      <c r="AD26" s="297"/>
      <c r="AE26" s="267">
        <f>H1094</f>
        <v>0</v>
      </c>
      <c r="AF26" s="268"/>
      <c r="AG26" s="269"/>
      <c r="AH26" s="267">
        <f>P1094</f>
        <v>0</v>
      </c>
      <c r="AI26" s="268"/>
      <c r="AJ26" s="269"/>
    </row>
    <row r="27" spans="1:36" ht="22.2" customHeight="1" x14ac:dyDescent="0.6">
      <c r="A27" s="4"/>
      <c r="E27" s="4"/>
      <c r="G27" s="62" t="s">
        <v>12</v>
      </c>
      <c r="H27" s="183" t="s">
        <v>334</v>
      </c>
      <c r="I27" s="183" t="s">
        <v>326</v>
      </c>
      <c r="J27" s="265" t="s">
        <v>54</v>
      </c>
      <c r="K27" s="266"/>
      <c r="L27" s="197"/>
      <c r="M27" s="168"/>
      <c r="N27" s="168"/>
      <c r="O27" s="169">
        <f t="shared" si="0"/>
        <v>0</v>
      </c>
      <c r="P27" s="174">
        <v>4</v>
      </c>
      <c r="Q27" s="197"/>
      <c r="R27" s="174"/>
      <c r="S27" s="169">
        <f t="shared" si="1"/>
        <v>0</v>
      </c>
      <c r="W27" s="190"/>
      <c r="X27" s="190"/>
      <c r="Y27" s="190"/>
      <c r="Z27" s="248">
        <v>25</v>
      </c>
      <c r="AA27" s="250"/>
      <c r="AB27" s="295"/>
      <c r="AC27" s="296"/>
      <c r="AD27" s="297"/>
      <c r="AE27" s="251">
        <f>H1140</f>
        <v>0</v>
      </c>
      <c r="AF27" s="252"/>
      <c r="AG27" s="252"/>
      <c r="AH27" s="251">
        <f>P1140</f>
        <v>0</v>
      </c>
      <c r="AI27" s="252"/>
      <c r="AJ27" s="252"/>
    </row>
    <row r="28" spans="1:36" ht="22.2" customHeight="1" x14ac:dyDescent="0.6">
      <c r="A28" s="4"/>
      <c r="E28" s="4"/>
      <c r="G28" s="74" t="s">
        <v>363</v>
      </c>
      <c r="H28" s="183" t="s">
        <v>334</v>
      </c>
      <c r="I28" s="183" t="s">
        <v>326</v>
      </c>
      <c r="J28" s="248" t="s">
        <v>152</v>
      </c>
      <c r="K28" s="250"/>
      <c r="L28" s="168"/>
      <c r="M28" s="168"/>
      <c r="N28" s="168"/>
      <c r="O28" s="169">
        <f t="shared" si="0"/>
        <v>0</v>
      </c>
      <c r="P28" s="168">
        <v>1</v>
      </c>
      <c r="Q28" s="168"/>
      <c r="R28" s="168"/>
      <c r="S28" s="169">
        <f t="shared" si="1"/>
        <v>0</v>
      </c>
      <c r="T28" s="190"/>
      <c r="U28" s="190"/>
      <c r="V28" s="190"/>
      <c r="W28" s="190"/>
      <c r="X28" s="190"/>
      <c r="Y28" s="191"/>
      <c r="Z28" s="248">
        <v>26</v>
      </c>
      <c r="AA28" s="250"/>
      <c r="AB28" s="239"/>
      <c r="AC28" s="240" t="s">
        <v>102</v>
      </c>
      <c r="AD28" s="241" t="s">
        <v>102</v>
      </c>
      <c r="AE28" s="251">
        <f>H1186</f>
        <v>0</v>
      </c>
      <c r="AF28" s="252"/>
      <c r="AG28" s="252"/>
      <c r="AH28" s="251">
        <f>P1186</f>
        <v>0</v>
      </c>
      <c r="AI28" s="252"/>
      <c r="AJ28" s="252"/>
    </row>
    <row r="29" spans="1:36" ht="22.2" customHeight="1" x14ac:dyDescent="0.6">
      <c r="A29" s="4"/>
      <c r="E29" s="4"/>
      <c r="G29" s="168"/>
      <c r="H29" s="168"/>
      <c r="I29" s="168"/>
      <c r="J29" s="248"/>
      <c r="K29" s="250"/>
      <c r="L29" s="168"/>
      <c r="M29" s="168"/>
      <c r="N29" s="168"/>
      <c r="O29" s="169">
        <f t="shared" si="0"/>
        <v>0</v>
      </c>
      <c r="P29" s="168"/>
      <c r="Q29" s="168"/>
      <c r="R29" s="168"/>
      <c r="S29" s="169">
        <f t="shared" si="1"/>
        <v>0</v>
      </c>
      <c r="T29" s="7"/>
      <c r="U29" s="23" t="s">
        <v>118</v>
      </c>
      <c r="V29" s="66"/>
      <c r="W29" s="22"/>
      <c r="X29" s="22"/>
      <c r="Y29" s="3"/>
      <c r="Z29" s="277">
        <v>27</v>
      </c>
      <c r="AA29" s="278"/>
      <c r="AB29" s="239"/>
      <c r="AC29" s="240" t="s">
        <v>102</v>
      </c>
      <c r="AD29" s="241" t="s">
        <v>102</v>
      </c>
      <c r="AE29" s="251">
        <f>H1232</f>
        <v>0</v>
      </c>
      <c r="AF29" s="252"/>
      <c r="AG29" s="252"/>
      <c r="AH29" s="251">
        <f>P1232</f>
        <v>0</v>
      </c>
      <c r="AI29" s="252"/>
      <c r="AJ29" s="252"/>
    </row>
    <row r="30" spans="1:36" ht="22.2" customHeight="1" x14ac:dyDescent="0.6">
      <c r="A30" s="4"/>
      <c r="E30" s="4"/>
      <c r="G30" s="168"/>
      <c r="H30" s="168"/>
      <c r="I30" s="168"/>
      <c r="J30" s="248"/>
      <c r="K30" s="250"/>
      <c r="L30" s="168"/>
      <c r="M30" s="168"/>
      <c r="N30" s="168"/>
      <c r="O30" s="169">
        <f t="shared" si="0"/>
        <v>0</v>
      </c>
      <c r="P30" s="168"/>
      <c r="Q30" s="168"/>
      <c r="R30" s="168"/>
      <c r="S30" s="169">
        <f t="shared" si="1"/>
        <v>0</v>
      </c>
      <c r="T30" s="22" t="s">
        <v>51</v>
      </c>
      <c r="U30" s="23" t="s">
        <v>121</v>
      </c>
      <c r="V30" s="66"/>
      <c r="W30" s="22"/>
      <c r="X30" s="22"/>
      <c r="AA30" s="205"/>
      <c r="AB30" s="205"/>
      <c r="AC30" s="205"/>
      <c r="AD30" s="205"/>
      <c r="AE30" s="205"/>
      <c r="AF30" s="206"/>
      <c r="AG30" s="206"/>
      <c r="AH30" s="206"/>
      <c r="AI30" s="206"/>
      <c r="AJ30" s="206"/>
    </row>
    <row r="31" spans="1:36" ht="22.2" customHeight="1" x14ac:dyDescent="0.6">
      <c r="A31" s="4"/>
      <c r="E31" s="4"/>
      <c r="F31" s="4"/>
      <c r="G31" s="196"/>
      <c r="H31" s="168"/>
      <c r="I31" s="168"/>
      <c r="J31" s="277"/>
      <c r="K31" s="278"/>
      <c r="L31" s="199"/>
      <c r="M31" s="199"/>
      <c r="N31" s="199"/>
      <c r="O31" s="169">
        <f t="shared" si="0"/>
        <v>0</v>
      </c>
      <c r="P31" s="199"/>
      <c r="Q31" s="199"/>
      <c r="R31" s="199"/>
      <c r="S31" s="169">
        <f t="shared" si="1"/>
        <v>0</v>
      </c>
      <c r="Z31"/>
      <c r="AA31"/>
      <c r="AB31"/>
      <c r="AC31"/>
      <c r="AD31"/>
      <c r="AE31"/>
      <c r="AF31"/>
      <c r="AG31"/>
      <c r="AH31"/>
      <c r="AI31"/>
      <c r="AJ31"/>
    </row>
    <row r="32" spans="1:36" ht="22.2" customHeight="1" x14ac:dyDescent="0.6">
      <c r="A32" s="4"/>
      <c r="E32" s="4"/>
      <c r="F32" s="4"/>
      <c r="G32" s="273" t="s">
        <v>61</v>
      </c>
      <c r="H32" s="298"/>
      <c r="I32" s="298"/>
      <c r="J32" s="298"/>
      <c r="K32" s="279"/>
      <c r="L32" s="17">
        <f>SUM(L7:L31)</f>
        <v>0</v>
      </c>
      <c r="M32" s="17">
        <f>SUM(M7:M31)</f>
        <v>0</v>
      </c>
      <c r="N32" s="17"/>
      <c r="O32" s="17"/>
      <c r="P32" s="17">
        <f>SUM(P7:P31)</f>
        <v>18</v>
      </c>
      <c r="Q32" s="17">
        <f>SUM(Q7:Q31)</f>
        <v>12</v>
      </c>
      <c r="R32" s="192"/>
      <c r="S32" s="17"/>
      <c r="Z32"/>
      <c r="AA32"/>
      <c r="AB32"/>
      <c r="AC32"/>
      <c r="AD32"/>
      <c r="AE32"/>
      <c r="AF32"/>
      <c r="AG32"/>
      <c r="AH32"/>
      <c r="AI32"/>
      <c r="AJ32"/>
    </row>
    <row r="33" spans="1:36" ht="22.2" customHeight="1" x14ac:dyDescent="0.6">
      <c r="A33" s="4"/>
      <c r="E33" s="4"/>
      <c r="F33" s="4"/>
      <c r="G33" s="273" t="s">
        <v>62</v>
      </c>
      <c r="H33" s="298"/>
      <c r="I33" s="298"/>
      <c r="J33" s="298"/>
      <c r="K33" s="279"/>
      <c r="L33" s="273">
        <f>L32+M32</f>
        <v>0</v>
      </c>
      <c r="M33" s="279"/>
      <c r="N33" s="17"/>
      <c r="O33" s="193"/>
      <c r="P33" s="273">
        <f>P32+Q32</f>
        <v>30</v>
      </c>
      <c r="Q33" s="279"/>
      <c r="R33" s="196"/>
      <c r="S33" s="199"/>
      <c r="Z33"/>
      <c r="AA33"/>
      <c r="AB33"/>
      <c r="AC33"/>
      <c r="AD33"/>
      <c r="AE33"/>
      <c r="AF33"/>
      <c r="AG33"/>
      <c r="AH33"/>
      <c r="AI33"/>
      <c r="AJ33"/>
    </row>
    <row r="34" spans="1:36" ht="22.2" customHeight="1" x14ac:dyDescent="0.6">
      <c r="A34" s="4"/>
      <c r="E34" s="4"/>
      <c r="F34" s="4"/>
      <c r="G34" s="273" t="s">
        <v>63</v>
      </c>
      <c r="H34" s="298"/>
      <c r="I34" s="298"/>
      <c r="J34" s="298"/>
      <c r="K34" s="279"/>
      <c r="L34" s="306" t="s">
        <v>256</v>
      </c>
      <c r="M34" s="307"/>
      <c r="N34" s="153"/>
      <c r="O34" s="152"/>
      <c r="P34" s="306" t="s">
        <v>320</v>
      </c>
      <c r="Q34" s="307"/>
      <c r="R34" s="190"/>
      <c r="S34" s="168"/>
      <c r="Z34"/>
      <c r="AA34"/>
      <c r="AB34"/>
      <c r="AC34"/>
      <c r="AD34"/>
      <c r="AE34"/>
      <c r="AF34"/>
      <c r="AG34"/>
      <c r="AH34"/>
      <c r="AI34"/>
      <c r="AJ34"/>
    </row>
    <row r="35" spans="1:36" ht="22.2" customHeight="1" thickBot="1" x14ac:dyDescent="0.65">
      <c r="A35" s="4"/>
      <c r="E35" s="4"/>
      <c r="F35" s="15"/>
      <c r="G35" s="273" t="s">
        <v>64</v>
      </c>
      <c r="H35" s="298"/>
      <c r="I35" s="298"/>
      <c r="J35" s="298"/>
      <c r="K35" s="279"/>
      <c r="L35" s="18">
        <v>0</v>
      </c>
      <c r="M35" s="18">
        <f>SUM(M7:M31)</f>
        <v>0</v>
      </c>
      <c r="N35" s="18"/>
      <c r="O35" s="18">
        <f>SUM(O7:O31)</f>
        <v>0</v>
      </c>
      <c r="P35" s="18">
        <v>0</v>
      </c>
      <c r="Q35" s="18">
        <f>SUM(Q7:Q31)</f>
        <v>12</v>
      </c>
      <c r="R35" s="19"/>
      <c r="S35" s="18">
        <f>SUM(S7:S31)</f>
        <v>3240</v>
      </c>
      <c r="AA35"/>
      <c r="AB35"/>
      <c r="AC35"/>
      <c r="AD35"/>
      <c r="AE35"/>
      <c r="AF35"/>
      <c r="AG35"/>
      <c r="AH35"/>
      <c r="AI35"/>
      <c r="AJ35"/>
    </row>
    <row r="36" spans="1:36" ht="22.2" customHeight="1" thickTop="1" x14ac:dyDescent="0.6">
      <c r="A36" s="299" t="s">
        <v>88</v>
      </c>
      <c r="B36" s="300"/>
      <c r="C36" s="300"/>
      <c r="D36" s="300"/>
      <c r="E36" s="300"/>
      <c r="F36" s="300"/>
      <c r="G36" s="300"/>
      <c r="H36" s="193">
        <f>M35+Q35</f>
        <v>12</v>
      </c>
      <c r="I36" s="193" t="s">
        <v>89</v>
      </c>
      <c r="J36" s="193"/>
      <c r="K36" s="301" t="s">
        <v>193</v>
      </c>
      <c r="L36" s="301"/>
      <c r="M36" s="301"/>
      <c r="N36" s="194"/>
      <c r="O36" s="194"/>
      <c r="P36" s="302">
        <f>S35+O35</f>
        <v>3240</v>
      </c>
      <c r="Q36" s="302"/>
      <c r="R36" s="21"/>
      <c r="S36" s="20" t="s">
        <v>53</v>
      </c>
      <c r="AA36"/>
      <c r="AB36"/>
      <c r="AC36"/>
      <c r="AD36"/>
      <c r="AE36"/>
      <c r="AF36"/>
      <c r="AG36"/>
      <c r="AH36"/>
      <c r="AI36"/>
      <c r="AJ36"/>
    </row>
    <row r="37" spans="1:36" ht="22.2" customHeight="1" x14ac:dyDescent="0.6">
      <c r="A37" s="303" t="s">
        <v>14</v>
      </c>
      <c r="B37" s="304"/>
      <c r="C37" s="304"/>
      <c r="D37" s="304"/>
      <c r="E37" s="304"/>
      <c r="F37" s="304"/>
      <c r="G37" s="305"/>
      <c r="H37" s="303" t="s">
        <v>15</v>
      </c>
      <c r="I37" s="304"/>
      <c r="J37" s="304"/>
      <c r="K37" s="304"/>
      <c r="L37" s="305"/>
      <c r="M37" s="303" t="s">
        <v>70</v>
      </c>
      <c r="N37" s="304"/>
      <c r="O37" s="304"/>
      <c r="P37" s="304"/>
      <c r="Q37" s="304"/>
      <c r="R37" s="304"/>
      <c r="S37" s="305"/>
      <c r="AA37"/>
      <c r="AB37"/>
      <c r="AC37"/>
      <c r="AD37"/>
      <c r="AE37"/>
      <c r="AF37"/>
      <c r="AG37"/>
      <c r="AH37"/>
      <c r="AI37"/>
      <c r="AJ37"/>
    </row>
    <row r="38" spans="1:36" ht="22.2" customHeight="1" x14ac:dyDescent="0.6">
      <c r="A38" s="248" t="s">
        <v>16</v>
      </c>
      <c r="B38" s="249"/>
      <c r="C38" s="249"/>
      <c r="D38" s="249"/>
      <c r="E38" s="249"/>
      <c r="F38" s="249"/>
      <c r="G38" s="250"/>
      <c r="H38" s="248" t="s">
        <v>16</v>
      </c>
      <c r="I38" s="249"/>
      <c r="J38" s="249"/>
      <c r="K38" s="249"/>
      <c r="L38" s="250"/>
      <c r="M38" s="248" t="s">
        <v>16</v>
      </c>
      <c r="N38" s="249"/>
      <c r="O38" s="249"/>
      <c r="P38" s="249"/>
      <c r="Q38" s="249"/>
      <c r="R38" s="249"/>
      <c r="S38" s="250"/>
      <c r="AA38"/>
      <c r="AB38"/>
      <c r="AC38"/>
      <c r="AD38"/>
      <c r="AE38"/>
      <c r="AF38"/>
      <c r="AG38"/>
      <c r="AH38"/>
      <c r="AI38"/>
      <c r="AJ38"/>
    </row>
    <row r="39" spans="1:36" ht="22.2" customHeight="1" x14ac:dyDescent="0.6">
      <c r="A39" s="12" t="s">
        <v>42</v>
      </c>
      <c r="B39" s="309" t="str">
        <f>B7</f>
        <v>นายอาทิตย์  แก้วแดง</v>
      </c>
      <c r="C39" s="309"/>
      <c r="D39" s="309"/>
      <c r="E39" s="309"/>
      <c r="F39" s="309"/>
      <c r="G39" s="186" t="s">
        <v>43</v>
      </c>
      <c r="H39" s="185" t="s">
        <v>42</v>
      </c>
      <c r="I39" s="314" t="s">
        <v>321</v>
      </c>
      <c r="J39" s="314"/>
      <c r="K39" s="314"/>
      <c r="L39" s="13" t="s">
        <v>43</v>
      </c>
      <c r="M39" s="61" t="s">
        <v>42</v>
      </c>
      <c r="N39" s="61"/>
      <c r="O39" s="309" t="s">
        <v>332</v>
      </c>
      <c r="P39" s="309"/>
      <c r="Q39" s="309"/>
      <c r="R39" s="29"/>
      <c r="S39" s="186" t="s">
        <v>43</v>
      </c>
      <c r="AA39"/>
      <c r="AB39"/>
      <c r="AC39"/>
      <c r="AD39"/>
      <c r="AE39"/>
      <c r="AF39"/>
      <c r="AG39"/>
      <c r="AH39"/>
      <c r="AI39"/>
      <c r="AJ39"/>
    </row>
    <row r="40" spans="1:36" ht="22.2" customHeight="1" x14ac:dyDescent="0.6">
      <c r="A40" s="308" t="s">
        <v>46</v>
      </c>
      <c r="B40" s="309"/>
      <c r="C40" s="309"/>
      <c r="D40" s="309"/>
      <c r="E40" s="309"/>
      <c r="F40" s="309"/>
      <c r="G40" s="310"/>
      <c r="H40" s="308" t="s">
        <v>55</v>
      </c>
      <c r="I40" s="309"/>
      <c r="J40" s="309"/>
      <c r="K40" s="309"/>
      <c r="L40" s="310"/>
      <c r="M40" s="308" t="s">
        <v>72</v>
      </c>
      <c r="N40" s="309"/>
      <c r="O40" s="309"/>
      <c r="P40" s="309"/>
      <c r="Q40" s="309"/>
      <c r="R40" s="309"/>
      <c r="S40" s="310"/>
      <c r="AA40"/>
      <c r="AB40"/>
      <c r="AC40"/>
      <c r="AD40"/>
      <c r="AE40"/>
      <c r="AF40"/>
      <c r="AG40"/>
      <c r="AH40"/>
      <c r="AI40"/>
      <c r="AJ40"/>
    </row>
    <row r="41" spans="1:36" ht="22.2" customHeight="1" x14ac:dyDescent="0.6">
      <c r="A41" s="311" t="s">
        <v>358</v>
      </c>
      <c r="B41" s="312"/>
      <c r="C41" s="312"/>
      <c r="D41" s="312"/>
      <c r="E41" s="312"/>
      <c r="F41" s="312"/>
      <c r="G41" s="313"/>
      <c r="H41" s="308" t="str">
        <f>A41</f>
        <v>วันที่ 25  เดือน ธันวาคม  พ.ศ.2566</v>
      </c>
      <c r="I41" s="309"/>
      <c r="J41" s="309"/>
      <c r="K41" s="309"/>
      <c r="L41" s="310"/>
      <c r="M41" s="311" t="str">
        <f>A41</f>
        <v>วันที่ 25  เดือน ธันวาคม  พ.ศ.2566</v>
      </c>
      <c r="N41" s="312"/>
      <c r="O41" s="312"/>
      <c r="P41" s="312"/>
      <c r="Q41" s="312"/>
      <c r="R41" s="312"/>
      <c r="S41" s="313"/>
      <c r="AA41"/>
      <c r="AB41"/>
      <c r="AC41"/>
      <c r="AD41"/>
      <c r="AE41"/>
      <c r="AF41"/>
      <c r="AG41"/>
      <c r="AH41"/>
      <c r="AI41"/>
      <c r="AJ41"/>
    </row>
    <row r="42" spans="1:36" ht="22.2" customHeight="1" x14ac:dyDescent="0.6">
      <c r="A42" s="303" t="s">
        <v>70</v>
      </c>
      <c r="B42" s="304"/>
      <c r="C42" s="304"/>
      <c r="D42" s="304"/>
      <c r="E42" s="304"/>
      <c r="F42" s="304"/>
      <c r="G42" s="304"/>
      <c r="H42" s="304"/>
      <c r="I42" s="305"/>
      <c r="J42" s="303" t="s">
        <v>71</v>
      </c>
      <c r="K42" s="304"/>
      <c r="L42" s="304"/>
      <c r="M42" s="304"/>
      <c r="N42" s="304"/>
      <c r="O42" s="304"/>
      <c r="P42" s="304"/>
      <c r="Q42" s="304"/>
      <c r="R42" s="304"/>
      <c r="S42" s="305"/>
      <c r="AA42"/>
      <c r="AB42"/>
      <c r="AC42"/>
      <c r="AD42"/>
      <c r="AE42"/>
      <c r="AF42"/>
      <c r="AG42"/>
      <c r="AH42"/>
      <c r="AI42"/>
      <c r="AJ42"/>
    </row>
    <row r="43" spans="1:36" ht="22.2" customHeight="1" x14ac:dyDescent="0.6">
      <c r="A43" s="248" t="s">
        <v>16</v>
      </c>
      <c r="B43" s="249"/>
      <c r="C43" s="249"/>
      <c r="D43" s="249"/>
      <c r="E43" s="249"/>
      <c r="F43" s="249"/>
      <c r="G43" s="249"/>
      <c r="H43" s="249"/>
      <c r="I43" s="250"/>
      <c r="J43" s="248" t="s">
        <v>16</v>
      </c>
      <c r="K43" s="249"/>
      <c r="L43" s="249"/>
      <c r="M43" s="249"/>
      <c r="N43" s="249"/>
      <c r="O43" s="249"/>
      <c r="P43" s="249"/>
      <c r="Q43" s="249"/>
      <c r="R43" s="249"/>
      <c r="S43" s="250"/>
      <c r="AA43"/>
      <c r="AB43"/>
      <c r="AC43"/>
      <c r="AD43"/>
      <c r="AE43"/>
      <c r="AF43"/>
      <c r="AG43"/>
      <c r="AH43"/>
      <c r="AI43"/>
      <c r="AJ43"/>
    </row>
    <row r="44" spans="1:36" ht="22.2" customHeight="1" x14ac:dyDescent="0.6">
      <c r="A44" s="12"/>
      <c r="B44" s="309" t="s">
        <v>339</v>
      </c>
      <c r="C44" s="309"/>
      <c r="D44" s="309"/>
      <c r="E44" s="309"/>
      <c r="F44" s="309"/>
      <c r="G44" s="309"/>
      <c r="H44" s="309"/>
      <c r="I44" s="186"/>
      <c r="J44" s="29"/>
      <c r="K44" s="29"/>
      <c r="L44" s="309" t="s">
        <v>328</v>
      </c>
      <c r="M44" s="309"/>
      <c r="N44" s="309"/>
      <c r="O44" s="309"/>
      <c r="P44" s="309"/>
      <c r="Q44" s="309"/>
      <c r="R44" s="29"/>
      <c r="S44" s="13"/>
      <c r="AA44"/>
      <c r="AB44"/>
      <c r="AC44"/>
      <c r="AD44"/>
      <c r="AE44"/>
      <c r="AF44"/>
      <c r="AG44"/>
      <c r="AH44"/>
      <c r="AI44"/>
      <c r="AJ44"/>
    </row>
    <row r="45" spans="1:36" ht="22.2" customHeight="1" x14ac:dyDescent="0.6">
      <c r="A45" s="308" t="s">
        <v>73</v>
      </c>
      <c r="B45" s="309"/>
      <c r="C45" s="309"/>
      <c r="D45" s="309"/>
      <c r="E45" s="309"/>
      <c r="F45" s="309"/>
      <c r="G45" s="309"/>
      <c r="H45" s="309"/>
      <c r="I45" s="310"/>
      <c r="J45" s="308" t="s">
        <v>74</v>
      </c>
      <c r="K45" s="309"/>
      <c r="L45" s="309"/>
      <c r="M45" s="309"/>
      <c r="N45" s="309"/>
      <c r="O45" s="309"/>
      <c r="P45" s="309"/>
      <c r="Q45" s="309"/>
      <c r="R45" s="309"/>
      <c r="S45" s="310"/>
      <c r="AB45"/>
      <c r="AC45"/>
      <c r="AD45"/>
      <c r="AE45"/>
      <c r="AF45"/>
      <c r="AG45"/>
      <c r="AH45"/>
      <c r="AI45"/>
      <c r="AJ45"/>
    </row>
    <row r="46" spans="1:36" ht="22.2" customHeight="1" x14ac:dyDescent="0.6">
      <c r="A46" s="277" t="s">
        <v>111</v>
      </c>
      <c r="B46" s="301"/>
      <c r="C46" s="301"/>
      <c r="D46" s="301"/>
      <c r="E46" s="301"/>
      <c r="F46" s="301"/>
      <c r="G46" s="301"/>
      <c r="H46" s="301"/>
      <c r="I46" s="278"/>
      <c r="J46" s="277" t="s">
        <v>111</v>
      </c>
      <c r="K46" s="301"/>
      <c r="L46" s="301"/>
      <c r="M46" s="301"/>
      <c r="N46" s="301"/>
      <c r="O46" s="301"/>
      <c r="P46" s="301"/>
      <c r="Q46" s="301"/>
      <c r="R46" s="301"/>
      <c r="S46" s="278"/>
      <c r="AB46"/>
      <c r="AC46"/>
      <c r="AD46"/>
      <c r="AE46"/>
      <c r="AF46"/>
      <c r="AG46"/>
      <c r="AH46"/>
      <c r="AI46"/>
      <c r="AJ46"/>
    </row>
    <row r="47" spans="1:36" ht="22.2" customHeight="1" x14ac:dyDescent="0.6">
      <c r="A47" s="254" t="s">
        <v>0</v>
      </c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AB47" s="203"/>
      <c r="AC47" s="203"/>
      <c r="AD47" s="203"/>
    </row>
    <row r="48" spans="1:36" ht="22.2" customHeight="1" x14ac:dyDescent="0.6">
      <c r="A48" s="254" t="str">
        <f>A2</f>
        <v>แผนกวิชายานยนต์ไฟฟ้า</v>
      </c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AB48" s="296"/>
      <c r="AC48" s="296"/>
      <c r="AD48" s="296"/>
    </row>
    <row r="49" spans="1:30" ht="22.2" customHeight="1" x14ac:dyDescent="0.6">
      <c r="A49" s="253" t="s">
        <v>78</v>
      </c>
      <c r="B49" s="253"/>
      <c r="C49" s="253"/>
      <c r="D49" s="177">
        <f>D3</f>
        <v>18</v>
      </c>
      <c r="E49" s="177" t="s">
        <v>77</v>
      </c>
      <c r="F49" s="254" t="str">
        <f>F3</f>
        <v>ธันวาคม</v>
      </c>
      <c r="G49" s="254"/>
      <c r="H49" s="177" t="str">
        <f>H3</f>
        <v>พ.ศ. 2566</v>
      </c>
      <c r="I49" s="177" t="s">
        <v>79</v>
      </c>
      <c r="J49" s="177">
        <f>J3</f>
        <v>22</v>
      </c>
      <c r="K49" s="177" t="s">
        <v>76</v>
      </c>
      <c r="L49" s="254" t="str">
        <f>L3</f>
        <v>ธันวาคม</v>
      </c>
      <c r="M49" s="254"/>
      <c r="N49" s="254" t="str">
        <f>N3</f>
        <v>พ.ศ. 2566</v>
      </c>
      <c r="O49" s="254"/>
      <c r="P49" s="254"/>
      <c r="Q49" s="254"/>
      <c r="R49" s="177"/>
      <c r="AB49" s="296"/>
      <c r="AC49" s="296"/>
      <c r="AD49" s="296"/>
    </row>
    <row r="50" spans="1:30" ht="22.2" customHeight="1" x14ac:dyDescent="0.3">
      <c r="G50" s="58" t="s">
        <v>103</v>
      </c>
      <c r="H50" s="194" t="s">
        <v>115</v>
      </c>
      <c r="I50" s="190" t="s">
        <v>57</v>
      </c>
      <c r="AB50" s="293"/>
      <c r="AC50" s="293"/>
      <c r="AD50" s="293"/>
    </row>
    <row r="51" spans="1:30" ht="22.2" customHeight="1" x14ac:dyDescent="0.6">
      <c r="A51" s="28" t="s">
        <v>1</v>
      </c>
      <c r="B51" s="270" t="s">
        <v>2</v>
      </c>
      <c r="C51" s="271"/>
      <c r="D51" s="272"/>
      <c r="E51" s="16" t="s">
        <v>3</v>
      </c>
      <c r="F51" s="273" t="s">
        <v>65</v>
      </c>
      <c r="G51" s="274"/>
      <c r="H51" s="275" t="s">
        <v>4</v>
      </c>
      <c r="I51" s="175" t="s">
        <v>116</v>
      </c>
      <c r="J51" s="242" t="s">
        <v>5</v>
      </c>
      <c r="K51" s="244"/>
      <c r="L51" s="273" t="s">
        <v>66</v>
      </c>
      <c r="M51" s="279"/>
      <c r="N51" s="175" t="s">
        <v>68</v>
      </c>
      <c r="O51" s="175" t="s">
        <v>58</v>
      </c>
      <c r="P51" s="280" t="s">
        <v>67</v>
      </c>
      <c r="Q51" s="281"/>
      <c r="R51" s="169" t="s">
        <v>68</v>
      </c>
      <c r="S51" s="175" t="s">
        <v>58</v>
      </c>
      <c r="AB51" s="296"/>
      <c r="AC51" s="296"/>
      <c r="AD51" s="296"/>
    </row>
    <row r="52" spans="1:30" ht="22.2" customHeight="1" x14ac:dyDescent="0.6">
      <c r="A52" s="60"/>
      <c r="B52" s="9"/>
      <c r="C52" s="10"/>
      <c r="D52" s="14"/>
      <c r="E52" s="11"/>
      <c r="F52" s="199" t="s">
        <v>6</v>
      </c>
      <c r="G52" s="199" t="s">
        <v>7</v>
      </c>
      <c r="H52" s="276"/>
      <c r="I52" s="199"/>
      <c r="J52" s="277"/>
      <c r="K52" s="278"/>
      <c r="L52" s="199" t="s">
        <v>56</v>
      </c>
      <c r="M52" s="199" t="s">
        <v>60</v>
      </c>
      <c r="N52" s="199" t="s">
        <v>69</v>
      </c>
      <c r="O52" s="199" t="s">
        <v>59</v>
      </c>
      <c r="P52" s="60" t="s">
        <v>56</v>
      </c>
      <c r="Q52" s="60" t="s">
        <v>60</v>
      </c>
      <c r="R52" s="199" t="s">
        <v>69</v>
      </c>
      <c r="S52" s="199" t="s">
        <v>59</v>
      </c>
    </row>
    <row r="53" spans="1:30" ht="22.2" customHeight="1" x14ac:dyDescent="0.6">
      <c r="A53" s="175">
        <v>2</v>
      </c>
      <c r="B53" s="262" t="str">
        <f>AB4</f>
        <v>นางสาวปาจารีย์  กฐินทอง</v>
      </c>
      <c r="C53" s="263"/>
      <c r="D53" s="264"/>
      <c r="E53" s="175" t="s">
        <v>169</v>
      </c>
      <c r="F53" s="6">
        <f>F7</f>
        <v>10</v>
      </c>
      <c r="G53" s="188" t="s">
        <v>8</v>
      </c>
      <c r="H53" s="174" t="s">
        <v>238</v>
      </c>
      <c r="I53" s="183" t="s">
        <v>301</v>
      </c>
      <c r="J53" s="315" t="s">
        <v>171</v>
      </c>
      <c r="K53" s="316"/>
      <c r="L53" s="197">
        <v>4</v>
      </c>
      <c r="M53" s="174"/>
      <c r="N53" s="174"/>
      <c r="O53" s="169">
        <f>M53*N53</f>
        <v>0</v>
      </c>
      <c r="P53" s="174"/>
      <c r="Q53" s="197"/>
      <c r="R53" s="174"/>
      <c r="S53" s="169">
        <f>Q53*R53</f>
        <v>0</v>
      </c>
    </row>
    <row r="54" spans="1:30" ht="22.2" customHeight="1" x14ac:dyDescent="0.6">
      <c r="A54" s="4"/>
      <c r="B54" s="289"/>
      <c r="C54" s="290"/>
      <c r="D54" s="291"/>
      <c r="E54" s="168" t="s">
        <v>119</v>
      </c>
      <c r="F54" s="190"/>
      <c r="G54" s="167" t="str">
        <f>G8</f>
        <v>18 ธ.ค.66</v>
      </c>
      <c r="H54" s="183"/>
      <c r="I54" s="183"/>
      <c r="J54" s="248"/>
      <c r="K54" s="250"/>
      <c r="L54" s="168"/>
      <c r="M54" s="168"/>
      <c r="N54" s="168"/>
      <c r="O54" s="169">
        <f t="shared" ref="O54:O77" si="2">M54*N54</f>
        <v>0</v>
      </c>
      <c r="P54" s="168"/>
      <c r="Q54" s="168"/>
      <c r="R54" s="183"/>
      <c r="S54" s="169">
        <f t="shared" ref="S54:S77" si="3">Q54*R54</f>
        <v>0</v>
      </c>
    </row>
    <row r="55" spans="1:30" ht="22.2" customHeight="1" x14ac:dyDescent="0.6">
      <c r="A55" s="4"/>
      <c r="B55" s="5"/>
      <c r="D55" s="3"/>
      <c r="E55" s="3"/>
      <c r="F55" s="190"/>
      <c r="G55" s="189"/>
      <c r="H55" s="168"/>
      <c r="I55" s="183"/>
      <c r="J55" s="285"/>
      <c r="K55" s="286"/>
      <c r="L55" s="168"/>
      <c r="M55" s="168"/>
      <c r="N55" s="168"/>
      <c r="O55" s="169">
        <f t="shared" si="2"/>
        <v>0</v>
      </c>
      <c r="P55" s="168"/>
      <c r="Q55" s="168"/>
      <c r="R55" s="168"/>
      <c r="S55" s="169">
        <f t="shared" si="3"/>
        <v>0</v>
      </c>
    </row>
    <row r="56" spans="1:30" ht="22.2" customHeight="1" x14ac:dyDescent="0.6">
      <c r="A56" s="4"/>
      <c r="B56" s="5"/>
      <c r="E56" s="4"/>
      <c r="F56" s="190"/>
      <c r="G56" s="189"/>
      <c r="H56" s="1"/>
      <c r="I56" s="1"/>
      <c r="J56" s="248"/>
      <c r="K56" s="250"/>
      <c r="L56" s="168"/>
      <c r="M56" s="168"/>
      <c r="N56" s="168"/>
      <c r="O56" s="169">
        <f t="shared" si="2"/>
        <v>0</v>
      </c>
      <c r="P56" s="168"/>
      <c r="Q56" s="168"/>
      <c r="R56" s="168"/>
      <c r="S56" s="169">
        <f t="shared" si="3"/>
        <v>0</v>
      </c>
      <c r="Y56" s="71"/>
      <c r="Z56" s="71"/>
      <c r="AA56" s="71"/>
      <c r="AB56" s="71"/>
    </row>
    <row r="57" spans="1:30" ht="22.2" customHeight="1" x14ac:dyDescent="0.6">
      <c r="A57" s="4"/>
      <c r="E57" s="4"/>
      <c r="G57" s="187"/>
      <c r="H57" s="199"/>
      <c r="I57" s="199"/>
      <c r="J57" s="277"/>
      <c r="K57" s="278"/>
      <c r="L57" s="168"/>
      <c r="M57" s="168"/>
      <c r="N57" s="168"/>
      <c r="O57" s="169">
        <f t="shared" si="2"/>
        <v>0</v>
      </c>
      <c r="P57" s="168"/>
      <c r="Q57" s="168"/>
      <c r="R57" s="168"/>
      <c r="S57" s="169">
        <f t="shared" si="3"/>
        <v>0</v>
      </c>
      <c r="Y57" s="72"/>
      <c r="Z57" s="72"/>
      <c r="AA57" s="72"/>
      <c r="AB57" s="72"/>
    </row>
    <row r="58" spans="1:30" ht="22.2" customHeight="1" x14ac:dyDescent="0.6">
      <c r="A58" s="4"/>
      <c r="E58" s="4"/>
      <c r="G58" s="62" t="s">
        <v>9</v>
      </c>
      <c r="H58" s="174" t="s">
        <v>341</v>
      </c>
      <c r="I58" s="183" t="s">
        <v>344</v>
      </c>
      <c r="J58" s="265" t="s">
        <v>54</v>
      </c>
      <c r="K58" s="266"/>
      <c r="L58" s="197"/>
      <c r="M58" s="174">
        <v>4</v>
      </c>
      <c r="N58" s="174">
        <v>200</v>
      </c>
      <c r="O58" s="169">
        <f t="shared" si="2"/>
        <v>800</v>
      </c>
      <c r="P58" s="174"/>
      <c r="Q58" s="197"/>
      <c r="R58" s="174"/>
      <c r="S58" s="169">
        <f t="shared" si="3"/>
        <v>0</v>
      </c>
      <c r="W58" s="72"/>
      <c r="X58" s="72"/>
      <c r="Y58" s="198"/>
      <c r="Z58" s="72"/>
      <c r="AA58" s="198"/>
      <c r="AB58" s="72"/>
    </row>
    <row r="59" spans="1:30" ht="22.2" customHeight="1" x14ac:dyDescent="0.6">
      <c r="A59" s="4"/>
      <c r="E59" s="4"/>
      <c r="G59" s="167" t="str">
        <f>G13</f>
        <v>19 ธ.ค.66</v>
      </c>
      <c r="H59" s="183" t="s">
        <v>341</v>
      </c>
      <c r="I59" s="183" t="s">
        <v>344</v>
      </c>
      <c r="J59" s="315" t="s">
        <v>125</v>
      </c>
      <c r="K59" s="316"/>
      <c r="L59" s="168">
        <v>3</v>
      </c>
      <c r="M59" s="168"/>
      <c r="N59" s="168"/>
      <c r="O59" s="169">
        <f t="shared" si="2"/>
        <v>0</v>
      </c>
      <c r="P59" s="168"/>
      <c r="Q59" s="168"/>
      <c r="R59" s="183"/>
      <c r="S59" s="169">
        <f t="shared" si="3"/>
        <v>0</v>
      </c>
      <c r="W59" s="71"/>
      <c r="X59" s="71"/>
      <c r="Y59" s="71"/>
      <c r="Z59" s="72"/>
      <c r="AA59" s="73"/>
      <c r="AB59" s="72"/>
    </row>
    <row r="60" spans="1:30" ht="22.2" customHeight="1" x14ac:dyDescent="0.6">
      <c r="A60" s="4"/>
      <c r="B60" s="5"/>
      <c r="D60" s="3"/>
      <c r="E60" s="3"/>
      <c r="G60" s="168"/>
      <c r="H60" s="183"/>
      <c r="I60" s="183"/>
      <c r="J60" s="248"/>
      <c r="K60" s="250"/>
      <c r="L60" s="168"/>
      <c r="M60" s="168"/>
      <c r="N60" s="168"/>
      <c r="O60" s="169">
        <f t="shared" si="2"/>
        <v>0</v>
      </c>
      <c r="P60" s="168"/>
      <c r="Q60" s="168"/>
      <c r="R60" s="168"/>
      <c r="S60" s="169">
        <f t="shared" si="3"/>
        <v>0</v>
      </c>
      <c r="W60" s="71"/>
      <c r="X60" s="71"/>
      <c r="Y60" s="71"/>
      <c r="Z60" s="72"/>
      <c r="AA60" s="73"/>
      <c r="AB60" s="72"/>
    </row>
    <row r="61" spans="1:30" ht="22.2" customHeight="1" x14ac:dyDescent="0.6">
      <c r="A61" s="4"/>
      <c r="E61" s="4"/>
      <c r="G61" s="62"/>
      <c r="H61" s="190"/>
      <c r="I61" s="168"/>
      <c r="J61" s="248"/>
      <c r="K61" s="250"/>
      <c r="L61" s="168"/>
      <c r="M61" s="168"/>
      <c r="N61" s="168"/>
      <c r="O61" s="169">
        <f t="shared" si="2"/>
        <v>0</v>
      </c>
      <c r="P61" s="168"/>
      <c r="Q61" s="168"/>
      <c r="R61" s="168"/>
      <c r="S61" s="169">
        <f t="shared" si="3"/>
        <v>0</v>
      </c>
      <c r="T61" s="7"/>
      <c r="U61" s="23" t="s">
        <v>118</v>
      </c>
      <c r="V61" s="66"/>
      <c r="W61" s="22"/>
      <c r="X61" s="22"/>
      <c r="Y61" s="71"/>
      <c r="Z61" s="72"/>
      <c r="AA61" s="73"/>
      <c r="AB61" s="72"/>
    </row>
    <row r="62" spans="1:30" ht="22.2" customHeight="1" x14ac:dyDescent="0.6">
      <c r="A62" s="4"/>
      <c r="D62" s="8" t="s">
        <v>51</v>
      </c>
      <c r="E62" s="4"/>
      <c r="G62" s="63"/>
      <c r="H62" s="195"/>
      <c r="I62" s="199"/>
      <c r="J62" s="277"/>
      <c r="K62" s="278"/>
      <c r="L62" s="168"/>
      <c r="M62" s="168"/>
      <c r="N62" s="168"/>
      <c r="O62" s="169">
        <f t="shared" si="2"/>
        <v>0</v>
      </c>
      <c r="P62" s="168"/>
      <c r="Q62" s="168"/>
      <c r="R62" s="168"/>
      <c r="S62" s="169">
        <f t="shared" si="3"/>
        <v>0</v>
      </c>
      <c r="T62" s="22" t="s">
        <v>51</v>
      </c>
      <c r="U62" s="23" t="s">
        <v>121</v>
      </c>
      <c r="V62" s="66"/>
      <c r="W62" s="22"/>
      <c r="X62" s="22"/>
      <c r="Y62" s="71"/>
      <c r="Z62" s="71"/>
      <c r="AA62" s="71"/>
      <c r="AB62" s="71"/>
    </row>
    <row r="63" spans="1:30" ht="22.2" customHeight="1" x14ac:dyDescent="0.6">
      <c r="A63" s="4"/>
      <c r="B63"/>
      <c r="C63"/>
      <c r="D63" s="202"/>
      <c r="E63" s="56"/>
      <c r="F63"/>
      <c r="G63" s="207" t="s">
        <v>10</v>
      </c>
      <c r="H63" s="201" t="s">
        <v>136</v>
      </c>
      <c r="I63" s="183" t="s">
        <v>271</v>
      </c>
      <c r="J63" s="265" t="s">
        <v>54</v>
      </c>
      <c r="K63" s="266"/>
      <c r="L63" s="174"/>
      <c r="M63" s="174">
        <v>4</v>
      </c>
      <c r="N63" s="174">
        <v>200</v>
      </c>
      <c r="O63" s="169">
        <f>M63*N63</f>
        <v>800</v>
      </c>
      <c r="P63" s="174"/>
      <c r="Q63" s="174"/>
      <c r="R63" s="174"/>
      <c r="S63" s="169">
        <f t="shared" si="3"/>
        <v>0</v>
      </c>
      <c r="Y63" s="71"/>
      <c r="Z63" s="71"/>
      <c r="AA63" s="71"/>
      <c r="AB63" s="71"/>
    </row>
    <row r="64" spans="1:30" ht="22.2" customHeight="1" x14ac:dyDescent="0.6">
      <c r="A64" s="4"/>
      <c r="B64" s="189"/>
      <c r="C64" s="190"/>
      <c r="D64" s="190"/>
      <c r="E64" s="168"/>
      <c r="G64" s="62" t="str">
        <f>G18</f>
        <v>20 ธ.ค.66</v>
      </c>
      <c r="H64" s="201"/>
      <c r="I64" s="183"/>
      <c r="J64" s="248"/>
      <c r="K64" s="250"/>
      <c r="L64" s="168"/>
      <c r="M64" s="168"/>
      <c r="N64" s="168"/>
      <c r="O64" s="169">
        <f t="shared" si="2"/>
        <v>0</v>
      </c>
      <c r="P64" s="168"/>
      <c r="Q64" s="168"/>
      <c r="R64" s="168"/>
      <c r="S64" s="169">
        <f t="shared" si="3"/>
        <v>0</v>
      </c>
      <c r="Y64" s="71"/>
      <c r="Z64" s="71"/>
      <c r="AA64" s="71"/>
      <c r="AB64" s="71"/>
    </row>
    <row r="65" spans="1:28" ht="22.2" customHeight="1" x14ac:dyDescent="0.6">
      <c r="A65" s="4"/>
      <c r="B65" s="5"/>
      <c r="D65" s="3"/>
      <c r="E65" s="3"/>
      <c r="G65" s="168"/>
      <c r="H65" s="183"/>
      <c r="I65" s="183"/>
      <c r="J65" s="248"/>
      <c r="K65" s="250"/>
      <c r="L65" s="168"/>
      <c r="M65" s="168"/>
      <c r="N65" s="168"/>
      <c r="O65" s="169">
        <f t="shared" si="2"/>
        <v>0</v>
      </c>
      <c r="P65" s="168"/>
      <c r="Q65" s="168"/>
      <c r="R65" s="168"/>
      <c r="S65" s="169">
        <f t="shared" si="3"/>
        <v>0</v>
      </c>
      <c r="W65" s="71"/>
      <c r="X65" s="71"/>
    </row>
    <row r="66" spans="1:28" ht="22.2" customHeight="1" x14ac:dyDescent="0.6">
      <c r="A66" s="4"/>
      <c r="E66" s="4"/>
      <c r="G66" s="189"/>
      <c r="H66" s="168"/>
      <c r="I66" s="183"/>
      <c r="J66" s="252"/>
      <c r="K66" s="252"/>
      <c r="L66" s="168"/>
      <c r="M66" s="168"/>
      <c r="N66" s="168"/>
      <c r="O66" s="169">
        <f t="shared" si="2"/>
        <v>0</v>
      </c>
      <c r="P66" s="168"/>
      <c r="Q66" s="168"/>
      <c r="R66" s="168"/>
      <c r="S66" s="169">
        <f t="shared" si="3"/>
        <v>0</v>
      </c>
      <c r="T66" s="25"/>
      <c r="U66" s="26" t="s">
        <v>123</v>
      </c>
      <c r="V66" s="64"/>
      <c r="W66" s="27"/>
      <c r="X66" s="27"/>
      <c r="Z66" s="190"/>
      <c r="AA66" s="190"/>
      <c r="AB66" s="190"/>
    </row>
    <row r="67" spans="1:28" ht="22.2" customHeight="1" x14ac:dyDescent="0.6">
      <c r="A67" s="4"/>
      <c r="E67" s="4"/>
      <c r="G67" s="195"/>
      <c r="H67" s="199"/>
      <c r="I67" s="199"/>
      <c r="J67" s="276"/>
      <c r="K67" s="276"/>
      <c r="L67" s="199"/>
      <c r="M67" s="199"/>
      <c r="N67" s="199"/>
      <c r="O67" s="169">
        <f t="shared" si="2"/>
        <v>0</v>
      </c>
      <c r="P67" s="199"/>
      <c r="Q67" s="199"/>
      <c r="R67" s="199"/>
      <c r="S67" s="169">
        <f t="shared" si="3"/>
        <v>0</v>
      </c>
      <c r="T67" s="27" t="s">
        <v>51</v>
      </c>
      <c r="U67" s="26" t="s">
        <v>90</v>
      </c>
      <c r="V67" s="64"/>
      <c r="W67" s="27"/>
      <c r="X67" s="27"/>
      <c r="Y67" s="190"/>
      <c r="Z67" s="190"/>
      <c r="AA67" s="190"/>
      <c r="AB67" s="190"/>
    </row>
    <row r="68" spans="1:28" ht="22.2" customHeight="1" x14ac:dyDescent="0.6">
      <c r="A68" s="4"/>
      <c r="E68" s="4"/>
      <c r="G68" s="62" t="s">
        <v>11</v>
      </c>
      <c r="H68" s="183" t="s">
        <v>136</v>
      </c>
      <c r="I68" s="183" t="s">
        <v>209</v>
      </c>
      <c r="J68" s="265" t="s">
        <v>54</v>
      </c>
      <c r="K68" s="266"/>
      <c r="L68" s="168"/>
      <c r="M68" s="168">
        <v>4</v>
      </c>
      <c r="N68" s="168">
        <v>200</v>
      </c>
      <c r="O68" s="169">
        <f t="shared" si="2"/>
        <v>800</v>
      </c>
      <c r="P68" s="168"/>
      <c r="Q68" s="175"/>
      <c r="R68" s="175"/>
      <c r="S68" s="169">
        <f t="shared" si="3"/>
        <v>0</v>
      </c>
      <c r="U68" s="190"/>
      <c r="V68" s="190"/>
      <c r="W68" s="190"/>
      <c r="X68" s="190"/>
      <c r="Y68" s="190"/>
      <c r="Z68" s="190"/>
      <c r="AA68" s="190"/>
      <c r="AB68" s="190"/>
    </row>
    <row r="69" spans="1:28" ht="22.2" customHeight="1" x14ac:dyDescent="0.6">
      <c r="A69" s="4"/>
      <c r="E69" s="4"/>
      <c r="G69" s="167" t="str">
        <f>G23</f>
        <v>21 ธ.ค.66</v>
      </c>
      <c r="H69" s="183" t="s">
        <v>302</v>
      </c>
      <c r="I69" s="183" t="s">
        <v>239</v>
      </c>
      <c r="J69" s="315" t="s">
        <v>127</v>
      </c>
      <c r="K69" s="316"/>
      <c r="L69" s="168">
        <v>2</v>
      </c>
      <c r="M69" s="168"/>
      <c r="N69" s="168"/>
      <c r="O69" s="169">
        <f t="shared" si="2"/>
        <v>0</v>
      </c>
      <c r="P69" s="168"/>
      <c r="Q69" s="168"/>
      <c r="R69" s="168"/>
      <c r="S69" s="169">
        <f t="shared" si="3"/>
        <v>0</v>
      </c>
      <c r="U69" s="190"/>
      <c r="V69" s="190"/>
      <c r="X69" s="190"/>
      <c r="Y69" s="190"/>
      <c r="Z69" s="190"/>
    </row>
    <row r="70" spans="1:28" ht="22.2" customHeight="1" x14ac:dyDescent="0.6">
      <c r="A70" s="4"/>
      <c r="B70" s="5"/>
      <c r="E70" s="4"/>
      <c r="G70" s="168"/>
      <c r="H70" s="183" t="s">
        <v>342</v>
      </c>
      <c r="I70" s="183" t="s">
        <v>344</v>
      </c>
      <c r="J70" s="315" t="s">
        <v>171</v>
      </c>
      <c r="K70" s="316"/>
      <c r="L70" s="183">
        <v>4</v>
      </c>
      <c r="M70" s="183"/>
      <c r="N70" s="183"/>
      <c r="O70" s="169">
        <f t="shared" si="2"/>
        <v>0</v>
      </c>
      <c r="P70" s="183"/>
      <c r="Q70" s="183"/>
      <c r="R70" s="183"/>
      <c r="S70" s="169">
        <f t="shared" si="3"/>
        <v>0</v>
      </c>
      <c r="U70" s="190"/>
      <c r="V70" s="190"/>
      <c r="W70" s="190"/>
      <c r="X70" s="190"/>
      <c r="Y70" s="190"/>
      <c r="Z70" s="190"/>
    </row>
    <row r="71" spans="1:28" ht="22.2" customHeight="1" x14ac:dyDescent="0.6">
      <c r="A71" s="4"/>
      <c r="E71" s="4"/>
      <c r="G71" s="168"/>
      <c r="H71" s="168"/>
      <c r="I71" s="183"/>
      <c r="J71" s="285"/>
      <c r="K71" s="286"/>
      <c r="L71" s="168"/>
      <c r="M71" s="168"/>
      <c r="N71" s="168"/>
      <c r="O71" s="169">
        <f t="shared" si="2"/>
        <v>0</v>
      </c>
      <c r="P71" s="183"/>
      <c r="Q71" s="168"/>
      <c r="R71" s="168"/>
      <c r="S71" s="169">
        <f t="shared" si="3"/>
        <v>0</v>
      </c>
      <c r="U71" s="190"/>
      <c r="V71" s="190"/>
      <c r="W71" s="190"/>
      <c r="X71" s="190"/>
      <c r="Y71" s="190"/>
      <c r="Z71" s="190"/>
    </row>
    <row r="72" spans="1:28" ht="22.2" customHeight="1" x14ac:dyDescent="0.6">
      <c r="A72" s="4"/>
      <c r="E72" s="4"/>
      <c r="G72" s="199"/>
      <c r="H72" s="199"/>
      <c r="I72" s="158"/>
      <c r="J72" s="277"/>
      <c r="K72" s="278"/>
      <c r="L72" s="199"/>
      <c r="M72" s="199"/>
      <c r="N72" s="199"/>
      <c r="O72" s="169">
        <f t="shared" si="2"/>
        <v>0</v>
      </c>
      <c r="P72" s="168"/>
      <c r="Q72" s="199"/>
      <c r="R72" s="199"/>
      <c r="S72" s="169">
        <f t="shared" si="3"/>
        <v>0</v>
      </c>
      <c r="T72" s="190"/>
      <c r="U72" s="190"/>
      <c r="V72" s="190"/>
      <c r="W72" s="190"/>
      <c r="X72" s="190"/>
      <c r="Y72" s="190"/>
    </row>
    <row r="73" spans="1:28" ht="22.2" customHeight="1" x14ac:dyDescent="0.6">
      <c r="A73" s="4"/>
      <c r="B73" s="170"/>
      <c r="C73" s="171"/>
      <c r="D73" s="172"/>
      <c r="E73" s="173"/>
      <c r="F73" s="172"/>
      <c r="G73" s="62" t="s">
        <v>12</v>
      </c>
      <c r="H73" s="174" t="s">
        <v>343</v>
      </c>
      <c r="I73" s="183" t="s">
        <v>344</v>
      </c>
      <c r="J73" s="265" t="s">
        <v>54</v>
      </c>
      <c r="K73" s="266"/>
      <c r="L73" s="168">
        <v>4</v>
      </c>
      <c r="M73" s="168"/>
      <c r="N73" s="168"/>
      <c r="O73" s="169">
        <f t="shared" si="2"/>
        <v>0</v>
      </c>
      <c r="P73" s="175"/>
      <c r="Q73" s="197"/>
      <c r="R73" s="174"/>
      <c r="S73" s="169">
        <f t="shared" si="3"/>
        <v>0</v>
      </c>
      <c r="T73" s="190"/>
      <c r="U73" s="190"/>
      <c r="V73" s="190"/>
      <c r="W73" s="190"/>
      <c r="X73" s="190"/>
      <c r="Y73" s="190"/>
    </row>
    <row r="74" spans="1:28" ht="22.2" customHeight="1" x14ac:dyDescent="0.6">
      <c r="A74" s="4"/>
      <c r="D74" s="3"/>
      <c r="E74" s="4"/>
      <c r="G74" s="167" t="str">
        <f>G28</f>
        <v>22 ธ.ค.66</v>
      </c>
      <c r="H74" s="183" t="s">
        <v>343</v>
      </c>
      <c r="I74" s="183" t="s">
        <v>344</v>
      </c>
      <c r="J74" s="315" t="s">
        <v>125</v>
      </c>
      <c r="K74" s="316"/>
      <c r="L74" s="168">
        <v>3</v>
      </c>
      <c r="M74" s="168"/>
      <c r="N74" s="168"/>
      <c r="O74" s="169">
        <f t="shared" si="2"/>
        <v>0</v>
      </c>
      <c r="P74" s="168"/>
      <c r="Q74" s="168"/>
      <c r="R74" s="168"/>
      <c r="S74" s="169">
        <f t="shared" si="3"/>
        <v>0</v>
      </c>
      <c r="W74" s="190"/>
      <c r="X74" s="190"/>
      <c r="Y74" s="190"/>
    </row>
    <row r="75" spans="1:28" ht="22.2" customHeight="1" x14ac:dyDescent="0.6">
      <c r="A75" s="4"/>
      <c r="B75" s="170"/>
      <c r="C75" s="171"/>
      <c r="D75" s="172"/>
      <c r="E75" s="173"/>
      <c r="F75" s="172"/>
      <c r="G75" s="168"/>
      <c r="H75" s="183"/>
      <c r="I75" s="183"/>
      <c r="J75" s="248"/>
      <c r="K75" s="250"/>
      <c r="L75" s="168"/>
      <c r="M75" s="168"/>
      <c r="N75" s="168"/>
      <c r="O75" s="169">
        <f t="shared" si="2"/>
        <v>0</v>
      </c>
      <c r="P75" s="168"/>
      <c r="Q75" s="168"/>
      <c r="R75" s="168"/>
      <c r="S75" s="169">
        <f t="shared" si="3"/>
        <v>0</v>
      </c>
      <c r="T75" s="190"/>
      <c r="U75" s="190"/>
      <c r="V75" s="190"/>
      <c r="W75" s="190"/>
      <c r="X75" s="190"/>
      <c r="Y75" s="190"/>
    </row>
    <row r="76" spans="1:28" ht="22.2" customHeight="1" x14ac:dyDescent="0.6">
      <c r="A76" s="4"/>
      <c r="E76" s="4"/>
      <c r="G76" s="168"/>
      <c r="H76" s="168"/>
      <c r="I76" s="183"/>
      <c r="J76" s="285"/>
      <c r="K76" s="286"/>
      <c r="L76" s="168"/>
      <c r="M76" s="168"/>
      <c r="N76" s="168"/>
      <c r="O76" s="169">
        <f t="shared" si="2"/>
        <v>0</v>
      </c>
      <c r="P76" s="168"/>
      <c r="Q76" s="168"/>
      <c r="R76" s="168"/>
      <c r="S76" s="169">
        <f t="shared" si="3"/>
        <v>0</v>
      </c>
      <c r="T76" s="287" t="s">
        <v>117</v>
      </c>
      <c r="U76" s="288"/>
      <c r="V76" s="288"/>
      <c r="W76" s="288"/>
      <c r="X76" s="288"/>
    </row>
    <row r="77" spans="1:28" ht="22.2" customHeight="1" x14ac:dyDescent="0.6">
      <c r="A77" s="4"/>
      <c r="E77" s="4"/>
      <c r="F77" s="4"/>
      <c r="G77" s="196"/>
      <c r="H77" s="168"/>
      <c r="I77" s="183"/>
      <c r="J77" s="248"/>
      <c r="K77" s="250"/>
      <c r="L77" s="199"/>
      <c r="M77" s="199"/>
      <c r="N77" s="199"/>
      <c r="O77" s="169">
        <f t="shared" si="2"/>
        <v>0</v>
      </c>
      <c r="P77" s="168"/>
      <c r="Q77" s="199"/>
      <c r="R77" s="199"/>
      <c r="S77" s="169">
        <f t="shared" si="3"/>
        <v>0</v>
      </c>
      <c r="T77" s="24"/>
      <c r="U77" s="24" t="s">
        <v>219</v>
      </c>
      <c r="V77" s="65"/>
      <c r="W77" s="24"/>
      <c r="X77" s="24"/>
    </row>
    <row r="78" spans="1:28" ht="22.2" customHeight="1" x14ac:dyDescent="0.6">
      <c r="A78" s="4"/>
      <c r="E78" s="4"/>
      <c r="F78" s="4"/>
      <c r="G78" s="273" t="s">
        <v>61</v>
      </c>
      <c r="H78" s="298"/>
      <c r="I78" s="298"/>
      <c r="J78" s="298"/>
      <c r="K78" s="279"/>
      <c r="L78" s="17">
        <f>SUM(L53:L77)</f>
        <v>20</v>
      </c>
      <c r="M78" s="17">
        <f>SUM(M53:M77)</f>
        <v>12</v>
      </c>
      <c r="N78" s="17"/>
      <c r="O78" s="17"/>
      <c r="P78" s="17">
        <f>SUM(P53:P77)</f>
        <v>0</v>
      </c>
      <c r="Q78" s="17">
        <f>SUM(Q53:Q77)</f>
        <v>0</v>
      </c>
      <c r="R78" s="192"/>
      <c r="S78" s="17"/>
    </row>
    <row r="79" spans="1:28" ht="22.2" customHeight="1" x14ac:dyDescent="0.6">
      <c r="A79" s="4"/>
      <c r="E79" s="4"/>
      <c r="F79" s="4"/>
      <c r="G79" s="273" t="s">
        <v>62</v>
      </c>
      <c r="H79" s="298"/>
      <c r="I79" s="298"/>
      <c r="J79" s="298"/>
      <c r="K79" s="279"/>
      <c r="L79" s="273">
        <f>L78+M78</f>
        <v>32</v>
      </c>
      <c r="M79" s="279"/>
      <c r="N79" s="17"/>
      <c r="O79" s="193"/>
      <c r="P79" s="273">
        <f>P78+Q78</f>
        <v>0</v>
      </c>
      <c r="Q79" s="279"/>
      <c r="R79" s="196"/>
      <c r="S79" s="199"/>
    </row>
    <row r="80" spans="1:28" ht="22.2" customHeight="1" x14ac:dyDescent="0.6">
      <c r="A80" s="4"/>
      <c r="E80" s="4"/>
      <c r="F80" s="4"/>
      <c r="G80" s="273" t="s">
        <v>63</v>
      </c>
      <c r="H80" s="298"/>
      <c r="I80" s="298"/>
      <c r="J80" s="298"/>
      <c r="K80" s="279"/>
      <c r="L80" s="273">
        <v>18</v>
      </c>
      <c r="M80" s="279"/>
      <c r="N80" s="193"/>
      <c r="O80" s="17"/>
      <c r="P80" s="273">
        <v>0</v>
      </c>
      <c r="Q80" s="279"/>
      <c r="R80" s="190"/>
      <c r="S80" s="168"/>
    </row>
    <row r="81" spans="1:26" ht="22.2" customHeight="1" thickBot="1" x14ac:dyDescent="0.65">
      <c r="A81" s="4"/>
      <c r="E81" s="4"/>
      <c r="F81" s="15"/>
      <c r="G81" s="273" t="s">
        <v>64</v>
      </c>
      <c r="H81" s="298"/>
      <c r="I81" s="298"/>
      <c r="J81" s="298"/>
      <c r="K81" s="279"/>
      <c r="L81" s="18">
        <v>0</v>
      </c>
      <c r="M81" s="18">
        <f>SUM(M53:M77)</f>
        <v>12</v>
      </c>
      <c r="N81" s="18"/>
      <c r="O81" s="18">
        <f>SUM(O53:O77)</f>
        <v>2400</v>
      </c>
      <c r="P81" s="18">
        <v>0</v>
      </c>
      <c r="Q81" s="18">
        <f>SUM(Q53:Q77)</f>
        <v>0</v>
      </c>
      <c r="R81" s="19"/>
      <c r="S81" s="18">
        <f>SUM(S53:S77)</f>
        <v>0</v>
      </c>
    </row>
    <row r="82" spans="1:26" ht="22.2" customHeight="1" thickTop="1" x14ac:dyDescent="0.6">
      <c r="A82" s="299" t="s">
        <v>88</v>
      </c>
      <c r="B82" s="300"/>
      <c r="C82" s="300"/>
      <c r="D82" s="300"/>
      <c r="E82" s="300"/>
      <c r="F82" s="300"/>
      <c r="G82" s="300"/>
      <c r="H82" s="193">
        <f>M81+Q81</f>
        <v>12</v>
      </c>
      <c r="I82" s="193" t="s">
        <v>89</v>
      </c>
      <c r="J82" s="193"/>
      <c r="K82" s="301" t="s">
        <v>193</v>
      </c>
      <c r="L82" s="301"/>
      <c r="M82" s="301"/>
      <c r="N82" s="194"/>
      <c r="O82" s="194"/>
      <c r="P82" s="302">
        <f>S81+O81</f>
        <v>2400</v>
      </c>
      <c r="Q82" s="302"/>
      <c r="R82" s="21"/>
      <c r="S82" s="20" t="s">
        <v>53</v>
      </c>
    </row>
    <row r="83" spans="1:26" ht="22.2" customHeight="1" x14ac:dyDescent="0.6">
      <c r="A83" s="303" t="s">
        <v>14</v>
      </c>
      <c r="B83" s="304"/>
      <c r="C83" s="304"/>
      <c r="D83" s="304"/>
      <c r="E83" s="304"/>
      <c r="F83" s="304"/>
      <c r="G83" s="305"/>
      <c r="H83" s="303" t="s">
        <v>15</v>
      </c>
      <c r="I83" s="304"/>
      <c r="J83" s="304"/>
      <c r="K83" s="304"/>
      <c r="L83" s="305"/>
      <c r="M83" s="303" t="s">
        <v>70</v>
      </c>
      <c r="N83" s="304"/>
      <c r="O83" s="304"/>
      <c r="P83" s="304"/>
      <c r="Q83" s="304"/>
      <c r="R83" s="304"/>
      <c r="S83" s="305"/>
      <c r="T83" s="317"/>
      <c r="U83" s="254"/>
      <c r="V83" s="254"/>
      <c r="W83" s="254"/>
      <c r="X83" s="254"/>
      <c r="Y83" s="254"/>
      <c r="Z83" s="254"/>
    </row>
    <row r="84" spans="1:26" ht="22.2" customHeight="1" x14ac:dyDescent="0.6">
      <c r="A84" s="248" t="s">
        <v>16</v>
      </c>
      <c r="B84" s="249"/>
      <c r="C84" s="249"/>
      <c r="D84" s="249"/>
      <c r="E84" s="249"/>
      <c r="F84" s="249"/>
      <c r="G84" s="250"/>
      <c r="H84" s="248" t="s">
        <v>16</v>
      </c>
      <c r="I84" s="249"/>
      <c r="J84" s="249"/>
      <c r="K84" s="249"/>
      <c r="L84" s="250"/>
      <c r="M84" s="248" t="s">
        <v>16</v>
      </c>
      <c r="N84" s="249"/>
      <c r="O84" s="249"/>
      <c r="P84" s="249"/>
      <c r="Q84" s="249"/>
      <c r="R84" s="249"/>
      <c r="S84" s="250"/>
    </row>
    <row r="85" spans="1:26" ht="22.2" customHeight="1" x14ac:dyDescent="0.6">
      <c r="A85" s="12" t="s">
        <v>42</v>
      </c>
      <c r="B85" s="309" t="str">
        <f>B53</f>
        <v>นางสาวปาจารีย์  กฐินทอง</v>
      </c>
      <c r="C85" s="309"/>
      <c r="D85" s="309"/>
      <c r="E85" s="309"/>
      <c r="F85" s="309"/>
      <c r="G85" s="186" t="s">
        <v>43</v>
      </c>
      <c r="H85" s="185" t="s">
        <v>42</v>
      </c>
      <c r="I85" s="314" t="str">
        <f>I39</f>
        <v xml:space="preserve">       นายอาทิตย์  แก้วแดง</v>
      </c>
      <c r="J85" s="318"/>
      <c r="K85" s="318"/>
      <c r="L85" s="13" t="s">
        <v>43</v>
      </c>
      <c r="M85" s="61" t="s">
        <v>42</v>
      </c>
      <c r="N85" s="61"/>
      <c r="O85" s="309" t="s">
        <v>332</v>
      </c>
      <c r="P85" s="309"/>
      <c r="Q85" s="309"/>
      <c r="R85" s="29"/>
      <c r="S85" s="186" t="s">
        <v>43</v>
      </c>
    </row>
    <row r="86" spans="1:26" ht="22.2" customHeight="1" x14ac:dyDescent="0.6">
      <c r="A86" s="319" t="s">
        <v>371</v>
      </c>
      <c r="B86" s="314"/>
      <c r="C86" s="314"/>
      <c r="D86" s="314"/>
      <c r="E86" s="314"/>
      <c r="F86" s="314"/>
      <c r="G86" s="320"/>
      <c r="H86" s="308" t="s">
        <v>55</v>
      </c>
      <c r="I86" s="309"/>
      <c r="J86" s="309"/>
      <c r="K86" s="309"/>
      <c r="L86" s="310"/>
      <c r="M86" s="308" t="s">
        <v>72</v>
      </c>
      <c r="N86" s="309"/>
      <c r="O86" s="309"/>
      <c r="P86" s="309"/>
      <c r="Q86" s="309"/>
      <c r="R86" s="309"/>
      <c r="S86" s="310"/>
    </row>
    <row r="87" spans="1:26" ht="22.2" customHeight="1" x14ac:dyDescent="0.6">
      <c r="A87" s="311" t="str">
        <f>A41</f>
        <v>วันที่ 25  เดือน ธันวาคม  พ.ศ.2566</v>
      </c>
      <c r="B87" s="312"/>
      <c r="C87" s="312"/>
      <c r="D87" s="312"/>
      <c r="E87" s="312"/>
      <c r="F87" s="312"/>
      <c r="G87" s="313"/>
      <c r="H87" s="308" t="str">
        <f>A41</f>
        <v>วันที่ 25  เดือน ธันวาคม  พ.ศ.2566</v>
      </c>
      <c r="I87" s="309"/>
      <c r="J87" s="309"/>
      <c r="K87" s="309"/>
      <c r="L87" s="310"/>
      <c r="M87" s="311" t="str">
        <f>A41</f>
        <v>วันที่ 25  เดือน ธันวาคม  พ.ศ.2566</v>
      </c>
      <c r="N87" s="312"/>
      <c r="O87" s="312"/>
      <c r="P87" s="312"/>
      <c r="Q87" s="312"/>
      <c r="R87" s="312"/>
      <c r="S87" s="313"/>
    </row>
    <row r="88" spans="1:26" ht="22.2" customHeight="1" x14ac:dyDescent="0.6">
      <c r="A88" s="303" t="s">
        <v>70</v>
      </c>
      <c r="B88" s="304"/>
      <c r="C88" s="304"/>
      <c r="D88" s="304"/>
      <c r="E88" s="304"/>
      <c r="F88" s="304"/>
      <c r="G88" s="304"/>
      <c r="H88" s="304"/>
      <c r="I88" s="305"/>
      <c r="J88" s="303" t="s">
        <v>71</v>
      </c>
      <c r="K88" s="304"/>
      <c r="L88" s="304"/>
      <c r="M88" s="304"/>
      <c r="N88" s="304"/>
      <c r="O88" s="304"/>
      <c r="P88" s="304"/>
      <c r="Q88" s="304"/>
      <c r="R88" s="304"/>
      <c r="S88" s="305"/>
    </row>
    <row r="89" spans="1:26" ht="22.2" customHeight="1" x14ac:dyDescent="0.6">
      <c r="A89" s="248" t="s">
        <v>16</v>
      </c>
      <c r="B89" s="249"/>
      <c r="C89" s="249"/>
      <c r="D89" s="249"/>
      <c r="E89" s="249"/>
      <c r="F89" s="249"/>
      <c r="G89" s="249"/>
      <c r="H89" s="249"/>
      <c r="I89" s="250"/>
      <c r="J89" s="248" t="s">
        <v>16</v>
      </c>
      <c r="K89" s="249"/>
      <c r="L89" s="249"/>
      <c r="M89" s="249"/>
      <c r="N89" s="249"/>
      <c r="O89" s="249"/>
      <c r="P89" s="249"/>
      <c r="Q89" s="249"/>
      <c r="R89" s="249"/>
      <c r="S89" s="250"/>
    </row>
    <row r="90" spans="1:26" ht="22.2" customHeight="1" x14ac:dyDescent="0.6">
      <c r="A90" s="12"/>
      <c r="B90" s="309" t="s">
        <v>339</v>
      </c>
      <c r="C90" s="309"/>
      <c r="D90" s="309"/>
      <c r="E90" s="309"/>
      <c r="F90" s="309"/>
      <c r="G90" s="309"/>
      <c r="H90" s="309"/>
      <c r="I90" s="186"/>
      <c r="J90" s="29"/>
      <c r="K90" s="29"/>
      <c r="L90" s="309" t="s">
        <v>327</v>
      </c>
      <c r="M90" s="309"/>
      <c r="N90" s="309"/>
      <c r="O90" s="309"/>
      <c r="P90" s="309"/>
      <c r="Q90" s="309"/>
      <c r="R90" s="29"/>
      <c r="S90" s="13"/>
    </row>
    <row r="91" spans="1:26" ht="22.2" customHeight="1" x14ac:dyDescent="0.6">
      <c r="A91" s="308" t="s">
        <v>73</v>
      </c>
      <c r="B91" s="309"/>
      <c r="C91" s="309"/>
      <c r="D91" s="309"/>
      <c r="E91" s="309"/>
      <c r="F91" s="309"/>
      <c r="G91" s="309"/>
      <c r="H91" s="309"/>
      <c r="I91" s="310"/>
      <c r="J91" s="308" t="s">
        <v>74</v>
      </c>
      <c r="K91" s="309"/>
      <c r="L91" s="309"/>
      <c r="M91" s="309"/>
      <c r="N91" s="309"/>
      <c r="O91" s="309"/>
      <c r="P91" s="309"/>
      <c r="Q91" s="309"/>
      <c r="R91" s="309"/>
      <c r="S91" s="310"/>
    </row>
    <row r="92" spans="1:26" ht="22.2" customHeight="1" x14ac:dyDescent="0.6">
      <c r="A92" s="277" t="s">
        <v>111</v>
      </c>
      <c r="B92" s="301"/>
      <c r="C92" s="301"/>
      <c r="D92" s="301"/>
      <c r="E92" s="301"/>
      <c r="F92" s="301"/>
      <c r="G92" s="301"/>
      <c r="H92" s="301"/>
      <c r="I92" s="278"/>
      <c r="J92" s="277" t="s">
        <v>111</v>
      </c>
      <c r="K92" s="301"/>
      <c r="L92" s="301"/>
      <c r="M92" s="301"/>
      <c r="N92" s="301"/>
      <c r="O92" s="301"/>
      <c r="P92" s="301"/>
      <c r="Q92" s="301"/>
      <c r="R92" s="301"/>
      <c r="S92" s="278"/>
    </row>
    <row r="93" spans="1:26" ht="22.2" customHeight="1" x14ac:dyDescent="0.6">
      <c r="A93" s="254" t="s">
        <v>0</v>
      </c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</row>
    <row r="94" spans="1:26" ht="22.2" customHeight="1" x14ac:dyDescent="0.6">
      <c r="A94" s="254" t="str">
        <f>A2</f>
        <v>แผนกวิชายานยนต์ไฟฟ้า</v>
      </c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</row>
    <row r="95" spans="1:26" ht="22.2" customHeight="1" x14ac:dyDescent="0.6">
      <c r="A95" s="253" t="s">
        <v>78</v>
      </c>
      <c r="B95" s="253"/>
      <c r="C95" s="253"/>
      <c r="D95" s="177">
        <f>D3</f>
        <v>18</v>
      </c>
      <c r="E95" s="177" t="s">
        <v>77</v>
      </c>
      <c r="F95" s="254" t="str">
        <f>F3</f>
        <v>ธันวาคม</v>
      </c>
      <c r="G95" s="254"/>
      <c r="H95" s="177" t="str">
        <f>H3</f>
        <v>พ.ศ. 2566</v>
      </c>
      <c r="I95" s="177" t="s">
        <v>79</v>
      </c>
      <c r="J95" s="177">
        <f>J3</f>
        <v>22</v>
      </c>
      <c r="K95" s="177" t="s">
        <v>76</v>
      </c>
      <c r="L95" s="254" t="str">
        <f>L3</f>
        <v>ธันวาคม</v>
      </c>
      <c r="M95" s="254"/>
      <c r="N95" s="254" t="str">
        <f>N3</f>
        <v>พ.ศ. 2566</v>
      </c>
      <c r="O95" s="254"/>
      <c r="P95" s="254"/>
      <c r="Q95" s="254"/>
      <c r="R95" s="177"/>
    </row>
    <row r="96" spans="1:26" ht="22.2" customHeight="1" x14ac:dyDescent="0.3">
      <c r="G96" s="58" t="s">
        <v>103</v>
      </c>
      <c r="H96" s="198" t="s">
        <v>44</v>
      </c>
      <c r="I96" s="190" t="s">
        <v>57</v>
      </c>
      <c r="J96" s="8" t="s">
        <v>128</v>
      </c>
    </row>
    <row r="97" spans="1:24" ht="22.2" customHeight="1" x14ac:dyDescent="0.6">
      <c r="A97" s="28" t="s">
        <v>1</v>
      </c>
      <c r="B97" s="270" t="s">
        <v>2</v>
      </c>
      <c r="C97" s="271"/>
      <c r="D97" s="272"/>
      <c r="E97" s="16" t="s">
        <v>3</v>
      </c>
      <c r="F97" s="273" t="s">
        <v>65</v>
      </c>
      <c r="G97" s="274"/>
      <c r="H97" s="275" t="s">
        <v>4</v>
      </c>
      <c r="I97" s="175" t="s">
        <v>116</v>
      </c>
      <c r="J97" s="242" t="s">
        <v>5</v>
      </c>
      <c r="K97" s="244"/>
      <c r="L97" s="273" t="s">
        <v>66</v>
      </c>
      <c r="M97" s="279"/>
      <c r="N97" s="169" t="s">
        <v>68</v>
      </c>
      <c r="O97" s="175" t="s">
        <v>58</v>
      </c>
      <c r="P97" s="280" t="s">
        <v>67</v>
      </c>
      <c r="Q97" s="281"/>
      <c r="R97" s="169" t="s">
        <v>68</v>
      </c>
      <c r="S97" s="175" t="s">
        <v>58</v>
      </c>
    </row>
    <row r="98" spans="1:24" ht="22.2" customHeight="1" x14ac:dyDescent="0.6">
      <c r="A98" s="60"/>
      <c r="B98" s="9"/>
      <c r="C98" s="10"/>
      <c r="D98" s="14"/>
      <c r="E98" s="11"/>
      <c r="F98" s="199" t="s">
        <v>6</v>
      </c>
      <c r="G98" s="199" t="s">
        <v>7</v>
      </c>
      <c r="H98" s="276"/>
      <c r="I98" s="199"/>
      <c r="J98" s="277"/>
      <c r="K98" s="278"/>
      <c r="L98" s="199" t="s">
        <v>56</v>
      </c>
      <c r="M98" s="199" t="s">
        <v>60</v>
      </c>
      <c r="N98" s="199" t="s">
        <v>69</v>
      </c>
      <c r="O98" s="199" t="s">
        <v>59</v>
      </c>
      <c r="P98" s="60" t="s">
        <v>56</v>
      </c>
      <c r="Q98" s="60" t="s">
        <v>60</v>
      </c>
      <c r="R98" s="199" t="s">
        <v>69</v>
      </c>
      <c r="S98" s="199" t="s">
        <v>59</v>
      </c>
    </row>
    <row r="99" spans="1:24" ht="22.2" customHeight="1" x14ac:dyDescent="0.6">
      <c r="A99" s="175">
        <v>3</v>
      </c>
      <c r="B99" s="262">
        <f>AB5</f>
        <v>0</v>
      </c>
      <c r="C99" s="263"/>
      <c r="D99" s="264"/>
      <c r="E99" s="175" t="s">
        <v>44</v>
      </c>
      <c r="F99" s="6">
        <f>F7</f>
        <v>10</v>
      </c>
      <c r="G99" s="188" t="s">
        <v>8</v>
      </c>
      <c r="H99" s="174" t="s">
        <v>180</v>
      </c>
      <c r="I99" s="183" t="s">
        <v>226</v>
      </c>
      <c r="J99" s="248" t="s">
        <v>126</v>
      </c>
      <c r="K99" s="250"/>
      <c r="L99" s="197"/>
      <c r="M99" s="174"/>
      <c r="N99" s="174"/>
      <c r="O99" s="169">
        <f>M99*N99</f>
        <v>0</v>
      </c>
      <c r="P99" s="174"/>
      <c r="Q99" s="197"/>
      <c r="R99" s="174"/>
      <c r="S99" s="169">
        <f>Q99*R99</f>
        <v>0</v>
      </c>
    </row>
    <row r="100" spans="1:24" ht="22.2" customHeight="1" x14ac:dyDescent="0.6">
      <c r="A100" s="4"/>
      <c r="B100" s="289"/>
      <c r="C100" s="290"/>
      <c r="D100" s="291"/>
      <c r="E100" s="168"/>
      <c r="F100" s="190"/>
      <c r="G100" s="167" t="str">
        <f>G54</f>
        <v>18 ธ.ค.66</v>
      </c>
      <c r="H100" s="210"/>
      <c r="I100" s="210"/>
      <c r="J100" s="321"/>
      <c r="K100" s="322"/>
      <c r="L100" s="168"/>
      <c r="M100" s="168"/>
      <c r="N100" s="168"/>
      <c r="O100" s="169">
        <f t="shared" ref="O100:O123" si="4">M100*N100</f>
        <v>0</v>
      </c>
      <c r="P100" s="168"/>
      <c r="Q100" s="168"/>
      <c r="R100" s="168"/>
      <c r="S100" s="169">
        <f t="shared" ref="S100:S123" si="5">Q100*R100</f>
        <v>0</v>
      </c>
    </row>
    <row r="101" spans="1:24" ht="22.2" customHeight="1" x14ac:dyDescent="0.6">
      <c r="A101" s="4"/>
      <c r="B101" s="5"/>
      <c r="D101" s="52"/>
      <c r="E101" s="3"/>
      <c r="F101" s="190"/>
      <c r="G101" s="167"/>
      <c r="H101" s="1"/>
      <c r="I101" s="1"/>
      <c r="J101" s="323"/>
      <c r="K101" s="324"/>
      <c r="L101" s="168"/>
      <c r="M101" s="168"/>
      <c r="N101" s="168"/>
      <c r="O101" s="169">
        <f t="shared" si="4"/>
        <v>0</v>
      </c>
      <c r="P101" s="168"/>
      <c r="Q101" s="168"/>
      <c r="R101" s="168"/>
      <c r="S101" s="169">
        <f t="shared" si="5"/>
        <v>0</v>
      </c>
    </row>
    <row r="102" spans="1:24" ht="22.2" customHeight="1" x14ac:dyDescent="0.6">
      <c r="A102" s="4"/>
      <c r="B102" s="5"/>
      <c r="D102" s="70"/>
      <c r="E102" s="4"/>
      <c r="F102" s="190"/>
      <c r="G102" s="167"/>
      <c r="H102" s="168"/>
      <c r="I102" s="1"/>
      <c r="J102" s="323"/>
      <c r="K102" s="324"/>
      <c r="L102" s="168"/>
      <c r="M102" s="168"/>
      <c r="N102" s="168"/>
      <c r="O102" s="169">
        <f t="shared" si="4"/>
        <v>0</v>
      </c>
      <c r="P102" s="168"/>
      <c r="Q102" s="168"/>
      <c r="R102" s="168"/>
      <c r="S102" s="169">
        <f t="shared" si="5"/>
        <v>0</v>
      </c>
    </row>
    <row r="103" spans="1:24" ht="22.2" customHeight="1" x14ac:dyDescent="0.6">
      <c r="A103" s="4"/>
      <c r="E103" s="4"/>
      <c r="G103" s="63"/>
      <c r="H103" s="199"/>
      <c r="I103" s="199"/>
      <c r="J103" s="277"/>
      <c r="K103" s="278"/>
      <c r="L103" s="168"/>
      <c r="M103" s="168"/>
      <c r="N103" s="168"/>
      <c r="O103" s="169">
        <f t="shared" si="4"/>
        <v>0</v>
      </c>
      <c r="P103" s="168"/>
      <c r="Q103" s="168"/>
      <c r="R103" s="168"/>
      <c r="S103" s="169">
        <f t="shared" si="5"/>
        <v>0</v>
      </c>
    </row>
    <row r="104" spans="1:24" ht="22.2" customHeight="1" x14ac:dyDescent="0.6">
      <c r="A104" s="4"/>
      <c r="E104" s="4"/>
      <c r="G104" s="62" t="s">
        <v>9</v>
      </c>
      <c r="H104" s="174" t="s">
        <v>180</v>
      </c>
      <c r="I104" s="183" t="s">
        <v>232</v>
      </c>
      <c r="J104" s="265" t="s">
        <v>54</v>
      </c>
      <c r="K104" s="266"/>
      <c r="L104" s="197"/>
      <c r="M104" s="174"/>
      <c r="N104" s="174"/>
      <c r="O104" s="169">
        <f t="shared" si="4"/>
        <v>0</v>
      </c>
      <c r="P104" s="174"/>
      <c r="Q104" s="197"/>
      <c r="R104" s="174"/>
      <c r="S104" s="169">
        <f t="shared" si="5"/>
        <v>0</v>
      </c>
      <c r="T104" s="287" t="s">
        <v>117</v>
      </c>
      <c r="U104" s="288"/>
      <c r="V104" s="288"/>
      <c r="W104" s="288"/>
      <c r="X104" s="288"/>
    </row>
    <row r="105" spans="1:24" ht="22.2" customHeight="1" x14ac:dyDescent="0.6">
      <c r="A105" s="4"/>
      <c r="E105" s="4"/>
      <c r="G105" s="167" t="str">
        <f>G59</f>
        <v>19 ธ.ค.66</v>
      </c>
      <c r="H105" s="183"/>
      <c r="I105" s="183"/>
      <c r="J105" s="248"/>
      <c r="K105" s="250"/>
      <c r="L105" s="168"/>
      <c r="M105" s="168"/>
      <c r="N105" s="168"/>
      <c r="O105" s="169">
        <f t="shared" si="4"/>
        <v>0</v>
      </c>
      <c r="P105" s="168"/>
      <c r="Q105" s="168"/>
      <c r="R105" s="168"/>
      <c r="S105" s="169">
        <f t="shared" si="5"/>
        <v>0</v>
      </c>
      <c r="T105" s="24"/>
      <c r="U105" s="24" t="s">
        <v>219</v>
      </c>
      <c r="V105" s="65"/>
      <c r="W105" s="24"/>
      <c r="X105" s="24"/>
    </row>
    <row r="106" spans="1:24" ht="22.2" customHeight="1" x14ac:dyDescent="0.6">
      <c r="A106" s="4"/>
      <c r="B106" s="5"/>
      <c r="D106" s="3"/>
      <c r="E106" s="3"/>
      <c r="G106" s="168"/>
      <c r="H106" s="183"/>
      <c r="I106" s="183"/>
      <c r="J106" s="248"/>
      <c r="K106" s="250"/>
      <c r="L106" s="168"/>
      <c r="M106" s="168"/>
      <c r="N106" s="168"/>
      <c r="O106" s="169">
        <f t="shared" si="4"/>
        <v>0</v>
      </c>
      <c r="P106" s="168"/>
      <c r="Q106" s="168"/>
      <c r="R106" s="168"/>
      <c r="S106" s="169">
        <f t="shared" si="5"/>
        <v>0</v>
      </c>
    </row>
    <row r="107" spans="1:24" ht="22.2" customHeight="1" x14ac:dyDescent="0.6">
      <c r="A107" s="4"/>
      <c r="B107" s="5"/>
      <c r="D107" s="3"/>
      <c r="E107" s="3"/>
      <c r="G107" s="62"/>
      <c r="H107" s="168"/>
      <c r="I107" s="168"/>
      <c r="J107" s="248"/>
      <c r="K107" s="250"/>
      <c r="L107" s="168"/>
      <c r="M107" s="168"/>
      <c r="N107" s="168"/>
      <c r="O107" s="169">
        <f t="shared" si="4"/>
        <v>0</v>
      </c>
      <c r="P107" s="168"/>
      <c r="Q107" s="168"/>
      <c r="R107" s="168"/>
      <c r="S107" s="169">
        <f t="shared" si="5"/>
        <v>0</v>
      </c>
    </row>
    <row r="108" spans="1:24" ht="22.2" customHeight="1" x14ac:dyDescent="0.6">
      <c r="A108" s="4"/>
      <c r="B108" s="5"/>
      <c r="E108" s="4"/>
      <c r="G108" s="63"/>
      <c r="H108" s="199"/>
      <c r="I108" s="199"/>
      <c r="J108" s="276"/>
      <c r="K108" s="276"/>
      <c r="L108" s="168"/>
      <c r="M108" s="168"/>
      <c r="N108" s="168"/>
      <c r="O108" s="169">
        <f t="shared" si="4"/>
        <v>0</v>
      </c>
      <c r="P108" s="168"/>
      <c r="Q108" s="168"/>
      <c r="R108" s="168"/>
      <c r="S108" s="169">
        <f t="shared" si="5"/>
        <v>0</v>
      </c>
    </row>
    <row r="109" spans="1:24" ht="22.2" customHeight="1" x14ac:dyDescent="0.6">
      <c r="A109" s="4"/>
      <c r="E109" s="4"/>
      <c r="G109" s="167" t="s">
        <v>10</v>
      </c>
      <c r="H109" s="174" t="s">
        <v>180</v>
      </c>
      <c r="I109" s="183" t="s">
        <v>254</v>
      </c>
      <c r="J109" s="265" t="s">
        <v>54</v>
      </c>
      <c r="K109" s="266"/>
      <c r="L109" s="197"/>
      <c r="M109" s="174"/>
      <c r="N109" s="174"/>
      <c r="O109" s="169">
        <f t="shared" si="4"/>
        <v>0</v>
      </c>
      <c r="P109" s="174"/>
      <c r="Q109" s="197"/>
      <c r="R109" s="174"/>
      <c r="S109" s="169">
        <f t="shared" si="5"/>
        <v>0</v>
      </c>
    </row>
    <row r="110" spans="1:24" ht="22.2" customHeight="1" x14ac:dyDescent="0.6">
      <c r="A110" s="4"/>
      <c r="E110" s="4"/>
      <c r="G110" s="167" t="str">
        <f>G64</f>
        <v>20 ธ.ค.66</v>
      </c>
      <c r="H110" s="183" t="s">
        <v>180</v>
      </c>
      <c r="I110" s="183" t="s">
        <v>271</v>
      </c>
      <c r="J110" s="248" t="s">
        <v>126</v>
      </c>
      <c r="K110" s="250"/>
      <c r="L110" s="168"/>
      <c r="M110" s="168"/>
      <c r="N110" s="168"/>
      <c r="O110" s="169">
        <f t="shared" si="4"/>
        <v>0</v>
      </c>
      <c r="P110" s="168"/>
      <c r="Q110" s="168"/>
      <c r="R110" s="168"/>
      <c r="S110" s="169">
        <f t="shared" si="5"/>
        <v>0</v>
      </c>
    </row>
    <row r="111" spans="1:24" ht="22.2" customHeight="1" x14ac:dyDescent="0.6">
      <c r="A111" s="4"/>
      <c r="E111" s="4"/>
      <c r="G111" s="168"/>
      <c r="H111" s="183"/>
      <c r="I111" s="183"/>
      <c r="J111" s="325"/>
      <c r="K111" s="325"/>
      <c r="L111" s="168"/>
      <c r="M111" s="168"/>
      <c r="N111" s="168"/>
      <c r="O111" s="169">
        <f t="shared" si="4"/>
        <v>0</v>
      </c>
      <c r="P111" s="168"/>
      <c r="Q111" s="168"/>
      <c r="R111" s="168"/>
      <c r="S111" s="169">
        <f t="shared" si="5"/>
        <v>0</v>
      </c>
    </row>
    <row r="112" spans="1:24" ht="22.2" customHeight="1" x14ac:dyDescent="0.6">
      <c r="A112" s="4"/>
      <c r="B112" s="5"/>
      <c r="D112" s="3"/>
      <c r="E112" s="3"/>
      <c r="G112" s="189"/>
      <c r="H112" s="168"/>
      <c r="I112" s="183"/>
      <c r="J112" s="248"/>
      <c r="K112" s="250"/>
      <c r="L112" s="168"/>
      <c r="M112" s="168"/>
      <c r="N112" s="168"/>
      <c r="O112" s="169">
        <f t="shared" si="4"/>
        <v>0</v>
      </c>
      <c r="P112" s="168"/>
      <c r="Q112" s="168"/>
      <c r="R112" s="168"/>
      <c r="S112" s="169">
        <f t="shared" si="5"/>
        <v>0</v>
      </c>
    </row>
    <row r="113" spans="1:24" ht="22.2" customHeight="1" x14ac:dyDescent="0.6">
      <c r="A113" s="4"/>
      <c r="E113" s="4"/>
      <c r="G113" s="195"/>
      <c r="H113" s="195"/>
      <c r="I113" s="199"/>
      <c r="J113" s="277"/>
      <c r="K113" s="278"/>
      <c r="L113" s="199"/>
      <c r="M113" s="199"/>
      <c r="N113" s="199"/>
      <c r="O113" s="169">
        <f t="shared" si="4"/>
        <v>0</v>
      </c>
      <c r="P113" s="199"/>
      <c r="Q113" s="199"/>
      <c r="R113" s="199"/>
      <c r="S113" s="169">
        <f t="shared" si="5"/>
        <v>0</v>
      </c>
    </row>
    <row r="114" spans="1:24" ht="22.2" customHeight="1" x14ac:dyDescent="0.6">
      <c r="A114" s="4"/>
      <c r="D114" s="8" t="s">
        <v>51</v>
      </c>
      <c r="E114" s="4"/>
      <c r="G114" s="62" t="s">
        <v>11</v>
      </c>
      <c r="H114" s="183" t="s">
        <v>289</v>
      </c>
      <c r="I114" s="183" t="s">
        <v>221</v>
      </c>
      <c r="J114" s="242" t="s">
        <v>54</v>
      </c>
      <c r="K114" s="244"/>
      <c r="L114" s="168"/>
      <c r="M114" s="168"/>
      <c r="N114" s="168"/>
      <c r="O114" s="169">
        <f t="shared" si="4"/>
        <v>0</v>
      </c>
      <c r="P114" s="168"/>
      <c r="Q114" s="175"/>
      <c r="R114" s="175"/>
      <c r="S114" s="169">
        <f t="shared" si="5"/>
        <v>0</v>
      </c>
      <c r="T114" s="287" t="s">
        <v>117</v>
      </c>
      <c r="U114" s="288"/>
      <c r="V114" s="288"/>
      <c r="W114" s="288"/>
      <c r="X114" s="288"/>
    </row>
    <row r="115" spans="1:24" ht="22.2" customHeight="1" x14ac:dyDescent="0.6">
      <c r="A115" s="4"/>
      <c r="E115" s="4"/>
      <c r="G115" s="167" t="str">
        <f>G69</f>
        <v>21 ธ.ค.66</v>
      </c>
      <c r="H115" s="183" t="s">
        <v>290</v>
      </c>
      <c r="I115" s="183" t="s">
        <v>291</v>
      </c>
      <c r="J115" s="248" t="s">
        <v>127</v>
      </c>
      <c r="K115" s="250"/>
      <c r="L115" s="168"/>
      <c r="M115" s="168"/>
      <c r="N115" s="168"/>
      <c r="O115" s="169">
        <f t="shared" si="4"/>
        <v>0</v>
      </c>
      <c r="P115" s="168"/>
      <c r="Q115" s="168"/>
      <c r="R115" s="168"/>
      <c r="S115" s="169">
        <f t="shared" si="5"/>
        <v>0</v>
      </c>
      <c r="T115" s="24"/>
      <c r="U115" s="24" t="s">
        <v>219</v>
      </c>
      <c r="V115" s="65"/>
      <c r="W115" s="24"/>
      <c r="X115" s="24"/>
    </row>
    <row r="116" spans="1:24" ht="22.2" customHeight="1" x14ac:dyDescent="0.6">
      <c r="A116" s="4"/>
      <c r="B116" s="5"/>
      <c r="E116" s="4"/>
      <c r="G116" s="168"/>
      <c r="H116" s="183" t="s">
        <v>289</v>
      </c>
      <c r="I116" s="183" t="s">
        <v>221</v>
      </c>
      <c r="J116" s="248" t="s">
        <v>151</v>
      </c>
      <c r="K116" s="250"/>
      <c r="L116" s="183"/>
      <c r="M116" s="183"/>
      <c r="N116" s="183"/>
      <c r="O116" s="169">
        <f t="shared" si="4"/>
        <v>0</v>
      </c>
      <c r="P116" s="183"/>
      <c r="Q116" s="183"/>
      <c r="R116" s="183"/>
      <c r="S116" s="169">
        <f t="shared" si="5"/>
        <v>0</v>
      </c>
    </row>
    <row r="117" spans="1:24" ht="22.2" customHeight="1" x14ac:dyDescent="0.6">
      <c r="A117" s="4"/>
      <c r="E117" s="4"/>
      <c r="G117" s="168"/>
      <c r="H117" s="168"/>
      <c r="I117" s="168"/>
      <c r="J117" s="248"/>
      <c r="K117" s="250"/>
      <c r="L117" s="168"/>
      <c r="M117" s="168"/>
      <c r="N117" s="168"/>
      <c r="O117" s="169">
        <f t="shared" si="4"/>
        <v>0</v>
      </c>
      <c r="P117" s="168"/>
      <c r="Q117" s="168"/>
      <c r="R117" s="168"/>
      <c r="S117" s="169">
        <f t="shared" si="5"/>
        <v>0</v>
      </c>
    </row>
    <row r="118" spans="1:24" ht="22.2" customHeight="1" x14ac:dyDescent="0.6">
      <c r="A118" s="4"/>
      <c r="E118" s="4"/>
      <c r="G118" s="199"/>
      <c r="H118" s="194"/>
      <c r="I118" s="199"/>
      <c r="J118" s="277"/>
      <c r="K118" s="278"/>
      <c r="L118" s="199"/>
      <c r="M118" s="199"/>
      <c r="N118" s="199"/>
      <c r="O118" s="169">
        <f t="shared" si="4"/>
        <v>0</v>
      </c>
      <c r="P118" s="199"/>
      <c r="Q118" s="199"/>
      <c r="R118" s="199"/>
      <c r="S118" s="169">
        <f t="shared" si="5"/>
        <v>0</v>
      </c>
    </row>
    <row r="119" spans="1:24" ht="22.2" customHeight="1" x14ac:dyDescent="0.6">
      <c r="A119" s="4"/>
      <c r="E119" s="4"/>
      <c r="G119" s="62" t="s">
        <v>12</v>
      </c>
      <c r="H119" s="183"/>
      <c r="I119" s="183"/>
      <c r="J119" s="325"/>
      <c r="K119" s="325"/>
      <c r="L119" s="174"/>
      <c r="M119" s="175"/>
      <c r="N119" s="175"/>
      <c r="O119" s="169">
        <f t="shared" si="4"/>
        <v>0</v>
      </c>
      <c r="P119" s="174"/>
      <c r="Q119" s="174"/>
      <c r="R119" s="174"/>
      <c r="S119" s="169">
        <f t="shared" si="5"/>
        <v>0</v>
      </c>
      <c r="T119" s="25"/>
      <c r="U119" s="26" t="s">
        <v>123</v>
      </c>
      <c r="V119" s="64"/>
      <c r="W119" s="27"/>
      <c r="X119" s="27"/>
    </row>
    <row r="120" spans="1:24" ht="22.2" customHeight="1" x14ac:dyDescent="0.6">
      <c r="A120" s="4"/>
      <c r="E120" s="4"/>
      <c r="G120" s="167" t="str">
        <f>G74</f>
        <v>22 ธ.ค.66</v>
      </c>
      <c r="H120" s="183"/>
      <c r="I120" s="183"/>
      <c r="J120" s="325"/>
      <c r="K120" s="325"/>
      <c r="L120" s="168"/>
      <c r="M120" s="168"/>
      <c r="N120" s="168"/>
      <c r="O120" s="169">
        <f t="shared" si="4"/>
        <v>0</v>
      </c>
      <c r="P120" s="168"/>
      <c r="Q120" s="168"/>
      <c r="R120" s="168"/>
      <c r="S120" s="169">
        <f t="shared" si="5"/>
        <v>0</v>
      </c>
      <c r="T120" s="27" t="s">
        <v>51</v>
      </c>
      <c r="U120" s="26" t="s">
        <v>90</v>
      </c>
      <c r="V120" s="64"/>
      <c r="W120" s="27"/>
      <c r="X120" s="27"/>
    </row>
    <row r="121" spans="1:24" ht="22.2" customHeight="1" x14ac:dyDescent="0.6">
      <c r="A121" s="4"/>
      <c r="E121" s="4"/>
      <c r="G121" s="168"/>
      <c r="H121" s="56"/>
      <c r="I121" s="202"/>
      <c r="J121" s="326"/>
      <c r="K121" s="327"/>
      <c r="L121" s="168"/>
      <c r="M121" s="168"/>
      <c r="N121" s="168"/>
      <c r="O121" s="169">
        <f t="shared" si="4"/>
        <v>0</v>
      </c>
      <c r="P121" s="168"/>
      <c r="Q121" s="168"/>
      <c r="R121" s="168"/>
      <c r="S121" s="169">
        <f t="shared" si="5"/>
        <v>0</v>
      </c>
    </row>
    <row r="122" spans="1:24" ht="22.2" customHeight="1" x14ac:dyDescent="0.6">
      <c r="A122" s="4"/>
      <c r="E122" s="4"/>
      <c r="G122" s="168"/>
      <c r="H122" s="168" t="s">
        <v>51</v>
      </c>
      <c r="I122" s="168"/>
      <c r="J122" s="250"/>
      <c r="K122" s="252"/>
      <c r="L122" s="168"/>
      <c r="M122" s="168"/>
      <c r="N122" s="168"/>
      <c r="O122" s="169">
        <f t="shared" si="4"/>
        <v>0</v>
      </c>
      <c r="P122" s="168"/>
      <c r="Q122" s="168"/>
      <c r="R122" s="168"/>
      <c r="S122" s="169">
        <f t="shared" si="5"/>
        <v>0</v>
      </c>
    </row>
    <row r="123" spans="1:24" ht="22.2" customHeight="1" x14ac:dyDescent="0.6">
      <c r="A123" s="4"/>
      <c r="E123" s="4"/>
      <c r="F123" s="4"/>
      <c r="G123" s="196"/>
      <c r="H123" s="199"/>
      <c r="I123" s="199"/>
      <c r="J123" s="276"/>
      <c r="K123" s="276"/>
      <c r="L123" s="199"/>
      <c r="M123" s="199"/>
      <c r="N123" s="199"/>
      <c r="O123" s="169">
        <f t="shared" si="4"/>
        <v>0</v>
      </c>
      <c r="P123" s="199"/>
      <c r="Q123" s="199"/>
      <c r="R123" s="199"/>
      <c r="S123" s="169">
        <f t="shared" si="5"/>
        <v>0</v>
      </c>
    </row>
    <row r="124" spans="1:24" ht="22.2" customHeight="1" x14ac:dyDescent="0.6">
      <c r="A124" s="4"/>
      <c r="E124" s="4"/>
      <c r="F124" s="4"/>
      <c r="G124" s="273" t="s">
        <v>61</v>
      </c>
      <c r="H124" s="298"/>
      <c r="I124" s="298"/>
      <c r="J124" s="298"/>
      <c r="K124" s="279"/>
      <c r="L124" s="17">
        <f>SUM(L99:L123)</f>
        <v>0</v>
      </c>
      <c r="M124" s="17">
        <f>SUM(M99:M123)</f>
        <v>0</v>
      </c>
      <c r="N124" s="17"/>
      <c r="O124" s="17"/>
      <c r="P124" s="17">
        <f>SUM(P99:P123)</f>
        <v>0</v>
      </c>
      <c r="Q124" s="17">
        <f>SUM(Q99:Q123)</f>
        <v>0</v>
      </c>
      <c r="R124" s="192"/>
      <c r="S124" s="17"/>
    </row>
    <row r="125" spans="1:24" ht="22.2" customHeight="1" x14ac:dyDescent="0.6">
      <c r="A125" s="4"/>
      <c r="E125" s="4"/>
      <c r="F125" s="4"/>
      <c r="G125" s="273" t="s">
        <v>62</v>
      </c>
      <c r="H125" s="298"/>
      <c r="I125" s="298"/>
      <c r="J125" s="298"/>
      <c r="K125" s="279"/>
      <c r="L125" s="273">
        <f>L124+M124</f>
        <v>0</v>
      </c>
      <c r="M125" s="279"/>
      <c r="N125" s="193"/>
      <c r="O125" s="17"/>
      <c r="P125" s="273">
        <f>P124+Q124</f>
        <v>0</v>
      </c>
      <c r="Q125" s="279"/>
      <c r="R125" s="196"/>
      <c r="S125" s="199"/>
    </row>
    <row r="126" spans="1:24" ht="22.2" customHeight="1" x14ac:dyDescent="0.6">
      <c r="A126" s="4"/>
      <c r="E126" s="4"/>
      <c r="F126" s="4"/>
      <c r="G126" s="273" t="s">
        <v>63</v>
      </c>
      <c r="H126" s="298"/>
      <c r="I126" s="298"/>
      <c r="J126" s="298"/>
      <c r="K126" s="279"/>
      <c r="L126" s="273">
        <v>12</v>
      </c>
      <c r="M126" s="279"/>
      <c r="N126" s="17"/>
      <c r="O126" s="193"/>
      <c r="P126" s="306" t="s">
        <v>256</v>
      </c>
      <c r="Q126" s="307"/>
      <c r="R126" s="190"/>
      <c r="S126" s="168"/>
    </row>
    <row r="127" spans="1:24" ht="22.2" customHeight="1" thickBot="1" x14ac:dyDescent="0.65">
      <c r="A127" s="4"/>
      <c r="E127" s="4"/>
      <c r="F127" s="15"/>
      <c r="G127" s="273" t="s">
        <v>64</v>
      </c>
      <c r="H127" s="298"/>
      <c r="I127" s="298"/>
      <c r="J127" s="298"/>
      <c r="K127" s="279"/>
      <c r="L127" s="18">
        <v>0</v>
      </c>
      <c r="M127" s="18">
        <f>SUM(M99:M123)</f>
        <v>0</v>
      </c>
      <c r="N127" s="18"/>
      <c r="O127" s="18">
        <f>SUM(O99:O123)</f>
        <v>0</v>
      </c>
      <c r="P127" s="18">
        <v>0</v>
      </c>
      <c r="Q127" s="18">
        <f>SUM(Q99:Q123)</f>
        <v>0</v>
      </c>
      <c r="R127" s="19"/>
      <c r="S127" s="18">
        <f>SUM(S99:S123)</f>
        <v>0</v>
      </c>
    </row>
    <row r="128" spans="1:24" ht="22.2" customHeight="1" thickTop="1" x14ac:dyDescent="0.6">
      <c r="A128" s="299" t="s">
        <v>88</v>
      </c>
      <c r="B128" s="300"/>
      <c r="C128" s="300"/>
      <c r="D128" s="300"/>
      <c r="E128" s="300"/>
      <c r="F128" s="300"/>
      <c r="G128" s="300"/>
      <c r="H128" s="193">
        <f>M127+Q127</f>
        <v>0</v>
      </c>
      <c r="I128" s="193" t="s">
        <v>89</v>
      </c>
      <c r="J128" s="193"/>
      <c r="K128" s="301" t="s">
        <v>193</v>
      </c>
      <c r="L128" s="301"/>
      <c r="M128" s="301"/>
      <c r="N128" s="194"/>
      <c r="O128" s="194"/>
      <c r="P128" s="302">
        <f>S127+O127</f>
        <v>0</v>
      </c>
      <c r="Q128" s="302"/>
      <c r="R128" s="21"/>
      <c r="S128" s="20" t="s">
        <v>53</v>
      </c>
    </row>
    <row r="129" spans="1:19" ht="22.2" customHeight="1" x14ac:dyDescent="0.6">
      <c r="A129" s="303" t="s">
        <v>14</v>
      </c>
      <c r="B129" s="304"/>
      <c r="C129" s="304"/>
      <c r="D129" s="304"/>
      <c r="E129" s="304"/>
      <c r="F129" s="304"/>
      <c r="G129" s="305"/>
      <c r="H129" s="303" t="s">
        <v>15</v>
      </c>
      <c r="I129" s="304"/>
      <c r="J129" s="304"/>
      <c r="K129" s="304"/>
      <c r="L129" s="305"/>
      <c r="M129" s="303" t="s">
        <v>70</v>
      </c>
      <c r="N129" s="304"/>
      <c r="O129" s="304"/>
      <c r="P129" s="304"/>
      <c r="Q129" s="304"/>
      <c r="R129" s="304"/>
      <c r="S129" s="305"/>
    </row>
    <row r="130" spans="1:19" ht="22.2" customHeight="1" x14ac:dyDescent="0.6">
      <c r="A130" s="248" t="s">
        <v>16</v>
      </c>
      <c r="B130" s="249"/>
      <c r="C130" s="249"/>
      <c r="D130" s="249"/>
      <c r="E130" s="249"/>
      <c r="F130" s="249"/>
      <c r="G130" s="250"/>
      <c r="H130" s="248" t="s">
        <v>16</v>
      </c>
      <c r="I130" s="249"/>
      <c r="J130" s="249"/>
      <c r="K130" s="249"/>
      <c r="L130" s="250"/>
      <c r="M130" s="248" t="s">
        <v>16</v>
      </c>
      <c r="N130" s="249"/>
      <c r="O130" s="249"/>
      <c r="P130" s="249"/>
      <c r="Q130" s="249"/>
      <c r="R130" s="249"/>
      <c r="S130" s="250"/>
    </row>
    <row r="131" spans="1:19" ht="22.2" customHeight="1" x14ac:dyDescent="0.6">
      <c r="A131" s="12" t="s">
        <v>42</v>
      </c>
      <c r="B131" s="309">
        <f>B99</f>
        <v>0</v>
      </c>
      <c r="C131" s="309"/>
      <c r="D131" s="309"/>
      <c r="E131" s="309"/>
      <c r="F131" s="309"/>
      <c r="G131" s="186" t="s">
        <v>43</v>
      </c>
      <c r="H131" s="185" t="s">
        <v>42</v>
      </c>
      <c r="I131" s="314" t="str">
        <f>I85</f>
        <v xml:space="preserve">       นายอาทิตย์  แก้วแดง</v>
      </c>
      <c r="J131" s="318"/>
      <c r="K131" s="318"/>
      <c r="L131" s="13" t="s">
        <v>43</v>
      </c>
      <c r="M131" s="61" t="s">
        <v>42</v>
      </c>
      <c r="N131" s="61"/>
      <c r="O131" s="309" t="s">
        <v>52</v>
      </c>
      <c r="P131" s="309"/>
      <c r="Q131" s="309"/>
      <c r="R131" s="29"/>
      <c r="S131" s="186" t="s">
        <v>43</v>
      </c>
    </row>
    <row r="132" spans="1:19" ht="22.2" customHeight="1" x14ac:dyDescent="0.6">
      <c r="A132" s="319" t="s">
        <v>122</v>
      </c>
      <c r="B132" s="314"/>
      <c r="C132" s="314"/>
      <c r="D132" s="314"/>
      <c r="E132" s="314"/>
      <c r="F132" s="314"/>
      <c r="G132" s="320"/>
      <c r="H132" s="308" t="s">
        <v>55</v>
      </c>
      <c r="I132" s="309"/>
      <c r="J132" s="309"/>
      <c r="K132" s="309"/>
      <c r="L132" s="310"/>
      <c r="M132" s="308" t="s">
        <v>72</v>
      </c>
      <c r="N132" s="309"/>
      <c r="O132" s="309"/>
      <c r="P132" s="309"/>
      <c r="Q132" s="309"/>
      <c r="R132" s="309"/>
      <c r="S132" s="310"/>
    </row>
    <row r="133" spans="1:19" ht="22.2" customHeight="1" x14ac:dyDescent="0.6">
      <c r="A133" s="311" t="str">
        <f>A41</f>
        <v>วันที่ 25  เดือน ธันวาคม  พ.ศ.2566</v>
      </c>
      <c r="B133" s="312"/>
      <c r="C133" s="312"/>
      <c r="D133" s="312"/>
      <c r="E133" s="312"/>
      <c r="F133" s="312"/>
      <c r="G133" s="313"/>
      <c r="H133" s="308" t="str">
        <f>A41</f>
        <v>วันที่ 25  เดือน ธันวาคม  พ.ศ.2566</v>
      </c>
      <c r="I133" s="309"/>
      <c r="J133" s="309"/>
      <c r="K133" s="309"/>
      <c r="L133" s="310"/>
      <c r="M133" s="311" t="str">
        <f>A41</f>
        <v>วันที่ 25  เดือน ธันวาคม  พ.ศ.2566</v>
      </c>
      <c r="N133" s="312"/>
      <c r="O133" s="312"/>
      <c r="P133" s="312"/>
      <c r="Q133" s="312"/>
      <c r="R133" s="312"/>
      <c r="S133" s="313"/>
    </row>
    <row r="134" spans="1:19" ht="22.2" customHeight="1" x14ac:dyDescent="0.6">
      <c r="A134" s="303" t="s">
        <v>70</v>
      </c>
      <c r="B134" s="304"/>
      <c r="C134" s="304"/>
      <c r="D134" s="304"/>
      <c r="E134" s="304"/>
      <c r="F134" s="304"/>
      <c r="G134" s="304"/>
      <c r="H134" s="304"/>
      <c r="I134" s="305"/>
      <c r="J134" s="303" t="s">
        <v>71</v>
      </c>
      <c r="K134" s="304"/>
      <c r="L134" s="304"/>
      <c r="M134" s="304"/>
      <c r="N134" s="304"/>
      <c r="O134" s="304"/>
      <c r="P134" s="304"/>
      <c r="Q134" s="304"/>
      <c r="R134" s="304"/>
      <c r="S134" s="305"/>
    </row>
    <row r="135" spans="1:19" ht="22.2" customHeight="1" x14ac:dyDescent="0.6">
      <c r="A135" s="248" t="s">
        <v>16</v>
      </c>
      <c r="B135" s="249"/>
      <c r="C135" s="249"/>
      <c r="D135" s="249"/>
      <c r="E135" s="249"/>
      <c r="F135" s="249"/>
      <c r="G135" s="249"/>
      <c r="H135" s="249"/>
      <c r="I135" s="250"/>
      <c r="J135" s="248" t="s">
        <v>16</v>
      </c>
      <c r="K135" s="249"/>
      <c r="L135" s="249"/>
      <c r="M135" s="249"/>
      <c r="N135" s="249"/>
      <c r="O135" s="249"/>
      <c r="P135" s="249"/>
      <c r="Q135" s="249"/>
      <c r="R135" s="249"/>
      <c r="S135" s="250"/>
    </row>
    <row r="136" spans="1:19" ht="22.2" customHeight="1" x14ac:dyDescent="0.6">
      <c r="A136" s="12"/>
      <c r="B136" s="309" t="s">
        <v>133</v>
      </c>
      <c r="C136" s="309"/>
      <c r="D136" s="309"/>
      <c r="E136" s="309"/>
      <c r="F136" s="309"/>
      <c r="G136" s="309"/>
      <c r="H136" s="309"/>
      <c r="I136" s="186"/>
      <c r="J136" s="29"/>
      <c r="K136" s="29"/>
      <c r="L136" s="309" t="s">
        <v>186</v>
      </c>
      <c r="M136" s="309"/>
      <c r="N136" s="309"/>
      <c r="O136" s="309"/>
      <c r="P136" s="309"/>
      <c r="Q136" s="309"/>
      <c r="R136" s="29"/>
      <c r="S136" s="13"/>
    </row>
    <row r="137" spans="1:19" ht="22.2" customHeight="1" x14ac:dyDescent="0.6">
      <c r="A137" s="308" t="s">
        <v>73</v>
      </c>
      <c r="B137" s="309"/>
      <c r="C137" s="309"/>
      <c r="D137" s="309"/>
      <c r="E137" s="309"/>
      <c r="F137" s="309"/>
      <c r="G137" s="309"/>
      <c r="H137" s="309"/>
      <c r="I137" s="310"/>
      <c r="J137" s="308" t="s">
        <v>74</v>
      </c>
      <c r="K137" s="309"/>
      <c r="L137" s="309"/>
      <c r="M137" s="309"/>
      <c r="N137" s="309"/>
      <c r="O137" s="309"/>
      <c r="P137" s="309"/>
      <c r="Q137" s="309"/>
      <c r="R137" s="309"/>
      <c r="S137" s="310"/>
    </row>
    <row r="138" spans="1:19" ht="22.2" customHeight="1" x14ac:dyDescent="0.6">
      <c r="A138" s="311" t="str">
        <f>A41</f>
        <v>วันที่ 25  เดือน ธันวาคม  พ.ศ.2566</v>
      </c>
      <c r="B138" s="312"/>
      <c r="C138" s="312"/>
      <c r="D138" s="312"/>
      <c r="E138" s="312"/>
      <c r="F138" s="312"/>
      <c r="G138" s="312"/>
      <c r="H138" s="312"/>
      <c r="I138" s="313"/>
      <c r="J138" s="311" t="str">
        <f>A41</f>
        <v>วันที่ 25  เดือน ธันวาคม  พ.ศ.2566</v>
      </c>
      <c r="K138" s="312"/>
      <c r="L138" s="312"/>
      <c r="M138" s="312"/>
      <c r="N138" s="312"/>
      <c r="O138" s="312"/>
      <c r="P138" s="312"/>
      <c r="Q138" s="312"/>
      <c r="R138" s="312"/>
      <c r="S138" s="313"/>
    </row>
    <row r="139" spans="1:19" ht="22.2" customHeight="1" x14ac:dyDescent="0.6">
      <c r="A139" s="254" t="s">
        <v>0</v>
      </c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</row>
    <row r="140" spans="1:19" ht="22.2" customHeight="1" x14ac:dyDescent="0.6">
      <c r="A140" s="254" t="str">
        <f>A2</f>
        <v>แผนกวิชายานยนต์ไฟฟ้า</v>
      </c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</row>
    <row r="141" spans="1:19" ht="22.2" customHeight="1" x14ac:dyDescent="0.6">
      <c r="A141" s="253" t="s">
        <v>78</v>
      </c>
      <c r="B141" s="253"/>
      <c r="C141" s="253"/>
      <c r="D141" s="177">
        <f>D3</f>
        <v>18</v>
      </c>
      <c r="E141" s="177" t="s">
        <v>77</v>
      </c>
      <c r="F141" s="254" t="str">
        <f>F3</f>
        <v>ธันวาคม</v>
      </c>
      <c r="G141" s="254"/>
      <c r="H141" s="177" t="str">
        <f>H3</f>
        <v>พ.ศ. 2566</v>
      </c>
      <c r="I141" s="177" t="s">
        <v>79</v>
      </c>
      <c r="J141" s="177">
        <f>J3</f>
        <v>22</v>
      </c>
      <c r="K141" s="177" t="s">
        <v>76</v>
      </c>
      <c r="L141" s="254" t="str">
        <f>L3</f>
        <v>ธันวาคม</v>
      </c>
      <c r="M141" s="254"/>
      <c r="N141" s="254" t="str">
        <f>N3</f>
        <v>พ.ศ. 2566</v>
      </c>
      <c r="O141" s="254"/>
      <c r="P141" s="254"/>
      <c r="Q141" s="254"/>
      <c r="R141" s="177"/>
    </row>
    <row r="142" spans="1:19" ht="22.2" customHeight="1" x14ac:dyDescent="0.3">
      <c r="G142" s="58" t="s">
        <v>103</v>
      </c>
      <c r="H142" s="198" t="s">
        <v>44</v>
      </c>
      <c r="I142" s="190" t="s">
        <v>57</v>
      </c>
    </row>
    <row r="143" spans="1:19" ht="22.2" customHeight="1" x14ac:dyDescent="0.6">
      <c r="A143" s="28" t="s">
        <v>1</v>
      </c>
      <c r="B143" s="270" t="s">
        <v>2</v>
      </c>
      <c r="C143" s="271"/>
      <c r="D143" s="272"/>
      <c r="E143" s="16" t="s">
        <v>3</v>
      </c>
      <c r="F143" s="273" t="s">
        <v>65</v>
      </c>
      <c r="G143" s="274"/>
      <c r="H143" s="275" t="s">
        <v>4</v>
      </c>
      <c r="I143" s="175" t="s">
        <v>116</v>
      </c>
      <c r="J143" s="242" t="s">
        <v>5</v>
      </c>
      <c r="K143" s="244"/>
      <c r="L143" s="273" t="s">
        <v>66</v>
      </c>
      <c r="M143" s="279"/>
      <c r="N143" s="169" t="s">
        <v>68</v>
      </c>
      <c r="O143" s="175" t="s">
        <v>58</v>
      </c>
      <c r="P143" s="280" t="s">
        <v>67</v>
      </c>
      <c r="Q143" s="281"/>
      <c r="R143" s="169" t="s">
        <v>68</v>
      </c>
      <c r="S143" s="175" t="s">
        <v>58</v>
      </c>
    </row>
    <row r="144" spans="1:19" ht="22.2" customHeight="1" x14ac:dyDescent="0.6">
      <c r="A144" s="60"/>
      <c r="B144" s="9"/>
      <c r="C144" s="10"/>
      <c r="D144" s="14"/>
      <c r="E144" s="11"/>
      <c r="F144" s="199" t="s">
        <v>6</v>
      </c>
      <c r="G144" s="199" t="s">
        <v>7</v>
      </c>
      <c r="H144" s="276"/>
      <c r="I144" s="199"/>
      <c r="J144" s="277"/>
      <c r="K144" s="278"/>
      <c r="L144" s="199" t="s">
        <v>56</v>
      </c>
      <c r="M144" s="199" t="s">
        <v>60</v>
      </c>
      <c r="N144" s="199" t="s">
        <v>69</v>
      </c>
      <c r="O144" s="199" t="s">
        <v>59</v>
      </c>
      <c r="P144" s="60" t="s">
        <v>56</v>
      </c>
      <c r="Q144" s="2" t="s">
        <v>60</v>
      </c>
      <c r="R144" s="199" t="s">
        <v>69</v>
      </c>
      <c r="S144" s="199" t="s">
        <v>59</v>
      </c>
    </row>
    <row r="145" spans="1:24" ht="22.2" customHeight="1" x14ac:dyDescent="0.6">
      <c r="A145" s="175">
        <v>4</v>
      </c>
      <c r="B145" s="262">
        <f>AB6</f>
        <v>0</v>
      </c>
      <c r="C145" s="263"/>
      <c r="D145" s="264"/>
      <c r="E145" s="175" t="s">
        <v>44</v>
      </c>
      <c r="F145" s="6">
        <f>F7</f>
        <v>10</v>
      </c>
      <c r="G145" s="188" t="s">
        <v>8</v>
      </c>
      <c r="H145" s="174" t="s">
        <v>201</v>
      </c>
      <c r="I145" s="183" t="s">
        <v>203</v>
      </c>
      <c r="J145" s="265" t="s">
        <v>54</v>
      </c>
      <c r="K145" s="266"/>
      <c r="L145" s="197"/>
      <c r="M145" s="174"/>
      <c r="N145" s="174"/>
      <c r="O145" s="169">
        <f>M145*N145</f>
        <v>0</v>
      </c>
      <c r="P145" s="174"/>
      <c r="Q145" s="197"/>
      <c r="R145" s="174"/>
      <c r="S145" s="169">
        <f>Q145*R145</f>
        <v>0</v>
      </c>
    </row>
    <row r="146" spans="1:24" ht="22.2" customHeight="1" x14ac:dyDescent="0.6">
      <c r="A146" s="4"/>
      <c r="B146"/>
      <c r="C146"/>
      <c r="D146"/>
      <c r="E146" s="168"/>
      <c r="F146" s="190"/>
      <c r="G146" s="167" t="str">
        <f>G100</f>
        <v>18 ธ.ค.66</v>
      </c>
      <c r="H146" s="183" t="s">
        <v>201</v>
      </c>
      <c r="I146" s="183" t="s">
        <v>203</v>
      </c>
      <c r="J146" s="248" t="s">
        <v>152</v>
      </c>
      <c r="K146" s="250"/>
      <c r="L146" s="168"/>
      <c r="M146" s="168"/>
      <c r="N146" s="168"/>
      <c r="O146" s="169">
        <f t="shared" ref="O146:O169" si="6">M146*N146</f>
        <v>0</v>
      </c>
      <c r="P146" s="168"/>
      <c r="Q146" s="168"/>
      <c r="R146" s="168"/>
      <c r="S146" s="169">
        <f t="shared" ref="S146:S169" si="7">Q146*R146</f>
        <v>0</v>
      </c>
    </row>
    <row r="147" spans="1:24" ht="22.2" customHeight="1" x14ac:dyDescent="0.6">
      <c r="A147" s="4"/>
      <c r="B147" s="5"/>
      <c r="D147" s="3"/>
      <c r="E147" s="3"/>
      <c r="F147" s="190"/>
      <c r="G147" s="189"/>
      <c r="H147" s="183" t="s">
        <v>201</v>
      </c>
      <c r="I147" s="183" t="s">
        <v>199</v>
      </c>
      <c r="J147" s="248" t="s">
        <v>196</v>
      </c>
      <c r="K147" s="250"/>
      <c r="L147" s="168"/>
      <c r="M147" s="168"/>
      <c r="N147" s="168"/>
      <c r="O147" s="169">
        <f t="shared" si="6"/>
        <v>0</v>
      </c>
      <c r="P147" s="168"/>
      <c r="Q147" s="168"/>
      <c r="R147" s="168"/>
      <c r="S147" s="169">
        <f t="shared" si="7"/>
        <v>0</v>
      </c>
    </row>
    <row r="148" spans="1:24" ht="22.2" customHeight="1" x14ac:dyDescent="0.6">
      <c r="A148" s="4"/>
      <c r="B148" s="5"/>
      <c r="E148" s="4"/>
      <c r="F148" s="190"/>
      <c r="G148" s="189"/>
      <c r="H148" s="168"/>
      <c r="I148" s="168"/>
      <c r="J148" s="248"/>
      <c r="K148" s="250"/>
      <c r="L148" s="168"/>
      <c r="M148" s="168"/>
      <c r="N148" s="168"/>
      <c r="O148" s="169">
        <f t="shared" si="6"/>
        <v>0</v>
      </c>
      <c r="P148" s="168"/>
      <c r="Q148" s="168"/>
      <c r="R148" s="168"/>
      <c r="S148" s="169">
        <f t="shared" si="7"/>
        <v>0</v>
      </c>
    </row>
    <row r="149" spans="1:24" ht="22.2" customHeight="1" x14ac:dyDescent="0.6">
      <c r="A149" s="4"/>
      <c r="E149" s="4"/>
      <c r="G149" s="187"/>
      <c r="H149" s="199"/>
      <c r="I149" s="199"/>
      <c r="J149" s="277"/>
      <c r="K149" s="278"/>
      <c r="L149" s="168"/>
      <c r="M149" s="168"/>
      <c r="N149" s="168"/>
      <c r="O149" s="169">
        <f t="shared" si="6"/>
        <v>0</v>
      </c>
      <c r="P149" s="168"/>
      <c r="Q149" s="168"/>
      <c r="R149" s="168"/>
      <c r="S149" s="169">
        <f t="shared" si="7"/>
        <v>0</v>
      </c>
    </row>
    <row r="150" spans="1:24" ht="22.2" customHeight="1" x14ac:dyDescent="0.6">
      <c r="A150" s="4"/>
      <c r="E150" s="4"/>
      <c r="G150" s="62" t="s">
        <v>9</v>
      </c>
      <c r="H150" s="174" t="s">
        <v>264</v>
      </c>
      <c r="I150" s="174" t="s">
        <v>263</v>
      </c>
      <c r="J150" s="265" t="s">
        <v>149</v>
      </c>
      <c r="K150" s="266"/>
      <c r="L150" s="197"/>
      <c r="M150" s="174"/>
      <c r="N150" s="174"/>
      <c r="O150" s="169">
        <f t="shared" si="6"/>
        <v>0</v>
      </c>
      <c r="P150" s="174"/>
      <c r="Q150" s="197"/>
      <c r="R150" s="174"/>
      <c r="S150" s="169">
        <f t="shared" si="7"/>
        <v>0</v>
      </c>
      <c r="T150" s="7"/>
      <c r="U150" s="23" t="s">
        <v>118</v>
      </c>
      <c r="V150" s="66"/>
      <c r="W150" s="22"/>
      <c r="X150" s="22"/>
    </row>
    <row r="151" spans="1:24" ht="22.2" customHeight="1" x14ac:dyDescent="0.6">
      <c r="A151" s="4"/>
      <c r="E151" s="4"/>
      <c r="G151" s="167" t="str">
        <f>G105</f>
        <v>19 ธ.ค.66</v>
      </c>
      <c r="H151" s="183" t="s">
        <v>264</v>
      </c>
      <c r="I151" s="183" t="s">
        <v>263</v>
      </c>
      <c r="J151" s="248" t="s">
        <v>126</v>
      </c>
      <c r="K151" s="250"/>
      <c r="L151" s="168"/>
      <c r="M151" s="168"/>
      <c r="N151" s="168"/>
      <c r="O151" s="169">
        <f t="shared" si="6"/>
        <v>0</v>
      </c>
      <c r="P151" s="168"/>
      <c r="Q151" s="168"/>
      <c r="R151" s="168"/>
      <c r="S151" s="169">
        <f t="shared" si="7"/>
        <v>0</v>
      </c>
      <c r="T151" s="22" t="s">
        <v>51</v>
      </c>
      <c r="U151" s="23" t="s">
        <v>121</v>
      </c>
      <c r="V151" s="66"/>
      <c r="W151" s="22"/>
      <c r="X151" s="22"/>
    </row>
    <row r="152" spans="1:24" ht="22.2" customHeight="1" x14ac:dyDescent="0.6">
      <c r="A152" s="4"/>
      <c r="B152" s="5"/>
      <c r="D152" s="3"/>
      <c r="E152" s="3"/>
      <c r="G152" s="168"/>
      <c r="H152" s="183"/>
      <c r="I152" s="183"/>
      <c r="J152" s="248"/>
      <c r="K152" s="250"/>
      <c r="L152" s="168"/>
      <c r="M152" s="168"/>
      <c r="N152" s="168"/>
      <c r="O152" s="169">
        <f t="shared" si="6"/>
        <v>0</v>
      </c>
      <c r="P152" s="168"/>
      <c r="Q152" s="168"/>
      <c r="R152" s="168"/>
      <c r="S152" s="169">
        <f t="shared" si="7"/>
        <v>0</v>
      </c>
    </row>
    <row r="153" spans="1:24" ht="22.2" customHeight="1" x14ac:dyDescent="0.6">
      <c r="A153" s="4"/>
      <c r="E153" s="4"/>
      <c r="G153" s="62"/>
      <c r="H153" s="168"/>
      <c r="I153" s="168"/>
      <c r="J153" s="248"/>
      <c r="K153" s="250"/>
      <c r="L153" s="168"/>
      <c r="M153" s="168"/>
      <c r="N153" s="168"/>
      <c r="O153" s="169">
        <f t="shared" si="6"/>
        <v>0</v>
      </c>
      <c r="P153" s="168"/>
      <c r="Q153" s="168"/>
      <c r="R153" s="168"/>
      <c r="S153" s="169">
        <f t="shared" si="7"/>
        <v>0</v>
      </c>
    </row>
    <row r="154" spans="1:24" ht="22.2" customHeight="1" x14ac:dyDescent="0.6">
      <c r="A154" s="4"/>
      <c r="D154" s="8" t="s">
        <v>51</v>
      </c>
      <c r="E154" s="4"/>
      <c r="G154" s="63"/>
      <c r="H154" s="199"/>
      <c r="I154" s="199"/>
      <c r="J154" s="277"/>
      <c r="K154" s="278"/>
      <c r="L154" s="168"/>
      <c r="M154" s="168"/>
      <c r="N154" s="168"/>
      <c r="O154" s="169">
        <f t="shared" si="6"/>
        <v>0</v>
      </c>
      <c r="P154" s="168"/>
      <c r="Q154" s="168"/>
      <c r="R154" s="168"/>
      <c r="S154" s="169">
        <f t="shared" si="7"/>
        <v>0</v>
      </c>
    </row>
    <row r="155" spans="1:24" ht="22.2" customHeight="1" x14ac:dyDescent="0.6">
      <c r="A155" s="4"/>
      <c r="E155" s="4"/>
      <c r="G155" s="167" t="s">
        <v>10</v>
      </c>
      <c r="H155" s="183" t="s">
        <v>287</v>
      </c>
      <c r="I155" s="183" t="s">
        <v>262</v>
      </c>
      <c r="J155" s="248" t="s">
        <v>191</v>
      </c>
      <c r="K155" s="250"/>
      <c r="L155" s="197"/>
      <c r="M155" s="174"/>
      <c r="N155" s="174"/>
      <c r="O155" s="169">
        <f t="shared" si="6"/>
        <v>0</v>
      </c>
      <c r="P155" s="174"/>
      <c r="Q155" s="197"/>
      <c r="R155" s="174"/>
      <c r="S155" s="169">
        <f t="shared" si="7"/>
        <v>0</v>
      </c>
    </row>
    <row r="156" spans="1:24" ht="22.2" customHeight="1" x14ac:dyDescent="0.6">
      <c r="A156" s="4"/>
      <c r="E156" s="4"/>
      <c r="G156" s="167" t="str">
        <f>G110</f>
        <v>20 ธ.ค.66</v>
      </c>
      <c r="H156" s="168"/>
      <c r="I156" s="168"/>
      <c r="J156" s="248"/>
      <c r="K156" s="250"/>
      <c r="L156" s="168"/>
      <c r="M156" s="168"/>
      <c r="N156" s="168"/>
      <c r="O156" s="169">
        <f t="shared" si="6"/>
        <v>0</v>
      </c>
      <c r="P156" s="168"/>
      <c r="Q156" s="168"/>
      <c r="R156" s="168"/>
      <c r="S156" s="169">
        <f t="shared" si="7"/>
        <v>0</v>
      </c>
    </row>
    <row r="157" spans="1:24" ht="22.2" customHeight="1" x14ac:dyDescent="0.6">
      <c r="A157" s="4"/>
      <c r="B157" s="5"/>
      <c r="D157" s="3"/>
      <c r="E157" s="3"/>
      <c r="G157" s="168"/>
      <c r="H157" s="168"/>
      <c r="I157" s="168"/>
      <c r="J157" s="248"/>
      <c r="K157" s="250"/>
      <c r="L157" s="168"/>
      <c r="M157" s="168"/>
      <c r="N157" s="168"/>
      <c r="O157" s="169">
        <f t="shared" si="6"/>
        <v>0</v>
      </c>
      <c r="P157" s="168"/>
      <c r="Q157" s="168"/>
      <c r="R157" s="168"/>
      <c r="S157" s="169">
        <f t="shared" si="7"/>
        <v>0</v>
      </c>
    </row>
    <row r="158" spans="1:24" ht="22.2" customHeight="1" x14ac:dyDescent="0.6">
      <c r="A158" s="4"/>
      <c r="E158" s="4"/>
      <c r="G158" s="189"/>
      <c r="H158" s="168"/>
      <c r="I158" s="168"/>
      <c r="J158" s="248"/>
      <c r="K158" s="250"/>
      <c r="L158" s="168"/>
      <c r="M158" s="168"/>
      <c r="N158" s="168"/>
      <c r="O158" s="169">
        <f t="shared" si="6"/>
        <v>0</v>
      </c>
      <c r="P158" s="168"/>
      <c r="Q158" s="168"/>
      <c r="R158" s="168"/>
      <c r="S158" s="169">
        <f t="shared" si="7"/>
        <v>0</v>
      </c>
    </row>
    <row r="159" spans="1:24" ht="22.2" customHeight="1" x14ac:dyDescent="0.6">
      <c r="A159" s="4"/>
      <c r="E159" s="4"/>
      <c r="G159" s="195"/>
      <c r="H159" s="199"/>
      <c r="I159" s="199"/>
      <c r="J159" s="277"/>
      <c r="K159" s="278"/>
      <c r="L159" s="199"/>
      <c r="M159" s="199"/>
      <c r="N159" s="199"/>
      <c r="O159" s="169">
        <f t="shared" si="6"/>
        <v>0</v>
      </c>
      <c r="P159" s="199"/>
      <c r="Q159" s="199"/>
      <c r="R159" s="199"/>
      <c r="S159" s="17">
        <f t="shared" si="7"/>
        <v>0</v>
      </c>
    </row>
    <row r="160" spans="1:24" ht="22.2" customHeight="1" x14ac:dyDescent="0.35">
      <c r="A160" s="4"/>
      <c r="E160" s="4"/>
      <c r="G160" s="62" t="s">
        <v>11</v>
      </c>
      <c r="H160" s="183" t="s">
        <v>201</v>
      </c>
      <c r="I160" s="183" t="s">
        <v>265</v>
      </c>
      <c r="J160" s="242" t="s">
        <v>54</v>
      </c>
      <c r="K160" s="244"/>
      <c r="L160" s="168"/>
      <c r="M160" s="179"/>
      <c r="N160" s="179"/>
      <c r="O160" s="169">
        <f t="shared" si="6"/>
        <v>0</v>
      </c>
      <c r="P160" s="179"/>
      <c r="Q160" s="179"/>
      <c r="R160" s="179"/>
      <c r="S160" s="17">
        <f t="shared" si="7"/>
        <v>0</v>
      </c>
      <c r="T160" s="25"/>
      <c r="U160" s="26" t="s">
        <v>123</v>
      </c>
      <c r="V160" s="64"/>
      <c r="W160" s="27"/>
      <c r="X160" s="27"/>
    </row>
    <row r="161" spans="1:24" ht="22.2" customHeight="1" x14ac:dyDescent="0.6">
      <c r="A161" s="4"/>
      <c r="E161" s="4"/>
      <c r="G161" s="167" t="str">
        <f>G115</f>
        <v>21 ธ.ค.66</v>
      </c>
      <c r="H161" s="183" t="s">
        <v>201</v>
      </c>
      <c r="I161" s="183" t="s">
        <v>265</v>
      </c>
      <c r="J161" s="248" t="s">
        <v>260</v>
      </c>
      <c r="K161" s="250"/>
      <c r="L161" s="168"/>
      <c r="M161" s="56"/>
      <c r="N161" s="56"/>
      <c r="O161" s="169">
        <f t="shared" si="6"/>
        <v>0</v>
      </c>
      <c r="P161" s="180"/>
      <c r="Q161" s="180"/>
      <c r="R161" s="180"/>
      <c r="S161" s="17">
        <f t="shared" si="7"/>
        <v>0</v>
      </c>
      <c r="T161" s="27" t="s">
        <v>51</v>
      </c>
      <c r="U161" s="26" t="s">
        <v>90</v>
      </c>
      <c r="V161" s="64"/>
      <c r="W161" s="27"/>
      <c r="X161" s="27"/>
    </row>
    <row r="162" spans="1:24" ht="22.2" customHeight="1" x14ac:dyDescent="0.6">
      <c r="A162" s="4"/>
      <c r="B162" s="5"/>
      <c r="E162" s="4"/>
      <c r="G162" s="168"/>
      <c r="H162" s="183"/>
      <c r="I162" s="183"/>
      <c r="J162" s="248"/>
      <c r="K162" s="250"/>
      <c r="L162" s="183"/>
      <c r="M162" s="56"/>
      <c r="N162" s="56"/>
      <c r="O162" s="169">
        <f t="shared" si="6"/>
        <v>0</v>
      </c>
      <c r="P162" s="56"/>
      <c r="Q162" s="180"/>
      <c r="R162" s="180"/>
      <c r="S162" s="17">
        <f t="shared" si="7"/>
        <v>0</v>
      </c>
    </row>
    <row r="163" spans="1:24" ht="22.2" customHeight="1" x14ac:dyDescent="0.6">
      <c r="A163" s="4"/>
      <c r="E163" s="4"/>
      <c r="G163" s="168"/>
      <c r="H163" s="168"/>
      <c r="I163" s="168"/>
      <c r="J163" s="248"/>
      <c r="K163" s="250"/>
      <c r="L163" s="168"/>
      <c r="M163" s="168"/>
      <c r="N163" s="168"/>
      <c r="O163" s="169">
        <f t="shared" si="6"/>
        <v>0</v>
      </c>
      <c r="P163" s="168"/>
      <c r="Q163" s="168"/>
      <c r="R163" s="168"/>
      <c r="S163" s="169">
        <f t="shared" si="7"/>
        <v>0</v>
      </c>
    </row>
    <row r="164" spans="1:24" ht="22.2" customHeight="1" x14ac:dyDescent="0.6">
      <c r="A164" s="4"/>
      <c r="E164" s="4"/>
      <c r="G164" s="199"/>
      <c r="H164" s="194"/>
      <c r="I164" s="199"/>
      <c r="J164" s="277"/>
      <c r="K164" s="278"/>
      <c r="L164" s="199"/>
      <c r="M164" s="199"/>
      <c r="N164" s="199"/>
      <c r="O164" s="169">
        <f t="shared" si="6"/>
        <v>0</v>
      </c>
      <c r="P164" s="199"/>
      <c r="Q164" s="199"/>
      <c r="R164" s="199"/>
      <c r="S164" s="169">
        <f t="shared" si="7"/>
        <v>0</v>
      </c>
    </row>
    <row r="165" spans="1:24" ht="22.2" customHeight="1" x14ac:dyDescent="0.6">
      <c r="A165" s="4"/>
      <c r="B165"/>
      <c r="C165"/>
      <c r="D165" s="202"/>
      <c r="E165" s="56"/>
      <c r="F165"/>
      <c r="G165" s="62" t="s">
        <v>12</v>
      </c>
      <c r="H165" s="183" t="s">
        <v>176</v>
      </c>
      <c r="I165" s="183" t="s">
        <v>198</v>
      </c>
      <c r="J165" s="265" t="s">
        <v>54</v>
      </c>
      <c r="K165" s="266"/>
      <c r="L165" s="168"/>
      <c r="M165" s="28"/>
      <c r="N165" s="178"/>
      <c r="O165" s="169">
        <f t="shared" si="6"/>
        <v>0</v>
      </c>
      <c r="P165" s="175"/>
      <c r="Q165" s="175"/>
      <c r="R165" s="169"/>
      <c r="S165" s="17">
        <f t="shared" si="7"/>
        <v>0</v>
      </c>
    </row>
    <row r="166" spans="1:24" ht="22.2" customHeight="1" x14ac:dyDescent="0.6">
      <c r="A166" s="4"/>
      <c r="D166" s="3"/>
      <c r="E166" s="4"/>
      <c r="G166" s="167" t="str">
        <f>G120</f>
        <v>22 ธ.ค.66</v>
      </c>
      <c r="H166" s="183"/>
      <c r="I166" s="183"/>
      <c r="J166" s="248"/>
      <c r="K166" s="250"/>
      <c r="L166" s="168"/>
      <c r="M166" s="56"/>
      <c r="N166" s="202"/>
      <c r="O166" s="169">
        <f t="shared" si="6"/>
        <v>0</v>
      </c>
      <c r="P166" s="180"/>
      <c r="Q166" s="56"/>
      <c r="R166" s="56"/>
      <c r="S166" s="17">
        <f t="shared" si="7"/>
        <v>0</v>
      </c>
    </row>
    <row r="167" spans="1:24" ht="22.2" customHeight="1" x14ac:dyDescent="0.6">
      <c r="A167" s="4"/>
      <c r="E167" s="4"/>
      <c r="G167" s="168"/>
      <c r="H167" s="168"/>
      <c r="I167" s="168"/>
      <c r="J167" s="248"/>
      <c r="K167" s="250"/>
      <c r="L167" s="168"/>
      <c r="M167" s="168"/>
      <c r="N167" s="168"/>
      <c r="O167" s="169">
        <f t="shared" si="6"/>
        <v>0</v>
      </c>
      <c r="P167" s="168"/>
      <c r="Q167" s="168"/>
      <c r="R167" s="168"/>
      <c r="S167" s="169">
        <f t="shared" si="7"/>
        <v>0</v>
      </c>
    </row>
    <row r="168" spans="1:24" ht="22.2" customHeight="1" x14ac:dyDescent="0.6">
      <c r="A168" s="4"/>
      <c r="E168" s="4"/>
      <c r="G168" s="168"/>
      <c r="H168" s="168"/>
      <c r="I168" s="168"/>
      <c r="J168" s="248"/>
      <c r="K168" s="250"/>
      <c r="L168" s="168"/>
      <c r="M168" s="168"/>
      <c r="N168" s="168"/>
      <c r="O168" s="169">
        <f t="shared" si="6"/>
        <v>0</v>
      </c>
      <c r="P168" s="168"/>
      <c r="Q168" s="168"/>
      <c r="R168" s="168"/>
      <c r="S168" s="169">
        <f t="shared" si="7"/>
        <v>0</v>
      </c>
    </row>
    <row r="169" spans="1:24" ht="22.2" customHeight="1" x14ac:dyDescent="0.6">
      <c r="A169" s="4"/>
      <c r="E169" s="4"/>
      <c r="F169" s="4"/>
      <c r="G169" s="196"/>
      <c r="H169" s="194"/>
      <c r="I169" s="199"/>
      <c r="J169" s="277"/>
      <c r="K169" s="278"/>
      <c r="L169" s="199"/>
      <c r="M169" s="199"/>
      <c r="N169" s="199"/>
      <c r="O169" s="169">
        <f t="shared" si="6"/>
        <v>0</v>
      </c>
      <c r="P169" s="199"/>
      <c r="Q169" s="199"/>
      <c r="R169" s="199"/>
      <c r="S169" s="169">
        <f t="shared" si="7"/>
        <v>0</v>
      </c>
    </row>
    <row r="170" spans="1:24" ht="22.2" customHeight="1" x14ac:dyDescent="0.6">
      <c r="A170" s="4"/>
      <c r="E170" s="4"/>
      <c r="F170" s="4"/>
      <c r="G170" s="273" t="s">
        <v>61</v>
      </c>
      <c r="H170" s="298"/>
      <c r="I170" s="298"/>
      <c r="J170" s="298"/>
      <c r="K170" s="279"/>
      <c r="L170" s="17">
        <f>SUM(L145:L169)</f>
        <v>0</v>
      </c>
      <c r="M170" s="17">
        <f>SUM(M145:M169)</f>
        <v>0</v>
      </c>
      <c r="N170" s="17"/>
      <c r="O170" s="17"/>
      <c r="P170" s="17">
        <f>SUM(P145:P169)</f>
        <v>0</v>
      </c>
      <c r="Q170" s="17">
        <f>SUM(Q145:Q169)</f>
        <v>0</v>
      </c>
      <c r="R170" s="192"/>
      <c r="S170" s="17"/>
      <c r="T170" s="24"/>
      <c r="U170" s="24" t="s">
        <v>117</v>
      </c>
      <c r="V170" s="65"/>
      <c r="W170" s="24"/>
      <c r="X170" s="24"/>
    </row>
    <row r="171" spans="1:24" ht="22.2" customHeight="1" x14ac:dyDescent="0.6">
      <c r="A171" s="4"/>
      <c r="E171" s="4"/>
      <c r="F171" s="4"/>
      <c r="G171" s="273" t="s">
        <v>62</v>
      </c>
      <c r="H171" s="298"/>
      <c r="I171" s="298"/>
      <c r="J171" s="298"/>
      <c r="K171" s="279"/>
      <c r="L171" s="273">
        <f>L170+M170</f>
        <v>0</v>
      </c>
      <c r="M171" s="279"/>
      <c r="N171" s="17"/>
      <c r="O171" s="193"/>
      <c r="P171" s="273">
        <f>P170+Q170</f>
        <v>0</v>
      </c>
      <c r="Q171" s="279"/>
      <c r="R171" s="196"/>
      <c r="S171" s="199"/>
      <c r="T171" s="24"/>
      <c r="U171" s="24" t="s">
        <v>219</v>
      </c>
      <c r="V171" s="65"/>
      <c r="W171" s="24"/>
      <c r="X171" s="24"/>
    </row>
    <row r="172" spans="1:24" ht="22.2" customHeight="1" x14ac:dyDescent="0.35">
      <c r="A172" s="4"/>
      <c r="E172" s="4"/>
      <c r="F172" s="4"/>
      <c r="G172" s="273" t="s">
        <v>63</v>
      </c>
      <c r="H172" s="298"/>
      <c r="I172" s="298"/>
      <c r="J172" s="298"/>
      <c r="K172" s="279"/>
      <c r="L172" s="328" t="s">
        <v>256</v>
      </c>
      <c r="M172" s="329"/>
      <c r="N172" s="151"/>
      <c r="O172" s="154"/>
      <c r="P172" s="328" t="s">
        <v>257</v>
      </c>
      <c r="Q172" s="329"/>
      <c r="R172" s="190"/>
      <c r="S172" s="168"/>
    </row>
    <row r="173" spans="1:24" ht="22.2" customHeight="1" thickBot="1" x14ac:dyDescent="0.65">
      <c r="A173" s="4"/>
      <c r="E173" s="4"/>
      <c r="F173" s="15"/>
      <c r="G173" s="273" t="s">
        <v>64</v>
      </c>
      <c r="H173" s="298"/>
      <c r="I173" s="298"/>
      <c r="J173" s="298"/>
      <c r="K173" s="279"/>
      <c r="L173" s="18">
        <v>0</v>
      </c>
      <c r="M173" s="18">
        <f>SUM(M145:M169)</f>
        <v>0</v>
      </c>
      <c r="N173" s="18"/>
      <c r="O173" s="18">
        <f>SUM(O145:O169)</f>
        <v>0</v>
      </c>
      <c r="P173" s="18">
        <v>0</v>
      </c>
      <c r="Q173" s="18">
        <f>SUM(Q145:Q169)</f>
        <v>0</v>
      </c>
      <c r="R173" s="19"/>
      <c r="S173" s="18">
        <f>SUM(S145:S169)</f>
        <v>0</v>
      </c>
    </row>
    <row r="174" spans="1:24" ht="22.2" customHeight="1" thickTop="1" x14ac:dyDescent="0.6">
      <c r="A174" s="299" t="s">
        <v>88</v>
      </c>
      <c r="B174" s="300"/>
      <c r="C174" s="300"/>
      <c r="D174" s="300"/>
      <c r="E174" s="300"/>
      <c r="F174" s="300"/>
      <c r="G174" s="300"/>
      <c r="H174" s="193">
        <f>M173+Q173</f>
        <v>0</v>
      </c>
      <c r="I174" s="193" t="s">
        <v>89</v>
      </c>
      <c r="J174" s="193"/>
      <c r="K174" s="301" t="s">
        <v>193</v>
      </c>
      <c r="L174" s="301"/>
      <c r="M174" s="301"/>
      <c r="N174" s="194"/>
      <c r="O174" s="194"/>
      <c r="P174" s="302">
        <f>S173+O173</f>
        <v>0</v>
      </c>
      <c r="Q174" s="302"/>
      <c r="R174" s="21"/>
      <c r="S174" s="20" t="s">
        <v>53</v>
      </c>
    </row>
    <row r="175" spans="1:24" ht="22.2" customHeight="1" x14ac:dyDescent="0.6">
      <c r="A175" s="303" t="s">
        <v>14</v>
      </c>
      <c r="B175" s="304"/>
      <c r="C175" s="304"/>
      <c r="D175" s="304"/>
      <c r="E175" s="304"/>
      <c r="F175" s="304"/>
      <c r="G175" s="305"/>
      <c r="H175" s="303" t="s">
        <v>15</v>
      </c>
      <c r="I175" s="304"/>
      <c r="J175" s="304"/>
      <c r="K175" s="304"/>
      <c r="L175" s="305"/>
      <c r="M175" s="303" t="s">
        <v>70</v>
      </c>
      <c r="N175" s="304"/>
      <c r="O175" s="304"/>
      <c r="P175" s="304"/>
      <c r="Q175" s="304"/>
      <c r="R175" s="304"/>
      <c r="S175" s="305"/>
    </row>
    <row r="176" spans="1:24" ht="22.2" customHeight="1" x14ac:dyDescent="0.6">
      <c r="A176" s="248" t="s">
        <v>16</v>
      </c>
      <c r="B176" s="249"/>
      <c r="C176" s="249"/>
      <c r="D176" s="249"/>
      <c r="E176" s="249"/>
      <c r="F176" s="249"/>
      <c r="G176" s="250"/>
      <c r="H176" s="248" t="s">
        <v>16</v>
      </c>
      <c r="I176" s="249"/>
      <c r="J176" s="249"/>
      <c r="K176" s="249"/>
      <c r="L176" s="250"/>
      <c r="M176" s="248" t="s">
        <v>16</v>
      </c>
      <c r="N176" s="249"/>
      <c r="O176" s="249"/>
      <c r="P176" s="249"/>
      <c r="Q176" s="249"/>
      <c r="R176" s="249"/>
      <c r="S176" s="250"/>
    </row>
    <row r="177" spans="1:19" ht="22.2" customHeight="1" x14ac:dyDescent="0.6">
      <c r="A177" s="12" t="s">
        <v>42</v>
      </c>
      <c r="B177" s="309">
        <f>B145</f>
        <v>0</v>
      </c>
      <c r="C177" s="309"/>
      <c r="D177" s="309"/>
      <c r="E177" s="309"/>
      <c r="F177" s="309"/>
      <c r="G177" s="186" t="s">
        <v>43</v>
      </c>
      <c r="H177" s="185" t="s">
        <v>42</v>
      </c>
      <c r="I177" s="314" t="str">
        <f>I131</f>
        <v xml:space="preserve">       นายอาทิตย์  แก้วแดง</v>
      </c>
      <c r="J177" s="318"/>
      <c r="K177" s="318"/>
      <c r="L177" s="13" t="s">
        <v>43</v>
      </c>
      <c r="M177" s="61" t="s">
        <v>42</v>
      </c>
      <c r="N177" s="61"/>
      <c r="O177" s="309" t="s">
        <v>52</v>
      </c>
      <c r="P177" s="309"/>
      <c r="Q177" s="309"/>
      <c r="R177" s="29"/>
      <c r="S177" s="186" t="s">
        <v>43</v>
      </c>
    </row>
    <row r="178" spans="1:19" ht="22.2" customHeight="1" x14ac:dyDescent="0.6">
      <c r="A178" s="319" t="s">
        <v>122</v>
      </c>
      <c r="B178" s="314"/>
      <c r="C178" s="314"/>
      <c r="D178" s="314"/>
      <c r="E178" s="314"/>
      <c r="F178" s="314"/>
      <c r="G178" s="320"/>
      <c r="H178" s="308" t="s">
        <v>55</v>
      </c>
      <c r="I178" s="309"/>
      <c r="J178" s="309"/>
      <c r="K178" s="309"/>
      <c r="L178" s="310"/>
      <c r="M178" s="308" t="s">
        <v>72</v>
      </c>
      <c r="N178" s="309"/>
      <c r="O178" s="309"/>
      <c r="P178" s="309"/>
      <c r="Q178" s="309"/>
      <c r="R178" s="309"/>
      <c r="S178" s="310"/>
    </row>
    <row r="179" spans="1:19" ht="22.2" customHeight="1" x14ac:dyDescent="0.6">
      <c r="A179" s="311" t="str">
        <f>A41</f>
        <v>วันที่ 25  เดือน ธันวาคม  พ.ศ.2566</v>
      </c>
      <c r="B179" s="312"/>
      <c r="C179" s="312"/>
      <c r="D179" s="312"/>
      <c r="E179" s="312"/>
      <c r="F179" s="312"/>
      <c r="G179" s="313"/>
      <c r="H179" s="308" t="str">
        <f>A41</f>
        <v>วันที่ 25  เดือน ธันวาคม  พ.ศ.2566</v>
      </c>
      <c r="I179" s="309"/>
      <c r="J179" s="309"/>
      <c r="K179" s="309"/>
      <c r="L179" s="310"/>
      <c r="M179" s="311" t="str">
        <f>A41</f>
        <v>วันที่ 25  เดือน ธันวาคม  พ.ศ.2566</v>
      </c>
      <c r="N179" s="312"/>
      <c r="O179" s="312"/>
      <c r="P179" s="312"/>
      <c r="Q179" s="312"/>
      <c r="R179" s="312"/>
      <c r="S179" s="313"/>
    </row>
    <row r="180" spans="1:19" ht="22.2" customHeight="1" x14ac:dyDescent="0.6">
      <c r="A180" s="303" t="s">
        <v>70</v>
      </c>
      <c r="B180" s="304"/>
      <c r="C180" s="304"/>
      <c r="D180" s="304"/>
      <c r="E180" s="304"/>
      <c r="F180" s="304"/>
      <c r="G180" s="304"/>
      <c r="H180" s="304"/>
      <c r="I180" s="305"/>
      <c r="J180" s="303" t="s">
        <v>71</v>
      </c>
      <c r="K180" s="304"/>
      <c r="L180" s="304"/>
      <c r="M180" s="304"/>
      <c r="N180" s="304"/>
      <c r="O180" s="304"/>
      <c r="P180" s="304"/>
      <c r="Q180" s="304"/>
      <c r="R180" s="304"/>
      <c r="S180" s="305"/>
    </row>
    <row r="181" spans="1:19" ht="22.2" customHeight="1" x14ac:dyDescent="0.6">
      <c r="A181" s="248" t="s">
        <v>16</v>
      </c>
      <c r="B181" s="249"/>
      <c r="C181" s="249"/>
      <c r="D181" s="249"/>
      <c r="E181" s="249"/>
      <c r="F181" s="249"/>
      <c r="G181" s="249"/>
      <c r="H181" s="249"/>
      <c r="I181" s="250"/>
      <c r="J181" s="248" t="s">
        <v>16</v>
      </c>
      <c r="K181" s="249"/>
      <c r="L181" s="249"/>
      <c r="M181" s="249"/>
      <c r="N181" s="249"/>
      <c r="O181" s="249"/>
      <c r="P181" s="249"/>
      <c r="Q181" s="249"/>
      <c r="R181" s="249"/>
      <c r="S181" s="250"/>
    </row>
    <row r="182" spans="1:19" ht="22.2" customHeight="1" x14ac:dyDescent="0.6">
      <c r="A182" s="12"/>
      <c r="B182" s="309" t="s">
        <v>133</v>
      </c>
      <c r="C182" s="309"/>
      <c r="D182" s="309"/>
      <c r="E182" s="309"/>
      <c r="F182" s="309"/>
      <c r="G182" s="309"/>
      <c r="H182" s="309"/>
      <c r="I182" s="186"/>
      <c r="J182" s="29"/>
      <c r="K182" s="29"/>
      <c r="L182" s="309" t="s">
        <v>186</v>
      </c>
      <c r="M182" s="309"/>
      <c r="N182" s="309"/>
      <c r="O182" s="309"/>
      <c r="P182" s="309"/>
      <c r="Q182" s="309"/>
      <c r="R182" s="29"/>
      <c r="S182" s="13"/>
    </row>
    <row r="183" spans="1:19" ht="22.2" customHeight="1" x14ac:dyDescent="0.6">
      <c r="A183" s="308" t="s">
        <v>73</v>
      </c>
      <c r="B183" s="309"/>
      <c r="C183" s="309"/>
      <c r="D183" s="309"/>
      <c r="E183" s="309"/>
      <c r="F183" s="309"/>
      <c r="G183" s="309"/>
      <c r="H183" s="309"/>
      <c r="I183" s="310"/>
      <c r="J183" s="308" t="s">
        <v>74</v>
      </c>
      <c r="K183" s="309"/>
      <c r="L183" s="309"/>
      <c r="M183" s="309"/>
      <c r="N183" s="309"/>
      <c r="O183" s="309"/>
      <c r="P183" s="309"/>
      <c r="Q183" s="309"/>
      <c r="R183" s="309"/>
      <c r="S183" s="310"/>
    </row>
    <row r="184" spans="1:19" ht="22.2" customHeight="1" x14ac:dyDescent="0.6">
      <c r="A184" s="311" t="str">
        <f>A41</f>
        <v>วันที่ 25  เดือน ธันวาคม  พ.ศ.2566</v>
      </c>
      <c r="B184" s="312"/>
      <c r="C184" s="312"/>
      <c r="D184" s="312"/>
      <c r="E184" s="312"/>
      <c r="F184" s="312"/>
      <c r="G184" s="312"/>
      <c r="H184" s="312"/>
      <c r="I184" s="313"/>
      <c r="J184" s="311" t="str">
        <f>A41</f>
        <v>วันที่ 25  เดือน ธันวาคม  พ.ศ.2566</v>
      </c>
      <c r="K184" s="312"/>
      <c r="L184" s="312"/>
      <c r="M184" s="312"/>
      <c r="N184" s="312"/>
      <c r="O184" s="312"/>
      <c r="P184" s="312"/>
      <c r="Q184" s="312"/>
      <c r="R184" s="312"/>
      <c r="S184" s="313"/>
    </row>
    <row r="185" spans="1:19" ht="22.2" customHeight="1" x14ac:dyDescent="0.6">
      <c r="A185" s="254" t="s">
        <v>0</v>
      </c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</row>
    <row r="186" spans="1:19" ht="22.2" customHeight="1" x14ac:dyDescent="0.6">
      <c r="A186" s="254" t="str">
        <f>A2</f>
        <v>แผนกวิชายานยนต์ไฟฟ้า</v>
      </c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</row>
    <row r="187" spans="1:19" ht="22.2" customHeight="1" x14ac:dyDescent="0.6">
      <c r="A187" s="253" t="s">
        <v>78</v>
      </c>
      <c r="B187" s="253"/>
      <c r="C187" s="253"/>
      <c r="D187" s="177">
        <f>D3</f>
        <v>18</v>
      </c>
      <c r="E187" s="177" t="s">
        <v>77</v>
      </c>
      <c r="F187" s="254" t="str">
        <f>F3</f>
        <v>ธันวาคม</v>
      </c>
      <c r="G187" s="254"/>
      <c r="H187" s="177" t="str">
        <f>H3</f>
        <v>พ.ศ. 2566</v>
      </c>
      <c r="I187" s="177" t="s">
        <v>79</v>
      </c>
      <c r="J187" s="177">
        <f>J3</f>
        <v>22</v>
      </c>
      <c r="K187" s="177" t="s">
        <v>76</v>
      </c>
      <c r="L187" s="254" t="str">
        <f>L3</f>
        <v>ธันวาคม</v>
      </c>
      <c r="M187" s="254"/>
      <c r="N187" s="254" t="str">
        <f>N3</f>
        <v>พ.ศ. 2566</v>
      </c>
      <c r="O187" s="254"/>
      <c r="P187" s="254"/>
      <c r="Q187" s="254"/>
      <c r="R187" s="177"/>
    </row>
    <row r="188" spans="1:19" ht="22.2" customHeight="1" x14ac:dyDescent="0.3">
      <c r="G188" s="58" t="s">
        <v>103</v>
      </c>
      <c r="H188" s="198" t="s">
        <v>44</v>
      </c>
      <c r="I188" s="190" t="s">
        <v>57</v>
      </c>
      <c r="J188" s="8" t="s">
        <v>130</v>
      </c>
    </row>
    <row r="189" spans="1:19" ht="22.2" customHeight="1" x14ac:dyDescent="0.6">
      <c r="A189" s="28" t="s">
        <v>1</v>
      </c>
      <c r="B189" s="270" t="s">
        <v>2</v>
      </c>
      <c r="C189" s="271"/>
      <c r="D189" s="272"/>
      <c r="E189" s="16" t="s">
        <v>3</v>
      </c>
      <c r="F189" s="273" t="s">
        <v>65</v>
      </c>
      <c r="G189" s="274"/>
      <c r="H189" s="275" t="s">
        <v>4</v>
      </c>
      <c r="I189" s="175" t="s">
        <v>116</v>
      </c>
      <c r="J189" s="242" t="s">
        <v>5</v>
      </c>
      <c r="K189" s="244"/>
      <c r="L189" s="273" t="s">
        <v>66</v>
      </c>
      <c r="M189" s="279"/>
      <c r="N189" s="169" t="s">
        <v>68</v>
      </c>
      <c r="O189" s="175" t="s">
        <v>58</v>
      </c>
      <c r="P189" s="280" t="s">
        <v>67</v>
      </c>
      <c r="Q189" s="281"/>
      <c r="R189" s="169" t="s">
        <v>68</v>
      </c>
      <c r="S189" s="175" t="s">
        <v>58</v>
      </c>
    </row>
    <row r="190" spans="1:19" ht="22.2" customHeight="1" x14ac:dyDescent="0.6">
      <c r="A190" s="60"/>
      <c r="B190" s="9"/>
      <c r="C190" s="10"/>
      <c r="D190" s="14"/>
      <c r="E190" s="11"/>
      <c r="F190" s="199" t="s">
        <v>6</v>
      </c>
      <c r="G190" s="199" t="s">
        <v>7</v>
      </c>
      <c r="H190" s="276"/>
      <c r="I190" s="199"/>
      <c r="J190" s="277"/>
      <c r="K190" s="278"/>
      <c r="L190" s="199" t="s">
        <v>56</v>
      </c>
      <c r="M190" s="199" t="s">
        <v>60</v>
      </c>
      <c r="N190" s="199" t="s">
        <v>69</v>
      </c>
      <c r="O190" s="199" t="s">
        <v>59</v>
      </c>
      <c r="P190" s="60" t="s">
        <v>56</v>
      </c>
      <c r="Q190" s="60" t="s">
        <v>60</v>
      </c>
      <c r="R190" s="199" t="s">
        <v>69</v>
      </c>
      <c r="S190" s="199" t="s">
        <v>59</v>
      </c>
    </row>
    <row r="191" spans="1:19" ht="22.2" customHeight="1" x14ac:dyDescent="0.6">
      <c r="A191" s="175">
        <v>5</v>
      </c>
      <c r="B191" s="262">
        <f>AB7</f>
        <v>0</v>
      </c>
      <c r="C191" s="263"/>
      <c r="D191" s="264"/>
      <c r="E191" s="175" t="s">
        <v>44</v>
      </c>
      <c r="F191" s="6">
        <f>F7</f>
        <v>10</v>
      </c>
      <c r="G191" s="188" t="s">
        <v>8</v>
      </c>
      <c r="H191" s="174" t="s">
        <v>204</v>
      </c>
      <c r="I191" s="183" t="s">
        <v>199</v>
      </c>
      <c r="J191" s="265" t="s">
        <v>54</v>
      </c>
      <c r="K191" s="266"/>
      <c r="L191" s="197"/>
      <c r="M191" s="174"/>
      <c r="N191" s="174"/>
      <c r="O191" s="169">
        <f>M191*N191</f>
        <v>0</v>
      </c>
      <c r="P191" s="174"/>
      <c r="Q191" s="197"/>
      <c r="R191" s="174"/>
      <c r="S191" s="169">
        <f>Q191*R191</f>
        <v>0</v>
      </c>
    </row>
    <row r="192" spans="1:19" ht="22.2" customHeight="1" x14ac:dyDescent="0.6">
      <c r="A192" s="4"/>
      <c r="B192" s="289"/>
      <c r="C192" s="290"/>
      <c r="D192" s="291"/>
      <c r="E192" s="168"/>
      <c r="F192" s="190"/>
      <c r="G192" s="167" t="str">
        <f>G146</f>
        <v>18 ธ.ค.66</v>
      </c>
      <c r="H192" s="183" t="s">
        <v>204</v>
      </c>
      <c r="I192" s="183" t="s">
        <v>199</v>
      </c>
      <c r="J192" s="248" t="s">
        <v>152</v>
      </c>
      <c r="K192" s="250"/>
      <c r="L192" s="168"/>
      <c r="M192" s="168"/>
      <c r="N192" s="168"/>
      <c r="O192" s="169">
        <f t="shared" ref="O192:O215" si="8">M192*N192</f>
        <v>0</v>
      </c>
      <c r="P192" s="168"/>
      <c r="Q192" s="168"/>
      <c r="R192" s="168"/>
      <c r="S192" s="169">
        <f t="shared" ref="S192:S215" si="9">Q192*R192</f>
        <v>0</v>
      </c>
    </row>
    <row r="193" spans="1:24" ht="22.2" customHeight="1" x14ac:dyDescent="0.6">
      <c r="A193" s="4"/>
      <c r="B193" s="5"/>
      <c r="D193" s="3"/>
      <c r="E193" s="3"/>
      <c r="F193" s="190"/>
      <c r="G193" s="189"/>
      <c r="H193" s="183" t="s">
        <v>204</v>
      </c>
      <c r="I193" s="183" t="s">
        <v>203</v>
      </c>
      <c r="J193" s="248" t="s">
        <v>196</v>
      </c>
      <c r="K193" s="250"/>
      <c r="L193" s="168"/>
      <c r="M193" s="168"/>
      <c r="N193" s="168"/>
      <c r="O193" s="169">
        <f t="shared" si="8"/>
        <v>0</v>
      </c>
      <c r="P193" s="168"/>
      <c r="Q193" s="168"/>
      <c r="R193" s="168"/>
      <c r="S193" s="169">
        <f t="shared" si="9"/>
        <v>0</v>
      </c>
    </row>
    <row r="194" spans="1:24" ht="22.2" customHeight="1" x14ac:dyDescent="0.6">
      <c r="A194" s="4"/>
      <c r="B194" s="5"/>
      <c r="E194" s="4"/>
      <c r="F194" s="190"/>
      <c r="G194" s="189"/>
      <c r="H194" s="168"/>
      <c r="I194" s="168"/>
      <c r="J194" s="248"/>
      <c r="K194" s="250"/>
      <c r="L194" s="168"/>
      <c r="M194" s="168"/>
      <c r="N194" s="168"/>
      <c r="O194" s="169">
        <f t="shared" si="8"/>
        <v>0</v>
      </c>
      <c r="P194" s="168"/>
      <c r="Q194" s="168"/>
      <c r="R194" s="168"/>
      <c r="S194" s="169">
        <f t="shared" si="9"/>
        <v>0</v>
      </c>
    </row>
    <row r="195" spans="1:24" ht="22.2" customHeight="1" x14ac:dyDescent="0.6">
      <c r="A195" s="4"/>
      <c r="E195" s="4"/>
      <c r="G195" s="187"/>
      <c r="H195" s="199"/>
      <c r="I195" s="199"/>
      <c r="J195" s="277"/>
      <c r="K195" s="278"/>
      <c r="L195" s="168"/>
      <c r="M195" s="168"/>
      <c r="N195" s="168"/>
      <c r="O195" s="169">
        <f t="shared" si="8"/>
        <v>0</v>
      </c>
      <c r="P195" s="168"/>
      <c r="Q195" s="168"/>
      <c r="R195" s="168"/>
      <c r="S195" s="169">
        <f t="shared" si="9"/>
        <v>0</v>
      </c>
    </row>
    <row r="196" spans="1:24" ht="22.2" customHeight="1" x14ac:dyDescent="0.6">
      <c r="A196" s="4"/>
      <c r="B196" s="170"/>
      <c r="C196" s="171"/>
      <c r="D196" s="172"/>
      <c r="E196" s="173"/>
      <c r="F196" s="172"/>
      <c r="G196" s="62" t="s">
        <v>9</v>
      </c>
      <c r="H196" s="174" t="s">
        <v>204</v>
      </c>
      <c r="I196" s="183" t="s">
        <v>265</v>
      </c>
      <c r="J196" s="265" t="s">
        <v>54</v>
      </c>
      <c r="K196" s="266"/>
      <c r="L196" s="197"/>
      <c r="M196" s="174"/>
      <c r="N196" s="174"/>
      <c r="O196" s="169">
        <f t="shared" si="8"/>
        <v>0</v>
      </c>
      <c r="P196" s="174"/>
      <c r="Q196" s="197"/>
      <c r="R196" s="174"/>
      <c r="S196" s="169">
        <f t="shared" si="9"/>
        <v>0</v>
      </c>
    </row>
    <row r="197" spans="1:24" ht="22.2" customHeight="1" x14ac:dyDescent="0.6">
      <c r="A197" s="4"/>
      <c r="D197" s="3"/>
      <c r="E197" s="4"/>
      <c r="G197" s="167" t="str">
        <f>G151</f>
        <v>19 ธ.ค.66</v>
      </c>
      <c r="H197" s="183" t="s">
        <v>204</v>
      </c>
      <c r="I197" s="183" t="s">
        <v>265</v>
      </c>
      <c r="J197" s="248" t="s">
        <v>152</v>
      </c>
      <c r="K197" s="250"/>
      <c r="L197" s="168"/>
      <c r="M197" s="168"/>
      <c r="N197" s="168"/>
      <c r="O197" s="169">
        <f t="shared" si="8"/>
        <v>0</v>
      </c>
      <c r="P197" s="168"/>
      <c r="Q197" s="168"/>
      <c r="R197" s="168"/>
      <c r="S197" s="169">
        <f t="shared" si="9"/>
        <v>0</v>
      </c>
    </row>
    <row r="198" spans="1:24" ht="22.2" customHeight="1" x14ac:dyDescent="0.6">
      <c r="A198" s="4"/>
      <c r="B198" s="5"/>
      <c r="D198" s="3"/>
      <c r="E198" s="3"/>
      <c r="G198" s="168"/>
      <c r="H198" s="168"/>
      <c r="I198" s="183"/>
      <c r="J198" s="248"/>
      <c r="K198" s="250"/>
      <c r="L198" s="168"/>
      <c r="M198" s="168"/>
      <c r="N198" s="168"/>
      <c r="O198" s="169">
        <f t="shared" si="8"/>
        <v>0</v>
      </c>
      <c r="P198" s="168"/>
      <c r="Q198" s="168"/>
      <c r="R198" s="168"/>
      <c r="S198" s="169">
        <f t="shared" si="9"/>
        <v>0</v>
      </c>
    </row>
    <row r="199" spans="1:24" ht="22.2" customHeight="1" x14ac:dyDescent="0.6">
      <c r="A199" s="4"/>
      <c r="E199" s="4"/>
      <c r="G199" s="62"/>
      <c r="H199" s="168"/>
      <c r="I199" s="168"/>
      <c r="J199" s="248"/>
      <c r="K199" s="250"/>
      <c r="L199" s="168"/>
      <c r="M199" s="168"/>
      <c r="N199" s="168"/>
      <c r="O199" s="169">
        <f t="shared" si="8"/>
        <v>0</v>
      </c>
      <c r="P199" s="168"/>
      <c r="Q199" s="168"/>
      <c r="R199" s="168"/>
      <c r="S199" s="169">
        <f t="shared" si="9"/>
        <v>0</v>
      </c>
    </row>
    <row r="200" spans="1:24" ht="22.2" customHeight="1" x14ac:dyDescent="0.6">
      <c r="A200" s="4"/>
      <c r="D200" s="8" t="s">
        <v>51</v>
      </c>
      <c r="E200" s="4"/>
      <c r="G200" s="63"/>
      <c r="H200" s="199"/>
      <c r="I200" s="199"/>
      <c r="J200" s="277"/>
      <c r="K200" s="278"/>
      <c r="L200" s="168"/>
      <c r="M200" s="168"/>
      <c r="N200" s="168"/>
      <c r="O200" s="169">
        <f t="shared" si="8"/>
        <v>0</v>
      </c>
      <c r="P200" s="168"/>
      <c r="Q200" s="168"/>
      <c r="R200" s="168"/>
      <c r="S200" s="169">
        <f t="shared" si="9"/>
        <v>0</v>
      </c>
    </row>
    <row r="201" spans="1:24" ht="22.2" customHeight="1" x14ac:dyDescent="0.6">
      <c r="A201" s="4"/>
      <c r="E201" s="4"/>
      <c r="G201" s="167" t="s">
        <v>10</v>
      </c>
      <c r="H201" s="168" t="s">
        <v>292</v>
      </c>
      <c r="I201" s="183" t="s">
        <v>236</v>
      </c>
      <c r="J201" s="265" t="s">
        <v>54</v>
      </c>
      <c r="K201" s="266"/>
      <c r="L201" s="197"/>
      <c r="M201" s="174"/>
      <c r="N201" s="174"/>
      <c r="O201" s="169">
        <f t="shared" si="8"/>
        <v>0</v>
      </c>
      <c r="P201" s="174"/>
      <c r="Q201" s="197"/>
      <c r="R201" s="174"/>
      <c r="S201" s="169">
        <f t="shared" si="9"/>
        <v>0</v>
      </c>
      <c r="T201" s="24"/>
      <c r="U201" s="24" t="s">
        <v>117</v>
      </c>
      <c r="V201" s="65"/>
      <c r="W201" s="24"/>
      <c r="X201" s="24"/>
    </row>
    <row r="202" spans="1:24" ht="22.2" customHeight="1" x14ac:dyDescent="0.6">
      <c r="A202" s="4"/>
      <c r="B202" s="189"/>
      <c r="C202" s="190"/>
      <c r="D202" s="190"/>
      <c r="E202" s="168"/>
      <c r="G202" s="167" t="str">
        <f>G156</f>
        <v>20 ธ.ค.66</v>
      </c>
      <c r="H202" s="168"/>
      <c r="I202" s="183"/>
      <c r="J202" s="248"/>
      <c r="K202" s="250"/>
      <c r="L202" s="168"/>
      <c r="M202" s="168"/>
      <c r="N202" s="168"/>
      <c r="O202" s="169">
        <f t="shared" si="8"/>
        <v>0</v>
      </c>
      <c r="P202" s="168"/>
      <c r="Q202" s="168"/>
      <c r="R202" s="168"/>
      <c r="S202" s="169">
        <f t="shared" si="9"/>
        <v>0</v>
      </c>
      <c r="T202" s="24"/>
      <c r="U202" s="24" t="s">
        <v>219</v>
      </c>
      <c r="V202" s="65"/>
      <c r="W202" s="24"/>
      <c r="X202" s="24"/>
    </row>
    <row r="203" spans="1:24" ht="22.2" customHeight="1" x14ac:dyDescent="0.6">
      <c r="A203" s="4"/>
      <c r="B203" s="5"/>
      <c r="D203" s="3"/>
      <c r="E203" s="3"/>
      <c r="G203" s="168"/>
      <c r="H203" s="168"/>
      <c r="I203" s="183"/>
      <c r="J203" s="248"/>
      <c r="K203" s="250"/>
      <c r="L203" s="168"/>
      <c r="M203" s="168"/>
      <c r="N203" s="168"/>
      <c r="O203" s="169">
        <f t="shared" si="8"/>
        <v>0</v>
      </c>
      <c r="P203" s="168"/>
      <c r="Q203" s="168"/>
      <c r="R203" s="168"/>
      <c r="S203" s="169">
        <f t="shared" si="9"/>
        <v>0</v>
      </c>
    </row>
    <row r="204" spans="1:24" ht="22.2" customHeight="1" x14ac:dyDescent="0.6">
      <c r="A204" s="4"/>
      <c r="E204" s="4"/>
      <c r="G204" s="189"/>
      <c r="H204" s="189"/>
      <c r="I204" s="168"/>
      <c r="J204" s="248"/>
      <c r="K204" s="250"/>
      <c r="L204" s="168"/>
      <c r="M204" s="168"/>
      <c r="N204" s="168"/>
      <c r="O204" s="169">
        <f t="shared" si="8"/>
        <v>0</v>
      </c>
      <c r="P204" s="168"/>
      <c r="Q204" s="168"/>
      <c r="R204" s="168"/>
      <c r="S204" s="169">
        <f t="shared" si="9"/>
        <v>0</v>
      </c>
    </row>
    <row r="205" spans="1:24" ht="22.2" customHeight="1" x14ac:dyDescent="0.6">
      <c r="A205" s="4"/>
      <c r="E205" s="4"/>
      <c r="G205" s="195"/>
      <c r="H205" s="195"/>
      <c r="I205" s="199"/>
      <c r="J205" s="277"/>
      <c r="K205" s="278"/>
      <c r="L205" s="199"/>
      <c r="M205" s="199"/>
      <c r="N205" s="199"/>
      <c r="O205" s="169">
        <f t="shared" si="8"/>
        <v>0</v>
      </c>
      <c r="P205" s="199"/>
      <c r="Q205" s="199"/>
      <c r="R205" s="199"/>
      <c r="S205" s="169">
        <f t="shared" si="9"/>
        <v>0</v>
      </c>
    </row>
    <row r="206" spans="1:24" ht="22.2" customHeight="1" x14ac:dyDescent="0.6">
      <c r="A206" s="4"/>
      <c r="E206" s="4"/>
      <c r="G206" s="62" t="s">
        <v>11</v>
      </c>
      <c r="H206" s="168"/>
      <c r="I206" s="183"/>
      <c r="J206" s="265"/>
      <c r="K206" s="266"/>
      <c r="L206" s="168"/>
      <c r="M206" s="168"/>
      <c r="N206" s="168"/>
      <c r="O206" s="169">
        <f t="shared" si="8"/>
        <v>0</v>
      </c>
      <c r="P206" s="168"/>
      <c r="Q206" s="175"/>
      <c r="R206" s="175"/>
      <c r="S206" s="169">
        <f t="shared" si="9"/>
        <v>0</v>
      </c>
    </row>
    <row r="207" spans="1:24" ht="22.2" customHeight="1" x14ac:dyDescent="0.6">
      <c r="A207" s="4"/>
      <c r="E207" s="4"/>
      <c r="G207" s="167" t="str">
        <f>G161</f>
        <v>21 ธ.ค.66</v>
      </c>
      <c r="H207" s="168"/>
      <c r="I207" s="183"/>
      <c r="J207" s="248"/>
      <c r="K207" s="250"/>
      <c r="L207" s="168"/>
      <c r="M207" s="168"/>
      <c r="N207" s="168"/>
      <c r="O207" s="169">
        <f t="shared" si="8"/>
        <v>0</v>
      </c>
      <c r="P207" s="168"/>
      <c r="Q207" s="168"/>
      <c r="R207" s="168"/>
      <c r="S207" s="169">
        <f t="shared" si="9"/>
        <v>0</v>
      </c>
    </row>
    <row r="208" spans="1:24" ht="22.2" customHeight="1" x14ac:dyDescent="0.6">
      <c r="A208" s="4"/>
      <c r="E208" s="4"/>
      <c r="G208" s="168"/>
      <c r="H208" s="183"/>
      <c r="I208" s="183"/>
      <c r="J208" s="248"/>
      <c r="K208" s="250"/>
      <c r="L208" s="183"/>
      <c r="M208" s="183"/>
      <c r="N208" s="183"/>
      <c r="O208" s="169">
        <f t="shared" si="8"/>
        <v>0</v>
      </c>
      <c r="P208" s="183"/>
      <c r="Q208" s="183"/>
      <c r="R208" s="183"/>
      <c r="S208" s="169">
        <f t="shared" si="9"/>
        <v>0</v>
      </c>
    </row>
    <row r="209" spans="1:24" ht="22.2" customHeight="1" x14ac:dyDescent="0.6">
      <c r="A209" s="4"/>
      <c r="E209" s="4"/>
      <c r="G209" s="168"/>
      <c r="H209" s="168"/>
      <c r="I209" s="168"/>
      <c r="J209" s="248"/>
      <c r="K209" s="250"/>
      <c r="L209" s="168"/>
      <c r="M209" s="168"/>
      <c r="N209" s="168"/>
      <c r="O209" s="169">
        <f t="shared" si="8"/>
        <v>0</v>
      </c>
      <c r="P209" s="168"/>
      <c r="Q209" s="168"/>
      <c r="R209" s="168"/>
      <c r="S209" s="169">
        <f t="shared" si="9"/>
        <v>0</v>
      </c>
    </row>
    <row r="210" spans="1:24" ht="22.2" customHeight="1" x14ac:dyDescent="0.6">
      <c r="A210" s="4"/>
      <c r="E210" s="4"/>
      <c r="G210" s="199"/>
      <c r="H210" s="194"/>
      <c r="I210" s="199"/>
      <c r="J210" s="277"/>
      <c r="K210" s="278"/>
      <c r="L210" s="199"/>
      <c r="M210" s="199"/>
      <c r="N210" s="199"/>
      <c r="O210" s="169">
        <f t="shared" si="8"/>
        <v>0</v>
      </c>
      <c r="P210" s="199"/>
      <c r="Q210" s="199"/>
      <c r="R210" s="199"/>
      <c r="S210" s="169">
        <f t="shared" si="9"/>
        <v>0</v>
      </c>
    </row>
    <row r="211" spans="1:24" ht="22.2" customHeight="1" x14ac:dyDescent="0.6">
      <c r="A211" s="4"/>
      <c r="E211" s="4"/>
      <c r="G211" s="62" t="s">
        <v>12</v>
      </c>
      <c r="H211" s="174" t="s">
        <v>235</v>
      </c>
      <c r="I211" s="183" t="s">
        <v>203</v>
      </c>
      <c r="J211" s="265" t="s">
        <v>54</v>
      </c>
      <c r="K211" s="266"/>
      <c r="L211" s="168"/>
      <c r="M211" s="168"/>
      <c r="N211" s="168"/>
      <c r="O211" s="169">
        <f t="shared" si="8"/>
        <v>0</v>
      </c>
      <c r="P211" s="174"/>
      <c r="Q211" s="197"/>
      <c r="R211" s="174"/>
      <c r="S211" s="169">
        <f t="shared" si="9"/>
        <v>0</v>
      </c>
      <c r="T211"/>
      <c r="U211"/>
      <c r="V211"/>
      <c r="W211"/>
      <c r="X211"/>
    </row>
    <row r="212" spans="1:24" ht="22.2" customHeight="1" x14ac:dyDescent="0.6">
      <c r="A212" s="4"/>
      <c r="B212" s="170"/>
      <c r="C212" s="171"/>
      <c r="D212" s="172"/>
      <c r="E212" s="173"/>
      <c r="F212" s="172"/>
      <c r="G212" s="167" t="str">
        <f>G166</f>
        <v>22 ธ.ค.66</v>
      </c>
      <c r="H212" s="183" t="s">
        <v>235</v>
      </c>
      <c r="I212" s="183" t="s">
        <v>203</v>
      </c>
      <c r="J212" s="248" t="s">
        <v>152</v>
      </c>
      <c r="K212" s="250"/>
      <c r="L212" s="168"/>
      <c r="M212" s="168"/>
      <c r="N212" s="168"/>
      <c r="O212" s="169">
        <f t="shared" si="8"/>
        <v>0</v>
      </c>
      <c r="P212" s="168"/>
      <c r="Q212" s="168"/>
      <c r="R212" s="168"/>
      <c r="S212" s="169">
        <f t="shared" si="9"/>
        <v>0</v>
      </c>
      <c r="T212"/>
      <c r="U212"/>
      <c r="V212"/>
      <c r="W212"/>
      <c r="X212"/>
    </row>
    <row r="213" spans="1:24" ht="22.2" customHeight="1" x14ac:dyDescent="0.6">
      <c r="A213" s="4"/>
      <c r="E213" s="4"/>
      <c r="G213" s="168"/>
      <c r="H213" s="183"/>
      <c r="I213" s="183"/>
      <c r="J213" s="248"/>
      <c r="K213" s="250"/>
      <c r="L213" s="168"/>
      <c r="M213" s="168"/>
      <c r="N213" s="168"/>
      <c r="O213" s="169">
        <f t="shared" si="8"/>
        <v>0</v>
      </c>
      <c r="P213" s="168"/>
      <c r="Q213" s="168"/>
      <c r="R213" s="168"/>
      <c r="S213" s="169">
        <f t="shared" si="9"/>
        <v>0</v>
      </c>
    </row>
    <row r="214" spans="1:24" ht="22.2" customHeight="1" x14ac:dyDescent="0.6">
      <c r="A214" s="4"/>
      <c r="E214" s="4"/>
      <c r="G214" s="168"/>
      <c r="H214" s="168"/>
      <c r="I214" s="168"/>
      <c r="J214" s="248"/>
      <c r="K214" s="250"/>
      <c r="L214" s="168"/>
      <c r="M214" s="168"/>
      <c r="N214" s="168"/>
      <c r="O214" s="169">
        <f t="shared" si="8"/>
        <v>0</v>
      </c>
      <c r="P214" s="168"/>
      <c r="Q214" s="168"/>
      <c r="R214" s="168"/>
      <c r="S214" s="169">
        <f t="shared" si="9"/>
        <v>0</v>
      </c>
    </row>
    <row r="215" spans="1:24" ht="22.2" customHeight="1" x14ac:dyDescent="0.6">
      <c r="A215" s="4"/>
      <c r="E215" s="4"/>
      <c r="F215" s="4"/>
      <c r="G215" s="196"/>
      <c r="H215" s="194"/>
      <c r="I215" s="199"/>
      <c r="J215" s="277"/>
      <c r="K215" s="278"/>
      <c r="L215" s="199"/>
      <c r="M215" s="199"/>
      <c r="N215" s="199"/>
      <c r="O215" s="169">
        <f t="shared" si="8"/>
        <v>0</v>
      </c>
      <c r="P215" s="199"/>
      <c r="Q215" s="199"/>
      <c r="R215" s="199"/>
      <c r="S215" s="169">
        <f t="shared" si="9"/>
        <v>0</v>
      </c>
    </row>
    <row r="216" spans="1:24" ht="22.2" customHeight="1" x14ac:dyDescent="0.6">
      <c r="A216" s="4"/>
      <c r="E216" s="4"/>
      <c r="F216" s="4"/>
      <c r="G216" s="273" t="s">
        <v>61</v>
      </c>
      <c r="H216" s="298"/>
      <c r="I216" s="298"/>
      <c r="J216" s="298"/>
      <c r="K216" s="279"/>
      <c r="L216" s="17">
        <f>SUM(L191:L215)</f>
        <v>0</v>
      </c>
      <c r="M216" s="17">
        <f>SUM(M191:M215)</f>
        <v>0</v>
      </c>
      <c r="N216" s="17"/>
      <c r="O216" s="17"/>
      <c r="P216" s="17">
        <f>SUM(P191:P215)</f>
        <v>0</v>
      </c>
      <c r="Q216" s="17">
        <f>SUM(Q191:Q215)</f>
        <v>0</v>
      </c>
      <c r="R216" s="192"/>
      <c r="S216" s="17"/>
      <c r="T216" s="25"/>
      <c r="U216" s="26" t="s">
        <v>123</v>
      </c>
      <c r="V216" s="64"/>
      <c r="W216" s="27"/>
      <c r="X216" s="27"/>
    </row>
    <row r="217" spans="1:24" ht="22.2" customHeight="1" x14ac:dyDescent="0.6">
      <c r="A217" s="4"/>
      <c r="E217" s="4"/>
      <c r="F217" s="4"/>
      <c r="G217" s="273" t="s">
        <v>62</v>
      </c>
      <c r="H217" s="298"/>
      <c r="I217" s="298"/>
      <c r="J217" s="298"/>
      <c r="K217" s="279"/>
      <c r="L217" s="273">
        <f>L216+M216</f>
        <v>0</v>
      </c>
      <c r="M217" s="279"/>
      <c r="N217" s="17"/>
      <c r="O217" s="193"/>
      <c r="P217" s="273">
        <f>P216+Q216</f>
        <v>0</v>
      </c>
      <c r="Q217" s="279"/>
      <c r="R217" s="196"/>
      <c r="S217" s="199"/>
      <c r="T217" s="27" t="s">
        <v>51</v>
      </c>
      <c r="U217" s="26" t="s">
        <v>90</v>
      </c>
      <c r="V217" s="64"/>
      <c r="W217" s="27"/>
      <c r="X217" s="27"/>
    </row>
    <row r="218" spans="1:24" ht="22.2" customHeight="1" x14ac:dyDescent="0.6">
      <c r="A218" s="4"/>
      <c r="E218" s="4"/>
      <c r="F218" s="4"/>
      <c r="G218" s="273" t="s">
        <v>63</v>
      </c>
      <c r="H218" s="298"/>
      <c r="I218" s="298"/>
      <c r="J218" s="298"/>
      <c r="K218" s="279"/>
      <c r="L218" s="273">
        <v>0</v>
      </c>
      <c r="M218" s="279"/>
      <c r="N218" s="193"/>
      <c r="O218" s="17"/>
      <c r="P218" s="273">
        <v>10</v>
      </c>
      <c r="Q218" s="279"/>
      <c r="R218" s="190"/>
      <c r="S218" s="168"/>
    </row>
    <row r="219" spans="1:24" ht="22.2" customHeight="1" thickBot="1" x14ac:dyDescent="0.65">
      <c r="A219" s="4"/>
      <c r="E219" s="4"/>
      <c r="F219" s="15"/>
      <c r="G219" s="273" t="s">
        <v>64</v>
      </c>
      <c r="H219" s="298"/>
      <c r="I219" s="298"/>
      <c r="J219" s="298"/>
      <c r="K219" s="279"/>
      <c r="L219" s="18">
        <v>0</v>
      </c>
      <c r="M219" s="18">
        <f>SUM(M191:M215)</f>
        <v>0</v>
      </c>
      <c r="N219" s="18"/>
      <c r="O219" s="18">
        <f>SUM(O191:O215)</f>
        <v>0</v>
      </c>
      <c r="P219" s="18">
        <v>0</v>
      </c>
      <c r="Q219" s="18">
        <f>SUM(Q191:Q215)</f>
        <v>0</v>
      </c>
      <c r="R219" s="19"/>
      <c r="S219" s="18">
        <f>SUM(S191:S215)</f>
        <v>0</v>
      </c>
    </row>
    <row r="220" spans="1:24" ht="22.2" customHeight="1" thickTop="1" x14ac:dyDescent="0.6">
      <c r="A220" s="299" t="s">
        <v>88</v>
      </c>
      <c r="B220" s="300"/>
      <c r="C220" s="300"/>
      <c r="D220" s="300"/>
      <c r="E220" s="300"/>
      <c r="F220" s="300"/>
      <c r="G220" s="300"/>
      <c r="H220" s="193">
        <f>M219+Q219</f>
        <v>0</v>
      </c>
      <c r="I220" s="193" t="s">
        <v>89</v>
      </c>
      <c r="J220" s="193"/>
      <c r="K220" s="301" t="s">
        <v>193</v>
      </c>
      <c r="L220" s="301"/>
      <c r="M220" s="301"/>
      <c r="N220" s="194"/>
      <c r="O220" s="194"/>
      <c r="P220" s="302">
        <f>S219+O219</f>
        <v>0</v>
      </c>
      <c r="Q220" s="302"/>
      <c r="R220" s="21"/>
      <c r="S220" s="20" t="s">
        <v>53</v>
      </c>
    </row>
    <row r="221" spans="1:24" ht="22.2" customHeight="1" x14ac:dyDescent="0.6">
      <c r="A221" s="303" t="s">
        <v>14</v>
      </c>
      <c r="B221" s="304"/>
      <c r="C221" s="304"/>
      <c r="D221" s="304"/>
      <c r="E221" s="304"/>
      <c r="F221" s="304"/>
      <c r="G221" s="305"/>
      <c r="H221" s="303" t="s">
        <v>15</v>
      </c>
      <c r="I221" s="304"/>
      <c r="J221" s="304"/>
      <c r="K221" s="304"/>
      <c r="L221" s="305"/>
      <c r="M221" s="303" t="s">
        <v>70</v>
      </c>
      <c r="N221" s="304"/>
      <c r="O221" s="304"/>
      <c r="P221" s="304"/>
      <c r="Q221" s="304"/>
      <c r="R221" s="304"/>
      <c r="S221" s="305"/>
    </row>
    <row r="222" spans="1:24" ht="22.2" customHeight="1" x14ac:dyDescent="0.6">
      <c r="A222" s="248" t="s">
        <v>16</v>
      </c>
      <c r="B222" s="249"/>
      <c r="C222" s="249"/>
      <c r="D222" s="249"/>
      <c r="E222" s="249"/>
      <c r="F222" s="249"/>
      <c r="G222" s="250"/>
      <c r="H222" s="248" t="s">
        <v>16</v>
      </c>
      <c r="I222" s="249"/>
      <c r="J222" s="249"/>
      <c r="K222" s="249"/>
      <c r="L222" s="250"/>
      <c r="M222" s="248" t="s">
        <v>16</v>
      </c>
      <c r="N222" s="249"/>
      <c r="O222" s="249"/>
      <c r="P222" s="249"/>
      <c r="Q222" s="249"/>
      <c r="R222" s="249"/>
      <c r="S222" s="250"/>
    </row>
    <row r="223" spans="1:24" ht="22.2" customHeight="1" x14ac:dyDescent="0.6">
      <c r="A223" s="12" t="s">
        <v>42</v>
      </c>
      <c r="B223" s="309">
        <f>B191</f>
        <v>0</v>
      </c>
      <c r="C223" s="309"/>
      <c r="D223" s="309"/>
      <c r="E223" s="309"/>
      <c r="F223" s="309"/>
      <c r="G223" s="186" t="s">
        <v>43</v>
      </c>
      <c r="H223" s="185" t="s">
        <v>42</v>
      </c>
      <c r="I223" s="314" t="str">
        <f>I177</f>
        <v xml:space="preserve">       นายอาทิตย์  แก้วแดง</v>
      </c>
      <c r="J223" s="318"/>
      <c r="K223" s="318"/>
      <c r="L223" s="13" t="s">
        <v>43</v>
      </c>
      <c r="M223" s="61" t="s">
        <v>42</v>
      </c>
      <c r="N223" s="61"/>
      <c r="O223" s="309" t="s">
        <v>52</v>
      </c>
      <c r="P223" s="309"/>
      <c r="Q223" s="309"/>
      <c r="R223" s="29"/>
      <c r="S223" s="186" t="s">
        <v>43</v>
      </c>
    </row>
    <row r="224" spans="1:24" ht="22.2" customHeight="1" x14ac:dyDescent="0.6">
      <c r="A224" s="319" t="s">
        <v>122</v>
      </c>
      <c r="B224" s="314"/>
      <c r="C224" s="314"/>
      <c r="D224" s="314"/>
      <c r="E224" s="314"/>
      <c r="F224" s="314"/>
      <c r="G224" s="320"/>
      <c r="H224" s="308" t="s">
        <v>55</v>
      </c>
      <c r="I224" s="309"/>
      <c r="J224" s="309"/>
      <c r="K224" s="309"/>
      <c r="L224" s="310"/>
      <c r="M224" s="308" t="s">
        <v>72</v>
      </c>
      <c r="N224" s="309"/>
      <c r="O224" s="309"/>
      <c r="P224" s="309"/>
      <c r="Q224" s="309"/>
      <c r="R224" s="309"/>
      <c r="S224" s="310"/>
    </row>
    <row r="225" spans="1:19" ht="22.2" customHeight="1" x14ac:dyDescent="0.6">
      <c r="A225" s="311" t="str">
        <f>A41</f>
        <v>วันที่ 25  เดือน ธันวาคม  พ.ศ.2566</v>
      </c>
      <c r="B225" s="312"/>
      <c r="C225" s="312"/>
      <c r="D225" s="312"/>
      <c r="E225" s="312"/>
      <c r="F225" s="312"/>
      <c r="G225" s="313"/>
      <c r="H225" s="308" t="str">
        <f>A41</f>
        <v>วันที่ 25  เดือน ธันวาคม  พ.ศ.2566</v>
      </c>
      <c r="I225" s="309"/>
      <c r="J225" s="309"/>
      <c r="K225" s="309"/>
      <c r="L225" s="310"/>
      <c r="M225" s="311" t="str">
        <f>A41</f>
        <v>วันที่ 25  เดือน ธันวาคม  พ.ศ.2566</v>
      </c>
      <c r="N225" s="312"/>
      <c r="O225" s="312"/>
      <c r="P225" s="312"/>
      <c r="Q225" s="312"/>
      <c r="R225" s="312"/>
      <c r="S225" s="313"/>
    </row>
    <row r="226" spans="1:19" ht="22.2" customHeight="1" x14ac:dyDescent="0.6">
      <c r="A226" s="303" t="s">
        <v>70</v>
      </c>
      <c r="B226" s="304"/>
      <c r="C226" s="304"/>
      <c r="D226" s="304"/>
      <c r="E226" s="304"/>
      <c r="F226" s="304"/>
      <c r="G226" s="304"/>
      <c r="H226" s="304"/>
      <c r="I226" s="305"/>
      <c r="J226" s="303" t="s">
        <v>71</v>
      </c>
      <c r="K226" s="304"/>
      <c r="L226" s="304"/>
      <c r="M226" s="304"/>
      <c r="N226" s="304"/>
      <c r="O226" s="304"/>
      <c r="P226" s="304"/>
      <c r="Q226" s="304"/>
      <c r="R226" s="304"/>
      <c r="S226" s="305"/>
    </row>
    <row r="227" spans="1:19" ht="22.2" customHeight="1" x14ac:dyDescent="0.6">
      <c r="A227" s="248" t="s">
        <v>16</v>
      </c>
      <c r="B227" s="249"/>
      <c r="C227" s="249"/>
      <c r="D227" s="249"/>
      <c r="E227" s="249"/>
      <c r="F227" s="249"/>
      <c r="G227" s="249"/>
      <c r="H227" s="249"/>
      <c r="I227" s="250"/>
      <c r="J227" s="248" t="s">
        <v>16</v>
      </c>
      <c r="K227" s="249"/>
      <c r="L227" s="249"/>
      <c r="M227" s="249"/>
      <c r="N227" s="249"/>
      <c r="O227" s="249"/>
      <c r="P227" s="249"/>
      <c r="Q227" s="249"/>
      <c r="R227" s="249"/>
      <c r="S227" s="250"/>
    </row>
    <row r="228" spans="1:19" ht="22.2" customHeight="1" x14ac:dyDescent="0.6">
      <c r="A228" s="12"/>
      <c r="B228" s="309" t="s">
        <v>133</v>
      </c>
      <c r="C228" s="309"/>
      <c r="D228" s="309"/>
      <c r="E228" s="309"/>
      <c r="F228" s="309"/>
      <c r="G228" s="309"/>
      <c r="H228" s="309"/>
      <c r="I228" s="186"/>
      <c r="J228" s="29"/>
      <c r="K228" s="29"/>
      <c r="L228" s="309" t="s">
        <v>186</v>
      </c>
      <c r="M228" s="309"/>
      <c r="N228" s="309"/>
      <c r="O228" s="309"/>
      <c r="P228" s="309"/>
      <c r="Q228" s="309"/>
      <c r="R228" s="29"/>
      <c r="S228" s="13"/>
    </row>
    <row r="229" spans="1:19" ht="22.2" customHeight="1" x14ac:dyDescent="0.6">
      <c r="A229" s="308" t="s">
        <v>73</v>
      </c>
      <c r="B229" s="309"/>
      <c r="C229" s="309"/>
      <c r="D229" s="309"/>
      <c r="E229" s="309"/>
      <c r="F229" s="309"/>
      <c r="G229" s="309"/>
      <c r="H229" s="309"/>
      <c r="I229" s="310"/>
      <c r="J229" s="308" t="s">
        <v>74</v>
      </c>
      <c r="K229" s="309"/>
      <c r="L229" s="309"/>
      <c r="M229" s="309"/>
      <c r="N229" s="309"/>
      <c r="O229" s="309"/>
      <c r="P229" s="309"/>
      <c r="Q229" s="309"/>
      <c r="R229" s="309"/>
      <c r="S229" s="310"/>
    </row>
    <row r="230" spans="1:19" ht="22.2" customHeight="1" x14ac:dyDescent="0.6">
      <c r="A230" s="311" t="str">
        <f>A41</f>
        <v>วันที่ 25  เดือน ธันวาคม  พ.ศ.2566</v>
      </c>
      <c r="B230" s="312"/>
      <c r="C230" s="312"/>
      <c r="D230" s="312"/>
      <c r="E230" s="312"/>
      <c r="F230" s="312"/>
      <c r="G230" s="312"/>
      <c r="H230" s="312"/>
      <c r="I230" s="313"/>
      <c r="J230" s="311" t="str">
        <f>A41</f>
        <v>วันที่ 25  เดือน ธันวาคม  พ.ศ.2566</v>
      </c>
      <c r="K230" s="312"/>
      <c r="L230" s="312"/>
      <c r="M230" s="312"/>
      <c r="N230" s="312"/>
      <c r="O230" s="312"/>
      <c r="P230" s="312"/>
      <c r="Q230" s="312"/>
      <c r="R230" s="312"/>
      <c r="S230" s="313"/>
    </row>
    <row r="231" spans="1:19" ht="22.2" customHeight="1" x14ac:dyDescent="0.6">
      <c r="A231" s="254" t="s">
        <v>0</v>
      </c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</row>
    <row r="232" spans="1:19" ht="22.2" customHeight="1" x14ac:dyDescent="0.6">
      <c r="A232" s="254" t="str">
        <f>A2</f>
        <v>แผนกวิชายานยนต์ไฟฟ้า</v>
      </c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</row>
    <row r="233" spans="1:19" ht="22.2" customHeight="1" x14ac:dyDescent="0.6">
      <c r="A233" s="253" t="s">
        <v>78</v>
      </c>
      <c r="B233" s="253"/>
      <c r="C233" s="253"/>
      <c r="D233" s="177">
        <f>D3</f>
        <v>18</v>
      </c>
      <c r="E233" s="177" t="s">
        <v>77</v>
      </c>
      <c r="F233" s="254" t="str">
        <f>F3</f>
        <v>ธันวาคม</v>
      </c>
      <c r="G233" s="254"/>
      <c r="H233" s="177" t="str">
        <f>H3</f>
        <v>พ.ศ. 2566</v>
      </c>
      <c r="I233" s="177" t="s">
        <v>79</v>
      </c>
      <c r="J233" s="177">
        <f>J3</f>
        <v>22</v>
      </c>
      <c r="K233" s="177" t="s">
        <v>76</v>
      </c>
      <c r="L233" s="254" t="str">
        <f>L3</f>
        <v>ธันวาคม</v>
      </c>
      <c r="M233" s="254"/>
      <c r="N233" s="254" t="str">
        <f>N3</f>
        <v>พ.ศ. 2566</v>
      </c>
      <c r="O233" s="254"/>
      <c r="P233" s="254"/>
      <c r="Q233" s="254"/>
      <c r="R233" s="177"/>
    </row>
    <row r="234" spans="1:19" ht="22.2" customHeight="1" x14ac:dyDescent="0.3">
      <c r="G234" s="58" t="s">
        <v>103</v>
      </c>
      <c r="H234" s="198" t="s">
        <v>44</v>
      </c>
      <c r="I234" s="190" t="s">
        <v>57</v>
      </c>
    </row>
    <row r="235" spans="1:19" ht="22.2" customHeight="1" x14ac:dyDescent="0.6">
      <c r="A235" s="28" t="s">
        <v>1</v>
      </c>
      <c r="B235" s="270" t="s">
        <v>2</v>
      </c>
      <c r="C235" s="271"/>
      <c r="D235" s="272"/>
      <c r="E235" s="16" t="s">
        <v>3</v>
      </c>
      <c r="F235" s="273" t="s">
        <v>65</v>
      </c>
      <c r="G235" s="274"/>
      <c r="H235" s="275" t="s">
        <v>4</v>
      </c>
      <c r="I235" s="175" t="s">
        <v>116</v>
      </c>
      <c r="J235" s="242" t="s">
        <v>5</v>
      </c>
      <c r="K235" s="244"/>
      <c r="L235" s="273" t="s">
        <v>66</v>
      </c>
      <c r="M235" s="279"/>
      <c r="N235" s="169" t="s">
        <v>68</v>
      </c>
      <c r="O235" s="175" t="s">
        <v>58</v>
      </c>
      <c r="P235" s="280" t="s">
        <v>67</v>
      </c>
      <c r="Q235" s="281"/>
      <c r="R235" s="169" t="s">
        <v>68</v>
      </c>
      <c r="S235" s="175" t="s">
        <v>58</v>
      </c>
    </row>
    <row r="236" spans="1:19" ht="22.2" customHeight="1" x14ac:dyDescent="0.6">
      <c r="A236" s="60"/>
      <c r="B236" s="9"/>
      <c r="C236" s="10"/>
      <c r="D236" s="14"/>
      <c r="E236" s="11"/>
      <c r="F236" s="199" t="s">
        <v>6</v>
      </c>
      <c r="G236" s="199" t="s">
        <v>7</v>
      </c>
      <c r="H236" s="276"/>
      <c r="I236" s="199"/>
      <c r="J236" s="277"/>
      <c r="K236" s="278"/>
      <c r="L236" s="199" t="s">
        <v>56</v>
      </c>
      <c r="M236" s="199" t="s">
        <v>60</v>
      </c>
      <c r="N236" s="199" t="s">
        <v>69</v>
      </c>
      <c r="O236" s="199" t="s">
        <v>59</v>
      </c>
      <c r="P236" s="60" t="s">
        <v>56</v>
      </c>
      <c r="Q236" s="60" t="s">
        <v>60</v>
      </c>
      <c r="R236" s="199" t="s">
        <v>69</v>
      </c>
      <c r="S236" s="199" t="s">
        <v>59</v>
      </c>
    </row>
    <row r="237" spans="1:19" ht="22.2" customHeight="1" x14ac:dyDescent="0.6">
      <c r="A237" s="175">
        <v>6</v>
      </c>
      <c r="B237" s="262">
        <f>AB8</f>
        <v>0</v>
      </c>
      <c r="C237" s="263"/>
      <c r="D237" s="264"/>
      <c r="E237" s="175" t="s">
        <v>44</v>
      </c>
      <c r="F237" s="6">
        <f>F7</f>
        <v>10</v>
      </c>
      <c r="G237" s="207" t="s">
        <v>8</v>
      </c>
      <c r="H237" s="156"/>
      <c r="I237" s="156"/>
      <c r="J237" s="334"/>
      <c r="K237" s="335"/>
      <c r="L237" s="197"/>
      <c r="M237" s="174"/>
      <c r="N237" s="174"/>
      <c r="O237" s="169">
        <f>M237*N237</f>
        <v>0</v>
      </c>
      <c r="P237" s="174"/>
      <c r="Q237" s="197"/>
      <c r="R237" s="174"/>
      <c r="S237" s="169">
        <f>Q237*R237</f>
        <v>0</v>
      </c>
    </row>
    <row r="238" spans="1:19" ht="22.2" customHeight="1" x14ac:dyDescent="0.6">
      <c r="A238" s="4"/>
      <c r="B238" s="5"/>
      <c r="D238" s="3"/>
      <c r="E238" s="3"/>
      <c r="F238" s="190"/>
      <c r="G238" s="62" t="str">
        <f>G192</f>
        <v>18 ธ.ค.66</v>
      </c>
      <c r="H238" s="56"/>
      <c r="I238" s="56"/>
      <c r="J238" s="330"/>
      <c r="K238" s="331"/>
      <c r="L238" s="168"/>
      <c r="M238" s="168"/>
      <c r="N238" s="168"/>
      <c r="O238" s="169">
        <f t="shared" ref="O238:O261" si="10">M238*N238</f>
        <v>0</v>
      </c>
      <c r="P238" s="168"/>
      <c r="Q238" s="168"/>
      <c r="R238" s="168"/>
      <c r="S238" s="169">
        <f t="shared" ref="S238:S261" si="11">Q238*R238</f>
        <v>0</v>
      </c>
    </row>
    <row r="239" spans="1:19" ht="22.2" customHeight="1" x14ac:dyDescent="0.6">
      <c r="A239" s="4"/>
      <c r="B239" s="5"/>
      <c r="D239" s="3"/>
      <c r="E239" s="3"/>
      <c r="F239" s="190"/>
      <c r="G239" s="168"/>
      <c r="H239" s="191"/>
      <c r="I239" s="168"/>
      <c r="J239" s="248"/>
      <c r="K239" s="250"/>
      <c r="L239" s="168"/>
      <c r="M239" s="168"/>
      <c r="N239" s="168"/>
      <c r="O239" s="169">
        <f t="shared" si="10"/>
        <v>0</v>
      </c>
      <c r="P239" s="168"/>
      <c r="Q239" s="168"/>
      <c r="R239" s="168"/>
      <c r="S239" s="169">
        <f t="shared" si="11"/>
        <v>0</v>
      </c>
    </row>
    <row r="240" spans="1:19" ht="22.2" customHeight="1" x14ac:dyDescent="0.6">
      <c r="A240" s="4"/>
      <c r="B240" s="5"/>
      <c r="E240" s="4"/>
      <c r="F240" s="190"/>
      <c r="G240" s="189"/>
      <c r="H240" s="168"/>
      <c r="I240" s="168"/>
      <c r="J240" s="248"/>
      <c r="K240" s="250"/>
      <c r="L240" s="168"/>
      <c r="M240" s="168"/>
      <c r="N240" s="168"/>
      <c r="O240" s="169">
        <f t="shared" si="10"/>
        <v>0</v>
      </c>
      <c r="P240" s="168"/>
      <c r="Q240" s="168"/>
      <c r="R240" s="168"/>
      <c r="S240" s="169">
        <f t="shared" si="11"/>
        <v>0</v>
      </c>
    </row>
    <row r="241" spans="1:24" ht="22.2" customHeight="1" x14ac:dyDescent="0.6">
      <c r="A241" s="4"/>
      <c r="E241" s="4"/>
      <c r="G241" s="187"/>
      <c r="H241" s="199"/>
      <c r="I241" s="199"/>
      <c r="J241" s="277"/>
      <c r="K241" s="278"/>
      <c r="L241" s="168"/>
      <c r="M241" s="168"/>
      <c r="N241" s="168"/>
      <c r="O241" s="169">
        <f t="shared" si="10"/>
        <v>0</v>
      </c>
      <c r="P241" s="168"/>
      <c r="Q241" s="168"/>
      <c r="R241" s="168"/>
      <c r="S241" s="169">
        <f t="shared" si="11"/>
        <v>0</v>
      </c>
    </row>
    <row r="242" spans="1:24" ht="22.2" customHeight="1" x14ac:dyDescent="0.6">
      <c r="A242" s="4"/>
      <c r="E242" s="4"/>
      <c r="G242" s="207" t="s">
        <v>9</v>
      </c>
      <c r="H242" s="183" t="s">
        <v>293</v>
      </c>
      <c r="I242" s="183" t="s">
        <v>294</v>
      </c>
      <c r="J242" s="332" t="s">
        <v>124</v>
      </c>
      <c r="K242" s="332"/>
      <c r="L242" s="197"/>
      <c r="M242" s="174"/>
      <c r="N242" s="174"/>
      <c r="O242" s="169">
        <f t="shared" si="10"/>
        <v>0</v>
      </c>
      <c r="P242" s="174"/>
      <c r="Q242" s="197"/>
      <c r="R242" s="174"/>
      <c r="S242" s="169">
        <f>Q242*R242</f>
        <v>0</v>
      </c>
      <c r="T242" s="7"/>
      <c r="U242" s="23" t="s">
        <v>118</v>
      </c>
      <c r="V242" s="66"/>
      <c r="W242" s="22"/>
      <c r="X242" s="22"/>
    </row>
    <row r="243" spans="1:24" ht="22.2" customHeight="1" x14ac:dyDescent="0.6">
      <c r="A243" s="4"/>
      <c r="E243" s="4"/>
      <c r="G243" s="62" t="str">
        <f>G197</f>
        <v>19 ธ.ค.66</v>
      </c>
      <c r="H243" s="183" t="s">
        <v>293</v>
      </c>
      <c r="I243" s="183" t="s">
        <v>295</v>
      </c>
      <c r="J243" s="248" t="s">
        <v>132</v>
      </c>
      <c r="K243" s="250"/>
      <c r="L243" s="168"/>
      <c r="M243" s="168"/>
      <c r="N243" s="168"/>
      <c r="O243" s="169">
        <f t="shared" si="10"/>
        <v>0</v>
      </c>
      <c r="P243" s="168"/>
      <c r="Q243" s="168"/>
      <c r="R243" s="168"/>
      <c r="S243" s="169">
        <f>Q243*R243</f>
        <v>0</v>
      </c>
      <c r="T243" s="22" t="s">
        <v>51</v>
      </c>
      <c r="U243" s="23" t="s">
        <v>121</v>
      </c>
      <c r="V243" s="66"/>
      <c r="W243" s="22"/>
      <c r="X243" s="22"/>
    </row>
    <row r="244" spans="1:24" ht="22.2" customHeight="1" x14ac:dyDescent="0.6">
      <c r="A244" s="4"/>
      <c r="B244" s="5"/>
      <c r="D244" s="3"/>
      <c r="E244" s="3"/>
      <c r="G244" s="168"/>
      <c r="H244" s="56"/>
      <c r="I244" s="202"/>
      <c r="J244" s="330"/>
      <c r="K244" s="331"/>
      <c r="L244" s="168"/>
      <c r="M244" s="168"/>
      <c r="N244" s="168"/>
      <c r="O244" s="169">
        <f t="shared" si="10"/>
        <v>0</v>
      </c>
      <c r="P244" s="168"/>
      <c r="Q244" s="168"/>
      <c r="R244" s="168"/>
      <c r="S244" s="169">
        <f t="shared" si="11"/>
        <v>0</v>
      </c>
    </row>
    <row r="245" spans="1:24" ht="22.2" customHeight="1" x14ac:dyDescent="0.6">
      <c r="A245" s="4"/>
      <c r="E245" s="4"/>
      <c r="G245" s="62"/>
      <c r="H245" s="168"/>
      <c r="I245" s="191"/>
      <c r="J245" s="249"/>
      <c r="K245" s="250"/>
      <c r="L245" s="168"/>
      <c r="M245" s="168"/>
      <c r="N245" s="168"/>
      <c r="O245" s="169">
        <f t="shared" si="10"/>
        <v>0</v>
      </c>
      <c r="P245" s="168"/>
      <c r="Q245" s="168"/>
      <c r="R245" s="168"/>
      <c r="S245" s="169">
        <f t="shared" si="11"/>
        <v>0</v>
      </c>
    </row>
    <row r="246" spans="1:24" ht="22.2" customHeight="1" x14ac:dyDescent="0.6">
      <c r="A246" s="4"/>
      <c r="D246" s="8" t="s">
        <v>51</v>
      </c>
      <c r="E246" s="4"/>
      <c r="G246" s="63"/>
      <c r="H246" s="199"/>
      <c r="I246" s="199"/>
      <c r="J246" s="277"/>
      <c r="K246" s="278"/>
      <c r="L246" s="168"/>
      <c r="M246" s="168"/>
      <c r="N246" s="168"/>
      <c r="O246" s="169">
        <f t="shared" si="10"/>
        <v>0</v>
      </c>
      <c r="P246" s="168"/>
      <c r="Q246" s="168"/>
      <c r="R246" s="168"/>
      <c r="S246" s="169">
        <f t="shared" si="11"/>
        <v>0</v>
      </c>
    </row>
    <row r="247" spans="1:24" ht="22.2" customHeight="1" x14ac:dyDescent="0.6">
      <c r="A247" s="4"/>
      <c r="E247" s="4"/>
      <c r="G247" s="207" t="s">
        <v>10</v>
      </c>
      <c r="H247" s="147" t="s">
        <v>296</v>
      </c>
      <c r="I247" s="183" t="s">
        <v>198</v>
      </c>
      <c r="J247" s="332" t="s">
        <v>54</v>
      </c>
      <c r="K247" s="332"/>
      <c r="L247" s="197"/>
      <c r="M247" s="174"/>
      <c r="N247" s="174"/>
      <c r="O247" s="169">
        <f t="shared" si="10"/>
        <v>0</v>
      </c>
      <c r="P247" s="174"/>
      <c r="Q247" s="197"/>
      <c r="R247" s="174"/>
      <c r="S247" s="169">
        <f t="shared" si="11"/>
        <v>0</v>
      </c>
    </row>
    <row r="248" spans="1:24" ht="22.2" customHeight="1" x14ac:dyDescent="0.6">
      <c r="A248" s="4"/>
      <c r="B248" s="189"/>
      <c r="C248" s="190"/>
      <c r="D248" s="190"/>
      <c r="E248" s="168"/>
      <c r="G248" s="62" t="str">
        <f>G202</f>
        <v>20 ธ.ค.66</v>
      </c>
      <c r="H248" s="148" t="s">
        <v>296</v>
      </c>
      <c r="I248" s="201" t="s">
        <v>198</v>
      </c>
      <c r="J248" s="325" t="s">
        <v>152</v>
      </c>
      <c r="K248" s="325"/>
      <c r="L248" s="168"/>
      <c r="M248" s="168"/>
      <c r="N248" s="168"/>
      <c r="O248" s="169">
        <f t="shared" si="10"/>
        <v>0</v>
      </c>
      <c r="P248" s="168"/>
      <c r="Q248" s="168"/>
      <c r="R248" s="168"/>
      <c r="S248" s="169">
        <f t="shared" si="11"/>
        <v>0</v>
      </c>
    </row>
    <row r="249" spans="1:24" ht="22.2" customHeight="1" x14ac:dyDescent="0.6">
      <c r="A249" s="4"/>
      <c r="B249" s="5"/>
      <c r="D249" s="3"/>
      <c r="E249" s="3"/>
      <c r="G249" s="168"/>
      <c r="H249" s="148" t="s">
        <v>296</v>
      </c>
      <c r="I249" s="183" t="s">
        <v>200</v>
      </c>
      <c r="J249" s="248" t="s">
        <v>196</v>
      </c>
      <c r="K249" s="250"/>
      <c r="L249" s="168"/>
      <c r="M249" s="168"/>
      <c r="N249" s="168"/>
      <c r="O249" s="169">
        <f t="shared" si="10"/>
        <v>0</v>
      </c>
      <c r="P249" s="168"/>
      <c r="Q249" s="168"/>
      <c r="R249" s="168"/>
      <c r="S249" s="169">
        <f t="shared" si="11"/>
        <v>0</v>
      </c>
    </row>
    <row r="250" spans="1:24" ht="22.2" customHeight="1" x14ac:dyDescent="0.6">
      <c r="A250" s="4"/>
      <c r="E250" s="4"/>
      <c r="G250" s="189"/>
      <c r="H250" s="168"/>
      <c r="I250" s="183"/>
      <c r="J250" s="250"/>
      <c r="K250" s="252"/>
      <c r="L250" s="168"/>
      <c r="M250" s="168"/>
      <c r="N250" s="168"/>
      <c r="O250" s="169">
        <f t="shared" si="10"/>
        <v>0</v>
      </c>
      <c r="P250" s="168"/>
      <c r="Q250" s="168"/>
      <c r="R250" s="168"/>
      <c r="S250" s="169">
        <f t="shared" si="11"/>
        <v>0</v>
      </c>
    </row>
    <row r="251" spans="1:24" ht="22.2" customHeight="1" x14ac:dyDescent="0.6">
      <c r="A251" s="4"/>
      <c r="E251" s="4"/>
      <c r="G251" s="195"/>
      <c r="H251" s="199"/>
      <c r="I251" s="199"/>
      <c r="J251" s="276"/>
      <c r="K251" s="276"/>
      <c r="L251" s="199"/>
      <c r="M251" s="199"/>
      <c r="N251" s="199"/>
      <c r="O251" s="169">
        <f t="shared" si="10"/>
        <v>0</v>
      </c>
      <c r="P251" s="199"/>
      <c r="Q251" s="199"/>
      <c r="R251" s="199"/>
      <c r="S251" s="169">
        <f t="shared" si="11"/>
        <v>0</v>
      </c>
    </row>
    <row r="252" spans="1:24" ht="22.2" customHeight="1" x14ac:dyDescent="0.6">
      <c r="A252" s="4"/>
      <c r="E252" s="4"/>
      <c r="G252" s="62" t="s">
        <v>11</v>
      </c>
      <c r="H252" s="183" t="s">
        <v>297</v>
      </c>
      <c r="I252" s="183" t="s">
        <v>266</v>
      </c>
      <c r="J252" s="332" t="s">
        <v>127</v>
      </c>
      <c r="K252" s="332"/>
      <c r="L252" s="168"/>
      <c r="M252" s="168"/>
      <c r="N252" s="168"/>
      <c r="O252" s="169">
        <f t="shared" si="10"/>
        <v>0</v>
      </c>
      <c r="P252" s="168"/>
      <c r="Q252" s="175"/>
      <c r="R252" s="175"/>
      <c r="S252" s="169">
        <f t="shared" si="11"/>
        <v>0</v>
      </c>
    </row>
    <row r="253" spans="1:24" ht="22.2" customHeight="1" x14ac:dyDescent="0.6">
      <c r="A253" s="4"/>
      <c r="E253" s="4"/>
      <c r="G253" s="167" t="str">
        <f>G207</f>
        <v>21 ธ.ค.66</v>
      </c>
      <c r="H253" s="183" t="s">
        <v>173</v>
      </c>
      <c r="I253" s="183" t="s">
        <v>298</v>
      </c>
      <c r="J253" s="325" t="s">
        <v>151</v>
      </c>
      <c r="K253" s="325"/>
      <c r="L253" s="168"/>
      <c r="M253" s="168"/>
      <c r="N253" s="168"/>
      <c r="O253" s="169">
        <f t="shared" si="10"/>
        <v>0</v>
      </c>
      <c r="P253" s="168"/>
      <c r="Q253" s="168"/>
      <c r="R253" s="168"/>
      <c r="S253" s="169">
        <f t="shared" si="11"/>
        <v>0</v>
      </c>
    </row>
    <row r="254" spans="1:24" ht="22.2" customHeight="1" x14ac:dyDescent="0.6">
      <c r="A254" s="4"/>
      <c r="B254" s="5"/>
      <c r="E254" s="4"/>
      <c r="G254" s="168"/>
      <c r="H254" s="183"/>
      <c r="I254" s="183"/>
      <c r="J254" s="248"/>
      <c r="K254" s="250"/>
      <c r="L254" s="183"/>
      <c r="M254" s="183"/>
      <c r="N254" s="183"/>
      <c r="O254" s="169">
        <f t="shared" si="10"/>
        <v>0</v>
      </c>
      <c r="P254" s="183"/>
      <c r="Q254" s="183"/>
      <c r="R254" s="183"/>
      <c r="S254" s="169">
        <f t="shared" si="11"/>
        <v>0</v>
      </c>
    </row>
    <row r="255" spans="1:24" ht="22.2" customHeight="1" x14ac:dyDescent="0.6">
      <c r="A255" s="4"/>
      <c r="E255" s="4"/>
      <c r="G255" s="168"/>
      <c r="H255" s="168"/>
      <c r="I255" s="168"/>
      <c r="J255" s="248"/>
      <c r="K255" s="250"/>
      <c r="L255" s="168"/>
      <c r="M255" s="168"/>
      <c r="N255" s="168"/>
      <c r="O255" s="169">
        <f t="shared" si="10"/>
        <v>0</v>
      </c>
      <c r="P255" s="168"/>
      <c r="Q255" s="168"/>
      <c r="R255" s="168"/>
      <c r="S255" s="169">
        <f t="shared" si="11"/>
        <v>0</v>
      </c>
    </row>
    <row r="256" spans="1:24" ht="22.2" customHeight="1" x14ac:dyDescent="0.6">
      <c r="A256" s="4"/>
      <c r="E256" s="4"/>
      <c r="G256" s="199"/>
      <c r="H256" s="168"/>
      <c r="I256" s="199"/>
      <c r="J256" s="277"/>
      <c r="K256" s="278"/>
      <c r="L256" s="199"/>
      <c r="M256" s="199"/>
      <c r="N256" s="199"/>
      <c r="O256" s="169">
        <f t="shared" si="10"/>
        <v>0</v>
      </c>
      <c r="P256" s="199"/>
      <c r="Q256" s="199"/>
      <c r="R256" s="199"/>
      <c r="S256" s="169">
        <f t="shared" si="11"/>
        <v>0</v>
      </c>
    </row>
    <row r="257" spans="1:24" ht="22.2" customHeight="1" x14ac:dyDescent="0.6">
      <c r="A257" s="4"/>
      <c r="B257"/>
      <c r="C257"/>
      <c r="D257" s="202"/>
      <c r="E257" s="56"/>
      <c r="F257"/>
      <c r="G257" s="62" t="s">
        <v>12</v>
      </c>
      <c r="H257" s="147" t="s">
        <v>173</v>
      </c>
      <c r="I257" s="183" t="s">
        <v>268</v>
      </c>
      <c r="J257" s="332" t="s">
        <v>124</v>
      </c>
      <c r="K257" s="332"/>
      <c r="L257" s="149"/>
      <c r="M257" s="69"/>
      <c r="N257" s="69"/>
      <c r="O257" s="169">
        <f t="shared" si="10"/>
        <v>0</v>
      </c>
      <c r="P257" s="147"/>
      <c r="Q257" s="149"/>
      <c r="R257" s="147"/>
      <c r="S257" s="169">
        <f t="shared" si="11"/>
        <v>0</v>
      </c>
      <c r="T257" s="24"/>
      <c r="U257" s="24" t="s">
        <v>117</v>
      </c>
      <c r="V257" s="65"/>
      <c r="W257" s="24"/>
      <c r="X257" s="24"/>
    </row>
    <row r="258" spans="1:24" ht="22.2" customHeight="1" x14ac:dyDescent="0.6">
      <c r="A258" s="4"/>
      <c r="E258" s="4"/>
      <c r="G258" s="167" t="str">
        <f>G212</f>
        <v>22 ธ.ค.66</v>
      </c>
      <c r="H258" s="148" t="s">
        <v>292</v>
      </c>
      <c r="I258" s="183" t="s">
        <v>202</v>
      </c>
      <c r="J258" s="325" t="s">
        <v>126</v>
      </c>
      <c r="K258" s="325"/>
      <c r="L258" s="150"/>
      <c r="M258" s="68"/>
      <c r="N258" s="68"/>
      <c r="O258" s="169">
        <f t="shared" si="10"/>
        <v>0</v>
      </c>
      <c r="P258" s="150"/>
      <c r="Q258" s="150"/>
      <c r="R258" s="150"/>
      <c r="S258" s="169">
        <f t="shared" si="11"/>
        <v>0</v>
      </c>
      <c r="T258" s="24"/>
      <c r="U258" s="24" t="s">
        <v>187</v>
      </c>
      <c r="V258" s="65"/>
      <c r="W258" s="24"/>
      <c r="X258" s="24"/>
    </row>
    <row r="259" spans="1:24" ht="22.2" customHeight="1" x14ac:dyDescent="0.6">
      <c r="A259" s="4"/>
      <c r="E259" s="4"/>
      <c r="G259" s="168"/>
      <c r="H259" s="148"/>
      <c r="I259" s="183"/>
      <c r="J259" s="248"/>
      <c r="K259" s="250"/>
      <c r="L259" s="68"/>
      <c r="M259" s="68"/>
      <c r="N259" s="68"/>
      <c r="O259" s="169">
        <f t="shared" si="10"/>
        <v>0</v>
      </c>
      <c r="P259" s="150"/>
      <c r="Q259" s="68"/>
      <c r="R259" s="68"/>
      <c r="S259" s="169">
        <f t="shared" si="11"/>
        <v>0</v>
      </c>
    </row>
    <row r="260" spans="1:24" ht="22.2" customHeight="1" x14ac:dyDescent="0.6">
      <c r="A260" s="4"/>
      <c r="E260" s="4"/>
      <c r="G260" s="168"/>
      <c r="H260" s="168"/>
      <c r="I260" s="168"/>
      <c r="J260" s="248"/>
      <c r="K260" s="250"/>
      <c r="L260" s="168"/>
      <c r="N260" s="168"/>
      <c r="O260" s="169">
        <f>L260*N260</f>
        <v>0</v>
      </c>
      <c r="P260" s="168"/>
      <c r="Q260" s="168"/>
      <c r="R260" s="168"/>
      <c r="S260" s="169">
        <f t="shared" si="11"/>
        <v>0</v>
      </c>
    </row>
    <row r="261" spans="1:24" ht="22.2" customHeight="1" x14ac:dyDescent="0.6">
      <c r="A261" s="4"/>
      <c r="E261" s="4"/>
      <c r="F261" s="4"/>
      <c r="G261" s="196"/>
      <c r="H261" s="194"/>
      <c r="I261" s="199"/>
      <c r="J261" s="277"/>
      <c r="K261" s="278"/>
      <c r="L261" s="199"/>
      <c r="M261" s="199"/>
      <c r="N261" s="199"/>
      <c r="O261" s="169">
        <f t="shared" si="10"/>
        <v>0</v>
      </c>
      <c r="P261" s="199"/>
      <c r="Q261" s="199"/>
      <c r="R261" s="199"/>
      <c r="S261" s="169">
        <f t="shared" si="11"/>
        <v>0</v>
      </c>
    </row>
    <row r="262" spans="1:24" ht="22.2" customHeight="1" x14ac:dyDescent="0.6">
      <c r="A262" s="4"/>
      <c r="E262" s="4"/>
      <c r="F262" s="4"/>
      <c r="G262" s="273" t="s">
        <v>61</v>
      </c>
      <c r="H262" s="298"/>
      <c r="I262" s="298"/>
      <c r="J262" s="298"/>
      <c r="K262" s="279"/>
      <c r="L262" s="17">
        <f>SUM(L237:L261)</f>
        <v>0</v>
      </c>
      <c r="M262" s="17">
        <f>SUM(M237:M261)</f>
        <v>0</v>
      </c>
      <c r="N262" s="17"/>
      <c r="O262" s="17"/>
      <c r="P262" s="17">
        <f>SUM(P237:P261)</f>
        <v>0</v>
      </c>
      <c r="Q262" s="17">
        <f>SUM(Q237:Q261)</f>
        <v>0</v>
      </c>
      <c r="R262" s="192"/>
      <c r="S262" s="17"/>
      <c r="T262" s="25"/>
      <c r="U262" s="26" t="s">
        <v>123</v>
      </c>
      <c r="V262" s="64"/>
      <c r="W262" s="27"/>
      <c r="X262" s="27"/>
    </row>
    <row r="263" spans="1:24" ht="22.2" customHeight="1" x14ac:dyDescent="0.6">
      <c r="A263" s="4"/>
      <c r="E263" s="4"/>
      <c r="F263" s="4"/>
      <c r="G263" s="273" t="s">
        <v>62</v>
      </c>
      <c r="H263" s="298"/>
      <c r="I263" s="298"/>
      <c r="J263" s="298"/>
      <c r="K263" s="279"/>
      <c r="L263" s="273">
        <f>L262+M262</f>
        <v>0</v>
      </c>
      <c r="M263" s="279"/>
      <c r="N263" s="193"/>
      <c r="O263" s="17"/>
      <c r="P263" s="273">
        <f>P262+Q262</f>
        <v>0</v>
      </c>
      <c r="Q263" s="279"/>
      <c r="R263" s="196"/>
      <c r="S263" s="199"/>
      <c r="T263" s="27" t="s">
        <v>51</v>
      </c>
      <c r="U263" s="26" t="s">
        <v>90</v>
      </c>
      <c r="V263" s="64"/>
      <c r="W263" s="27"/>
      <c r="X263" s="27"/>
    </row>
    <row r="264" spans="1:24" ht="22.2" customHeight="1" x14ac:dyDescent="0.6">
      <c r="A264" s="4"/>
      <c r="E264" s="4"/>
      <c r="F264" s="4"/>
      <c r="G264" s="273" t="s">
        <v>63</v>
      </c>
      <c r="H264" s="298"/>
      <c r="I264" s="298"/>
      <c r="J264" s="298"/>
      <c r="K264" s="279"/>
      <c r="L264" s="306" t="s">
        <v>256</v>
      </c>
      <c r="M264" s="307"/>
      <c r="N264" s="152"/>
      <c r="O264" s="153"/>
      <c r="P264" s="306" t="s">
        <v>257</v>
      </c>
      <c r="Q264" s="307"/>
      <c r="R264" s="190"/>
      <c r="S264" s="168"/>
    </row>
    <row r="265" spans="1:24" ht="22.2" customHeight="1" thickBot="1" x14ac:dyDescent="0.65">
      <c r="A265" s="4"/>
      <c r="E265" s="4"/>
      <c r="F265" s="15"/>
      <c r="G265" s="273" t="s">
        <v>64</v>
      </c>
      <c r="H265" s="298"/>
      <c r="I265" s="298"/>
      <c r="J265" s="298"/>
      <c r="K265" s="279"/>
      <c r="L265" s="18">
        <v>0</v>
      </c>
      <c r="M265" s="18">
        <f>SUM(M237:M261)</f>
        <v>0</v>
      </c>
      <c r="N265" s="18"/>
      <c r="O265" s="18">
        <f>SUM(O237:O261)</f>
        <v>0</v>
      </c>
      <c r="P265" s="18">
        <v>0</v>
      </c>
      <c r="Q265" s="18">
        <f>SUM(Q237:Q261)</f>
        <v>0</v>
      </c>
      <c r="R265" s="19"/>
      <c r="S265" s="18">
        <f>SUM(S237:S261)</f>
        <v>0</v>
      </c>
    </row>
    <row r="266" spans="1:24" ht="22.2" customHeight="1" thickTop="1" x14ac:dyDescent="0.6">
      <c r="A266" s="299" t="s">
        <v>88</v>
      </c>
      <c r="B266" s="300"/>
      <c r="C266" s="300"/>
      <c r="D266" s="300"/>
      <c r="E266" s="300"/>
      <c r="F266" s="300"/>
      <c r="G266" s="300"/>
      <c r="H266" s="193">
        <f>M265+Q265</f>
        <v>0</v>
      </c>
      <c r="I266" s="193" t="s">
        <v>89</v>
      </c>
      <c r="J266" s="193"/>
      <c r="K266" s="301" t="s">
        <v>193</v>
      </c>
      <c r="L266" s="301"/>
      <c r="M266" s="301"/>
      <c r="N266" s="194"/>
      <c r="O266" s="194"/>
      <c r="P266" s="302">
        <f>S265+O265</f>
        <v>0</v>
      </c>
      <c r="Q266" s="302"/>
      <c r="R266" s="21"/>
      <c r="S266" s="20" t="s">
        <v>53</v>
      </c>
    </row>
    <row r="267" spans="1:24" ht="22.2" customHeight="1" x14ac:dyDescent="0.6">
      <c r="A267" s="303" t="s">
        <v>14</v>
      </c>
      <c r="B267" s="304"/>
      <c r="C267" s="304"/>
      <c r="D267" s="304"/>
      <c r="E267" s="304"/>
      <c r="F267" s="304"/>
      <c r="G267" s="305"/>
      <c r="H267" s="303" t="s">
        <v>15</v>
      </c>
      <c r="I267" s="304"/>
      <c r="J267" s="304"/>
      <c r="K267" s="304"/>
      <c r="L267" s="305"/>
      <c r="M267" s="303" t="s">
        <v>70</v>
      </c>
      <c r="N267" s="304"/>
      <c r="O267" s="304"/>
      <c r="P267" s="304"/>
      <c r="Q267" s="304"/>
      <c r="R267" s="304"/>
      <c r="S267" s="305"/>
    </row>
    <row r="268" spans="1:24" ht="22.2" customHeight="1" x14ac:dyDescent="0.6">
      <c r="A268" s="248" t="s">
        <v>16</v>
      </c>
      <c r="B268" s="249"/>
      <c r="C268" s="249"/>
      <c r="D268" s="249"/>
      <c r="E268" s="249"/>
      <c r="F268" s="249"/>
      <c r="G268" s="250"/>
      <c r="H268" s="248" t="s">
        <v>16</v>
      </c>
      <c r="I268" s="249"/>
      <c r="J268" s="249"/>
      <c r="K268" s="249"/>
      <c r="L268" s="250"/>
      <c r="M268" s="248" t="s">
        <v>16</v>
      </c>
      <c r="N268" s="249"/>
      <c r="O268" s="249"/>
      <c r="P268" s="249"/>
      <c r="Q268" s="249"/>
      <c r="R268" s="249"/>
      <c r="S268" s="250"/>
    </row>
    <row r="269" spans="1:24" ht="22.2" customHeight="1" x14ac:dyDescent="0.6">
      <c r="A269" s="12" t="s">
        <v>42</v>
      </c>
      <c r="B269" s="309">
        <f>B237</f>
        <v>0</v>
      </c>
      <c r="C269" s="309"/>
      <c r="D269" s="309"/>
      <c r="E269" s="309"/>
      <c r="F269" s="309"/>
      <c r="G269" s="186" t="s">
        <v>43</v>
      </c>
      <c r="H269" s="185" t="s">
        <v>42</v>
      </c>
      <c r="I269" s="314" t="str">
        <f>I223</f>
        <v xml:space="preserve">       นายอาทิตย์  แก้วแดง</v>
      </c>
      <c r="J269" s="318"/>
      <c r="K269" s="318"/>
      <c r="L269" s="13" t="s">
        <v>43</v>
      </c>
      <c r="M269" s="61" t="s">
        <v>42</v>
      </c>
      <c r="N269" s="61"/>
      <c r="O269" s="309" t="s">
        <v>52</v>
      </c>
      <c r="P269" s="309"/>
      <c r="Q269" s="309"/>
      <c r="R269" s="29"/>
      <c r="S269" s="186" t="s">
        <v>43</v>
      </c>
    </row>
    <row r="270" spans="1:24" ht="22.2" customHeight="1" x14ac:dyDescent="0.6">
      <c r="A270" s="319" t="s">
        <v>122</v>
      </c>
      <c r="B270" s="314"/>
      <c r="C270" s="314"/>
      <c r="D270" s="314"/>
      <c r="E270" s="314"/>
      <c r="F270" s="314"/>
      <c r="G270" s="320"/>
      <c r="H270" s="308" t="s">
        <v>55</v>
      </c>
      <c r="I270" s="309"/>
      <c r="J270" s="309"/>
      <c r="K270" s="309"/>
      <c r="L270" s="310"/>
      <c r="M270" s="308" t="s">
        <v>72</v>
      </c>
      <c r="N270" s="309"/>
      <c r="O270" s="309"/>
      <c r="P270" s="309"/>
      <c r="Q270" s="309"/>
      <c r="R270" s="309"/>
      <c r="S270" s="310"/>
    </row>
    <row r="271" spans="1:24" ht="22.2" customHeight="1" x14ac:dyDescent="0.6">
      <c r="A271" s="311" t="str">
        <f>A41</f>
        <v>วันที่ 25  เดือน ธันวาคม  พ.ศ.2566</v>
      </c>
      <c r="B271" s="312"/>
      <c r="C271" s="312"/>
      <c r="D271" s="312"/>
      <c r="E271" s="312"/>
      <c r="F271" s="312"/>
      <c r="G271" s="313"/>
      <c r="H271" s="308" t="str">
        <f>A41</f>
        <v>วันที่ 25  เดือน ธันวาคม  พ.ศ.2566</v>
      </c>
      <c r="I271" s="309"/>
      <c r="J271" s="309"/>
      <c r="K271" s="309"/>
      <c r="L271" s="310"/>
      <c r="M271" s="311" t="str">
        <f>A41</f>
        <v>วันที่ 25  เดือน ธันวาคม  พ.ศ.2566</v>
      </c>
      <c r="N271" s="312"/>
      <c r="O271" s="312"/>
      <c r="P271" s="312"/>
      <c r="Q271" s="312"/>
      <c r="R271" s="312"/>
      <c r="S271" s="313"/>
    </row>
    <row r="272" spans="1:24" ht="22.2" customHeight="1" x14ac:dyDescent="0.6">
      <c r="A272" s="303" t="s">
        <v>70</v>
      </c>
      <c r="B272" s="304"/>
      <c r="C272" s="304"/>
      <c r="D272" s="304"/>
      <c r="E272" s="304"/>
      <c r="F272" s="304"/>
      <c r="G272" s="304"/>
      <c r="H272" s="304"/>
      <c r="I272" s="305"/>
      <c r="J272" s="303" t="s">
        <v>71</v>
      </c>
      <c r="K272" s="304"/>
      <c r="L272" s="304"/>
      <c r="M272" s="304"/>
      <c r="N272" s="304"/>
      <c r="O272" s="304"/>
      <c r="P272" s="304"/>
      <c r="Q272" s="304"/>
      <c r="R272" s="304"/>
      <c r="S272" s="305"/>
    </row>
    <row r="273" spans="1:19" ht="22.2" customHeight="1" x14ac:dyDescent="0.6">
      <c r="A273" s="248" t="s">
        <v>16</v>
      </c>
      <c r="B273" s="249"/>
      <c r="C273" s="249"/>
      <c r="D273" s="249"/>
      <c r="E273" s="249"/>
      <c r="F273" s="249"/>
      <c r="G273" s="249"/>
      <c r="H273" s="249"/>
      <c r="I273" s="250"/>
      <c r="J273" s="248" t="s">
        <v>16</v>
      </c>
      <c r="K273" s="249"/>
      <c r="L273" s="249"/>
      <c r="M273" s="249"/>
      <c r="N273" s="249"/>
      <c r="O273" s="249"/>
      <c r="P273" s="249"/>
      <c r="Q273" s="249"/>
      <c r="R273" s="249"/>
      <c r="S273" s="250"/>
    </row>
    <row r="274" spans="1:19" ht="22.2" customHeight="1" x14ac:dyDescent="0.6">
      <c r="A274" s="12"/>
      <c r="B274" s="309" t="s">
        <v>133</v>
      </c>
      <c r="C274" s="309"/>
      <c r="D274" s="309"/>
      <c r="E274" s="309"/>
      <c r="F274" s="309"/>
      <c r="G274" s="309"/>
      <c r="H274" s="309"/>
      <c r="I274" s="186"/>
      <c r="J274" s="29"/>
      <c r="K274" s="29"/>
      <c r="L274" s="309" t="s">
        <v>186</v>
      </c>
      <c r="M274" s="309"/>
      <c r="N274" s="309"/>
      <c r="O274" s="309"/>
      <c r="P274" s="309"/>
      <c r="Q274" s="309"/>
      <c r="R274" s="29"/>
      <c r="S274" s="13"/>
    </row>
    <row r="275" spans="1:19" ht="22.2" customHeight="1" x14ac:dyDescent="0.6">
      <c r="A275" s="308" t="s">
        <v>73</v>
      </c>
      <c r="B275" s="309"/>
      <c r="C275" s="309"/>
      <c r="D275" s="309"/>
      <c r="E275" s="309"/>
      <c r="F275" s="309"/>
      <c r="G275" s="309"/>
      <c r="H275" s="309"/>
      <c r="I275" s="310"/>
      <c r="J275" s="308" t="s">
        <v>74</v>
      </c>
      <c r="K275" s="309"/>
      <c r="L275" s="309"/>
      <c r="M275" s="309"/>
      <c r="N275" s="309"/>
      <c r="O275" s="309"/>
      <c r="P275" s="309"/>
      <c r="Q275" s="309"/>
      <c r="R275" s="309"/>
      <c r="S275" s="310"/>
    </row>
    <row r="276" spans="1:19" ht="22.2" customHeight="1" x14ac:dyDescent="0.6">
      <c r="A276" s="311" t="str">
        <f>A41</f>
        <v>วันที่ 25  เดือน ธันวาคม  พ.ศ.2566</v>
      </c>
      <c r="B276" s="312"/>
      <c r="C276" s="312"/>
      <c r="D276" s="312"/>
      <c r="E276" s="312"/>
      <c r="F276" s="312"/>
      <c r="G276" s="312"/>
      <c r="H276" s="312"/>
      <c r="I276" s="313"/>
      <c r="J276" s="311" t="str">
        <f>A41</f>
        <v>วันที่ 25  เดือน ธันวาคม  พ.ศ.2566</v>
      </c>
      <c r="K276" s="312"/>
      <c r="L276" s="312"/>
      <c r="M276" s="312"/>
      <c r="N276" s="312"/>
      <c r="O276" s="312"/>
      <c r="P276" s="312"/>
      <c r="Q276" s="312"/>
      <c r="R276" s="312"/>
      <c r="S276" s="313"/>
    </row>
    <row r="277" spans="1:19" ht="22.2" customHeight="1" x14ac:dyDescent="0.6">
      <c r="A277" s="254" t="s">
        <v>0</v>
      </c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</row>
    <row r="278" spans="1:19" ht="22.2" customHeight="1" x14ac:dyDescent="0.6">
      <c r="A278" s="254" t="str">
        <f>A2</f>
        <v>แผนกวิชายานยนต์ไฟฟ้า</v>
      </c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</row>
    <row r="279" spans="1:19" ht="22.2" customHeight="1" x14ac:dyDescent="0.6">
      <c r="A279" s="253" t="s">
        <v>78</v>
      </c>
      <c r="B279" s="253"/>
      <c r="C279" s="253"/>
      <c r="D279" s="177">
        <f>D3</f>
        <v>18</v>
      </c>
      <c r="E279" s="177" t="s">
        <v>77</v>
      </c>
      <c r="F279" s="254" t="str">
        <f>F3</f>
        <v>ธันวาคม</v>
      </c>
      <c r="G279" s="254"/>
      <c r="H279" s="177" t="str">
        <f>H3</f>
        <v>พ.ศ. 2566</v>
      </c>
      <c r="I279" s="177" t="s">
        <v>79</v>
      </c>
      <c r="J279" s="177">
        <f>J3</f>
        <v>22</v>
      </c>
      <c r="K279" s="177" t="s">
        <v>76</v>
      </c>
      <c r="L279" s="254" t="str">
        <f>L3</f>
        <v>ธันวาคม</v>
      </c>
      <c r="M279" s="254"/>
      <c r="N279" s="254" t="str">
        <f>N3</f>
        <v>พ.ศ. 2566</v>
      </c>
      <c r="O279" s="254"/>
      <c r="P279" s="254"/>
      <c r="Q279" s="254"/>
      <c r="R279" s="177"/>
    </row>
    <row r="280" spans="1:19" ht="25.5" customHeight="1" x14ac:dyDescent="0.3">
      <c r="G280" s="58" t="s">
        <v>103</v>
      </c>
      <c r="H280" s="198" t="s">
        <v>44</v>
      </c>
      <c r="I280" s="190" t="s">
        <v>57</v>
      </c>
    </row>
    <row r="281" spans="1:19" ht="22.2" customHeight="1" x14ac:dyDescent="0.6">
      <c r="A281" s="28" t="s">
        <v>1</v>
      </c>
      <c r="B281" s="270" t="s">
        <v>2</v>
      </c>
      <c r="C281" s="271"/>
      <c r="D281" s="272"/>
      <c r="E281" s="16" t="s">
        <v>3</v>
      </c>
      <c r="F281" s="273" t="s">
        <v>65</v>
      </c>
      <c r="G281" s="274"/>
      <c r="H281" s="275" t="s">
        <v>4</v>
      </c>
      <c r="I281" s="175" t="s">
        <v>116</v>
      </c>
      <c r="J281" s="242" t="s">
        <v>5</v>
      </c>
      <c r="K281" s="244"/>
      <c r="L281" s="273" t="s">
        <v>66</v>
      </c>
      <c r="M281" s="279"/>
      <c r="N281" s="169" t="s">
        <v>68</v>
      </c>
      <c r="O281" s="175" t="s">
        <v>58</v>
      </c>
      <c r="P281" s="280" t="s">
        <v>67</v>
      </c>
      <c r="Q281" s="281"/>
      <c r="R281" s="169" t="s">
        <v>68</v>
      </c>
      <c r="S281" s="175" t="s">
        <v>58</v>
      </c>
    </row>
    <row r="282" spans="1:19" ht="22.2" customHeight="1" x14ac:dyDescent="0.6">
      <c r="A282" s="60"/>
      <c r="B282" s="9"/>
      <c r="C282" s="10"/>
      <c r="D282" s="14"/>
      <c r="E282" s="11"/>
      <c r="F282" s="199" t="s">
        <v>6</v>
      </c>
      <c r="G282" s="199" t="s">
        <v>7</v>
      </c>
      <c r="H282" s="276"/>
      <c r="I282" s="199"/>
      <c r="J282" s="277"/>
      <c r="K282" s="278"/>
      <c r="L282" s="199" t="s">
        <v>56</v>
      </c>
      <c r="M282" s="199" t="s">
        <v>60</v>
      </c>
      <c r="N282" s="199" t="s">
        <v>69</v>
      </c>
      <c r="O282" s="199" t="s">
        <v>59</v>
      </c>
      <c r="P282" s="60" t="s">
        <v>56</v>
      </c>
      <c r="Q282" s="60" t="s">
        <v>60</v>
      </c>
      <c r="R282" s="199" t="s">
        <v>69</v>
      </c>
      <c r="S282" s="199" t="s">
        <v>59</v>
      </c>
    </row>
    <row r="283" spans="1:19" ht="22.2" customHeight="1" x14ac:dyDescent="0.6">
      <c r="A283" s="175">
        <v>7</v>
      </c>
      <c r="B283" s="262">
        <f>AB9</f>
        <v>0</v>
      </c>
      <c r="C283" s="263"/>
      <c r="D283" s="264"/>
      <c r="E283" s="175" t="s">
        <v>44</v>
      </c>
      <c r="F283" s="6">
        <f>F7</f>
        <v>10</v>
      </c>
      <c r="G283" s="188" t="s">
        <v>8</v>
      </c>
      <c r="H283" s="174" t="s">
        <v>212</v>
      </c>
      <c r="I283" s="183" t="s">
        <v>224</v>
      </c>
      <c r="J283" s="265" t="s">
        <v>54</v>
      </c>
      <c r="K283" s="266"/>
      <c r="L283" s="197"/>
      <c r="M283" s="174"/>
      <c r="N283" s="174"/>
      <c r="O283" s="169">
        <f>M283*N283</f>
        <v>0</v>
      </c>
      <c r="P283" s="174"/>
      <c r="Q283" s="197"/>
      <c r="R283" s="174"/>
      <c r="S283" s="169">
        <f>Q283*R283</f>
        <v>0</v>
      </c>
    </row>
    <row r="284" spans="1:19" ht="22.2" customHeight="1" x14ac:dyDescent="0.6">
      <c r="A284" s="4"/>
      <c r="B284" s="289"/>
      <c r="C284" s="290"/>
      <c r="D284" s="291"/>
      <c r="E284" s="168"/>
      <c r="F284" s="190"/>
      <c r="G284" s="167" t="str">
        <f>G238</f>
        <v>18 ธ.ค.66</v>
      </c>
      <c r="H284" s="183"/>
      <c r="I284" s="183"/>
      <c r="J284" s="248"/>
      <c r="K284" s="250"/>
      <c r="L284" s="168"/>
      <c r="M284" s="168"/>
      <c r="N284" s="168"/>
      <c r="O284" s="169">
        <f t="shared" ref="O284:O307" si="12">M284*N284</f>
        <v>0</v>
      </c>
      <c r="P284" s="168"/>
      <c r="Q284" s="168"/>
      <c r="R284" s="168"/>
      <c r="S284" s="169">
        <f t="shared" ref="S284:S307" si="13">Q284*R284</f>
        <v>0</v>
      </c>
    </row>
    <row r="285" spans="1:19" ht="22.2" customHeight="1" x14ac:dyDescent="0.6">
      <c r="A285" s="4"/>
      <c r="B285" s="5"/>
      <c r="D285" s="3"/>
      <c r="E285" s="3"/>
      <c r="F285" s="190"/>
      <c r="G285" s="189"/>
      <c r="H285" s="183"/>
      <c r="I285" s="183"/>
      <c r="J285" s="285"/>
      <c r="K285" s="286"/>
      <c r="L285" s="168"/>
      <c r="M285" s="168"/>
      <c r="N285" s="168"/>
      <c r="O285" s="169">
        <f t="shared" si="12"/>
        <v>0</v>
      </c>
      <c r="P285" s="168"/>
      <c r="Q285" s="168"/>
      <c r="R285" s="168"/>
      <c r="S285" s="169">
        <f t="shared" si="13"/>
        <v>0</v>
      </c>
    </row>
    <row r="286" spans="1:19" ht="22.2" customHeight="1" x14ac:dyDescent="0.6">
      <c r="A286" s="4"/>
      <c r="B286" s="5"/>
      <c r="E286" s="4"/>
      <c r="F286" s="190"/>
      <c r="G286" s="189"/>
      <c r="H286" s="168"/>
      <c r="I286" s="168"/>
      <c r="J286" s="248"/>
      <c r="K286" s="250"/>
      <c r="L286" s="168"/>
      <c r="M286" s="168"/>
      <c r="N286" s="168"/>
      <c r="O286" s="169">
        <f t="shared" si="12"/>
        <v>0</v>
      </c>
      <c r="P286" s="168"/>
      <c r="Q286" s="168"/>
      <c r="R286" s="168"/>
      <c r="S286" s="169">
        <f t="shared" si="13"/>
        <v>0</v>
      </c>
    </row>
    <row r="287" spans="1:19" ht="22.2" customHeight="1" x14ac:dyDescent="0.6">
      <c r="A287" s="4"/>
      <c r="E287" s="4"/>
      <c r="G287" s="187"/>
      <c r="H287" s="199"/>
      <c r="I287" s="199"/>
      <c r="J287" s="277"/>
      <c r="K287" s="278"/>
      <c r="L287" s="168"/>
      <c r="M287" s="168"/>
      <c r="N287" s="168"/>
      <c r="O287" s="169">
        <f t="shared" si="12"/>
        <v>0</v>
      </c>
      <c r="P287" s="168"/>
      <c r="Q287" s="168"/>
      <c r="R287" s="168"/>
      <c r="S287" s="169">
        <f t="shared" si="13"/>
        <v>0</v>
      </c>
    </row>
    <row r="288" spans="1:19" ht="22.2" customHeight="1" x14ac:dyDescent="0.6">
      <c r="A288" s="4"/>
      <c r="E288" s="4"/>
      <c r="G288" s="62" t="s">
        <v>9</v>
      </c>
      <c r="H288" s="183" t="s">
        <v>174</v>
      </c>
      <c r="I288" s="183" t="s">
        <v>230</v>
      </c>
      <c r="J288" s="265" t="s">
        <v>54</v>
      </c>
      <c r="K288" s="266"/>
      <c r="L288" s="197"/>
      <c r="M288" s="174"/>
      <c r="N288" s="174"/>
      <c r="O288" s="169">
        <f t="shared" si="12"/>
        <v>0</v>
      </c>
      <c r="P288" s="174"/>
      <c r="Q288" s="197"/>
      <c r="R288" s="174"/>
      <c r="S288" s="169">
        <f t="shared" si="13"/>
        <v>0</v>
      </c>
    </row>
    <row r="289" spans="1:24" ht="22.2" customHeight="1" x14ac:dyDescent="0.6">
      <c r="A289" s="4"/>
      <c r="E289" s="4"/>
      <c r="G289" s="167" t="str">
        <f>G243</f>
        <v>19 ธ.ค.66</v>
      </c>
      <c r="H289" s="183" t="s">
        <v>174</v>
      </c>
      <c r="I289" s="183" t="s">
        <v>230</v>
      </c>
      <c r="J289" s="248" t="s">
        <v>125</v>
      </c>
      <c r="K289" s="250"/>
      <c r="L289" s="168"/>
      <c r="M289" s="168"/>
      <c r="N289" s="168"/>
      <c r="O289" s="169">
        <f t="shared" si="12"/>
        <v>0</v>
      </c>
      <c r="P289" s="168"/>
      <c r="Q289" s="168"/>
      <c r="R289" s="168"/>
      <c r="S289" s="169">
        <f t="shared" si="13"/>
        <v>0</v>
      </c>
    </row>
    <row r="290" spans="1:24" ht="22.2" customHeight="1" x14ac:dyDescent="0.6">
      <c r="A290" s="4"/>
      <c r="B290" s="5"/>
      <c r="D290" s="3"/>
      <c r="E290" s="3"/>
      <c r="G290" s="168"/>
      <c r="H290" s="168"/>
      <c r="I290" s="183"/>
      <c r="J290" s="248"/>
      <c r="K290" s="250"/>
      <c r="L290" s="168"/>
      <c r="M290" s="168"/>
      <c r="N290" s="168"/>
      <c r="O290" s="169">
        <f t="shared" si="12"/>
        <v>0</v>
      </c>
      <c r="P290" s="168"/>
      <c r="Q290" s="168"/>
      <c r="R290" s="168"/>
      <c r="S290" s="169">
        <f t="shared" si="13"/>
        <v>0</v>
      </c>
    </row>
    <row r="291" spans="1:24" ht="22.2" customHeight="1" x14ac:dyDescent="0.6">
      <c r="A291" s="4"/>
      <c r="E291" s="4"/>
      <c r="G291" s="62"/>
      <c r="H291" s="190"/>
      <c r="I291" s="168"/>
      <c r="J291" s="248"/>
      <c r="K291" s="250"/>
      <c r="L291" s="168"/>
      <c r="M291" s="168"/>
      <c r="N291" s="168"/>
      <c r="O291" s="169">
        <f t="shared" si="12"/>
        <v>0</v>
      </c>
      <c r="P291" s="168"/>
      <c r="Q291" s="168"/>
      <c r="R291" s="168"/>
      <c r="S291" s="169">
        <f t="shared" si="13"/>
        <v>0</v>
      </c>
    </row>
    <row r="292" spans="1:24" ht="22.2" customHeight="1" x14ac:dyDescent="0.6">
      <c r="A292" s="4"/>
      <c r="D292" s="8" t="s">
        <v>51</v>
      </c>
      <c r="E292" s="4"/>
      <c r="G292" s="63"/>
      <c r="H292" s="199"/>
      <c r="I292" s="199"/>
      <c r="J292" s="277"/>
      <c r="K292" s="278"/>
      <c r="L292" s="168"/>
      <c r="M292" s="168"/>
      <c r="N292" s="168"/>
      <c r="O292" s="169">
        <f t="shared" si="12"/>
        <v>0</v>
      </c>
      <c r="P292" s="168"/>
      <c r="Q292" s="168"/>
      <c r="R292" s="168"/>
      <c r="S292" s="169">
        <f t="shared" si="13"/>
        <v>0</v>
      </c>
    </row>
    <row r="293" spans="1:24" ht="22.2" customHeight="1" x14ac:dyDescent="0.6">
      <c r="A293" s="4"/>
      <c r="E293" s="4"/>
      <c r="G293" s="167" t="s">
        <v>10</v>
      </c>
      <c r="H293" s="183" t="s">
        <v>174</v>
      </c>
      <c r="I293" s="183" t="s">
        <v>228</v>
      </c>
      <c r="J293" s="265" t="s">
        <v>54</v>
      </c>
      <c r="K293" s="266"/>
      <c r="L293" s="197"/>
      <c r="M293" s="174"/>
      <c r="N293" s="174"/>
      <c r="O293" s="169">
        <f t="shared" si="12"/>
        <v>0</v>
      </c>
      <c r="P293" s="174"/>
      <c r="Q293" s="197"/>
      <c r="R293" s="174"/>
      <c r="S293" s="169">
        <f t="shared" si="13"/>
        <v>0</v>
      </c>
      <c r="T293" s="24"/>
      <c r="U293" s="24" t="s">
        <v>117</v>
      </c>
      <c r="V293" s="65"/>
      <c r="W293" s="24"/>
      <c r="X293" s="24"/>
    </row>
    <row r="294" spans="1:24" ht="22.2" customHeight="1" x14ac:dyDescent="0.6">
      <c r="A294" s="4"/>
      <c r="B294" s="54"/>
      <c r="C294" s="67"/>
      <c r="D294" s="55"/>
      <c r="E294" s="55"/>
      <c r="G294" s="167" t="str">
        <f>G248</f>
        <v>20 ธ.ค.66</v>
      </c>
      <c r="H294" s="183" t="s">
        <v>174</v>
      </c>
      <c r="I294" s="183" t="s">
        <v>228</v>
      </c>
      <c r="J294" s="248" t="s">
        <v>125</v>
      </c>
      <c r="K294" s="250"/>
      <c r="L294" s="168"/>
      <c r="M294" s="168"/>
      <c r="N294" s="168"/>
      <c r="O294" s="169">
        <f t="shared" si="12"/>
        <v>0</v>
      </c>
      <c r="P294" s="168"/>
      <c r="Q294" s="168"/>
      <c r="R294" s="168"/>
      <c r="S294" s="169">
        <f t="shared" si="13"/>
        <v>0</v>
      </c>
      <c r="T294" s="24"/>
      <c r="U294" s="24" t="s">
        <v>187</v>
      </c>
      <c r="V294" s="65"/>
      <c r="W294" s="24"/>
      <c r="X294" s="24"/>
    </row>
    <row r="295" spans="1:24" ht="22.2" customHeight="1" x14ac:dyDescent="0.6">
      <c r="A295" s="4"/>
      <c r="B295" s="54"/>
      <c r="C295" s="67"/>
      <c r="D295" s="55"/>
      <c r="E295" s="55"/>
      <c r="G295" s="168"/>
      <c r="H295" s="183"/>
      <c r="I295" s="183"/>
      <c r="J295" s="285"/>
      <c r="K295" s="286"/>
      <c r="L295" s="168"/>
      <c r="M295" s="168"/>
      <c r="N295" s="168"/>
      <c r="O295" s="169">
        <f t="shared" si="12"/>
        <v>0</v>
      </c>
      <c r="P295" s="168"/>
      <c r="Q295" s="168"/>
      <c r="R295" s="168"/>
      <c r="S295" s="169">
        <f t="shared" si="13"/>
        <v>0</v>
      </c>
    </row>
    <row r="296" spans="1:24" ht="22.2" customHeight="1" x14ac:dyDescent="0.6">
      <c r="A296" s="4"/>
      <c r="B296" s="54"/>
      <c r="C296" s="67"/>
      <c r="D296" s="55"/>
      <c r="E296" s="55"/>
      <c r="G296" s="189"/>
      <c r="H296" s="168"/>
      <c r="I296" s="183"/>
      <c r="J296" s="248"/>
      <c r="K296" s="250"/>
      <c r="L296" s="168"/>
      <c r="M296" s="168"/>
      <c r="N296" s="168"/>
      <c r="O296" s="169">
        <f t="shared" si="12"/>
        <v>0</v>
      </c>
      <c r="P296" s="168"/>
      <c r="Q296" s="168"/>
      <c r="R296" s="168"/>
      <c r="S296" s="169">
        <f t="shared" si="13"/>
        <v>0</v>
      </c>
    </row>
    <row r="297" spans="1:24" ht="22.2" customHeight="1" x14ac:dyDescent="0.6">
      <c r="A297" s="4"/>
      <c r="D297" s="3"/>
      <c r="E297" s="3"/>
      <c r="G297" s="195"/>
      <c r="H297" s="195"/>
      <c r="I297" s="199"/>
      <c r="J297" s="277"/>
      <c r="K297" s="278"/>
      <c r="L297" s="199"/>
      <c r="M297" s="199"/>
      <c r="N297" s="199"/>
      <c r="O297" s="169">
        <f t="shared" si="12"/>
        <v>0</v>
      </c>
      <c r="P297" s="199"/>
      <c r="Q297" s="199"/>
      <c r="R297" s="199"/>
      <c r="S297" s="169">
        <f t="shared" si="13"/>
        <v>0</v>
      </c>
    </row>
    <row r="298" spans="1:24" ht="22.2" customHeight="1" x14ac:dyDescent="0.6">
      <c r="A298" s="4"/>
      <c r="E298" s="4"/>
      <c r="G298" s="62" t="s">
        <v>11</v>
      </c>
      <c r="H298" s="183" t="s">
        <v>174</v>
      </c>
      <c r="I298" s="183" t="s">
        <v>225</v>
      </c>
      <c r="J298" s="265" t="s">
        <v>54</v>
      </c>
      <c r="K298" s="266"/>
      <c r="L298" s="168"/>
      <c r="M298" s="168"/>
      <c r="N298" s="168"/>
      <c r="O298" s="169">
        <f t="shared" si="12"/>
        <v>0</v>
      </c>
      <c r="P298" s="168"/>
      <c r="Q298" s="175"/>
      <c r="R298" s="175"/>
      <c r="S298" s="169">
        <f t="shared" si="13"/>
        <v>0</v>
      </c>
      <c r="T298" s="25"/>
      <c r="U298" s="26" t="s">
        <v>123</v>
      </c>
      <c r="V298" s="64"/>
      <c r="W298" s="27"/>
      <c r="X298" s="27"/>
    </row>
    <row r="299" spans="1:24" ht="22.2" customHeight="1" x14ac:dyDescent="0.6">
      <c r="A299" s="4"/>
      <c r="E299" s="4"/>
      <c r="G299" s="167" t="str">
        <f>G253</f>
        <v>21 ธ.ค.66</v>
      </c>
      <c r="H299" s="183" t="s">
        <v>174</v>
      </c>
      <c r="I299" s="183" t="s">
        <v>225</v>
      </c>
      <c r="J299" s="248" t="s">
        <v>151</v>
      </c>
      <c r="K299" s="250"/>
      <c r="L299" s="168"/>
      <c r="M299" s="168"/>
      <c r="N299" s="168"/>
      <c r="O299" s="169">
        <f t="shared" si="12"/>
        <v>0</v>
      </c>
      <c r="P299" s="168"/>
      <c r="Q299" s="168"/>
      <c r="R299" s="168"/>
      <c r="S299" s="169">
        <f t="shared" si="13"/>
        <v>0</v>
      </c>
      <c r="T299" s="27" t="s">
        <v>51</v>
      </c>
      <c r="U299" s="26" t="s">
        <v>90</v>
      </c>
      <c r="V299" s="64"/>
      <c r="W299" s="27"/>
      <c r="X299" s="27"/>
    </row>
    <row r="300" spans="1:24" ht="22.2" customHeight="1" x14ac:dyDescent="0.6">
      <c r="A300" s="4"/>
      <c r="B300" s="5"/>
      <c r="E300" s="4"/>
      <c r="G300" s="168"/>
      <c r="H300" s="183"/>
      <c r="I300" s="183"/>
      <c r="J300" s="248"/>
      <c r="K300" s="250"/>
      <c r="L300" s="183"/>
      <c r="M300" s="183"/>
      <c r="N300" s="183"/>
      <c r="O300" s="169">
        <f t="shared" si="12"/>
        <v>0</v>
      </c>
      <c r="P300" s="183"/>
      <c r="Q300" s="183"/>
      <c r="R300" s="183"/>
      <c r="S300" s="169">
        <f t="shared" si="13"/>
        <v>0</v>
      </c>
    </row>
    <row r="301" spans="1:24" ht="22.2" customHeight="1" x14ac:dyDescent="0.6">
      <c r="A301" s="4"/>
      <c r="E301" s="4"/>
      <c r="G301" s="168"/>
      <c r="H301" s="168"/>
      <c r="I301" s="168"/>
      <c r="J301" s="248"/>
      <c r="K301" s="250"/>
      <c r="L301" s="168"/>
      <c r="M301" s="168"/>
      <c r="N301" s="168"/>
      <c r="O301" s="169">
        <f t="shared" si="12"/>
        <v>0</v>
      </c>
      <c r="P301" s="168"/>
      <c r="Q301" s="168"/>
      <c r="R301" s="168"/>
      <c r="S301" s="169">
        <f t="shared" si="13"/>
        <v>0</v>
      </c>
    </row>
    <row r="302" spans="1:24" ht="22.2" customHeight="1" x14ac:dyDescent="0.6">
      <c r="A302" s="4"/>
      <c r="E302" s="4"/>
      <c r="G302" s="199"/>
      <c r="H302" s="194"/>
      <c r="I302" s="199"/>
      <c r="J302" s="277"/>
      <c r="K302" s="278"/>
      <c r="L302" s="199"/>
      <c r="M302" s="199"/>
      <c r="N302" s="199"/>
      <c r="O302" s="169">
        <f t="shared" si="12"/>
        <v>0</v>
      </c>
      <c r="P302" s="199"/>
      <c r="Q302" s="199"/>
      <c r="R302" s="199"/>
      <c r="S302" s="169">
        <f t="shared" si="13"/>
        <v>0</v>
      </c>
    </row>
    <row r="303" spans="1:24" ht="22.2" customHeight="1" x14ac:dyDescent="0.6">
      <c r="A303" s="4"/>
      <c r="E303" s="4"/>
      <c r="G303" s="62" t="s">
        <v>12</v>
      </c>
      <c r="H303" s="183" t="s">
        <v>174</v>
      </c>
      <c r="I303" s="183" t="s">
        <v>227</v>
      </c>
      <c r="J303" s="265" t="s">
        <v>54</v>
      </c>
      <c r="K303" s="266"/>
      <c r="L303" s="197"/>
      <c r="M303" s="168"/>
      <c r="N303" s="168"/>
      <c r="O303" s="169">
        <f t="shared" si="12"/>
        <v>0</v>
      </c>
      <c r="P303" s="174"/>
      <c r="Q303" s="197"/>
      <c r="R303" s="174"/>
      <c r="S303" s="169">
        <f t="shared" si="13"/>
        <v>0</v>
      </c>
      <c r="T303" s="24"/>
      <c r="U303" s="24" t="s">
        <v>117</v>
      </c>
      <c r="V303" s="65"/>
      <c r="W303" s="24"/>
      <c r="X303" s="24"/>
    </row>
    <row r="304" spans="1:24" ht="22.2" customHeight="1" x14ac:dyDescent="0.6">
      <c r="A304" s="4"/>
      <c r="E304" s="4"/>
      <c r="G304" s="167" t="str">
        <f>G258</f>
        <v>22 ธ.ค.66</v>
      </c>
      <c r="H304" s="183" t="s">
        <v>174</v>
      </c>
      <c r="I304" s="183" t="s">
        <v>227</v>
      </c>
      <c r="J304" s="248" t="s">
        <v>125</v>
      </c>
      <c r="K304" s="250"/>
      <c r="L304" s="168"/>
      <c r="M304" s="168"/>
      <c r="N304" s="168"/>
      <c r="O304" s="169">
        <f t="shared" si="12"/>
        <v>0</v>
      </c>
      <c r="P304" s="168"/>
      <c r="Q304" s="168"/>
      <c r="R304" s="168"/>
      <c r="S304" s="169">
        <f t="shared" si="13"/>
        <v>0</v>
      </c>
      <c r="T304" s="24"/>
      <c r="U304" s="24" t="s">
        <v>187</v>
      </c>
      <c r="V304" s="65"/>
      <c r="W304" s="24"/>
      <c r="X304" s="24"/>
    </row>
    <row r="305" spans="1:19" ht="22.2" customHeight="1" x14ac:dyDescent="0.6">
      <c r="A305" s="4"/>
      <c r="E305" s="4"/>
      <c r="G305" s="168"/>
      <c r="H305" s="168"/>
      <c r="I305" s="168"/>
      <c r="J305" s="248"/>
      <c r="K305" s="250"/>
      <c r="L305" s="168"/>
      <c r="M305" s="168"/>
      <c r="N305" s="168"/>
      <c r="O305" s="169">
        <f t="shared" si="12"/>
        <v>0</v>
      </c>
      <c r="P305" s="168"/>
      <c r="Q305" s="168"/>
      <c r="R305" s="168"/>
      <c r="S305" s="169">
        <f t="shared" si="13"/>
        <v>0</v>
      </c>
    </row>
    <row r="306" spans="1:19" ht="22.2" customHeight="1" x14ac:dyDescent="0.6">
      <c r="A306" s="4"/>
      <c r="E306" s="4"/>
      <c r="G306" s="168"/>
      <c r="H306" s="168"/>
      <c r="I306" s="168"/>
      <c r="J306" s="248"/>
      <c r="K306" s="250"/>
      <c r="L306" s="168"/>
      <c r="M306" s="168"/>
      <c r="N306" s="168"/>
      <c r="O306" s="169">
        <f t="shared" si="12"/>
        <v>0</v>
      </c>
      <c r="P306" s="168"/>
      <c r="Q306" s="168"/>
      <c r="R306" s="168"/>
      <c r="S306" s="169">
        <f t="shared" si="13"/>
        <v>0</v>
      </c>
    </row>
    <row r="307" spans="1:19" ht="22.2" customHeight="1" x14ac:dyDescent="0.6">
      <c r="A307" s="4"/>
      <c r="E307" s="4"/>
      <c r="F307" s="4"/>
      <c r="G307" s="196"/>
      <c r="H307" s="168"/>
      <c r="I307" s="168"/>
      <c r="J307" s="277"/>
      <c r="K307" s="278"/>
      <c r="L307" s="199"/>
      <c r="M307" s="199"/>
      <c r="N307" s="199"/>
      <c r="O307" s="169">
        <f t="shared" si="12"/>
        <v>0</v>
      </c>
      <c r="P307" s="199"/>
      <c r="Q307" s="199"/>
      <c r="R307" s="199"/>
      <c r="S307" s="169">
        <f t="shared" si="13"/>
        <v>0</v>
      </c>
    </row>
    <row r="308" spans="1:19" ht="22.2" customHeight="1" x14ac:dyDescent="0.6">
      <c r="A308" s="4"/>
      <c r="E308" s="4"/>
      <c r="F308" s="4"/>
      <c r="G308" s="273" t="s">
        <v>61</v>
      </c>
      <c r="H308" s="298"/>
      <c r="I308" s="298"/>
      <c r="J308" s="298"/>
      <c r="K308" s="279"/>
      <c r="L308" s="17">
        <f>SUM(L283:L307)</f>
        <v>0</v>
      </c>
      <c r="M308" s="17">
        <f>SUM(M283:M307)</f>
        <v>0</v>
      </c>
      <c r="N308" s="17"/>
      <c r="O308" s="17"/>
      <c r="P308" s="17">
        <f>SUM(P283:P307)</f>
        <v>0</v>
      </c>
      <c r="Q308" s="17">
        <f>SUM(Q283:Q307)</f>
        <v>0</v>
      </c>
      <c r="R308" s="192"/>
      <c r="S308" s="17"/>
    </row>
    <row r="309" spans="1:19" ht="22.2" customHeight="1" x14ac:dyDescent="0.6">
      <c r="A309" s="4"/>
      <c r="E309" s="4"/>
      <c r="F309" s="4"/>
      <c r="G309" s="273" t="s">
        <v>62</v>
      </c>
      <c r="H309" s="298"/>
      <c r="I309" s="298"/>
      <c r="J309" s="298"/>
      <c r="K309" s="279"/>
      <c r="L309" s="273">
        <f>L308+M308</f>
        <v>0</v>
      </c>
      <c r="M309" s="279"/>
      <c r="N309" s="17"/>
      <c r="O309" s="193"/>
      <c r="P309" s="273">
        <f>P308+Q308</f>
        <v>0</v>
      </c>
      <c r="Q309" s="279"/>
      <c r="R309" s="196"/>
      <c r="S309" s="199"/>
    </row>
    <row r="310" spans="1:19" ht="22.2" customHeight="1" x14ac:dyDescent="0.6">
      <c r="A310" s="4"/>
      <c r="E310" s="4"/>
      <c r="F310" s="4"/>
      <c r="G310" s="273" t="s">
        <v>63</v>
      </c>
      <c r="H310" s="298"/>
      <c r="I310" s="298"/>
      <c r="J310" s="298"/>
      <c r="K310" s="279"/>
      <c r="L310" s="273">
        <v>18</v>
      </c>
      <c r="M310" s="279"/>
      <c r="N310" s="193"/>
      <c r="O310" s="17"/>
      <c r="P310" s="273">
        <v>0</v>
      </c>
      <c r="Q310" s="279"/>
      <c r="R310" s="190"/>
      <c r="S310" s="168"/>
    </row>
    <row r="311" spans="1:19" ht="22.2" customHeight="1" thickBot="1" x14ac:dyDescent="0.65">
      <c r="A311" s="4"/>
      <c r="E311" s="4"/>
      <c r="F311" s="15"/>
      <c r="G311" s="273" t="s">
        <v>64</v>
      </c>
      <c r="H311" s="298"/>
      <c r="I311" s="298"/>
      <c r="J311" s="298"/>
      <c r="K311" s="279"/>
      <c r="L311" s="18">
        <v>0</v>
      </c>
      <c r="M311" s="18">
        <f>SUM(M283:M307)</f>
        <v>0</v>
      </c>
      <c r="N311" s="18"/>
      <c r="O311" s="18">
        <f>SUM(O283:O307)</f>
        <v>0</v>
      </c>
      <c r="P311" s="18">
        <v>0</v>
      </c>
      <c r="Q311" s="18">
        <f>SUM(Q283:Q307)</f>
        <v>0</v>
      </c>
      <c r="R311" s="19"/>
      <c r="S311" s="18">
        <f>SUM(S283:S307)</f>
        <v>0</v>
      </c>
    </row>
    <row r="312" spans="1:19" ht="22.2" customHeight="1" thickTop="1" x14ac:dyDescent="0.6">
      <c r="A312" s="299" t="s">
        <v>88</v>
      </c>
      <c r="B312" s="300"/>
      <c r="C312" s="300"/>
      <c r="D312" s="300"/>
      <c r="E312" s="300"/>
      <c r="F312" s="300"/>
      <c r="G312" s="300"/>
      <c r="H312" s="193">
        <f>M311+Q311</f>
        <v>0</v>
      </c>
      <c r="I312" s="193" t="s">
        <v>89</v>
      </c>
      <c r="J312" s="193"/>
      <c r="K312" s="301" t="s">
        <v>193</v>
      </c>
      <c r="L312" s="301"/>
      <c r="M312" s="301"/>
      <c r="N312" s="194"/>
      <c r="O312" s="194"/>
      <c r="P312" s="302">
        <f>S311+O311</f>
        <v>0</v>
      </c>
      <c r="Q312" s="302"/>
      <c r="R312" s="21"/>
      <c r="S312" s="20" t="s">
        <v>53</v>
      </c>
    </row>
    <row r="313" spans="1:19" ht="22.2" customHeight="1" x14ac:dyDescent="0.6">
      <c r="A313" s="303" t="s">
        <v>14</v>
      </c>
      <c r="B313" s="304"/>
      <c r="C313" s="304"/>
      <c r="D313" s="304"/>
      <c r="E313" s="304"/>
      <c r="F313" s="304"/>
      <c r="G313" s="305"/>
      <c r="H313" s="303" t="s">
        <v>15</v>
      </c>
      <c r="I313" s="304"/>
      <c r="J313" s="304"/>
      <c r="K313" s="304"/>
      <c r="L313" s="305"/>
      <c r="M313" s="303" t="s">
        <v>70</v>
      </c>
      <c r="N313" s="304"/>
      <c r="O313" s="304"/>
      <c r="P313" s="304"/>
      <c r="Q313" s="304"/>
      <c r="R313" s="304"/>
      <c r="S313" s="305"/>
    </row>
    <row r="314" spans="1:19" ht="22.2" customHeight="1" x14ac:dyDescent="0.6">
      <c r="A314" s="248" t="s">
        <v>16</v>
      </c>
      <c r="B314" s="249"/>
      <c r="C314" s="249"/>
      <c r="D314" s="249"/>
      <c r="E314" s="249"/>
      <c r="F314" s="249"/>
      <c r="G314" s="250"/>
      <c r="H314" s="248" t="s">
        <v>16</v>
      </c>
      <c r="I314" s="249"/>
      <c r="J314" s="249"/>
      <c r="K314" s="249"/>
      <c r="L314" s="250"/>
      <c r="M314" s="248" t="s">
        <v>16</v>
      </c>
      <c r="N314" s="249"/>
      <c r="O314" s="249"/>
      <c r="P314" s="249"/>
      <c r="Q314" s="249"/>
      <c r="R314" s="249"/>
      <c r="S314" s="250"/>
    </row>
    <row r="315" spans="1:19" ht="22.2" customHeight="1" x14ac:dyDescent="0.6">
      <c r="A315" s="12" t="s">
        <v>42</v>
      </c>
      <c r="B315" s="309">
        <f>B283</f>
        <v>0</v>
      </c>
      <c r="C315" s="309"/>
      <c r="D315" s="309"/>
      <c r="E315" s="309"/>
      <c r="F315" s="309"/>
      <c r="G315" s="186" t="s">
        <v>43</v>
      </c>
      <c r="H315" s="185" t="s">
        <v>42</v>
      </c>
      <c r="I315" s="314" t="str">
        <f>I269</f>
        <v xml:space="preserve">       นายอาทิตย์  แก้วแดง</v>
      </c>
      <c r="J315" s="318"/>
      <c r="K315" s="318"/>
      <c r="L315" s="13" t="s">
        <v>43</v>
      </c>
      <c r="M315" s="61" t="s">
        <v>42</v>
      </c>
      <c r="N315" s="61"/>
      <c r="O315" s="309" t="s">
        <v>52</v>
      </c>
      <c r="P315" s="309"/>
      <c r="Q315" s="309"/>
      <c r="R315" s="29"/>
      <c r="S315" s="186" t="s">
        <v>43</v>
      </c>
    </row>
    <row r="316" spans="1:19" ht="22.2" customHeight="1" x14ac:dyDescent="0.6">
      <c r="A316" s="319" t="s">
        <v>122</v>
      </c>
      <c r="B316" s="314"/>
      <c r="C316" s="314"/>
      <c r="D316" s="314"/>
      <c r="E316" s="314"/>
      <c r="F316" s="314"/>
      <c r="G316" s="320"/>
      <c r="H316" s="308" t="s">
        <v>55</v>
      </c>
      <c r="I316" s="309"/>
      <c r="J316" s="309"/>
      <c r="K316" s="309"/>
      <c r="L316" s="310"/>
      <c r="M316" s="308" t="s">
        <v>72</v>
      </c>
      <c r="N316" s="309"/>
      <c r="O316" s="309"/>
      <c r="P316" s="309"/>
      <c r="Q316" s="309"/>
      <c r="R316" s="309"/>
      <c r="S316" s="310"/>
    </row>
    <row r="317" spans="1:19" ht="22.2" customHeight="1" x14ac:dyDescent="0.6">
      <c r="A317" s="311" t="str">
        <f>A41</f>
        <v>วันที่ 25  เดือน ธันวาคม  พ.ศ.2566</v>
      </c>
      <c r="B317" s="312"/>
      <c r="C317" s="312"/>
      <c r="D317" s="312"/>
      <c r="E317" s="312"/>
      <c r="F317" s="312"/>
      <c r="G317" s="313"/>
      <c r="H317" s="308" t="str">
        <f>A41</f>
        <v>วันที่ 25  เดือน ธันวาคม  พ.ศ.2566</v>
      </c>
      <c r="I317" s="309"/>
      <c r="J317" s="309"/>
      <c r="K317" s="309"/>
      <c r="L317" s="310"/>
      <c r="M317" s="311" t="str">
        <f>A41</f>
        <v>วันที่ 25  เดือน ธันวาคม  พ.ศ.2566</v>
      </c>
      <c r="N317" s="312"/>
      <c r="O317" s="312"/>
      <c r="P317" s="312"/>
      <c r="Q317" s="312"/>
      <c r="R317" s="312"/>
      <c r="S317" s="313"/>
    </row>
    <row r="318" spans="1:19" ht="22.2" customHeight="1" x14ac:dyDescent="0.6">
      <c r="A318" s="303" t="s">
        <v>70</v>
      </c>
      <c r="B318" s="304"/>
      <c r="C318" s="304"/>
      <c r="D318" s="304"/>
      <c r="E318" s="304"/>
      <c r="F318" s="304"/>
      <c r="G318" s="304"/>
      <c r="H318" s="304"/>
      <c r="I318" s="305"/>
      <c r="J318" s="303" t="s">
        <v>71</v>
      </c>
      <c r="K318" s="304"/>
      <c r="L318" s="304"/>
      <c r="M318" s="304"/>
      <c r="N318" s="304"/>
      <c r="O318" s="304"/>
      <c r="P318" s="304"/>
      <c r="Q318" s="304"/>
      <c r="R318" s="304"/>
      <c r="S318" s="305"/>
    </row>
    <row r="319" spans="1:19" ht="22.2" customHeight="1" x14ac:dyDescent="0.6">
      <c r="A319" s="248" t="s">
        <v>16</v>
      </c>
      <c r="B319" s="249"/>
      <c r="C319" s="249"/>
      <c r="D319" s="249"/>
      <c r="E319" s="249"/>
      <c r="F319" s="249"/>
      <c r="G319" s="249"/>
      <c r="H319" s="249"/>
      <c r="I319" s="250"/>
      <c r="J319" s="248" t="s">
        <v>16</v>
      </c>
      <c r="K319" s="249"/>
      <c r="L319" s="249"/>
      <c r="M319" s="249"/>
      <c r="N319" s="249"/>
      <c r="O319" s="249"/>
      <c r="P319" s="249"/>
      <c r="Q319" s="249"/>
      <c r="R319" s="249"/>
      <c r="S319" s="250"/>
    </row>
    <row r="320" spans="1:19" ht="22.2" customHeight="1" x14ac:dyDescent="0.6">
      <c r="A320" s="12"/>
      <c r="B320" s="309" t="s">
        <v>133</v>
      </c>
      <c r="C320" s="309"/>
      <c r="D320" s="309"/>
      <c r="E320" s="309"/>
      <c r="F320" s="309"/>
      <c r="G320" s="309"/>
      <c r="H320" s="309"/>
      <c r="I320" s="186"/>
      <c r="J320" s="29"/>
      <c r="K320" s="29"/>
      <c r="L320" s="309" t="s">
        <v>186</v>
      </c>
      <c r="M320" s="309"/>
      <c r="N320" s="309"/>
      <c r="O320" s="309"/>
      <c r="P320" s="309"/>
      <c r="Q320" s="309"/>
      <c r="R320" s="29"/>
      <c r="S320" s="13"/>
    </row>
    <row r="321" spans="1:19" ht="22.2" customHeight="1" x14ac:dyDescent="0.6">
      <c r="A321" s="308" t="s">
        <v>73</v>
      </c>
      <c r="B321" s="309"/>
      <c r="C321" s="309"/>
      <c r="D321" s="309"/>
      <c r="E321" s="309"/>
      <c r="F321" s="309"/>
      <c r="G321" s="309"/>
      <c r="H321" s="309"/>
      <c r="I321" s="310"/>
      <c r="J321" s="308" t="s">
        <v>74</v>
      </c>
      <c r="K321" s="309"/>
      <c r="L321" s="309"/>
      <c r="M321" s="309"/>
      <c r="N321" s="309"/>
      <c r="O321" s="309"/>
      <c r="P321" s="309"/>
      <c r="Q321" s="309"/>
      <c r="R321" s="309"/>
      <c r="S321" s="310"/>
    </row>
    <row r="322" spans="1:19" ht="22.2" customHeight="1" x14ac:dyDescent="0.6">
      <c r="A322" s="311" t="str">
        <f>A41</f>
        <v>วันที่ 25  เดือน ธันวาคม  พ.ศ.2566</v>
      </c>
      <c r="B322" s="312"/>
      <c r="C322" s="312"/>
      <c r="D322" s="312"/>
      <c r="E322" s="312"/>
      <c r="F322" s="312"/>
      <c r="G322" s="312"/>
      <c r="H322" s="312"/>
      <c r="I322" s="313"/>
      <c r="J322" s="311" t="str">
        <f>A41</f>
        <v>วันที่ 25  เดือน ธันวาคม  พ.ศ.2566</v>
      </c>
      <c r="K322" s="312"/>
      <c r="L322" s="312"/>
      <c r="M322" s="312"/>
      <c r="N322" s="312"/>
      <c r="O322" s="312"/>
      <c r="P322" s="312"/>
      <c r="Q322" s="312"/>
      <c r="R322" s="312"/>
      <c r="S322" s="313"/>
    </row>
    <row r="323" spans="1:19" ht="22.2" customHeight="1" x14ac:dyDescent="0.6">
      <c r="A323" s="254" t="s">
        <v>0</v>
      </c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</row>
    <row r="324" spans="1:19" ht="22.2" customHeight="1" x14ac:dyDescent="0.6">
      <c r="A324" s="254" t="str">
        <f>A2</f>
        <v>แผนกวิชายานยนต์ไฟฟ้า</v>
      </c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</row>
    <row r="325" spans="1:19" ht="22.2" customHeight="1" x14ac:dyDescent="0.6">
      <c r="A325" s="253" t="s">
        <v>78</v>
      </c>
      <c r="B325" s="253"/>
      <c r="C325" s="253"/>
      <c r="D325" s="177">
        <f>D3</f>
        <v>18</v>
      </c>
      <c r="E325" s="177" t="s">
        <v>77</v>
      </c>
      <c r="F325" s="254" t="str">
        <f>F3</f>
        <v>ธันวาคม</v>
      </c>
      <c r="G325" s="254"/>
      <c r="H325" s="177" t="str">
        <f>H3</f>
        <v>พ.ศ. 2566</v>
      </c>
      <c r="I325" s="177" t="s">
        <v>79</v>
      </c>
      <c r="J325" s="177">
        <f>J3</f>
        <v>22</v>
      </c>
      <c r="K325" s="177" t="s">
        <v>76</v>
      </c>
      <c r="L325" s="254" t="str">
        <f>L3</f>
        <v>ธันวาคม</v>
      </c>
      <c r="M325" s="254"/>
      <c r="N325" s="254" t="str">
        <f>N3</f>
        <v>พ.ศ. 2566</v>
      </c>
      <c r="O325" s="254"/>
      <c r="P325" s="254"/>
      <c r="Q325" s="254"/>
      <c r="R325" s="177"/>
    </row>
    <row r="326" spans="1:19" ht="22.2" customHeight="1" x14ac:dyDescent="0.3">
      <c r="G326" s="58" t="s">
        <v>103</v>
      </c>
      <c r="H326" s="198" t="s">
        <v>44</v>
      </c>
      <c r="I326" s="190" t="s">
        <v>57</v>
      </c>
      <c r="J326" s="290"/>
      <c r="K326" s="290"/>
    </row>
    <row r="327" spans="1:19" ht="22.2" customHeight="1" x14ac:dyDescent="0.6">
      <c r="A327" s="28" t="s">
        <v>1</v>
      </c>
      <c r="B327" s="270" t="s">
        <v>2</v>
      </c>
      <c r="C327" s="271"/>
      <c r="D327" s="272"/>
      <c r="E327" s="16" t="s">
        <v>3</v>
      </c>
      <c r="F327" s="273" t="s">
        <v>65</v>
      </c>
      <c r="G327" s="274"/>
      <c r="H327" s="275" t="s">
        <v>4</v>
      </c>
      <c r="I327" s="175" t="s">
        <v>116</v>
      </c>
      <c r="J327" s="242" t="s">
        <v>5</v>
      </c>
      <c r="K327" s="244"/>
      <c r="L327" s="273" t="s">
        <v>66</v>
      </c>
      <c r="M327" s="279"/>
      <c r="N327" s="169" t="s">
        <v>68</v>
      </c>
      <c r="O327" s="175" t="s">
        <v>58</v>
      </c>
      <c r="P327" s="280" t="s">
        <v>67</v>
      </c>
      <c r="Q327" s="281"/>
      <c r="R327" s="169" t="s">
        <v>68</v>
      </c>
      <c r="S327" s="175" t="s">
        <v>58</v>
      </c>
    </row>
    <row r="328" spans="1:19" ht="22.2" customHeight="1" x14ac:dyDescent="0.6">
      <c r="A328" s="60"/>
      <c r="B328" s="9"/>
      <c r="C328" s="10"/>
      <c r="D328" s="14"/>
      <c r="E328" s="11"/>
      <c r="F328" s="199" t="s">
        <v>6</v>
      </c>
      <c r="G328" s="199" t="s">
        <v>7</v>
      </c>
      <c r="H328" s="276"/>
      <c r="I328" s="199"/>
      <c r="J328" s="277"/>
      <c r="K328" s="278"/>
      <c r="L328" s="199" t="s">
        <v>56</v>
      </c>
      <c r="M328" s="199" t="s">
        <v>60</v>
      </c>
      <c r="N328" s="199" t="s">
        <v>69</v>
      </c>
      <c r="O328" s="199" t="s">
        <v>59</v>
      </c>
      <c r="P328" s="60" t="s">
        <v>56</v>
      </c>
      <c r="Q328" s="60" t="s">
        <v>60</v>
      </c>
      <c r="R328" s="199" t="s">
        <v>69</v>
      </c>
      <c r="S328" s="199" t="s">
        <v>59</v>
      </c>
    </row>
    <row r="329" spans="1:19" ht="22.2" customHeight="1" x14ac:dyDescent="0.6">
      <c r="A329" s="175">
        <v>8</v>
      </c>
      <c r="B329" s="262">
        <f>AB10</f>
        <v>0</v>
      </c>
      <c r="C329" s="263"/>
      <c r="D329" s="264"/>
      <c r="E329" s="175" t="s">
        <v>44</v>
      </c>
      <c r="F329" s="6">
        <f>F7</f>
        <v>10</v>
      </c>
      <c r="G329" s="188" t="s">
        <v>8</v>
      </c>
      <c r="H329" s="183"/>
      <c r="I329" s="183"/>
      <c r="J329" s="265"/>
      <c r="K329" s="266"/>
      <c r="L329" s="197"/>
      <c r="M329" s="174"/>
      <c r="N329" s="174"/>
      <c r="O329" s="169">
        <f>M329*N329</f>
        <v>0</v>
      </c>
      <c r="P329" s="174"/>
      <c r="Q329" s="197"/>
      <c r="R329" s="174"/>
      <c r="S329" s="169">
        <f>Q329*R329</f>
        <v>0</v>
      </c>
    </row>
    <row r="330" spans="1:19" ht="22.2" customHeight="1" x14ac:dyDescent="0.6">
      <c r="A330" s="4"/>
      <c r="B330" s="289"/>
      <c r="C330" s="290"/>
      <c r="D330" s="291"/>
      <c r="E330" s="168"/>
      <c r="F330" s="190"/>
      <c r="G330" s="167" t="str">
        <f>G284</f>
        <v>18 ธ.ค.66</v>
      </c>
      <c r="H330" s="183"/>
      <c r="I330" s="183"/>
      <c r="J330" s="248"/>
      <c r="K330" s="250"/>
      <c r="L330" s="168"/>
      <c r="M330" s="168"/>
      <c r="N330" s="168"/>
      <c r="O330" s="169">
        <f t="shared" ref="O330:O353" si="14">M330*N330</f>
        <v>0</v>
      </c>
      <c r="P330" s="168"/>
      <c r="Q330" s="168"/>
      <c r="R330" s="168"/>
      <c r="S330" s="169">
        <f t="shared" ref="S330:S353" si="15">Q330*R330</f>
        <v>0</v>
      </c>
    </row>
    <row r="331" spans="1:19" ht="22.2" customHeight="1" x14ac:dyDescent="0.6">
      <c r="A331" s="4"/>
      <c r="B331" s="5"/>
      <c r="D331" s="3"/>
      <c r="E331" s="3"/>
      <c r="F331" s="190"/>
      <c r="G331" s="189"/>
      <c r="H331" s="168"/>
      <c r="I331" s="168"/>
      <c r="J331" s="248"/>
      <c r="K331" s="250"/>
      <c r="L331" s="168"/>
      <c r="M331" s="168"/>
      <c r="N331" s="168"/>
      <c r="O331" s="169">
        <f t="shared" si="14"/>
        <v>0</v>
      </c>
      <c r="P331" s="168"/>
      <c r="Q331" s="168"/>
      <c r="R331" s="168"/>
      <c r="S331" s="169">
        <f t="shared" si="15"/>
        <v>0</v>
      </c>
    </row>
    <row r="332" spans="1:19" ht="22.2" customHeight="1" x14ac:dyDescent="0.6">
      <c r="A332" s="4"/>
      <c r="B332" s="5"/>
      <c r="E332" s="4"/>
      <c r="F332" s="190"/>
      <c r="G332" s="189"/>
      <c r="H332" s="168"/>
      <c r="I332" s="168"/>
      <c r="J332" s="248"/>
      <c r="K332" s="250"/>
      <c r="L332" s="168"/>
      <c r="M332" s="168"/>
      <c r="N332" s="168"/>
      <c r="O332" s="169">
        <f t="shared" si="14"/>
        <v>0</v>
      </c>
      <c r="P332" s="168"/>
      <c r="Q332" s="168"/>
      <c r="R332" s="168"/>
      <c r="S332" s="169">
        <f t="shared" si="15"/>
        <v>0</v>
      </c>
    </row>
    <row r="333" spans="1:19" ht="22.2" customHeight="1" x14ac:dyDescent="0.6">
      <c r="A333" s="4"/>
      <c r="E333" s="4"/>
      <c r="G333" s="187"/>
      <c r="H333" s="199"/>
      <c r="I333" s="199"/>
      <c r="J333" s="277"/>
      <c r="K333" s="278"/>
      <c r="L333" s="168"/>
      <c r="M333" s="168"/>
      <c r="N333" s="168"/>
      <c r="O333" s="169">
        <f t="shared" si="14"/>
        <v>0</v>
      </c>
      <c r="P333" s="168"/>
      <c r="Q333" s="168"/>
      <c r="R333" s="168"/>
      <c r="S333" s="169">
        <f t="shared" si="15"/>
        <v>0</v>
      </c>
    </row>
    <row r="334" spans="1:19" ht="22.2" customHeight="1" x14ac:dyDescent="0.6">
      <c r="A334" s="4"/>
      <c r="D334" s="8" t="s">
        <v>51</v>
      </c>
      <c r="E334" s="4"/>
      <c r="G334" s="62" t="s">
        <v>9</v>
      </c>
      <c r="H334" s="183" t="s">
        <v>292</v>
      </c>
      <c r="I334" s="183" t="s">
        <v>252</v>
      </c>
      <c r="J334" s="265" t="s">
        <v>54</v>
      </c>
      <c r="K334" s="266"/>
      <c r="L334" s="197"/>
      <c r="M334" s="174"/>
      <c r="N334" s="174"/>
      <c r="O334" s="169">
        <f t="shared" si="14"/>
        <v>0</v>
      </c>
      <c r="P334" s="174"/>
      <c r="Q334" s="197"/>
      <c r="R334" s="174"/>
      <c r="S334" s="169">
        <f t="shared" si="15"/>
        <v>0</v>
      </c>
    </row>
    <row r="335" spans="1:19" ht="22.2" customHeight="1" x14ac:dyDescent="0.6">
      <c r="A335" s="4"/>
      <c r="E335" s="4"/>
      <c r="G335" s="167" t="str">
        <f>G289</f>
        <v>19 ธ.ค.66</v>
      </c>
      <c r="H335" s="183" t="s">
        <v>287</v>
      </c>
      <c r="I335" s="183" t="s">
        <v>195</v>
      </c>
      <c r="J335" s="248" t="s">
        <v>196</v>
      </c>
      <c r="K335" s="250"/>
      <c r="L335" s="168"/>
      <c r="M335" s="168"/>
      <c r="N335" s="168"/>
      <c r="O335" s="169">
        <f t="shared" si="14"/>
        <v>0</v>
      </c>
      <c r="P335" s="168"/>
      <c r="Q335" s="168"/>
      <c r="R335" s="168"/>
      <c r="S335" s="169">
        <f t="shared" si="15"/>
        <v>0</v>
      </c>
    </row>
    <row r="336" spans="1:19" ht="22.2" customHeight="1" x14ac:dyDescent="0.6">
      <c r="A336" s="4"/>
      <c r="B336" s="189"/>
      <c r="C336" s="190"/>
      <c r="D336" s="190"/>
      <c r="E336" s="168"/>
      <c r="G336" s="168"/>
      <c r="H336" s="168"/>
      <c r="I336" s="168"/>
      <c r="J336" s="248"/>
      <c r="K336" s="250"/>
      <c r="L336" s="168"/>
      <c r="M336" s="168"/>
      <c r="N336" s="168"/>
      <c r="O336" s="169">
        <f t="shared" si="14"/>
        <v>0</v>
      </c>
      <c r="P336" s="168"/>
      <c r="Q336" s="168"/>
      <c r="R336" s="168"/>
      <c r="S336" s="169">
        <f t="shared" si="15"/>
        <v>0</v>
      </c>
    </row>
    <row r="337" spans="1:24" ht="22.2" customHeight="1" x14ac:dyDescent="0.6">
      <c r="A337" s="4"/>
      <c r="B337" s="5"/>
      <c r="D337" s="3"/>
      <c r="E337" s="3"/>
      <c r="G337" s="62"/>
      <c r="H337" s="168"/>
      <c r="I337" s="168"/>
      <c r="J337" s="248"/>
      <c r="K337" s="250"/>
      <c r="L337" s="168"/>
      <c r="M337" s="168"/>
      <c r="N337" s="168"/>
      <c r="O337" s="169">
        <f t="shared" si="14"/>
        <v>0</v>
      </c>
      <c r="P337" s="168"/>
      <c r="Q337" s="168"/>
      <c r="R337" s="168"/>
      <c r="S337" s="169">
        <f t="shared" si="15"/>
        <v>0</v>
      </c>
    </row>
    <row r="338" spans="1:24" ht="22.2" customHeight="1" x14ac:dyDescent="0.6">
      <c r="A338" s="4"/>
      <c r="D338" s="8" t="s">
        <v>51</v>
      </c>
      <c r="E338" s="4"/>
      <c r="G338" s="63"/>
      <c r="H338" s="199"/>
      <c r="I338" s="199"/>
      <c r="J338" s="277"/>
      <c r="K338" s="278"/>
      <c r="L338" s="168"/>
      <c r="M338" s="168"/>
      <c r="N338" s="168"/>
      <c r="O338" s="169">
        <f t="shared" si="14"/>
        <v>0</v>
      </c>
      <c r="P338" s="168"/>
      <c r="Q338" s="168"/>
      <c r="R338" s="168"/>
      <c r="S338" s="169">
        <f t="shared" si="15"/>
        <v>0</v>
      </c>
    </row>
    <row r="339" spans="1:24" ht="22.2" customHeight="1" x14ac:dyDescent="0.6">
      <c r="A339" s="4"/>
      <c r="E339" s="4"/>
      <c r="G339" s="167" t="s">
        <v>10</v>
      </c>
      <c r="H339" s="183" t="s">
        <v>287</v>
      </c>
      <c r="I339" s="183" t="s">
        <v>261</v>
      </c>
      <c r="J339" s="248" t="s">
        <v>191</v>
      </c>
      <c r="K339" s="250"/>
      <c r="L339" s="197"/>
      <c r="M339" s="174"/>
      <c r="N339" s="174"/>
      <c r="O339" s="169">
        <f t="shared" si="14"/>
        <v>0</v>
      </c>
      <c r="P339" s="174"/>
      <c r="Q339" s="197"/>
      <c r="R339" s="174"/>
      <c r="S339" s="169">
        <f t="shared" si="15"/>
        <v>0</v>
      </c>
      <c r="T339" s="7"/>
      <c r="U339" s="23" t="s">
        <v>118</v>
      </c>
      <c r="V339" s="66"/>
      <c r="W339" s="22"/>
      <c r="X339" s="22"/>
    </row>
    <row r="340" spans="1:24" ht="22.2" customHeight="1" x14ac:dyDescent="0.6">
      <c r="A340" s="4"/>
      <c r="B340" s="189"/>
      <c r="C340" s="190"/>
      <c r="D340" s="190"/>
      <c r="E340" s="168"/>
      <c r="G340" s="167" t="str">
        <f>G294</f>
        <v>20 ธ.ค.66</v>
      </c>
      <c r="H340" s="183"/>
      <c r="I340" s="183"/>
      <c r="J340" s="248"/>
      <c r="K340" s="250"/>
      <c r="L340" s="168"/>
      <c r="M340" s="168"/>
      <c r="N340" s="168"/>
      <c r="O340" s="169">
        <f t="shared" si="14"/>
        <v>0</v>
      </c>
      <c r="P340" s="168"/>
      <c r="Q340" s="168"/>
      <c r="R340" s="168"/>
      <c r="S340" s="169">
        <f t="shared" si="15"/>
        <v>0</v>
      </c>
      <c r="T340" s="22" t="s">
        <v>51</v>
      </c>
      <c r="U340" s="23" t="s">
        <v>121</v>
      </c>
      <c r="V340" s="66"/>
      <c r="W340" s="22"/>
      <c r="X340" s="22"/>
    </row>
    <row r="341" spans="1:24" ht="22.2" customHeight="1" x14ac:dyDescent="0.6">
      <c r="A341" s="4"/>
      <c r="B341" s="5"/>
      <c r="D341" s="3"/>
      <c r="E341" s="3"/>
      <c r="G341" s="168"/>
      <c r="H341" s="183"/>
      <c r="I341" s="183"/>
      <c r="J341" s="285"/>
      <c r="K341" s="286"/>
      <c r="L341" s="168"/>
      <c r="M341" s="168"/>
      <c r="N341" s="168"/>
      <c r="O341" s="169">
        <f t="shared" si="14"/>
        <v>0</v>
      </c>
      <c r="P341" s="168"/>
      <c r="Q341" s="168"/>
      <c r="R341" s="168"/>
      <c r="S341" s="169">
        <f t="shared" si="15"/>
        <v>0</v>
      </c>
    </row>
    <row r="342" spans="1:24" ht="22.2" customHeight="1" x14ac:dyDescent="0.6">
      <c r="A342" s="4"/>
      <c r="E342" s="4"/>
      <c r="G342" s="189"/>
      <c r="H342" s="189"/>
      <c r="I342" s="168"/>
      <c r="J342" s="248"/>
      <c r="K342" s="250"/>
      <c r="L342" s="168"/>
      <c r="M342" s="168"/>
      <c r="N342" s="168"/>
      <c r="O342" s="169">
        <f t="shared" si="14"/>
        <v>0</v>
      </c>
      <c r="P342" s="168"/>
      <c r="Q342" s="168"/>
      <c r="R342" s="168"/>
      <c r="S342" s="169">
        <f t="shared" si="15"/>
        <v>0</v>
      </c>
    </row>
    <row r="343" spans="1:24" ht="22.2" customHeight="1" x14ac:dyDescent="0.6">
      <c r="A343" s="4"/>
      <c r="E343" s="4"/>
      <c r="G343" s="195"/>
      <c r="H343" s="195"/>
      <c r="I343" s="199"/>
      <c r="J343" s="277"/>
      <c r="K343" s="278"/>
      <c r="L343" s="199"/>
      <c r="M343" s="199"/>
      <c r="N343" s="199"/>
      <c r="O343" s="169">
        <f t="shared" si="14"/>
        <v>0</v>
      </c>
      <c r="P343" s="199"/>
      <c r="Q343" s="199"/>
      <c r="R343" s="199"/>
      <c r="S343" s="169">
        <f t="shared" si="15"/>
        <v>0</v>
      </c>
    </row>
    <row r="344" spans="1:24" ht="22.2" customHeight="1" x14ac:dyDescent="0.6">
      <c r="A344" s="4"/>
      <c r="E344" s="4"/>
      <c r="G344" s="62" t="s">
        <v>11</v>
      </c>
      <c r="H344" s="183" t="s">
        <v>211</v>
      </c>
      <c r="I344" s="183" t="s">
        <v>198</v>
      </c>
      <c r="J344" s="265" t="s">
        <v>54</v>
      </c>
      <c r="K344" s="266"/>
      <c r="L344" s="168"/>
      <c r="M344" s="168"/>
      <c r="N344" s="168"/>
      <c r="O344" s="169">
        <f t="shared" si="14"/>
        <v>0</v>
      </c>
      <c r="P344" s="168"/>
      <c r="Q344" s="175"/>
      <c r="R344" s="175"/>
      <c r="S344" s="169">
        <f t="shared" si="15"/>
        <v>0</v>
      </c>
    </row>
    <row r="345" spans="1:24" ht="22.2" customHeight="1" x14ac:dyDescent="0.35">
      <c r="A345" s="4"/>
      <c r="E345" s="4"/>
      <c r="G345" s="62" t="str">
        <f>G299</f>
        <v>21 ธ.ค.66</v>
      </c>
      <c r="H345" s="181" t="s">
        <v>288</v>
      </c>
      <c r="I345" s="183" t="s">
        <v>194</v>
      </c>
      <c r="J345" s="248" t="s">
        <v>127</v>
      </c>
      <c r="K345" s="250"/>
      <c r="L345" s="168"/>
      <c r="M345" s="168"/>
      <c r="N345" s="168"/>
      <c r="O345" s="169">
        <f t="shared" si="14"/>
        <v>0</v>
      </c>
      <c r="P345" s="168"/>
      <c r="Q345" s="168"/>
      <c r="R345" s="168"/>
      <c r="S345" s="169">
        <f t="shared" si="15"/>
        <v>0</v>
      </c>
    </row>
    <row r="346" spans="1:24" ht="22.2" customHeight="1" x14ac:dyDescent="0.6">
      <c r="A346" s="4"/>
      <c r="B346" s="5"/>
      <c r="E346" s="4"/>
      <c r="G346" s="168"/>
      <c r="H346" s="183" t="s">
        <v>211</v>
      </c>
      <c r="I346" s="183" t="s">
        <v>198</v>
      </c>
      <c r="J346" s="248" t="s">
        <v>260</v>
      </c>
      <c r="K346" s="250"/>
      <c r="L346" s="183"/>
      <c r="M346" s="183"/>
      <c r="N346" s="183"/>
      <c r="O346" s="169">
        <f t="shared" si="14"/>
        <v>0</v>
      </c>
      <c r="P346" s="183"/>
      <c r="Q346" s="183"/>
      <c r="R346" s="183"/>
      <c r="S346" s="169">
        <f t="shared" si="15"/>
        <v>0</v>
      </c>
    </row>
    <row r="347" spans="1:24" ht="22.2" customHeight="1" x14ac:dyDescent="0.6">
      <c r="A347" s="4"/>
      <c r="E347" s="4"/>
      <c r="G347" s="168"/>
      <c r="H347" s="168"/>
      <c r="I347" s="191"/>
      <c r="J347" s="248"/>
      <c r="K347" s="250"/>
      <c r="L347" s="168"/>
      <c r="M347" s="168"/>
      <c r="N347" s="168"/>
      <c r="O347" s="169">
        <f t="shared" si="14"/>
        <v>0</v>
      </c>
      <c r="P347" s="168"/>
      <c r="Q347" s="168"/>
      <c r="R347" s="168"/>
      <c r="S347" s="169">
        <f t="shared" si="15"/>
        <v>0</v>
      </c>
    </row>
    <row r="348" spans="1:24" ht="22.2" customHeight="1" x14ac:dyDescent="0.6">
      <c r="A348" s="4"/>
      <c r="E348" s="4"/>
      <c r="G348" s="199"/>
      <c r="H348" s="194"/>
      <c r="I348" s="199"/>
      <c r="J348" s="277"/>
      <c r="K348" s="278"/>
      <c r="L348" s="199"/>
      <c r="M348" s="199"/>
      <c r="N348" s="199"/>
      <c r="O348" s="169">
        <f t="shared" si="14"/>
        <v>0</v>
      </c>
      <c r="P348" s="199"/>
      <c r="Q348" s="199"/>
      <c r="R348" s="199"/>
      <c r="S348" s="169">
        <f t="shared" si="15"/>
        <v>0</v>
      </c>
    </row>
    <row r="349" spans="1:24" ht="22.2" customHeight="1" x14ac:dyDescent="0.6">
      <c r="A349" s="4"/>
      <c r="E349" s="4"/>
      <c r="G349" s="62" t="s">
        <v>12</v>
      </c>
      <c r="H349" s="183" t="s">
        <v>175</v>
      </c>
      <c r="I349" s="183" t="s">
        <v>200</v>
      </c>
      <c r="J349" s="265" t="s">
        <v>54</v>
      </c>
      <c r="K349" s="266"/>
      <c r="L349" s="168"/>
      <c r="M349" s="168"/>
      <c r="N349" s="168"/>
      <c r="O349" s="169">
        <f t="shared" si="14"/>
        <v>0</v>
      </c>
      <c r="P349" s="174"/>
      <c r="Q349" s="197"/>
      <c r="R349" s="174"/>
      <c r="S349" s="169">
        <f t="shared" si="15"/>
        <v>0</v>
      </c>
    </row>
    <row r="350" spans="1:24" ht="22.2" customHeight="1" x14ac:dyDescent="0.6">
      <c r="A350" s="4"/>
      <c r="E350" s="4"/>
      <c r="G350" s="62" t="str">
        <f>G304</f>
        <v>22 ธ.ค.66</v>
      </c>
      <c r="H350" s="183" t="s">
        <v>175</v>
      </c>
      <c r="I350" s="183" t="s">
        <v>198</v>
      </c>
      <c r="J350" s="248" t="s">
        <v>126</v>
      </c>
      <c r="K350" s="250"/>
      <c r="L350" s="168"/>
      <c r="M350" s="168"/>
      <c r="N350" s="168"/>
      <c r="O350" s="169">
        <f t="shared" si="14"/>
        <v>0</v>
      </c>
      <c r="P350" s="168"/>
      <c r="Q350" s="168"/>
      <c r="R350" s="168"/>
      <c r="S350" s="169">
        <f t="shared" si="15"/>
        <v>0</v>
      </c>
    </row>
    <row r="351" spans="1:24" ht="22.2" customHeight="1" x14ac:dyDescent="0.6">
      <c r="A351" s="4"/>
      <c r="E351" s="4"/>
      <c r="G351" s="168"/>
      <c r="H351" s="173"/>
      <c r="I351" s="4"/>
      <c r="J351" s="248"/>
      <c r="K351" s="250"/>
      <c r="L351" s="168"/>
      <c r="M351" s="168"/>
      <c r="N351" s="168"/>
      <c r="O351" s="169">
        <f t="shared" si="14"/>
        <v>0</v>
      </c>
      <c r="P351" s="168"/>
      <c r="Q351" s="168"/>
      <c r="R351" s="168"/>
      <c r="S351" s="169">
        <f t="shared" si="15"/>
        <v>0</v>
      </c>
    </row>
    <row r="352" spans="1:24" ht="22.2" customHeight="1" x14ac:dyDescent="0.6">
      <c r="A352" s="4"/>
      <c r="E352" s="4"/>
      <c r="G352" s="168"/>
      <c r="H352" s="176"/>
      <c r="I352" s="4"/>
      <c r="J352" s="248"/>
      <c r="K352" s="250"/>
      <c r="L352" s="168"/>
      <c r="M352" s="168"/>
      <c r="N352" s="168"/>
      <c r="O352" s="169">
        <f t="shared" si="14"/>
        <v>0</v>
      </c>
      <c r="P352" s="168"/>
      <c r="Q352" s="168"/>
      <c r="R352" s="168"/>
      <c r="S352" s="169">
        <f t="shared" si="15"/>
        <v>0</v>
      </c>
    </row>
    <row r="353" spans="1:24" ht="22.2" customHeight="1" x14ac:dyDescent="0.6">
      <c r="A353" s="4"/>
      <c r="E353" s="4"/>
      <c r="F353" s="4"/>
      <c r="G353" s="196"/>
      <c r="H353" s="199"/>
      <c r="I353" s="196"/>
      <c r="J353" s="277"/>
      <c r="K353" s="278"/>
      <c r="L353" s="199"/>
      <c r="M353" s="199"/>
      <c r="N353" s="199"/>
      <c r="O353" s="169">
        <f t="shared" si="14"/>
        <v>0</v>
      </c>
      <c r="P353" s="199"/>
      <c r="Q353" s="199"/>
      <c r="R353" s="199"/>
      <c r="S353" s="169">
        <f t="shared" si="15"/>
        <v>0</v>
      </c>
    </row>
    <row r="354" spans="1:24" ht="22.2" customHeight="1" x14ac:dyDescent="0.6">
      <c r="A354" s="4"/>
      <c r="E354" s="4"/>
      <c r="F354" s="4"/>
      <c r="G354" s="273" t="s">
        <v>61</v>
      </c>
      <c r="H354" s="298"/>
      <c r="I354" s="298"/>
      <c r="J354" s="298"/>
      <c r="K354" s="279"/>
      <c r="L354" s="17">
        <f>SUM(L329:L353)</f>
        <v>0</v>
      </c>
      <c r="M354" s="17">
        <f>SUM(M329:M353)</f>
        <v>0</v>
      </c>
      <c r="N354" s="17"/>
      <c r="O354" s="17"/>
      <c r="P354" s="17">
        <f>SUM(P329:P353)</f>
        <v>0</v>
      </c>
      <c r="Q354" s="17">
        <f>SUM(Q329:Q353)</f>
        <v>0</v>
      </c>
      <c r="R354" s="192"/>
      <c r="S354" s="17"/>
      <c r="T354" s="25"/>
      <c r="U354" s="26" t="s">
        <v>123</v>
      </c>
      <c r="V354" s="64"/>
      <c r="W354" s="27"/>
      <c r="X354" s="27"/>
    </row>
    <row r="355" spans="1:24" ht="22.2" customHeight="1" x14ac:dyDescent="0.6">
      <c r="A355" s="4"/>
      <c r="E355" s="4"/>
      <c r="F355" s="4"/>
      <c r="G355" s="273" t="s">
        <v>62</v>
      </c>
      <c r="H355" s="298"/>
      <c r="I355" s="298"/>
      <c r="J355" s="298"/>
      <c r="K355" s="279"/>
      <c r="L355" s="273">
        <f>L354+M354</f>
        <v>0</v>
      </c>
      <c r="M355" s="279"/>
      <c r="N355" s="193"/>
      <c r="O355" s="17"/>
      <c r="P355" s="273">
        <f>P354+Q354</f>
        <v>0</v>
      </c>
      <c r="Q355" s="279"/>
      <c r="R355" s="196"/>
      <c r="S355" s="199"/>
      <c r="T355" s="27" t="s">
        <v>51</v>
      </c>
      <c r="U355" s="26" t="s">
        <v>90</v>
      </c>
      <c r="V355" s="64"/>
      <c r="W355" s="27"/>
      <c r="X355" s="27"/>
    </row>
    <row r="356" spans="1:24" ht="22.2" customHeight="1" x14ac:dyDescent="0.6">
      <c r="A356" s="4"/>
      <c r="E356" s="4"/>
      <c r="F356" s="4"/>
      <c r="G356" s="273" t="s">
        <v>63</v>
      </c>
      <c r="H356" s="298"/>
      <c r="I356" s="298"/>
      <c r="J356" s="298"/>
      <c r="K356" s="279"/>
      <c r="L356" s="273">
        <v>0</v>
      </c>
      <c r="M356" s="279"/>
      <c r="N356" s="193"/>
      <c r="O356" s="17"/>
      <c r="P356" s="273">
        <v>15</v>
      </c>
      <c r="Q356" s="279"/>
      <c r="R356" s="190"/>
      <c r="S356" s="168"/>
    </row>
    <row r="357" spans="1:24" ht="22.2" customHeight="1" thickBot="1" x14ac:dyDescent="0.65">
      <c r="A357" s="4"/>
      <c r="E357" s="4"/>
      <c r="F357" s="15"/>
      <c r="G357" s="273" t="s">
        <v>64</v>
      </c>
      <c r="H357" s="298"/>
      <c r="I357" s="298"/>
      <c r="J357" s="298"/>
      <c r="K357" s="279"/>
      <c r="L357" s="18">
        <v>0</v>
      </c>
      <c r="M357" s="18">
        <f>SUM(M329:M353)</f>
        <v>0</v>
      </c>
      <c r="N357" s="18"/>
      <c r="O357" s="18">
        <f>SUM(O329:O353)</f>
        <v>0</v>
      </c>
      <c r="P357" s="18">
        <v>0</v>
      </c>
      <c r="Q357" s="18">
        <f>SUM(Q329:Q353)</f>
        <v>0</v>
      </c>
      <c r="R357" s="19"/>
      <c r="S357" s="18">
        <f>SUM(S329:S353)</f>
        <v>0</v>
      </c>
    </row>
    <row r="358" spans="1:24" ht="22.2" customHeight="1" thickTop="1" x14ac:dyDescent="0.6">
      <c r="A358" s="299" t="s">
        <v>88</v>
      </c>
      <c r="B358" s="300"/>
      <c r="C358" s="300"/>
      <c r="D358" s="300"/>
      <c r="E358" s="300"/>
      <c r="F358" s="300"/>
      <c r="G358" s="300"/>
      <c r="H358" s="193">
        <f>M357+Q357</f>
        <v>0</v>
      </c>
      <c r="I358" s="193" t="s">
        <v>89</v>
      </c>
      <c r="J358" s="193"/>
      <c r="K358" s="301" t="s">
        <v>193</v>
      </c>
      <c r="L358" s="301"/>
      <c r="M358" s="301"/>
      <c r="N358" s="194"/>
      <c r="O358" s="194"/>
      <c r="P358" s="302">
        <f>S357+O357</f>
        <v>0</v>
      </c>
      <c r="Q358" s="302"/>
      <c r="R358" s="21"/>
      <c r="S358" s="20" t="s">
        <v>53</v>
      </c>
    </row>
    <row r="359" spans="1:24" ht="22.2" customHeight="1" x14ac:dyDescent="0.6">
      <c r="A359" s="303" t="s">
        <v>14</v>
      </c>
      <c r="B359" s="304"/>
      <c r="C359" s="304"/>
      <c r="D359" s="304"/>
      <c r="E359" s="304"/>
      <c r="F359" s="304"/>
      <c r="G359" s="305"/>
      <c r="H359" s="303" t="s">
        <v>15</v>
      </c>
      <c r="I359" s="304"/>
      <c r="J359" s="304"/>
      <c r="K359" s="304"/>
      <c r="L359" s="305"/>
      <c r="M359" s="303" t="s">
        <v>70</v>
      </c>
      <c r="N359" s="304"/>
      <c r="O359" s="304"/>
      <c r="P359" s="304"/>
      <c r="Q359" s="304"/>
      <c r="R359" s="304"/>
      <c r="S359" s="305"/>
    </row>
    <row r="360" spans="1:24" ht="22.2" customHeight="1" x14ac:dyDescent="0.6">
      <c r="A360" s="248" t="s">
        <v>16</v>
      </c>
      <c r="B360" s="249"/>
      <c r="C360" s="249"/>
      <c r="D360" s="249"/>
      <c r="E360" s="249"/>
      <c r="F360" s="249"/>
      <c r="G360" s="250"/>
      <c r="H360" s="248" t="s">
        <v>16</v>
      </c>
      <c r="I360" s="249"/>
      <c r="J360" s="249"/>
      <c r="K360" s="249"/>
      <c r="L360" s="250"/>
      <c r="M360" s="248" t="s">
        <v>16</v>
      </c>
      <c r="N360" s="249"/>
      <c r="O360" s="249"/>
      <c r="P360" s="249"/>
      <c r="Q360" s="249"/>
      <c r="R360" s="249"/>
      <c r="S360" s="250"/>
    </row>
    <row r="361" spans="1:24" ht="22.2" customHeight="1" x14ac:dyDescent="0.6">
      <c r="A361" s="12" t="s">
        <v>42</v>
      </c>
      <c r="B361" s="309">
        <f>B329</f>
        <v>0</v>
      </c>
      <c r="C361" s="309"/>
      <c r="D361" s="309"/>
      <c r="E361" s="309"/>
      <c r="F361" s="309"/>
      <c r="G361" s="186" t="s">
        <v>43</v>
      </c>
      <c r="H361" s="185" t="s">
        <v>42</v>
      </c>
      <c r="I361" s="314" t="str">
        <f>I315</f>
        <v xml:space="preserve">       นายอาทิตย์  แก้วแดง</v>
      </c>
      <c r="J361" s="318"/>
      <c r="K361" s="318"/>
      <c r="L361" s="13" t="s">
        <v>43</v>
      </c>
      <c r="M361" s="61" t="s">
        <v>42</v>
      </c>
      <c r="N361" s="61"/>
      <c r="O361" s="309" t="s">
        <v>52</v>
      </c>
      <c r="P361" s="309"/>
      <c r="Q361" s="309"/>
      <c r="R361" s="29"/>
      <c r="S361" s="186" t="s">
        <v>43</v>
      </c>
    </row>
    <row r="362" spans="1:24" ht="22.2" customHeight="1" x14ac:dyDescent="0.6">
      <c r="A362" s="319" t="s">
        <v>122</v>
      </c>
      <c r="B362" s="314"/>
      <c r="C362" s="314"/>
      <c r="D362" s="314"/>
      <c r="E362" s="314"/>
      <c r="F362" s="314"/>
      <c r="G362" s="320"/>
      <c r="H362" s="308" t="s">
        <v>55</v>
      </c>
      <c r="I362" s="309"/>
      <c r="J362" s="309"/>
      <c r="K362" s="309"/>
      <c r="L362" s="310"/>
      <c r="M362" s="308" t="s">
        <v>72</v>
      </c>
      <c r="N362" s="309"/>
      <c r="O362" s="309"/>
      <c r="P362" s="309"/>
      <c r="Q362" s="309"/>
      <c r="R362" s="309"/>
      <c r="S362" s="310"/>
    </row>
    <row r="363" spans="1:24" ht="22.2" customHeight="1" x14ac:dyDescent="0.6">
      <c r="A363" s="311" t="str">
        <f>A41</f>
        <v>วันที่ 25  เดือน ธันวาคม  พ.ศ.2566</v>
      </c>
      <c r="B363" s="312"/>
      <c r="C363" s="312"/>
      <c r="D363" s="312"/>
      <c r="E363" s="312"/>
      <c r="F363" s="312"/>
      <c r="G363" s="313"/>
      <c r="H363" s="308" t="str">
        <f>A41</f>
        <v>วันที่ 25  เดือน ธันวาคม  พ.ศ.2566</v>
      </c>
      <c r="I363" s="309"/>
      <c r="J363" s="309"/>
      <c r="K363" s="309"/>
      <c r="L363" s="310"/>
      <c r="M363" s="311" t="str">
        <f>A41</f>
        <v>วันที่ 25  เดือน ธันวาคม  พ.ศ.2566</v>
      </c>
      <c r="N363" s="312"/>
      <c r="O363" s="312"/>
      <c r="P363" s="312"/>
      <c r="Q363" s="312"/>
      <c r="R363" s="312"/>
      <c r="S363" s="313"/>
    </row>
    <row r="364" spans="1:24" ht="22.2" customHeight="1" x14ac:dyDescent="0.6">
      <c r="A364" s="303" t="s">
        <v>70</v>
      </c>
      <c r="B364" s="304"/>
      <c r="C364" s="304"/>
      <c r="D364" s="304"/>
      <c r="E364" s="304"/>
      <c r="F364" s="304"/>
      <c r="G364" s="304"/>
      <c r="H364" s="304"/>
      <c r="I364" s="305"/>
      <c r="J364" s="303" t="s">
        <v>71</v>
      </c>
      <c r="K364" s="304"/>
      <c r="L364" s="304"/>
      <c r="M364" s="304"/>
      <c r="N364" s="304"/>
      <c r="O364" s="304"/>
      <c r="P364" s="304"/>
      <c r="Q364" s="304"/>
      <c r="R364" s="304"/>
      <c r="S364" s="305"/>
    </row>
    <row r="365" spans="1:24" ht="22.2" customHeight="1" x14ac:dyDescent="0.6">
      <c r="A365" s="248" t="s">
        <v>16</v>
      </c>
      <c r="B365" s="249"/>
      <c r="C365" s="249"/>
      <c r="D365" s="249"/>
      <c r="E365" s="249"/>
      <c r="F365" s="249"/>
      <c r="G365" s="249"/>
      <c r="H365" s="249"/>
      <c r="I365" s="250"/>
      <c r="J365" s="248" t="s">
        <v>16</v>
      </c>
      <c r="K365" s="249"/>
      <c r="L365" s="249"/>
      <c r="M365" s="249"/>
      <c r="N365" s="249"/>
      <c r="O365" s="249"/>
      <c r="P365" s="249"/>
      <c r="Q365" s="249"/>
      <c r="R365" s="249"/>
      <c r="S365" s="250"/>
    </row>
    <row r="366" spans="1:24" ht="22.2" customHeight="1" x14ac:dyDescent="0.6">
      <c r="A366" s="12"/>
      <c r="B366" s="309" t="s">
        <v>133</v>
      </c>
      <c r="C366" s="309"/>
      <c r="D366" s="309"/>
      <c r="E366" s="309"/>
      <c r="F366" s="309"/>
      <c r="G366" s="309"/>
      <c r="H366" s="309"/>
      <c r="I366" s="186"/>
      <c r="J366" s="29"/>
      <c r="K366" s="29"/>
      <c r="L366" s="309" t="s">
        <v>186</v>
      </c>
      <c r="M366" s="309"/>
      <c r="N366" s="309"/>
      <c r="O366" s="309"/>
      <c r="P366" s="309"/>
      <c r="Q366" s="309"/>
      <c r="R366" s="29"/>
      <c r="S366" s="13"/>
    </row>
    <row r="367" spans="1:24" ht="22.2" customHeight="1" x14ac:dyDescent="0.6">
      <c r="A367" s="308" t="s">
        <v>73</v>
      </c>
      <c r="B367" s="309"/>
      <c r="C367" s="309"/>
      <c r="D367" s="309"/>
      <c r="E367" s="309"/>
      <c r="F367" s="309"/>
      <c r="G367" s="309"/>
      <c r="H367" s="309"/>
      <c r="I367" s="310"/>
      <c r="J367" s="308" t="s">
        <v>74</v>
      </c>
      <c r="K367" s="309"/>
      <c r="L367" s="309"/>
      <c r="M367" s="309"/>
      <c r="N367" s="309"/>
      <c r="O367" s="309"/>
      <c r="P367" s="309"/>
      <c r="Q367" s="309"/>
      <c r="R367" s="309"/>
      <c r="S367" s="310"/>
    </row>
    <row r="368" spans="1:24" ht="22.2" customHeight="1" x14ac:dyDescent="0.6">
      <c r="A368" s="311" t="str">
        <f>A41</f>
        <v>วันที่ 25  เดือน ธันวาคม  พ.ศ.2566</v>
      </c>
      <c r="B368" s="312"/>
      <c r="C368" s="312"/>
      <c r="D368" s="312"/>
      <c r="E368" s="312"/>
      <c r="F368" s="312"/>
      <c r="G368" s="312"/>
      <c r="H368" s="312"/>
      <c r="I368" s="313"/>
      <c r="J368" s="311" t="str">
        <f>A41</f>
        <v>วันที่ 25  เดือน ธันวาคม  พ.ศ.2566</v>
      </c>
      <c r="K368" s="312"/>
      <c r="L368" s="312"/>
      <c r="M368" s="312"/>
      <c r="N368" s="312"/>
      <c r="O368" s="312"/>
      <c r="P368" s="312"/>
      <c r="Q368" s="312"/>
      <c r="R368" s="312"/>
      <c r="S368" s="313"/>
    </row>
    <row r="369" spans="1:19" ht="22.2" customHeight="1" x14ac:dyDescent="0.6">
      <c r="A369" s="333" t="s">
        <v>0</v>
      </c>
      <c r="B369" s="333"/>
      <c r="C369" s="333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333"/>
      <c r="O369" s="333"/>
      <c r="P369" s="333"/>
      <c r="Q369" s="333"/>
      <c r="R369" s="333"/>
      <c r="S369" s="333"/>
    </row>
    <row r="370" spans="1:19" ht="22.2" customHeight="1" x14ac:dyDescent="0.6">
      <c r="A370" s="254" t="str">
        <f>A2</f>
        <v>แผนกวิชายานยนต์ไฟฟ้า</v>
      </c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</row>
    <row r="371" spans="1:19" ht="22.2" customHeight="1" x14ac:dyDescent="0.6">
      <c r="A371" s="253" t="s">
        <v>78</v>
      </c>
      <c r="B371" s="253"/>
      <c r="C371" s="253"/>
      <c r="D371" s="177">
        <f>D3</f>
        <v>18</v>
      </c>
      <c r="E371" s="177" t="s">
        <v>77</v>
      </c>
      <c r="F371" s="254" t="str">
        <f>F3</f>
        <v>ธันวาคม</v>
      </c>
      <c r="G371" s="254"/>
      <c r="H371" s="177" t="str">
        <f>H3</f>
        <v>พ.ศ. 2566</v>
      </c>
      <c r="I371" s="177" t="s">
        <v>79</v>
      </c>
      <c r="J371" s="177">
        <f>J3</f>
        <v>22</v>
      </c>
      <c r="K371" s="177" t="s">
        <v>76</v>
      </c>
      <c r="L371" s="254" t="str">
        <f>L3</f>
        <v>ธันวาคม</v>
      </c>
      <c r="M371" s="254"/>
      <c r="N371" s="254" t="str">
        <f>N3</f>
        <v>พ.ศ. 2566</v>
      </c>
      <c r="O371" s="254"/>
      <c r="P371" s="254"/>
      <c r="Q371" s="254"/>
      <c r="R371" s="177"/>
    </row>
    <row r="372" spans="1:19" ht="22.2" customHeight="1" x14ac:dyDescent="0.3">
      <c r="G372" s="58" t="s">
        <v>103</v>
      </c>
      <c r="H372" s="198" t="s">
        <v>44</v>
      </c>
      <c r="I372" s="190" t="s">
        <v>57</v>
      </c>
      <c r="J372" s="290" t="s">
        <v>129</v>
      </c>
      <c r="K372" s="290"/>
      <c r="L372" s="290"/>
      <c r="M372" s="290"/>
      <c r="N372" s="290"/>
      <c r="O372" s="290"/>
      <c r="P372" s="290"/>
      <c r="Q372" s="290"/>
      <c r="R372" s="290"/>
      <c r="S372" s="290"/>
    </row>
    <row r="373" spans="1:19" ht="22.2" customHeight="1" x14ac:dyDescent="0.6">
      <c r="A373" s="28" t="s">
        <v>1</v>
      </c>
      <c r="B373" s="270" t="s">
        <v>2</v>
      </c>
      <c r="C373" s="271"/>
      <c r="D373" s="272"/>
      <c r="E373" s="16" t="s">
        <v>3</v>
      </c>
      <c r="F373" s="273" t="s">
        <v>65</v>
      </c>
      <c r="G373" s="274"/>
      <c r="H373" s="275" t="s">
        <v>4</v>
      </c>
      <c r="I373" s="175" t="s">
        <v>116</v>
      </c>
      <c r="J373" s="242" t="s">
        <v>5</v>
      </c>
      <c r="K373" s="244"/>
      <c r="L373" s="273" t="s">
        <v>66</v>
      </c>
      <c r="M373" s="279"/>
      <c r="N373" s="169" t="s">
        <v>68</v>
      </c>
      <c r="O373" s="175" t="s">
        <v>58</v>
      </c>
      <c r="P373" s="280" t="s">
        <v>67</v>
      </c>
      <c r="Q373" s="281"/>
      <c r="R373" s="169" t="s">
        <v>68</v>
      </c>
      <c r="S373" s="175" t="s">
        <v>58</v>
      </c>
    </row>
    <row r="374" spans="1:19" ht="22.2" customHeight="1" x14ac:dyDescent="0.6">
      <c r="A374" s="60"/>
      <c r="B374" s="9"/>
      <c r="C374" s="10"/>
      <c r="D374" s="14"/>
      <c r="E374" s="11"/>
      <c r="F374" s="199" t="s">
        <v>6</v>
      </c>
      <c r="G374" s="199" t="s">
        <v>7</v>
      </c>
      <c r="H374" s="276"/>
      <c r="I374" s="159"/>
      <c r="J374" s="277"/>
      <c r="K374" s="278"/>
      <c r="L374" s="199" t="s">
        <v>56</v>
      </c>
      <c r="M374" s="199" t="s">
        <v>60</v>
      </c>
      <c r="N374" s="199" t="s">
        <v>69</v>
      </c>
      <c r="O374" s="199" t="s">
        <v>59</v>
      </c>
      <c r="P374" s="60" t="s">
        <v>56</v>
      </c>
      <c r="Q374" s="60" t="s">
        <v>60</v>
      </c>
      <c r="R374" s="199" t="s">
        <v>69</v>
      </c>
      <c r="S374" s="199" t="s">
        <v>59</v>
      </c>
    </row>
    <row r="375" spans="1:19" ht="22.2" customHeight="1" x14ac:dyDescent="0.6">
      <c r="A375" s="168">
        <v>9</v>
      </c>
      <c r="B375" s="289">
        <f>AB11</f>
        <v>0</v>
      </c>
      <c r="C375" s="290"/>
      <c r="D375" s="291"/>
      <c r="E375" s="168" t="s">
        <v>44</v>
      </c>
      <c r="F375" s="168">
        <f>F7</f>
        <v>10</v>
      </c>
      <c r="G375" s="188" t="s">
        <v>8</v>
      </c>
      <c r="H375" s="174" t="s">
        <v>180</v>
      </c>
      <c r="I375" s="183" t="s">
        <v>233</v>
      </c>
      <c r="J375" s="332" t="s">
        <v>54</v>
      </c>
      <c r="K375" s="332"/>
      <c r="L375" s="174"/>
      <c r="M375" s="156"/>
      <c r="N375" s="157"/>
      <c r="O375" s="169">
        <f t="shared" ref="O375:O399" si="16">M375*N375</f>
        <v>0</v>
      </c>
      <c r="P375" s="156"/>
      <c r="Q375" s="156"/>
      <c r="R375" s="156"/>
      <c r="S375" s="169">
        <f t="shared" ref="S375:S399" si="17">Q375*R375</f>
        <v>0</v>
      </c>
    </row>
    <row r="376" spans="1:19" ht="22.2" customHeight="1" x14ac:dyDescent="0.6">
      <c r="A376" s="4"/>
      <c r="B376" s="289"/>
      <c r="C376" s="290"/>
      <c r="D376" s="291"/>
      <c r="E376" s="168"/>
      <c r="F376" s="190"/>
      <c r="G376" s="167" t="str">
        <f>G330</f>
        <v>18 ธ.ค.66</v>
      </c>
      <c r="H376" s="183"/>
      <c r="I376" s="183"/>
      <c r="J376" s="325"/>
      <c r="K376" s="325"/>
      <c r="L376" s="183"/>
      <c r="M376" s="168"/>
      <c r="N376" s="191"/>
      <c r="O376" s="169">
        <f t="shared" si="16"/>
        <v>0</v>
      </c>
      <c r="P376" s="168"/>
      <c r="Q376" s="168"/>
      <c r="R376" s="168"/>
      <c r="S376" s="169">
        <f t="shared" si="17"/>
        <v>0</v>
      </c>
    </row>
    <row r="377" spans="1:19" ht="22.2" customHeight="1" x14ac:dyDescent="0.6">
      <c r="A377" s="4"/>
      <c r="B377" s="5"/>
      <c r="D377" s="3"/>
      <c r="E377" s="3"/>
      <c r="F377" s="190"/>
      <c r="G377" s="189"/>
      <c r="H377" s="168"/>
      <c r="I377" s="168"/>
      <c r="J377" s="252"/>
      <c r="K377" s="252"/>
      <c r="L377" s="168"/>
      <c r="M377" s="168"/>
      <c r="N377" s="168"/>
      <c r="O377" s="169">
        <f t="shared" si="16"/>
        <v>0</v>
      </c>
      <c r="P377" s="168"/>
      <c r="Q377" s="168"/>
      <c r="R377" s="168"/>
      <c r="S377" s="169">
        <f t="shared" si="17"/>
        <v>0</v>
      </c>
    </row>
    <row r="378" spans="1:19" ht="22.2" customHeight="1" x14ac:dyDescent="0.6">
      <c r="A378" s="4"/>
      <c r="D378" s="3"/>
      <c r="E378" s="3"/>
      <c r="F378" s="190"/>
      <c r="G378" s="189"/>
      <c r="H378" s="168"/>
      <c r="I378" s="168"/>
      <c r="J378" s="248"/>
      <c r="K378" s="250"/>
      <c r="L378" s="168"/>
      <c r="M378" s="168"/>
      <c r="N378" s="168"/>
      <c r="O378" s="169">
        <f t="shared" si="16"/>
        <v>0</v>
      </c>
      <c r="P378" s="168"/>
      <c r="Q378" s="168"/>
      <c r="R378" s="168"/>
      <c r="S378" s="169">
        <f t="shared" si="17"/>
        <v>0</v>
      </c>
    </row>
    <row r="379" spans="1:19" ht="22.2" customHeight="1" x14ac:dyDescent="0.6">
      <c r="A379" s="4"/>
      <c r="E379" s="4"/>
      <c r="G379" s="187"/>
      <c r="H379" s="199"/>
      <c r="I379" s="199"/>
      <c r="J379" s="277"/>
      <c r="K379" s="278"/>
      <c r="L379" s="199"/>
      <c r="M379" s="168"/>
      <c r="N379" s="168"/>
      <c r="O379" s="169">
        <f t="shared" si="16"/>
        <v>0</v>
      </c>
      <c r="P379" s="168"/>
      <c r="Q379" s="168"/>
      <c r="R379" s="168"/>
      <c r="S379" s="169">
        <f t="shared" si="17"/>
        <v>0</v>
      </c>
    </row>
    <row r="380" spans="1:19" ht="22.2" customHeight="1" x14ac:dyDescent="0.6">
      <c r="A380" s="4"/>
      <c r="E380" s="4"/>
      <c r="G380" s="62" t="s">
        <v>9</v>
      </c>
      <c r="H380" s="174" t="s">
        <v>134</v>
      </c>
      <c r="I380" s="174" t="s">
        <v>206</v>
      </c>
      <c r="J380" s="265" t="s">
        <v>54</v>
      </c>
      <c r="K380" s="266"/>
      <c r="L380" s="197"/>
      <c r="M380" s="174"/>
      <c r="N380" s="174"/>
      <c r="O380" s="169">
        <f t="shared" si="16"/>
        <v>0</v>
      </c>
      <c r="P380" s="174"/>
      <c r="Q380" s="197"/>
      <c r="R380" s="174"/>
      <c r="S380" s="169">
        <f t="shared" si="17"/>
        <v>0</v>
      </c>
    </row>
    <row r="381" spans="1:19" ht="22.2" customHeight="1" x14ac:dyDescent="0.6">
      <c r="A381" s="4"/>
      <c r="E381" s="4"/>
      <c r="G381" s="167" t="str">
        <f>G335</f>
        <v>19 ธ.ค.66</v>
      </c>
      <c r="H381" s="183" t="s">
        <v>134</v>
      </c>
      <c r="I381" s="183" t="s">
        <v>206</v>
      </c>
      <c r="J381" s="285" t="s">
        <v>125</v>
      </c>
      <c r="K381" s="286"/>
      <c r="L381" s="168"/>
      <c r="M381" s="168"/>
      <c r="N381" s="168"/>
      <c r="O381" s="169">
        <f t="shared" si="16"/>
        <v>0</v>
      </c>
      <c r="P381" s="168"/>
      <c r="Q381" s="168"/>
      <c r="R381" s="168"/>
      <c r="S381" s="169">
        <f t="shared" si="17"/>
        <v>0</v>
      </c>
    </row>
    <row r="382" spans="1:19" ht="22.2" customHeight="1" x14ac:dyDescent="0.6">
      <c r="A382" s="4"/>
      <c r="B382" s="5"/>
      <c r="D382" s="3"/>
      <c r="E382" s="3"/>
      <c r="G382" s="168"/>
      <c r="H382" s="168"/>
      <c r="I382" s="168"/>
      <c r="J382" s="248"/>
      <c r="K382" s="250"/>
      <c r="L382" s="168"/>
      <c r="M382" s="168"/>
      <c r="N382" s="168"/>
      <c r="O382" s="169">
        <f t="shared" si="16"/>
        <v>0</v>
      </c>
      <c r="P382" s="168"/>
      <c r="Q382" s="168"/>
      <c r="R382" s="168"/>
      <c r="S382" s="169">
        <f t="shared" si="17"/>
        <v>0</v>
      </c>
    </row>
    <row r="383" spans="1:19" ht="22.2" customHeight="1" x14ac:dyDescent="0.6">
      <c r="A383" s="4"/>
      <c r="D383" s="3"/>
      <c r="E383" s="3"/>
      <c r="G383" s="168"/>
      <c r="H383" s="190"/>
      <c r="I383" s="168"/>
      <c r="J383" s="248"/>
      <c r="K383" s="250"/>
      <c r="L383" s="168"/>
      <c r="M383" s="168"/>
      <c r="N383" s="168"/>
      <c r="O383" s="169">
        <f t="shared" si="16"/>
        <v>0</v>
      </c>
      <c r="P383" s="168"/>
      <c r="Q383" s="168"/>
      <c r="R383" s="168"/>
      <c r="S383" s="169">
        <f t="shared" si="17"/>
        <v>0</v>
      </c>
    </row>
    <row r="384" spans="1:19" ht="22.2" customHeight="1" x14ac:dyDescent="0.6">
      <c r="A384" s="4"/>
      <c r="D384" s="3" t="s">
        <v>51</v>
      </c>
      <c r="E384" s="3"/>
      <c r="G384" s="63"/>
      <c r="H384" s="199"/>
      <c r="I384" s="199"/>
      <c r="J384" s="277"/>
      <c r="K384" s="278"/>
      <c r="L384" s="168"/>
      <c r="M384" s="199"/>
      <c r="N384" s="199"/>
      <c r="O384" s="169">
        <f t="shared" si="16"/>
        <v>0</v>
      </c>
      <c r="P384" s="199"/>
      <c r="Q384" s="199"/>
      <c r="R384" s="199"/>
      <c r="S384" s="192">
        <f t="shared" si="17"/>
        <v>0</v>
      </c>
    </row>
    <row r="385" spans="1:25" ht="22.2" customHeight="1" x14ac:dyDescent="0.6">
      <c r="A385" s="4"/>
      <c r="B385" s="170"/>
      <c r="C385" s="171"/>
      <c r="D385" s="172"/>
      <c r="E385" s="173"/>
      <c r="G385" s="167" t="s">
        <v>10</v>
      </c>
      <c r="H385" s="183" t="s">
        <v>134</v>
      </c>
      <c r="I385" s="183" t="s">
        <v>207</v>
      </c>
      <c r="J385" s="265" t="s">
        <v>54</v>
      </c>
      <c r="K385" s="266"/>
      <c r="L385" s="174"/>
      <c r="M385" s="182"/>
      <c r="N385" s="179"/>
      <c r="O385" s="169">
        <f t="shared" si="16"/>
        <v>0</v>
      </c>
      <c r="P385" s="156"/>
      <c r="Q385" s="157"/>
      <c r="R385" s="157"/>
      <c r="S385" s="192">
        <f t="shared" si="17"/>
        <v>0</v>
      </c>
      <c r="T385" s="7"/>
      <c r="U385" s="23" t="s">
        <v>118</v>
      </c>
      <c r="V385" s="66"/>
      <c r="W385" s="22"/>
      <c r="X385" s="22"/>
    </row>
    <row r="386" spans="1:25" ht="22.2" customHeight="1" x14ac:dyDescent="0.6">
      <c r="A386" s="4"/>
      <c r="B386" s="189"/>
      <c r="C386" s="190"/>
      <c r="D386" s="191"/>
      <c r="E386" s="168"/>
      <c r="G386" s="167" t="str">
        <f>G340</f>
        <v>20 ธ.ค.66</v>
      </c>
      <c r="H386" s="183" t="s">
        <v>134</v>
      </c>
      <c r="I386" s="183" t="s">
        <v>207</v>
      </c>
      <c r="J386" s="285" t="s">
        <v>125</v>
      </c>
      <c r="K386" s="286"/>
      <c r="L386" s="168"/>
      <c r="M386" s="211"/>
      <c r="N386" s="180"/>
      <c r="O386" s="169">
        <f t="shared" si="16"/>
        <v>0</v>
      </c>
      <c r="P386" s="56"/>
      <c r="Q386" s="56"/>
      <c r="R386" s="202"/>
      <c r="S386" s="192">
        <f t="shared" si="17"/>
        <v>0</v>
      </c>
      <c r="T386" s="22" t="s">
        <v>51</v>
      </c>
      <c r="U386" s="23" t="s">
        <v>121</v>
      </c>
      <c r="V386" s="66"/>
      <c r="W386" s="22"/>
      <c r="X386" s="22"/>
    </row>
    <row r="387" spans="1:25" ht="22.2" customHeight="1" x14ac:dyDescent="0.6">
      <c r="A387" s="4"/>
      <c r="B387" s="5"/>
      <c r="D387" s="3"/>
      <c r="E387" s="3"/>
      <c r="G387" s="168"/>
      <c r="H387" s="168"/>
      <c r="I387" s="168"/>
      <c r="J387" s="248"/>
      <c r="K387" s="250"/>
      <c r="L387" s="168"/>
      <c r="M387" s="168"/>
      <c r="N387" s="168"/>
      <c r="O387" s="175">
        <f t="shared" si="16"/>
        <v>0</v>
      </c>
      <c r="P387" s="168"/>
      <c r="Q387" s="168"/>
      <c r="R387" s="168"/>
      <c r="S387" s="169">
        <f t="shared" si="17"/>
        <v>0</v>
      </c>
    </row>
    <row r="388" spans="1:25" ht="22.2" customHeight="1" x14ac:dyDescent="0.6">
      <c r="A388" s="4"/>
      <c r="D388" s="3"/>
      <c r="E388" s="3"/>
      <c r="G388" s="189"/>
      <c r="H388" s="189"/>
      <c r="I388" s="168"/>
      <c r="J388" s="248"/>
      <c r="K388" s="250"/>
      <c r="L388" s="168"/>
      <c r="M388" s="168"/>
      <c r="N388" s="168"/>
      <c r="O388" s="175">
        <f t="shared" si="16"/>
        <v>0</v>
      </c>
      <c r="P388" s="168"/>
      <c r="Q388" s="168"/>
      <c r="R388" s="168"/>
      <c r="S388" s="169">
        <f t="shared" si="17"/>
        <v>0</v>
      </c>
    </row>
    <row r="389" spans="1:25" ht="22.2" customHeight="1" x14ac:dyDescent="0.6">
      <c r="A389" s="4"/>
      <c r="E389" s="4"/>
      <c r="G389" s="195"/>
      <c r="H389" s="195"/>
      <c r="I389" s="199"/>
      <c r="J389" s="277"/>
      <c r="K389" s="278"/>
      <c r="L389" s="199"/>
      <c r="M389" s="199"/>
      <c r="N389" s="199"/>
      <c r="O389" s="169">
        <f t="shared" si="16"/>
        <v>0</v>
      </c>
      <c r="P389" s="199"/>
      <c r="Q389" s="199"/>
      <c r="R389" s="199"/>
      <c r="S389" s="169">
        <f t="shared" si="17"/>
        <v>0</v>
      </c>
    </row>
    <row r="390" spans="1:25" ht="22.2" customHeight="1" x14ac:dyDescent="0.6">
      <c r="A390" s="4"/>
      <c r="E390" s="4"/>
      <c r="G390" s="62" t="s">
        <v>11</v>
      </c>
      <c r="H390" s="183" t="s">
        <v>285</v>
      </c>
      <c r="I390" s="174" t="s">
        <v>274</v>
      </c>
      <c r="J390" s="285" t="s">
        <v>127</v>
      </c>
      <c r="K390" s="286"/>
      <c r="L390" s="197"/>
      <c r="M390" s="174"/>
      <c r="N390" s="183"/>
      <c r="O390" s="169">
        <f t="shared" si="16"/>
        <v>0</v>
      </c>
      <c r="P390" s="168"/>
      <c r="Q390" s="175"/>
      <c r="R390" s="175"/>
      <c r="S390" s="169">
        <f t="shared" si="17"/>
        <v>0</v>
      </c>
      <c r="T390" s="24"/>
      <c r="U390" s="24" t="s">
        <v>117</v>
      </c>
      <c r="V390" s="65"/>
      <c r="W390" s="24"/>
      <c r="X390" s="24"/>
      <c r="Y390"/>
    </row>
    <row r="391" spans="1:25" ht="22.2" customHeight="1" x14ac:dyDescent="0.6">
      <c r="A391" s="4"/>
      <c r="E391" s="4"/>
      <c r="G391" s="62" t="str">
        <f>G345</f>
        <v>21 ธ.ค.66</v>
      </c>
      <c r="H391" s="183"/>
      <c r="I391" s="183"/>
      <c r="J391" s="285"/>
      <c r="K391" s="286"/>
      <c r="L391" s="183"/>
      <c r="M391" s="56"/>
      <c r="N391" s="202"/>
      <c r="O391" s="169">
        <f t="shared" si="16"/>
        <v>0</v>
      </c>
      <c r="P391" s="168"/>
      <c r="Q391" s="168"/>
      <c r="R391" s="168"/>
      <c r="S391" s="169">
        <f t="shared" si="17"/>
        <v>0</v>
      </c>
      <c r="T391" s="24"/>
      <c r="U391" s="24" t="s">
        <v>187</v>
      </c>
      <c r="V391" s="65"/>
      <c r="W391" s="24"/>
      <c r="X391" s="24"/>
      <c r="Y391"/>
    </row>
    <row r="392" spans="1:25" ht="22.2" customHeight="1" x14ac:dyDescent="0.6">
      <c r="A392" s="4"/>
      <c r="B392" s="5"/>
      <c r="E392" s="4"/>
      <c r="G392" s="168"/>
      <c r="H392" s="183"/>
      <c r="I392" s="183"/>
      <c r="J392" s="285"/>
      <c r="K392" s="286"/>
      <c r="L392" s="183"/>
      <c r="M392" s="183"/>
      <c r="N392" s="201"/>
      <c r="O392" s="169">
        <f t="shared" si="16"/>
        <v>0</v>
      </c>
      <c r="P392" s="183"/>
      <c r="Q392" s="201"/>
      <c r="R392" s="183"/>
      <c r="S392" s="169">
        <f t="shared" si="17"/>
        <v>0</v>
      </c>
      <c r="V392"/>
      <c r="W392"/>
      <c r="X392"/>
      <c r="Y392"/>
    </row>
    <row r="393" spans="1:25" ht="22.2" customHeight="1" x14ac:dyDescent="0.6">
      <c r="A393" s="4"/>
      <c r="E393" s="4"/>
      <c r="G393" s="168"/>
      <c r="H393" s="72"/>
      <c r="I393" s="183"/>
      <c r="J393" s="285"/>
      <c r="K393" s="286"/>
      <c r="L393" s="183"/>
      <c r="M393" s="183"/>
      <c r="N393" s="201"/>
      <c r="O393" s="169">
        <f t="shared" si="16"/>
        <v>0</v>
      </c>
      <c r="P393" s="183"/>
      <c r="Q393" s="201"/>
      <c r="R393" s="183"/>
      <c r="S393" s="169">
        <f t="shared" si="17"/>
        <v>0</v>
      </c>
      <c r="V393"/>
      <c r="W393"/>
      <c r="X393"/>
      <c r="Y393"/>
    </row>
    <row r="394" spans="1:25" ht="22.2" customHeight="1" x14ac:dyDescent="0.6">
      <c r="A394" s="4"/>
      <c r="E394" s="4"/>
      <c r="G394" s="199"/>
      <c r="H394" s="194"/>
      <c r="I394" s="199"/>
      <c r="J394" s="277"/>
      <c r="K394" s="278"/>
      <c r="L394" s="199"/>
      <c r="M394" s="199"/>
      <c r="N394" s="199"/>
      <c r="O394" s="169">
        <f t="shared" si="16"/>
        <v>0</v>
      </c>
      <c r="P394" s="199"/>
      <c r="Q394" s="199"/>
      <c r="R394" s="199"/>
      <c r="S394" s="169">
        <f t="shared" si="17"/>
        <v>0</v>
      </c>
    </row>
    <row r="395" spans="1:25" ht="22.2" customHeight="1" x14ac:dyDescent="0.6">
      <c r="A395" s="4"/>
      <c r="E395" s="4"/>
      <c r="G395" s="62" t="s">
        <v>12</v>
      </c>
      <c r="H395" s="183" t="s">
        <v>134</v>
      </c>
      <c r="I395" s="183" t="s">
        <v>210</v>
      </c>
      <c r="J395" s="265" t="s">
        <v>54</v>
      </c>
      <c r="K395" s="266"/>
      <c r="L395" s="168"/>
      <c r="M395" s="168"/>
      <c r="N395" s="168"/>
      <c r="O395" s="169">
        <f t="shared" si="16"/>
        <v>0</v>
      </c>
      <c r="P395" s="174"/>
      <c r="Q395" s="197"/>
      <c r="R395" s="174"/>
      <c r="S395" s="169">
        <f t="shared" si="17"/>
        <v>0</v>
      </c>
      <c r="T395"/>
      <c r="U395"/>
      <c r="V395"/>
      <c r="W395"/>
      <c r="X395"/>
    </row>
    <row r="396" spans="1:25" ht="22.2" customHeight="1" x14ac:dyDescent="0.6">
      <c r="A396" s="4"/>
      <c r="E396" s="4"/>
      <c r="G396" s="62" t="str">
        <f>G350</f>
        <v>22 ธ.ค.66</v>
      </c>
      <c r="H396" s="183" t="s">
        <v>134</v>
      </c>
      <c r="I396" s="183" t="s">
        <v>210</v>
      </c>
      <c r="J396" s="285" t="s">
        <v>125</v>
      </c>
      <c r="K396" s="286"/>
      <c r="L396" s="168"/>
      <c r="M396" s="168"/>
      <c r="N396" s="168"/>
      <c r="O396" s="169">
        <f t="shared" si="16"/>
        <v>0</v>
      </c>
      <c r="P396" s="168"/>
      <c r="Q396" s="168"/>
      <c r="R396" s="168"/>
      <c r="S396" s="169">
        <f t="shared" si="17"/>
        <v>0</v>
      </c>
      <c r="T396"/>
      <c r="U396"/>
      <c r="V396"/>
      <c r="W396"/>
      <c r="X396"/>
    </row>
    <row r="397" spans="1:25" ht="22.2" customHeight="1" x14ac:dyDescent="0.6">
      <c r="A397" s="4"/>
      <c r="E397" s="4"/>
      <c r="G397" s="168"/>
      <c r="H397" s="168"/>
      <c r="I397" s="168"/>
      <c r="J397" s="248"/>
      <c r="K397" s="250"/>
      <c r="L397" s="168"/>
      <c r="M397" s="168"/>
      <c r="N397" s="168"/>
      <c r="O397" s="169">
        <f t="shared" si="16"/>
        <v>0</v>
      </c>
      <c r="P397" s="168"/>
      <c r="Q397" s="168"/>
      <c r="R397" s="168"/>
      <c r="S397" s="169">
        <f t="shared" si="17"/>
        <v>0</v>
      </c>
    </row>
    <row r="398" spans="1:25" ht="22.2" customHeight="1" x14ac:dyDescent="0.6">
      <c r="A398" s="4"/>
      <c r="E398" s="4"/>
      <c r="F398" s="4"/>
      <c r="G398" s="191"/>
      <c r="H398" s="190"/>
      <c r="I398" s="168"/>
      <c r="J398" s="248"/>
      <c r="K398" s="250"/>
      <c r="L398" s="168"/>
      <c r="M398" s="168"/>
      <c r="N398" s="168"/>
      <c r="O398" s="169">
        <f t="shared" si="16"/>
        <v>0</v>
      </c>
      <c r="P398" s="168"/>
      <c r="Q398" s="168"/>
      <c r="R398" s="168"/>
      <c r="S398" s="169">
        <f t="shared" si="17"/>
        <v>0</v>
      </c>
    </row>
    <row r="399" spans="1:25" ht="22.2" customHeight="1" x14ac:dyDescent="0.6">
      <c r="A399" s="4"/>
      <c r="E399" s="4"/>
      <c r="F399" s="4"/>
      <c r="G399" s="196"/>
      <c r="H399" s="194"/>
      <c r="I399" s="199"/>
      <c r="J399" s="277"/>
      <c r="K399" s="278"/>
      <c r="L399" s="199"/>
      <c r="M399" s="199"/>
      <c r="N399" s="199"/>
      <c r="O399" s="169">
        <f t="shared" si="16"/>
        <v>0</v>
      </c>
      <c r="P399" s="199"/>
      <c r="Q399" s="199"/>
      <c r="R399" s="199"/>
      <c r="S399" s="169">
        <f t="shared" si="17"/>
        <v>0</v>
      </c>
    </row>
    <row r="400" spans="1:25" ht="22.2" customHeight="1" x14ac:dyDescent="0.6">
      <c r="A400" s="4"/>
      <c r="E400" s="4"/>
      <c r="F400" s="4"/>
      <c r="G400" s="273" t="s">
        <v>61</v>
      </c>
      <c r="H400" s="298"/>
      <c r="I400" s="298"/>
      <c r="J400" s="298"/>
      <c r="K400" s="279"/>
      <c r="L400" s="17">
        <f>SUM(L375:L399)</f>
        <v>0</v>
      </c>
      <c r="M400" s="17">
        <f>SUM(M375:M399)</f>
        <v>0</v>
      </c>
      <c r="N400" s="17"/>
      <c r="O400" s="17"/>
      <c r="P400" s="17">
        <f>SUM(P375:P399)</f>
        <v>0</v>
      </c>
      <c r="Q400" s="17">
        <f>SUM(Q375:Q399)</f>
        <v>0</v>
      </c>
      <c r="R400" s="192"/>
      <c r="S400" s="17"/>
      <c r="T400" s="25"/>
      <c r="U400" s="26" t="s">
        <v>123</v>
      </c>
      <c r="V400" s="64"/>
      <c r="W400" s="27"/>
      <c r="X400" s="27"/>
    </row>
    <row r="401" spans="1:24" ht="22.2" customHeight="1" x14ac:dyDescent="0.6">
      <c r="A401" s="4"/>
      <c r="E401" s="4"/>
      <c r="F401" s="4"/>
      <c r="G401" s="273" t="s">
        <v>62</v>
      </c>
      <c r="H401" s="298"/>
      <c r="I401" s="298"/>
      <c r="J401" s="298"/>
      <c r="K401" s="279"/>
      <c r="L401" s="273">
        <f>L400+M400</f>
        <v>0</v>
      </c>
      <c r="M401" s="279"/>
      <c r="N401" s="193"/>
      <c r="O401" s="17"/>
      <c r="P401" s="273">
        <f>P400+Q400</f>
        <v>0</v>
      </c>
      <c r="Q401" s="279"/>
      <c r="R401" s="196"/>
      <c r="S401" s="199"/>
      <c r="T401" s="27" t="s">
        <v>51</v>
      </c>
      <c r="U401" s="26" t="s">
        <v>90</v>
      </c>
      <c r="V401" s="64"/>
      <c r="W401" s="27"/>
      <c r="X401" s="27"/>
    </row>
    <row r="402" spans="1:24" ht="22.2" customHeight="1" x14ac:dyDescent="0.6">
      <c r="A402" s="4"/>
      <c r="E402" s="4"/>
      <c r="F402" s="4"/>
      <c r="G402" s="273" t="s">
        <v>63</v>
      </c>
      <c r="H402" s="298"/>
      <c r="I402" s="298"/>
      <c r="J402" s="298"/>
      <c r="K402" s="279"/>
      <c r="L402" s="306" t="s">
        <v>255</v>
      </c>
      <c r="M402" s="307"/>
      <c r="N402" s="17"/>
      <c r="O402" s="193"/>
      <c r="P402" s="306" t="s">
        <v>256</v>
      </c>
      <c r="Q402" s="307"/>
      <c r="R402" s="190"/>
      <c r="S402" s="168"/>
    </row>
    <row r="403" spans="1:24" ht="22.2" customHeight="1" thickBot="1" x14ac:dyDescent="0.65">
      <c r="A403" s="4"/>
      <c r="E403" s="4"/>
      <c r="F403" s="15"/>
      <c r="G403" s="273" t="s">
        <v>64</v>
      </c>
      <c r="H403" s="298"/>
      <c r="I403" s="298"/>
      <c r="J403" s="298"/>
      <c r="K403" s="279"/>
      <c r="L403" s="18">
        <v>0</v>
      </c>
      <c r="M403" s="18">
        <f>SUM(M375:M399)</f>
        <v>0</v>
      </c>
      <c r="N403" s="18"/>
      <c r="O403" s="18">
        <f>SUM(O375:O399)</f>
        <v>0</v>
      </c>
      <c r="P403" s="18">
        <v>0</v>
      </c>
      <c r="Q403" s="18">
        <f>SUM(Q375:Q399)</f>
        <v>0</v>
      </c>
      <c r="R403" s="19"/>
      <c r="S403" s="18">
        <f>SUM(S375:S399)</f>
        <v>0</v>
      </c>
    </row>
    <row r="404" spans="1:24" ht="22.2" customHeight="1" thickTop="1" x14ac:dyDescent="0.6">
      <c r="A404" s="299" t="s">
        <v>88</v>
      </c>
      <c r="B404" s="300"/>
      <c r="C404" s="300"/>
      <c r="D404" s="300"/>
      <c r="E404" s="300"/>
      <c r="F404" s="300"/>
      <c r="G404" s="300"/>
      <c r="H404" s="193">
        <f>M403+Q403</f>
        <v>0</v>
      </c>
      <c r="I404" s="193" t="s">
        <v>89</v>
      </c>
      <c r="J404" s="193"/>
      <c r="K404" s="301" t="s">
        <v>193</v>
      </c>
      <c r="L404" s="301"/>
      <c r="M404" s="301"/>
      <c r="N404" s="194"/>
      <c r="O404" s="194"/>
      <c r="P404" s="302">
        <f>S403+O403</f>
        <v>0</v>
      </c>
      <c r="Q404" s="302"/>
      <c r="R404" s="21"/>
      <c r="S404" s="20" t="s">
        <v>53</v>
      </c>
    </row>
    <row r="405" spans="1:24" ht="22.2" customHeight="1" x14ac:dyDescent="0.6">
      <c r="A405" s="303" t="s">
        <v>14</v>
      </c>
      <c r="B405" s="304"/>
      <c r="C405" s="304"/>
      <c r="D405" s="304"/>
      <c r="E405" s="304"/>
      <c r="F405" s="304"/>
      <c r="G405" s="305"/>
      <c r="H405" s="303" t="s">
        <v>15</v>
      </c>
      <c r="I405" s="304"/>
      <c r="J405" s="304"/>
      <c r="K405" s="304"/>
      <c r="L405" s="305"/>
      <c r="M405" s="303" t="s">
        <v>70</v>
      </c>
      <c r="N405" s="304"/>
      <c r="O405" s="304"/>
      <c r="P405" s="304"/>
      <c r="Q405" s="304"/>
      <c r="R405" s="304"/>
      <c r="S405" s="305"/>
    </row>
    <row r="406" spans="1:24" ht="22.2" customHeight="1" x14ac:dyDescent="0.6">
      <c r="A406" s="248" t="s">
        <v>16</v>
      </c>
      <c r="B406" s="249"/>
      <c r="C406" s="249"/>
      <c r="D406" s="249"/>
      <c r="E406" s="249"/>
      <c r="F406" s="249"/>
      <c r="G406" s="250"/>
      <c r="H406" s="248" t="s">
        <v>16</v>
      </c>
      <c r="I406" s="249"/>
      <c r="J406" s="249"/>
      <c r="K406" s="249"/>
      <c r="L406" s="250"/>
      <c r="M406" s="248" t="s">
        <v>16</v>
      </c>
      <c r="N406" s="249"/>
      <c r="O406" s="249"/>
      <c r="P406" s="249"/>
      <c r="Q406" s="249"/>
      <c r="R406" s="249"/>
      <c r="S406" s="250"/>
    </row>
    <row r="407" spans="1:24" ht="22.2" customHeight="1" x14ac:dyDescent="0.6">
      <c r="A407" s="12" t="s">
        <v>42</v>
      </c>
      <c r="B407" s="309">
        <f>B375</f>
        <v>0</v>
      </c>
      <c r="C407" s="309"/>
      <c r="D407" s="309"/>
      <c r="E407" s="309"/>
      <c r="F407" s="309"/>
      <c r="G407" s="186" t="s">
        <v>43</v>
      </c>
      <c r="H407" s="185" t="s">
        <v>42</v>
      </c>
      <c r="I407" s="314" t="str">
        <f>I361</f>
        <v xml:space="preserve">       นายอาทิตย์  แก้วแดง</v>
      </c>
      <c r="J407" s="318"/>
      <c r="K407" s="318"/>
      <c r="L407" s="13" t="s">
        <v>43</v>
      </c>
      <c r="M407" s="61" t="s">
        <v>42</v>
      </c>
      <c r="N407" s="61"/>
      <c r="O407" s="309" t="s">
        <v>52</v>
      </c>
      <c r="P407" s="309"/>
      <c r="Q407" s="309"/>
      <c r="R407" s="29"/>
      <c r="S407" s="186" t="s">
        <v>43</v>
      </c>
    </row>
    <row r="408" spans="1:24" ht="22.2" customHeight="1" x14ac:dyDescent="0.6">
      <c r="A408" s="319" t="s">
        <v>168</v>
      </c>
      <c r="B408" s="314"/>
      <c r="C408" s="314"/>
      <c r="D408" s="314"/>
      <c r="E408" s="314"/>
      <c r="F408" s="314"/>
      <c r="G408" s="320"/>
      <c r="H408" s="308" t="s">
        <v>55</v>
      </c>
      <c r="I408" s="309"/>
      <c r="J408" s="309"/>
      <c r="K408" s="309"/>
      <c r="L408" s="310"/>
      <c r="M408" s="308" t="s">
        <v>72</v>
      </c>
      <c r="N408" s="309"/>
      <c r="O408" s="309"/>
      <c r="P408" s="309"/>
      <c r="Q408" s="309"/>
      <c r="R408" s="309"/>
      <c r="S408" s="310"/>
    </row>
    <row r="409" spans="1:24" ht="22.2" customHeight="1" x14ac:dyDescent="0.6">
      <c r="A409" s="311" t="str">
        <f>A41</f>
        <v>วันที่ 25  เดือน ธันวาคม  พ.ศ.2566</v>
      </c>
      <c r="B409" s="312"/>
      <c r="C409" s="312"/>
      <c r="D409" s="312"/>
      <c r="E409" s="312"/>
      <c r="F409" s="312"/>
      <c r="G409" s="313"/>
      <c r="H409" s="308" t="str">
        <f>A41</f>
        <v>วันที่ 25  เดือน ธันวาคม  พ.ศ.2566</v>
      </c>
      <c r="I409" s="309"/>
      <c r="J409" s="309"/>
      <c r="K409" s="309"/>
      <c r="L409" s="310"/>
      <c r="M409" s="311" t="str">
        <f>A41</f>
        <v>วันที่ 25  เดือน ธันวาคม  พ.ศ.2566</v>
      </c>
      <c r="N409" s="312"/>
      <c r="O409" s="312"/>
      <c r="P409" s="312"/>
      <c r="Q409" s="312"/>
      <c r="R409" s="312"/>
      <c r="S409" s="313"/>
    </row>
    <row r="410" spans="1:24" ht="22.2" customHeight="1" x14ac:dyDescent="0.6">
      <c r="A410" s="303" t="s">
        <v>70</v>
      </c>
      <c r="B410" s="304"/>
      <c r="C410" s="304"/>
      <c r="D410" s="304"/>
      <c r="E410" s="304"/>
      <c r="F410" s="304"/>
      <c r="G410" s="304"/>
      <c r="H410" s="304"/>
      <c r="I410" s="305"/>
      <c r="J410" s="303" t="s">
        <v>71</v>
      </c>
      <c r="K410" s="304"/>
      <c r="L410" s="304"/>
      <c r="M410" s="304"/>
      <c r="N410" s="304"/>
      <c r="O410" s="304"/>
      <c r="P410" s="304"/>
      <c r="Q410" s="304"/>
      <c r="R410" s="304"/>
      <c r="S410" s="305"/>
    </row>
    <row r="411" spans="1:24" ht="22.2" customHeight="1" x14ac:dyDescent="0.6">
      <c r="A411" s="248" t="s">
        <v>16</v>
      </c>
      <c r="B411" s="249"/>
      <c r="C411" s="249"/>
      <c r="D411" s="249"/>
      <c r="E411" s="249"/>
      <c r="F411" s="249"/>
      <c r="G411" s="249"/>
      <c r="H411" s="249"/>
      <c r="I411" s="250"/>
      <c r="J411" s="248" t="s">
        <v>16</v>
      </c>
      <c r="K411" s="249"/>
      <c r="L411" s="249"/>
      <c r="M411" s="249"/>
      <c r="N411" s="249"/>
      <c r="O411" s="249"/>
      <c r="P411" s="249"/>
      <c r="Q411" s="249"/>
      <c r="R411" s="249"/>
      <c r="S411" s="250"/>
    </row>
    <row r="412" spans="1:24" ht="22.2" customHeight="1" x14ac:dyDescent="0.6">
      <c r="A412" s="12"/>
      <c r="B412" s="309" t="s">
        <v>133</v>
      </c>
      <c r="C412" s="309"/>
      <c r="D412" s="309"/>
      <c r="E412" s="309"/>
      <c r="F412" s="309"/>
      <c r="G412" s="309"/>
      <c r="H412" s="309"/>
      <c r="I412" s="186"/>
      <c r="J412" s="29"/>
      <c r="K412" s="29"/>
      <c r="L412" s="309" t="s">
        <v>186</v>
      </c>
      <c r="M412" s="309"/>
      <c r="N412" s="309"/>
      <c r="O412" s="309"/>
      <c r="P412" s="309"/>
      <c r="Q412" s="309"/>
      <c r="R412" s="29"/>
      <c r="S412" s="13"/>
    </row>
    <row r="413" spans="1:24" ht="22.2" customHeight="1" x14ac:dyDescent="0.6">
      <c r="A413" s="308" t="s">
        <v>73</v>
      </c>
      <c r="B413" s="309"/>
      <c r="C413" s="309"/>
      <c r="D413" s="309"/>
      <c r="E413" s="309"/>
      <c r="F413" s="309"/>
      <c r="G413" s="309"/>
      <c r="H413" s="309"/>
      <c r="I413" s="310"/>
      <c r="J413" s="308" t="s">
        <v>74</v>
      </c>
      <c r="K413" s="309"/>
      <c r="L413" s="309"/>
      <c r="M413" s="309"/>
      <c r="N413" s="309"/>
      <c r="O413" s="309"/>
      <c r="P413" s="309"/>
      <c r="Q413" s="309"/>
      <c r="R413" s="309"/>
      <c r="S413" s="310"/>
    </row>
    <row r="414" spans="1:24" ht="22.2" customHeight="1" x14ac:dyDescent="0.6">
      <c r="A414" s="311" t="str">
        <f>A41</f>
        <v>วันที่ 25  เดือน ธันวาคม  พ.ศ.2566</v>
      </c>
      <c r="B414" s="312"/>
      <c r="C414" s="312"/>
      <c r="D414" s="312"/>
      <c r="E414" s="312"/>
      <c r="F414" s="312"/>
      <c r="G414" s="312"/>
      <c r="H414" s="312"/>
      <c r="I414" s="313"/>
      <c r="J414" s="311" t="str">
        <f>A41</f>
        <v>วันที่ 25  เดือน ธันวาคม  พ.ศ.2566</v>
      </c>
      <c r="K414" s="312"/>
      <c r="L414" s="312"/>
      <c r="M414" s="312"/>
      <c r="N414" s="312"/>
      <c r="O414" s="312"/>
      <c r="P414" s="312"/>
      <c r="Q414" s="312"/>
      <c r="R414" s="312"/>
      <c r="S414" s="313"/>
    </row>
    <row r="415" spans="1:24" ht="22.2" customHeight="1" x14ac:dyDescent="0.6">
      <c r="A415" s="254" t="s">
        <v>0</v>
      </c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</row>
    <row r="416" spans="1:24" ht="22.2" customHeight="1" x14ac:dyDescent="0.6">
      <c r="A416" s="254" t="str">
        <f>A2</f>
        <v>แผนกวิชายานยนต์ไฟฟ้า</v>
      </c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</row>
    <row r="417" spans="1:19" ht="22.2" customHeight="1" x14ac:dyDescent="0.6">
      <c r="A417" s="253" t="s">
        <v>78</v>
      </c>
      <c r="B417" s="253"/>
      <c r="C417" s="253"/>
      <c r="D417" s="177">
        <f>D3</f>
        <v>18</v>
      </c>
      <c r="E417" s="177" t="s">
        <v>77</v>
      </c>
      <c r="F417" s="254" t="str">
        <f>F3</f>
        <v>ธันวาคม</v>
      </c>
      <c r="G417" s="254"/>
      <c r="H417" s="177" t="str">
        <f>H3</f>
        <v>พ.ศ. 2566</v>
      </c>
      <c r="I417" s="177" t="s">
        <v>79</v>
      </c>
      <c r="J417" s="177">
        <f>J3</f>
        <v>22</v>
      </c>
      <c r="K417" s="177" t="s">
        <v>76</v>
      </c>
      <c r="L417" s="254" t="str">
        <f>L3</f>
        <v>ธันวาคม</v>
      </c>
      <c r="M417" s="254"/>
      <c r="N417" s="254" t="str">
        <f>N3</f>
        <v>พ.ศ. 2566</v>
      </c>
      <c r="O417" s="254"/>
      <c r="P417" s="254"/>
      <c r="Q417" s="254"/>
      <c r="R417" s="177"/>
    </row>
    <row r="418" spans="1:19" ht="22.2" customHeight="1" x14ac:dyDescent="0.3">
      <c r="G418" s="58" t="s">
        <v>103</v>
      </c>
      <c r="H418" s="198" t="s">
        <v>44</v>
      </c>
      <c r="I418" s="190" t="s">
        <v>57</v>
      </c>
      <c r="J418" s="8" t="s">
        <v>246</v>
      </c>
    </row>
    <row r="419" spans="1:19" ht="22.2" customHeight="1" x14ac:dyDescent="0.6">
      <c r="A419" s="28" t="s">
        <v>1</v>
      </c>
      <c r="B419" s="270" t="s">
        <v>2</v>
      </c>
      <c r="C419" s="271"/>
      <c r="D419" s="272"/>
      <c r="E419" s="16" t="s">
        <v>3</v>
      </c>
      <c r="F419" s="273" t="s">
        <v>65</v>
      </c>
      <c r="G419" s="274"/>
      <c r="H419" s="275" t="s">
        <v>4</v>
      </c>
      <c r="I419" s="175" t="s">
        <v>116</v>
      </c>
      <c r="J419" s="242" t="s">
        <v>5</v>
      </c>
      <c r="K419" s="244"/>
      <c r="L419" s="273" t="s">
        <v>66</v>
      </c>
      <c r="M419" s="279"/>
      <c r="N419" s="169" t="s">
        <v>68</v>
      </c>
      <c r="O419" s="175" t="s">
        <v>58</v>
      </c>
      <c r="P419" s="280" t="s">
        <v>67</v>
      </c>
      <c r="Q419" s="281"/>
      <c r="R419" s="169" t="s">
        <v>68</v>
      </c>
      <c r="S419" s="175" t="s">
        <v>58</v>
      </c>
    </row>
    <row r="420" spans="1:19" ht="22.2" customHeight="1" x14ac:dyDescent="0.6">
      <c r="A420" s="60"/>
      <c r="B420" s="9"/>
      <c r="C420" s="10"/>
      <c r="D420" s="14"/>
      <c r="E420" s="11"/>
      <c r="F420" s="199" t="s">
        <v>6</v>
      </c>
      <c r="G420" s="199" t="s">
        <v>7</v>
      </c>
      <c r="H420" s="276"/>
      <c r="I420" s="199"/>
      <c r="J420" s="277"/>
      <c r="K420" s="278"/>
      <c r="L420" s="199" t="s">
        <v>56</v>
      </c>
      <c r="M420" s="199" t="s">
        <v>60</v>
      </c>
      <c r="N420" s="199" t="s">
        <v>69</v>
      </c>
      <c r="O420" s="199" t="s">
        <v>59</v>
      </c>
      <c r="P420" s="60" t="s">
        <v>56</v>
      </c>
      <c r="Q420" s="60" t="s">
        <v>60</v>
      </c>
      <c r="R420" s="199" t="s">
        <v>69</v>
      </c>
      <c r="S420" s="199" t="s">
        <v>59</v>
      </c>
    </row>
    <row r="421" spans="1:19" ht="22.2" customHeight="1" x14ac:dyDescent="0.6">
      <c r="A421" s="175">
        <v>10</v>
      </c>
      <c r="B421" s="262">
        <f>AB12</f>
        <v>0</v>
      </c>
      <c r="C421" s="263"/>
      <c r="D421" s="264"/>
      <c r="E421" s="175" t="s">
        <v>44</v>
      </c>
      <c r="F421" s="6">
        <f>F7</f>
        <v>10</v>
      </c>
      <c r="G421" s="188" t="s">
        <v>8</v>
      </c>
      <c r="H421" s="183" t="s">
        <v>178</v>
      </c>
      <c r="I421" s="183" t="s">
        <v>226</v>
      </c>
      <c r="J421" s="265" t="s">
        <v>54</v>
      </c>
      <c r="K421" s="266"/>
      <c r="L421" s="197"/>
      <c r="M421" s="174"/>
      <c r="N421" s="174"/>
      <c r="O421" s="169">
        <f>M421*N421</f>
        <v>0</v>
      </c>
      <c r="P421" s="174"/>
      <c r="Q421" s="197"/>
      <c r="R421" s="174"/>
      <c r="S421" s="169">
        <f>Q421*R421</f>
        <v>0</v>
      </c>
    </row>
    <row r="422" spans="1:19" ht="22.2" customHeight="1" x14ac:dyDescent="0.6">
      <c r="A422" s="4"/>
      <c r="B422" s="5"/>
      <c r="D422" s="3"/>
      <c r="E422" s="51"/>
      <c r="F422" s="190"/>
      <c r="G422" s="167" t="str">
        <f>G376</f>
        <v>18 ธ.ค.66</v>
      </c>
      <c r="H422" s="183" t="s">
        <v>178</v>
      </c>
      <c r="I422" s="183" t="s">
        <v>233</v>
      </c>
      <c r="J422" s="248" t="s">
        <v>126</v>
      </c>
      <c r="K422" s="250"/>
      <c r="L422" s="168"/>
      <c r="M422" s="168"/>
      <c r="N422" s="168"/>
      <c r="O422" s="169">
        <f t="shared" ref="O422:O445" si="18">M422*N422</f>
        <v>0</v>
      </c>
      <c r="P422" s="168"/>
      <c r="Q422" s="168"/>
      <c r="R422" s="168"/>
      <c r="S422" s="169">
        <f t="shared" ref="S422:S445" si="19">Q422*R422</f>
        <v>0</v>
      </c>
    </row>
    <row r="423" spans="1:19" ht="22.2" customHeight="1" x14ac:dyDescent="0.6">
      <c r="A423" s="4"/>
      <c r="E423" s="4"/>
      <c r="F423" s="190"/>
      <c r="G423" s="189"/>
      <c r="H423" s="168"/>
      <c r="I423" s="168"/>
      <c r="J423" s="248"/>
      <c r="K423" s="250"/>
      <c r="L423" s="168"/>
      <c r="M423" s="168"/>
      <c r="N423" s="168"/>
      <c r="O423" s="169">
        <f t="shared" si="18"/>
        <v>0</v>
      </c>
      <c r="P423" s="168"/>
      <c r="Q423" s="168"/>
      <c r="R423" s="168"/>
      <c r="S423" s="169">
        <f t="shared" si="19"/>
        <v>0</v>
      </c>
    </row>
    <row r="424" spans="1:19" ht="22.2" customHeight="1" x14ac:dyDescent="0.6">
      <c r="A424" s="4"/>
      <c r="D424" s="8" t="s">
        <v>51</v>
      </c>
      <c r="E424" s="4"/>
      <c r="F424" s="190"/>
      <c r="G424" s="189"/>
      <c r="H424" s="168"/>
      <c r="I424" s="168"/>
      <c r="J424" s="248"/>
      <c r="K424" s="250"/>
      <c r="L424" s="168"/>
      <c r="M424" s="168"/>
      <c r="N424" s="168"/>
      <c r="O424" s="169">
        <f t="shared" si="18"/>
        <v>0</v>
      </c>
      <c r="P424" s="168"/>
      <c r="Q424" s="168"/>
      <c r="R424" s="168"/>
      <c r="S424" s="169">
        <f t="shared" si="19"/>
        <v>0</v>
      </c>
    </row>
    <row r="425" spans="1:19" ht="22.2" customHeight="1" x14ac:dyDescent="0.6">
      <c r="A425" s="4"/>
      <c r="E425" s="4"/>
      <c r="G425" s="187"/>
      <c r="H425" s="199"/>
      <c r="I425" s="199"/>
      <c r="J425" s="277"/>
      <c r="K425" s="278"/>
      <c r="L425" s="168"/>
      <c r="M425" s="168"/>
      <c r="N425" s="168"/>
      <c r="O425" s="169">
        <f t="shared" si="18"/>
        <v>0</v>
      </c>
      <c r="P425" s="168"/>
      <c r="Q425" s="168"/>
      <c r="R425" s="168"/>
      <c r="S425" s="169">
        <f t="shared" si="19"/>
        <v>0</v>
      </c>
    </row>
    <row r="426" spans="1:19" ht="22.2" customHeight="1" x14ac:dyDescent="0.6">
      <c r="A426" s="4"/>
      <c r="B426" s="189"/>
      <c r="C426" s="190"/>
      <c r="D426" s="190"/>
      <c r="E426" s="168"/>
      <c r="G426" s="62" t="s">
        <v>9</v>
      </c>
      <c r="H426" s="183" t="s">
        <v>178</v>
      </c>
      <c r="I426" s="183" t="s">
        <v>232</v>
      </c>
      <c r="J426" s="248" t="s">
        <v>126</v>
      </c>
      <c r="K426" s="250"/>
      <c r="L426" s="197"/>
      <c r="M426" s="174"/>
      <c r="N426" s="174"/>
      <c r="O426" s="169">
        <f t="shared" si="18"/>
        <v>0</v>
      </c>
      <c r="P426" s="174"/>
      <c r="Q426" s="197"/>
      <c r="R426" s="174"/>
      <c r="S426" s="169">
        <f t="shared" si="19"/>
        <v>0</v>
      </c>
    </row>
    <row r="427" spans="1:19" ht="22.2" customHeight="1" x14ac:dyDescent="0.6">
      <c r="A427" s="4"/>
      <c r="B427" s="5"/>
      <c r="D427" s="3"/>
      <c r="E427" s="3"/>
      <c r="G427" s="167" t="str">
        <f>G381</f>
        <v>19 ธ.ค.66</v>
      </c>
      <c r="H427" s="183"/>
      <c r="I427" s="183"/>
      <c r="J427" s="248"/>
      <c r="K427" s="250"/>
      <c r="L427" s="168"/>
      <c r="M427" s="168"/>
      <c r="N427" s="168"/>
      <c r="O427" s="169">
        <f t="shared" si="18"/>
        <v>0</v>
      </c>
      <c r="P427" s="168"/>
      <c r="Q427" s="168"/>
      <c r="R427" s="168"/>
      <c r="S427" s="169">
        <f t="shared" si="19"/>
        <v>0</v>
      </c>
    </row>
    <row r="428" spans="1:19" ht="22.2" customHeight="1" x14ac:dyDescent="0.6">
      <c r="A428" s="4"/>
      <c r="B428" s="5"/>
      <c r="D428" s="3"/>
      <c r="E428" s="3"/>
      <c r="G428" s="168"/>
      <c r="H428" s="168"/>
      <c r="I428" s="168"/>
      <c r="J428" s="248"/>
      <c r="K428" s="250"/>
      <c r="L428" s="168"/>
      <c r="M428" s="168"/>
      <c r="N428" s="168"/>
      <c r="O428" s="169">
        <f t="shared" si="18"/>
        <v>0</v>
      </c>
      <c r="P428" s="168"/>
      <c r="Q428" s="168"/>
      <c r="R428" s="168"/>
      <c r="S428" s="169">
        <f t="shared" si="19"/>
        <v>0</v>
      </c>
    </row>
    <row r="429" spans="1:19" ht="22.2" customHeight="1" x14ac:dyDescent="0.6">
      <c r="A429" s="4"/>
      <c r="E429" s="4"/>
      <c r="G429" s="62"/>
      <c r="H429" s="190"/>
      <c r="I429" s="168"/>
      <c r="J429" s="248"/>
      <c r="K429" s="250"/>
      <c r="L429" s="168"/>
      <c r="M429" s="168"/>
      <c r="N429" s="168"/>
      <c r="O429" s="169">
        <f t="shared" si="18"/>
        <v>0</v>
      </c>
      <c r="P429" s="168"/>
      <c r="Q429" s="168"/>
      <c r="R429" s="168"/>
      <c r="S429" s="169">
        <f t="shared" si="19"/>
        <v>0</v>
      </c>
    </row>
    <row r="430" spans="1:19" ht="22.2" customHeight="1" x14ac:dyDescent="0.6">
      <c r="A430" s="4"/>
      <c r="D430" s="8" t="s">
        <v>51</v>
      </c>
      <c r="E430" s="4"/>
      <c r="G430" s="63"/>
      <c r="H430" s="199"/>
      <c r="I430" s="199"/>
      <c r="J430" s="277"/>
      <c r="K430" s="278"/>
      <c r="L430" s="168"/>
      <c r="M430" s="168"/>
      <c r="N430" s="168"/>
      <c r="O430" s="169">
        <f t="shared" si="18"/>
        <v>0</v>
      </c>
      <c r="P430" s="168"/>
      <c r="Q430" s="168"/>
      <c r="R430" s="168"/>
      <c r="S430" s="169">
        <f t="shared" si="19"/>
        <v>0</v>
      </c>
    </row>
    <row r="431" spans="1:19" ht="22.2" customHeight="1" x14ac:dyDescent="0.6">
      <c r="A431" s="4"/>
      <c r="E431" s="4"/>
      <c r="G431" s="167" t="s">
        <v>10</v>
      </c>
      <c r="H431" s="183" t="s">
        <v>178</v>
      </c>
      <c r="I431" s="183" t="s">
        <v>271</v>
      </c>
      <c r="J431" s="265" t="s">
        <v>54</v>
      </c>
      <c r="K431" s="266"/>
      <c r="L431" s="197"/>
      <c r="M431" s="174"/>
      <c r="N431" s="174"/>
      <c r="O431" s="169">
        <f t="shared" si="18"/>
        <v>0</v>
      </c>
      <c r="P431" s="174"/>
      <c r="Q431" s="197"/>
      <c r="R431" s="174"/>
      <c r="S431" s="169">
        <f t="shared" si="19"/>
        <v>0</v>
      </c>
    </row>
    <row r="432" spans="1:19" ht="22.2" customHeight="1" x14ac:dyDescent="0.6">
      <c r="A432" s="4"/>
      <c r="B432" s="189"/>
      <c r="C432" s="190"/>
      <c r="D432" s="190"/>
      <c r="E432" s="168"/>
      <c r="G432" s="167" t="str">
        <f>G386</f>
        <v>20 ธ.ค.66</v>
      </c>
      <c r="H432" s="183" t="s">
        <v>178</v>
      </c>
      <c r="I432" s="183" t="s">
        <v>254</v>
      </c>
      <c r="J432" s="248" t="s">
        <v>126</v>
      </c>
      <c r="K432" s="250"/>
      <c r="L432" s="168"/>
      <c r="M432" s="168"/>
      <c r="N432" s="168"/>
      <c r="O432" s="169">
        <f t="shared" si="18"/>
        <v>0</v>
      </c>
      <c r="P432" s="168"/>
      <c r="Q432" s="168"/>
      <c r="R432" s="168"/>
      <c r="S432" s="169">
        <f t="shared" si="19"/>
        <v>0</v>
      </c>
    </row>
    <row r="433" spans="1:25" ht="22.2" customHeight="1" x14ac:dyDescent="0.6">
      <c r="A433" s="4"/>
      <c r="B433" s="5"/>
      <c r="D433" s="3"/>
      <c r="E433" s="3"/>
      <c r="G433" s="168"/>
      <c r="H433" s="168"/>
      <c r="I433" s="168"/>
      <c r="J433" s="248"/>
      <c r="K433" s="250"/>
      <c r="L433" s="168"/>
      <c r="M433" s="168"/>
      <c r="N433" s="168"/>
      <c r="O433" s="169">
        <f t="shared" si="18"/>
        <v>0</v>
      </c>
      <c r="P433" s="168"/>
      <c r="Q433" s="168"/>
      <c r="R433" s="168"/>
      <c r="S433" s="169">
        <f t="shared" si="19"/>
        <v>0</v>
      </c>
    </row>
    <row r="434" spans="1:25" ht="22.2" customHeight="1" x14ac:dyDescent="0.6">
      <c r="A434" s="4"/>
      <c r="E434" s="4"/>
      <c r="G434" s="189"/>
      <c r="H434" s="189"/>
      <c r="I434" s="168"/>
      <c r="J434" s="248"/>
      <c r="K434" s="250"/>
      <c r="L434" s="168"/>
      <c r="M434" s="168"/>
      <c r="N434" s="168"/>
      <c r="O434" s="169">
        <f t="shared" si="18"/>
        <v>0</v>
      </c>
      <c r="P434" s="168"/>
      <c r="Q434" s="168"/>
      <c r="R434" s="168"/>
      <c r="S434" s="169">
        <f t="shared" si="19"/>
        <v>0</v>
      </c>
    </row>
    <row r="435" spans="1:25" ht="22.2" customHeight="1" x14ac:dyDescent="0.6">
      <c r="A435" s="4"/>
      <c r="E435" s="4"/>
      <c r="G435" s="195"/>
      <c r="H435" s="195"/>
      <c r="I435" s="199"/>
      <c r="J435" s="277"/>
      <c r="K435" s="278"/>
      <c r="L435" s="199"/>
      <c r="M435" s="199"/>
      <c r="N435" s="199"/>
      <c r="O435" s="169">
        <f t="shared" si="18"/>
        <v>0</v>
      </c>
      <c r="P435" s="199"/>
      <c r="Q435" s="199"/>
      <c r="R435" s="199"/>
      <c r="S435" s="169">
        <f t="shared" si="19"/>
        <v>0</v>
      </c>
    </row>
    <row r="436" spans="1:25" ht="22.2" customHeight="1" x14ac:dyDescent="0.6">
      <c r="A436" s="4"/>
      <c r="E436" s="4"/>
      <c r="G436" s="62" t="s">
        <v>11</v>
      </c>
      <c r="H436" s="183" t="s">
        <v>284</v>
      </c>
      <c r="I436" s="183" t="s">
        <v>220</v>
      </c>
      <c r="J436" s="265" t="s">
        <v>54</v>
      </c>
      <c r="K436" s="266"/>
      <c r="L436" s="197"/>
      <c r="M436" s="174"/>
      <c r="N436" s="183"/>
      <c r="O436" s="169">
        <f t="shared" si="18"/>
        <v>0</v>
      </c>
      <c r="P436" s="209"/>
      <c r="Q436" s="209"/>
      <c r="R436" s="209"/>
      <c r="S436" s="169">
        <f t="shared" si="19"/>
        <v>0</v>
      </c>
      <c r="T436" s="7"/>
      <c r="U436" s="23" t="s">
        <v>118</v>
      </c>
      <c r="V436" s="66"/>
      <c r="W436" s="22"/>
      <c r="X436" s="22"/>
    </row>
    <row r="437" spans="1:25" ht="22.2" customHeight="1" x14ac:dyDescent="0.6">
      <c r="A437" s="4"/>
      <c r="E437" s="4"/>
      <c r="G437" s="167" t="str">
        <f>G391</f>
        <v>21 ธ.ค.66</v>
      </c>
      <c r="H437" s="183" t="s">
        <v>284</v>
      </c>
      <c r="I437" s="183" t="s">
        <v>220</v>
      </c>
      <c r="J437" s="248" t="s">
        <v>151</v>
      </c>
      <c r="K437" s="250"/>
      <c r="L437" s="168"/>
      <c r="M437" s="168"/>
      <c r="N437" s="168"/>
      <c r="O437" s="169">
        <f t="shared" si="18"/>
        <v>0</v>
      </c>
      <c r="P437" s="4"/>
      <c r="Q437" s="4"/>
      <c r="R437" s="4"/>
      <c r="S437" s="169">
        <f t="shared" si="19"/>
        <v>0</v>
      </c>
      <c r="T437" s="22" t="s">
        <v>51</v>
      </c>
      <c r="U437" s="23" t="s">
        <v>121</v>
      </c>
      <c r="V437" s="66"/>
      <c r="W437" s="22"/>
      <c r="X437" s="22"/>
    </row>
    <row r="438" spans="1:25" ht="22.2" customHeight="1" x14ac:dyDescent="0.6">
      <c r="A438" s="4"/>
      <c r="B438" s="5"/>
      <c r="E438" s="4"/>
      <c r="G438" s="168"/>
      <c r="H438" s="183"/>
      <c r="I438" s="183"/>
      <c r="J438" s="248"/>
      <c r="K438" s="250"/>
      <c r="L438" s="168"/>
      <c r="M438" s="168"/>
      <c r="N438" s="168"/>
      <c r="O438" s="169">
        <f t="shared" si="18"/>
        <v>0</v>
      </c>
      <c r="P438" s="183"/>
      <c r="Q438" s="183"/>
      <c r="R438" s="183"/>
      <c r="S438" s="169">
        <f>Q438*R438</f>
        <v>0</v>
      </c>
    </row>
    <row r="439" spans="1:25" ht="22.2" customHeight="1" x14ac:dyDescent="0.6">
      <c r="A439" s="4"/>
      <c r="E439" s="4"/>
      <c r="G439" s="168"/>
      <c r="H439" s="168"/>
      <c r="I439" s="168"/>
      <c r="J439" s="248"/>
      <c r="K439" s="250"/>
      <c r="L439" s="168"/>
      <c r="M439" s="168"/>
      <c r="N439" s="168"/>
      <c r="O439" s="169">
        <f t="shared" si="18"/>
        <v>0</v>
      </c>
      <c r="P439" s="168"/>
      <c r="Q439" s="168"/>
      <c r="R439" s="168"/>
      <c r="S439" s="169">
        <f t="shared" si="19"/>
        <v>0</v>
      </c>
    </row>
    <row r="440" spans="1:25" ht="22.2" customHeight="1" x14ac:dyDescent="0.6">
      <c r="A440" s="4"/>
      <c r="E440" s="4"/>
      <c r="G440" s="199"/>
      <c r="H440" s="194"/>
      <c r="I440" s="199"/>
      <c r="J440" s="277"/>
      <c r="K440" s="278"/>
      <c r="L440" s="199"/>
      <c r="M440" s="199"/>
      <c r="N440" s="199"/>
      <c r="O440" s="169">
        <f t="shared" si="18"/>
        <v>0</v>
      </c>
      <c r="P440" s="199"/>
      <c r="Q440" s="199"/>
      <c r="R440" s="199"/>
      <c r="S440" s="169">
        <f t="shared" si="19"/>
        <v>0</v>
      </c>
      <c r="V440"/>
      <c r="W440"/>
      <c r="X440"/>
      <c r="Y440"/>
    </row>
    <row r="441" spans="1:25" ht="22.2" customHeight="1" x14ac:dyDescent="0.6">
      <c r="A441" s="4"/>
      <c r="E441" s="4"/>
      <c r="G441" s="62" t="s">
        <v>12</v>
      </c>
      <c r="H441" s="183"/>
      <c r="I441" s="183"/>
      <c r="J441" s="285"/>
      <c r="K441" s="286"/>
      <c r="L441" s="168"/>
      <c r="M441" s="174"/>
      <c r="N441" s="174"/>
      <c r="O441" s="169">
        <f t="shared" si="18"/>
        <v>0</v>
      </c>
      <c r="P441" s="174"/>
      <c r="Q441" s="197"/>
      <c r="R441" s="174"/>
      <c r="S441" s="169">
        <f t="shared" si="19"/>
        <v>0</v>
      </c>
      <c r="V441"/>
      <c r="W441"/>
      <c r="X441"/>
      <c r="Y441"/>
    </row>
    <row r="442" spans="1:25" ht="22.2" customHeight="1" x14ac:dyDescent="0.6">
      <c r="A442" s="4"/>
      <c r="E442" s="4"/>
      <c r="G442" s="167" t="str">
        <f>G396</f>
        <v>22 ธ.ค.66</v>
      </c>
      <c r="H442" s="183"/>
      <c r="I442" s="183"/>
      <c r="J442" s="285"/>
      <c r="K442" s="286"/>
      <c r="L442" s="168"/>
      <c r="M442" s="168"/>
      <c r="N442" s="168"/>
      <c r="O442" s="169">
        <f t="shared" si="18"/>
        <v>0</v>
      </c>
      <c r="P442" s="168"/>
      <c r="Q442" s="168"/>
      <c r="R442" s="168"/>
      <c r="S442" s="169">
        <f t="shared" si="19"/>
        <v>0</v>
      </c>
      <c r="V442"/>
      <c r="W442"/>
      <c r="X442"/>
      <c r="Y442"/>
    </row>
    <row r="443" spans="1:25" ht="22.2" customHeight="1" x14ac:dyDescent="0.6">
      <c r="A443" s="4"/>
      <c r="E443" s="4"/>
      <c r="G443" s="168"/>
      <c r="H443" s="168"/>
      <c r="I443" s="168"/>
      <c r="J443" s="248"/>
      <c r="K443" s="250"/>
      <c r="L443" s="168"/>
      <c r="M443" s="168"/>
      <c r="N443" s="168"/>
      <c r="O443" s="169">
        <f t="shared" si="18"/>
        <v>0</v>
      </c>
      <c r="P443" s="168"/>
      <c r="Q443" s="168"/>
      <c r="R443" s="168"/>
      <c r="S443" s="169">
        <f t="shared" si="19"/>
        <v>0</v>
      </c>
    </row>
    <row r="444" spans="1:25" ht="22.2" customHeight="1" x14ac:dyDescent="0.6">
      <c r="A444" s="4"/>
      <c r="E444" s="4"/>
      <c r="G444" s="168"/>
      <c r="H444" s="190" t="s">
        <v>51</v>
      </c>
      <c r="I444" s="168"/>
      <c r="J444" s="248"/>
      <c r="K444" s="250"/>
      <c r="L444" s="168"/>
      <c r="M444" s="168"/>
      <c r="N444" s="168"/>
      <c r="O444" s="169">
        <f t="shared" si="18"/>
        <v>0</v>
      </c>
      <c r="P444" s="168"/>
      <c r="Q444" s="168"/>
      <c r="R444" s="168"/>
      <c r="S444" s="169">
        <f t="shared" si="19"/>
        <v>0</v>
      </c>
    </row>
    <row r="445" spans="1:25" ht="22.2" customHeight="1" x14ac:dyDescent="0.6">
      <c r="A445" s="4"/>
      <c r="E445" s="4"/>
      <c r="F445" s="4"/>
      <c r="G445" s="196"/>
      <c r="H445" s="194"/>
      <c r="I445" s="199"/>
      <c r="J445" s="277"/>
      <c r="K445" s="278"/>
      <c r="L445" s="199"/>
      <c r="M445" s="199"/>
      <c r="N445" s="199"/>
      <c r="O445" s="169">
        <f t="shared" si="18"/>
        <v>0</v>
      </c>
      <c r="P445" s="199"/>
      <c r="Q445" s="199"/>
      <c r="R445" s="199"/>
      <c r="S445" s="169">
        <f t="shared" si="19"/>
        <v>0</v>
      </c>
    </row>
    <row r="446" spans="1:25" ht="22.2" customHeight="1" x14ac:dyDescent="0.6">
      <c r="A446" s="4"/>
      <c r="E446" s="4"/>
      <c r="F446" s="4"/>
      <c r="G446" s="273" t="s">
        <v>61</v>
      </c>
      <c r="H446" s="298"/>
      <c r="I446" s="298"/>
      <c r="J446" s="298"/>
      <c r="K446" s="279"/>
      <c r="L446" s="17">
        <f>SUM(L421:L445)</f>
        <v>0</v>
      </c>
      <c r="M446" s="17">
        <f>SUM(M421:M445)</f>
        <v>0</v>
      </c>
      <c r="N446" s="17"/>
      <c r="O446" s="17"/>
      <c r="P446" s="17">
        <f>SUM(P421:P445)</f>
        <v>0</v>
      </c>
      <c r="Q446" s="17">
        <f>SUM(Q421:Q445)</f>
        <v>0</v>
      </c>
      <c r="R446" s="192"/>
      <c r="S446" s="17"/>
      <c r="T446" s="25"/>
      <c r="U446" s="26" t="s">
        <v>123</v>
      </c>
      <c r="V446" s="64"/>
      <c r="W446" s="27"/>
      <c r="X446" s="27"/>
    </row>
    <row r="447" spans="1:25" ht="22.2" customHeight="1" x14ac:dyDescent="0.6">
      <c r="A447" s="4"/>
      <c r="E447" s="4"/>
      <c r="F447" s="4"/>
      <c r="G447" s="273" t="s">
        <v>62</v>
      </c>
      <c r="H447" s="298"/>
      <c r="I447" s="298"/>
      <c r="J447" s="298"/>
      <c r="K447" s="279"/>
      <c r="L447" s="273">
        <f>L446+M446</f>
        <v>0</v>
      </c>
      <c r="M447" s="279"/>
      <c r="N447" s="193"/>
      <c r="O447" s="17"/>
      <c r="P447" s="273">
        <f>P446+Q446</f>
        <v>0</v>
      </c>
      <c r="Q447" s="279"/>
      <c r="R447" s="196"/>
      <c r="S447" s="199"/>
      <c r="T447" s="27" t="s">
        <v>51</v>
      </c>
      <c r="U447" s="26" t="s">
        <v>90</v>
      </c>
      <c r="V447" s="64"/>
      <c r="W447" s="27"/>
      <c r="X447" s="27"/>
    </row>
    <row r="448" spans="1:25" ht="22.2" customHeight="1" x14ac:dyDescent="0.35">
      <c r="A448" s="4"/>
      <c r="E448" s="4"/>
      <c r="F448" s="4"/>
      <c r="G448" s="273" t="s">
        <v>63</v>
      </c>
      <c r="H448" s="298"/>
      <c r="I448" s="298"/>
      <c r="J448" s="298"/>
      <c r="K448" s="279"/>
      <c r="L448" s="328" t="s">
        <v>255</v>
      </c>
      <c r="M448" s="329"/>
      <c r="N448" s="151"/>
      <c r="O448" s="154"/>
      <c r="P448" s="306" t="s">
        <v>256</v>
      </c>
      <c r="Q448" s="307"/>
      <c r="R448" s="190"/>
      <c r="S448" s="168"/>
    </row>
    <row r="449" spans="1:19" ht="22.2" customHeight="1" thickBot="1" x14ac:dyDescent="0.65">
      <c r="A449" s="4"/>
      <c r="E449" s="4"/>
      <c r="F449" s="15"/>
      <c r="G449" s="273" t="s">
        <v>64</v>
      </c>
      <c r="H449" s="298"/>
      <c r="I449" s="298"/>
      <c r="J449" s="298"/>
      <c r="K449" s="279"/>
      <c r="L449" s="18">
        <v>0</v>
      </c>
      <c r="M449" s="18">
        <f>SUM(M421:M445)</f>
        <v>0</v>
      </c>
      <c r="N449" s="18"/>
      <c r="O449" s="18">
        <f>SUM(O421:O445)</f>
        <v>0</v>
      </c>
      <c r="P449" s="18">
        <v>0</v>
      </c>
      <c r="Q449" s="18">
        <f>SUM(Q421:Q445)</f>
        <v>0</v>
      </c>
      <c r="R449" s="19"/>
      <c r="S449" s="18">
        <f>SUM(S421:S445)</f>
        <v>0</v>
      </c>
    </row>
    <row r="450" spans="1:19" ht="22.2" customHeight="1" thickTop="1" x14ac:dyDescent="0.6">
      <c r="A450" s="299" t="s">
        <v>88</v>
      </c>
      <c r="B450" s="300"/>
      <c r="C450" s="300"/>
      <c r="D450" s="300"/>
      <c r="E450" s="300"/>
      <c r="F450" s="300"/>
      <c r="G450" s="300"/>
      <c r="H450" s="193">
        <f>M449+Q449</f>
        <v>0</v>
      </c>
      <c r="I450" s="193" t="s">
        <v>89</v>
      </c>
      <c r="J450" s="193"/>
      <c r="K450" s="301" t="s">
        <v>193</v>
      </c>
      <c r="L450" s="301"/>
      <c r="M450" s="301"/>
      <c r="N450" s="194"/>
      <c r="O450" s="194"/>
      <c r="P450" s="302">
        <f>S449+O449</f>
        <v>0</v>
      </c>
      <c r="Q450" s="302"/>
      <c r="R450" s="21"/>
      <c r="S450" s="20" t="s">
        <v>53</v>
      </c>
    </row>
    <row r="451" spans="1:19" ht="22.2" customHeight="1" x14ac:dyDescent="0.6">
      <c r="A451" s="303" t="s">
        <v>14</v>
      </c>
      <c r="B451" s="304"/>
      <c r="C451" s="304"/>
      <c r="D451" s="304"/>
      <c r="E451" s="304"/>
      <c r="F451" s="304"/>
      <c r="G451" s="305"/>
      <c r="H451" s="303" t="s">
        <v>15</v>
      </c>
      <c r="I451" s="304"/>
      <c r="J451" s="304"/>
      <c r="K451" s="304"/>
      <c r="L451" s="305"/>
      <c r="M451" s="303" t="s">
        <v>70</v>
      </c>
      <c r="N451" s="304"/>
      <c r="O451" s="304"/>
      <c r="P451" s="304"/>
      <c r="Q451" s="304"/>
      <c r="R451" s="304"/>
      <c r="S451" s="305"/>
    </row>
    <row r="452" spans="1:19" ht="22.2" customHeight="1" x14ac:dyDescent="0.6">
      <c r="A452" s="248" t="s">
        <v>16</v>
      </c>
      <c r="B452" s="249"/>
      <c r="C452" s="249"/>
      <c r="D452" s="249"/>
      <c r="E452" s="249"/>
      <c r="F452" s="249"/>
      <c r="G452" s="250"/>
      <c r="H452" s="248" t="s">
        <v>16</v>
      </c>
      <c r="I452" s="249"/>
      <c r="J452" s="249"/>
      <c r="K452" s="249"/>
      <c r="L452" s="250"/>
      <c r="M452" s="248" t="s">
        <v>16</v>
      </c>
      <c r="N452" s="249"/>
      <c r="O452" s="249"/>
      <c r="P452" s="249"/>
      <c r="Q452" s="249"/>
      <c r="R452" s="249"/>
      <c r="S452" s="250"/>
    </row>
    <row r="453" spans="1:19" ht="22.2" customHeight="1" x14ac:dyDescent="0.6">
      <c r="A453" s="12" t="s">
        <v>42</v>
      </c>
      <c r="B453" s="309">
        <f>B421</f>
        <v>0</v>
      </c>
      <c r="C453" s="309"/>
      <c r="D453" s="309"/>
      <c r="E453" s="309"/>
      <c r="F453" s="309"/>
      <c r="G453" s="186" t="s">
        <v>43</v>
      </c>
      <c r="H453" s="185" t="s">
        <v>42</v>
      </c>
      <c r="I453" s="314" t="str">
        <f>I407</f>
        <v xml:space="preserve">       นายอาทิตย์  แก้วแดง</v>
      </c>
      <c r="J453" s="318"/>
      <c r="K453" s="318"/>
      <c r="L453" s="13" t="s">
        <v>43</v>
      </c>
      <c r="M453" s="61" t="s">
        <v>42</v>
      </c>
      <c r="N453" s="61"/>
      <c r="O453" s="309" t="s">
        <v>52</v>
      </c>
      <c r="P453" s="309"/>
      <c r="Q453" s="309"/>
      <c r="R453" s="29"/>
      <c r="S453" s="186" t="s">
        <v>43</v>
      </c>
    </row>
    <row r="454" spans="1:19" ht="22.2" customHeight="1" x14ac:dyDescent="0.6">
      <c r="A454" s="319" t="s">
        <v>250</v>
      </c>
      <c r="B454" s="314"/>
      <c r="C454" s="314"/>
      <c r="D454" s="314"/>
      <c r="E454" s="314"/>
      <c r="F454" s="314"/>
      <c r="G454" s="320"/>
      <c r="H454" s="308" t="s">
        <v>55</v>
      </c>
      <c r="I454" s="309"/>
      <c r="J454" s="309"/>
      <c r="K454" s="309"/>
      <c r="L454" s="310"/>
      <c r="M454" s="308" t="s">
        <v>72</v>
      </c>
      <c r="N454" s="309"/>
      <c r="O454" s="309"/>
      <c r="P454" s="309"/>
      <c r="Q454" s="309"/>
      <c r="R454" s="309"/>
      <c r="S454" s="310"/>
    </row>
    <row r="455" spans="1:19" ht="22.2" customHeight="1" x14ac:dyDescent="0.6">
      <c r="A455" s="311" t="str">
        <f>A41</f>
        <v>วันที่ 25  เดือน ธันวาคม  พ.ศ.2566</v>
      </c>
      <c r="B455" s="312"/>
      <c r="C455" s="312"/>
      <c r="D455" s="312"/>
      <c r="E455" s="312"/>
      <c r="F455" s="312"/>
      <c r="G455" s="313"/>
      <c r="H455" s="308" t="str">
        <f>A41</f>
        <v>วันที่ 25  เดือน ธันวาคม  พ.ศ.2566</v>
      </c>
      <c r="I455" s="309"/>
      <c r="J455" s="309"/>
      <c r="K455" s="309"/>
      <c r="L455" s="310"/>
      <c r="M455" s="311" t="str">
        <f>A41</f>
        <v>วันที่ 25  เดือน ธันวาคม  พ.ศ.2566</v>
      </c>
      <c r="N455" s="312"/>
      <c r="O455" s="312"/>
      <c r="P455" s="312"/>
      <c r="Q455" s="312"/>
      <c r="R455" s="312"/>
      <c r="S455" s="313"/>
    </row>
    <row r="456" spans="1:19" ht="22.2" customHeight="1" x14ac:dyDescent="0.6">
      <c r="A456" s="303" t="s">
        <v>70</v>
      </c>
      <c r="B456" s="304"/>
      <c r="C456" s="304"/>
      <c r="D456" s="304"/>
      <c r="E456" s="304"/>
      <c r="F456" s="304"/>
      <c r="G456" s="304"/>
      <c r="H456" s="304"/>
      <c r="I456" s="305"/>
      <c r="J456" s="303" t="s">
        <v>71</v>
      </c>
      <c r="K456" s="304"/>
      <c r="L456" s="304"/>
      <c r="M456" s="304"/>
      <c r="N456" s="304"/>
      <c r="O456" s="304"/>
      <c r="P456" s="304"/>
      <c r="Q456" s="304"/>
      <c r="R456" s="304"/>
      <c r="S456" s="305"/>
    </row>
    <row r="457" spans="1:19" ht="22.2" customHeight="1" x14ac:dyDescent="0.6">
      <c r="A457" s="248" t="s">
        <v>16</v>
      </c>
      <c r="B457" s="249"/>
      <c r="C457" s="249"/>
      <c r="D457" s="249"/>
      <c r="E457" s="249"/>
      <c r="F457" s="249"/>
      <c r="G457" s="249"/>
      <c r="H457" s="249"/>
      <c r="I457" s="250"/>
      <c r="J457" s="248" t="s">
        <v>16</v>
      </c>
      <c r="K457" s="249"/>
      <c r="L457" s="249"/>
      <c r="M457" s="249"/>
      <c r="N457" s="249"/>
      <c r="O457" s="249"/>
      <c r="P457" s="249"/>
      <c r="Q457" s="249"/>
      <c r="R457" s="249"/>
      <c r="S457" s="250"/>
    </row>
    <row r="458" spans="1:19" ht="22.2" customHeight="1" x14ac:dyDescent="0.6">
      <c r="A458" s="12"/>
      <c r="B458" s="309" t="s">
        <v>133</v>
      </c>
      <c r="C458" s="309"/>
      <c r="D458" s="309"/>
      <c r="E458" s="309"/>
      <c r="F458" s="309"/>
      <c r="G458" s="309"/>
      <c r="H458" s="309"/>
      <c r="I458" s="186"/>
      <c r="J458" s="29"/>
      <c r="K458" s="29"/>
      <c r="L458" s="309" t="s">
        <v>186</v>
      </c>
      <c r="M458" s="309"/>
      <c r="N458" s="309"/>
      <c r="O458" s="309"/>
      <c r="P458" s="309"/>
      <c r="Q458" s="309"/>
      <c r="R458" s="29"/>
      <c r="S458" s="13"/>
    </row>
    <row r="459" spans="1:19" ht="22.2" customHeight="1" x14ac:dyDescent="0.6">
      <c r="A459" s="308" t="s">
        <v>73</v>
      </c>
      <c r="B459" s="309"/>
      <c r="C459" s="309"/>
      <c r="D459" s="309"/>
      <c r="E459" s="309"/>
      <c r="F459" s="309"/>
      <c r="G459" s="309"/>
      <c r="H459" s="309"/>
      <c r="I459" s="310"/>
      <c r="J459" s="308" t="s">
        <v>74</v>
      </c>
      <c r="K459" s="309"/>
      <c r="L459" s="309"/>
      <c r="M459" s="309"/>
      <c r="N459" s="309"/>
      <c r="O459" s="309"/>
      <c r="P459" s="309"/>
      <c r="Q459" s="309"/>
      <c r="R459" s="309"/>
      <c r="S459" s="310"/>
    </row>
    <row r="460" spans="1:19" ht="22.2" customHeight="1" x14ac:dyDescent="0.6">
      <c r="A460" s="311" t="str">
        <f>A41</f>
        <v>วันที่ 25  เดือน ธันวาคม  พ.ศ.2566</v>
      </c>
      <c r="B460" s="312"/>
      <c r="C460" s="312"/>
      <c r="D460" s="312"/>
      <c r="E460" s="312"/>
      <c r="F460" s="312"/>
      <c r="G460" s="312"/>
      <c r="H460" s="312"/>
      <c r="I460" s="313"/>
      <c r="J460" s="311" t="str">
        <f>A41</f>
        <v>วันที่ 25  เดือน ธันวาคม  พ.ศ.2566</v>
      </c>
      <c r="K460" s="312"/>
      <c r="L460" s="312"/>
      <c r="M460" s="312"/>
      <c r="N460" s="312"/>
      <c r="O460" s="312"/>
      <c r="P460" s="312"/>
      <c r="Q460" s="312"/>
      <c r="R460" s="312"/>
      <c r="S460" s="313"/>
    </row>
    <row r="461" spans="1:19" ht="22.2" customHeight="1" x14ac:dyDescent="0.6">
      <c r="A461" s="254" t="s">
        <v>0</v>
      </c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</row>
    <row r="462" spans="1:19" ht="22.2" customHeight="1" x14ac:dyDescent="0.6">
      <c r="A462" s="254" t="str">
        <f>A2</f>
        <v>แผนกวิชายานยนต์ไฟฟ้า</v>
      </c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</row>
    <row r="463" spans="1:19" ht="22.2" customHeight="1" x14ac:dyDescent="0.6">
      <c r="A463" s="253" t="s">
        <v>78</v>
      </c>
      <c r="B463" s="253"/>
      <c r="C463" s="253"/>
      <c r="D463" s="177">
        <f>D3</f>
        <v>18</v>
      </c>
      <c r="E463" s="177" t="s">
        <v>77</v>
      </c>
      <c r="F463" s="254" t="str">
        <f>F3</f>
        <v>ธันวาคม</v>
      </c>
      <c r="G463" s="254"/>
      <c r="H463" s="177" t="str">
        <f>H3</f>
        <v>พ.ศ. 2566</v>
      </c>
      <c r="I463" s="177" t="s">
        <v>79</v>
      </c>
      <c r="J463" s="177">
        <f>J3</f>
        <v>22</v>
      </c>
      <c r="K463" s="177" t="s">
        <v>76</v>
      </c>
      <c r="L463" s="254" t="str">
        <f>L3</f>
        <v>ธันวาคม</v>
      </c>
      <c r="M463" s="254"/>
      <c r="N463" s="254" t="str">
        <f>N3</f>
        <v>พ.ศ. 2566</v>
      </c>
      <c r="O463" s="254"/>
      <c r="P463" s="254"/>
      <c r="Q463" s="254"/>
      <c r="R463" s="177"/>
    </row>
    <row r="464" spans="1:19" ht="22.2" customHeight="1" x14ac:dyDescent="0.3">
      <c r="G464" s="58" t="s">
        <v>103</v>
      </c>
      <c r="H464" s="198" t="s">
        <v>44</v>
      </c>
      <c r="I464" s="190" t="s">
        <v>57</v>
      </c>
    </row>
    <row r="465" spans="1:24" ht="22.2" customHeight="1" x14ac:dyDescent="0.6">
      <c r="A465" s="28" t="s">
        <v>1</v>
      </c>
      <c r="B465" s="270" t="s">
        <v>2</v>
      </c>
      <c r="C465" s="271"/>
      <c r="D465" s="272"/>
      <c r="E465" s="16" t="s">
        <v>3</v>
      </c>
      <c r="F465" s="273" t="s">
        <v>65</v>
      </c>
      <c r="G465" s="274"/>
      <c r="H465" s="275" t="s">
        <v>4</v>
      </c>
      <c r="I465" s="175" t="s">
        <v>116</v>
      </c>
      <c r="J465" s="242" t="s">
        <v>5</v>
      </c>
      <c r="K465" s="244"/>
      <c r="L465" s="273" t="s">
        <v>66</v>
      </c>
      <c r="M465" s="279"/>
      <c r="N465" s="169" t="s">
        <v>68</v>
      </c>
      <c r="O465" s="175" t="s">
        <v>58</v>
      </c>
      <c r="P465" s="280" t="s">
        <v>67</v>
      </c>
      <c r="Q465" s="281"/>
      <c r="R465" s="169" t="s">
        <v>68</v>
      </c>
      <c r="S465" s="175" t="s">
        <v>58</v>
      </c>
    </row>
    <row r="466" spans="1:24" ht="22.2" customHeight="1" x14ac:dyDescent="0.6">
      <c r="A466" s="60"/>
      <c r="B466" s="9"/>
      <c r="C466" s="10"/>
      <c r="D466" s="14"/>
      <c r="E466" s="11"/>
      <c r="F466" s="199" t="s">
        <v>6</v>
      </c>
      <c r="G466" s="199" t="s">
        <v>7</v>
      </c>
      <c r="H466" s="276"/>
      <c r="I466" s="199"/>
      <c r="J466" s="277"/>
      <c r="K466" s="278"/>
      <c r="L466" s="199" t="s">
        <v>56</v>
      </c>
      <c r="M466" s="199" t="s">
        <v>60</v>
      </c>
      <c r="N466" s="199" t="s">
        <v>69</v>
      </c>
      <c r="O466" s="199" t="s">
        <v>59</v>
      </c>
      <c r="P466" s="60" t="s">
        <v>56</v>
      </c>
      <c r="Q466" s="60" t="s">
        <v>60</v>
      </c>
      <c r="R466" s="199" t="s">
        <v>69</v>
      </c>
      <c r="S466" s="199" t="s">
        <v>59</v>
      </c>
    </row>
    <row r="467" spans="1:24" ht="22.2" customHeight="1" x14ac:dyDescent="0.6">
      <c r="A467" s="175">
        <v>11</v>
      </c>
      <c r="B467" s="262">
        <f>AB13</f>
        <v>0</v>
      </c>
      <c r="C467" s="263"/>
      <c r="D467" s="264"/>
      <c r="E467" s="175" t="s">
        <v>44</v>
      </c>
      <c r="F467" s="6">
        <f>F7</f>
        <v>10</v>
      </c>
      <c r="G467" s="188" t="s">
        <v>8</v>
      </c>
      <c r="H467" s="183" t="s">
        <v>275</v>
      </c>
      <c r="I467" s="183" t="s">
        <v>215</v>
      </c>
      <c r="J467" s="265" t="s">
        <v>54</v>
      </c>
      <c r="K467" s="266"/>
      <c r="L467" s="197"/>
      <c r="M467" s="174"/>
      <c r="N467" s="174"/>
      <c r="O467" s="169">
        <f>M467*N467</f>
        <v>0</v>
      </c>
      <c r="P467" s="174"/>
      <c r="Q467" s="197"/>
      <c r="R467" s="174"/>
      <c r="S467" s="169">
        <f>Q467*R467</f>
        <v>0</v>
      </c>
    </row>
    <row r="468" spans="1:24" ht="22.2" customHeight="1" x14ac:dyDescent="0.6">
      <c r="A468" s="4"/>
      <c r="B468" s="289"/>
      <c r="C468" s="290"/>
      <c r="D468" s="291"/>
      <c r="E468" s="51"/>
      <c r="F468" s="190"/>
      <c r="G468" s="167" t="str">
        <f>G422</f>
        <v>18 ธ.ค.66</v>
      </c>
      <c r="H468" s="183" t="s">
        <v>275</v>
      </c>
      <c r="I468" s="183" t="s">
        <v>215</v>
      </c>
      <c r="J468" s="248" t="s">
        <v>125</v>
      </c>
      <c r="K468" s="250"/>
      <c r="L468" s="168"/>
      <c r="M468" s="168"/>
      <c r="N468" s="168"/>
      <c r="O468" s="169">
        <f t="shared" ref="O468:O491" si="20">M468*N468</f>
        <v>0</v>
      </c>
      <c r="P468" s="168"/>
      <c r="Q468" s="168"/>
      <c r="R468" s="168"/>
      <c r="S468" s="169">
        <f t="shared" ref="S468:S491" si="21">Q468*R468</f>
        <v>0</v>
      </c>
    </row>
    <row r="469" spans="1:24" ht="22.2" customHeight="1" x14ac:dyDescent="0.6">
      <c r="A469" s="4"/>
      <c r="B469" s="5"/>
      <c r="D469" s="3"/>
      <c r="E469" s="3"/>
      <c r="F469" s="190"/>
      <c r="G469" s="189"/>
      <c r="H469" s="183" t="s">
        <v>238</v>
      </c>
      <c r="I469" s="183" t="s">
        <v>291</v>
      </c>
      <c r="J469" s="248" t="s">
        <v>299</v>
      </c>
      <c r="K469" s="250"/>
      <c r="L469" s="168"/>
      <c r="M469" s="168"/>
      <c r="N469" s="168"/>
      <c r="O469" s="169">
        <f t="shared" si="20"/>
        <v>0</v>
      </c>
      <c r="P469" s="168"/>
      <c r="Q469" s="168"/>
      <c r="R469" s="168"/>
      <c r="S469" s="169">
        <f t="shared" si="21"/>
        <v>0</v>
      </c>
    </row>
    <row r="470" spans="1:24" ht="22.2" customHeight="1" x14ac:dyDescent="0.6">
      <c r="A470" s="4"/>
      <c r="B470" s="5"/>
      <c r="E470" s="4"/>
      <c r="F470" s="190"/>
      <c r="G470" s="189"/>
      <c r="H470" s="168"/>
      <c r="I470" s="168"/>
      <c r="J470" s="248"/>
      <c r="K470" s="250"/>
      <c r="L470" s="168"/>
      <c r="M470" s="168"/>
      <c r="N470" s="168"/>
      <c r="O470" s="169">
        <f t="shared" si="20"/>
        <v>0</v>
      </c>
      <c r="P470" s="168"/>
      <c r="Q470" s="168"/>
      <c r="R470" s="168"/>
      <c r="S470" s="169">
        <f t="shared" si="21"/>
        <v>0</v>
      </c>
    </row>
    <row r="471" spans="1:24" ht="22.2" customHeight="1" x14ac:dyDescent="0.6">
      <c r="A471" s="4"/>
      <c r="E471" s="4"/>
      <c r="G471" s="187"/>
      <c r="H471" s="199"/>
      <c r="I471" s="199"/>
      <c r="J471" s="277"/>
      <c r="K471" s="278"/>
      <c r="L471" s="168"/>
      <c r="M471" s="168"/>
      <c r="N471" s="168"/>
      <c r="O471" s="169">
        <f t="shared" si="20"/>
        <v>0</v>
      </c>
      <c r="P471" s="168"/>
      <c r="Q471" s="168"/>
      <c r="R471" s="168"/>
      <c r="S471" s="169">
        <f t="shared" si="21"/>
        <v>0</v>
      </c>
    </row>
    <row r="472" spans="1:24" ht="22.2" customHeight="1" x14ac:dyDescent="0.6">
      <c r="A472" s="4"/>
      <c r="B472"/>
      <c r="C472"/>
      <c r="D472" s="202"/>
      <c r="E472" s="56"/>
      <c r="F472"/>
      <c r="G472" s="62" t="s">
        <v>9</v>
      </c>
      <c r="H472" s="183" t="s">
        <v>275</v>
      </c>
      <c r="I472" s="183" t="s">
        <v>213</v>
      </c>
      <c r="J472" s="265" t="s">
        <v>54</v>
      </c>
      <c r="K472" s="266"/>
      <c r="L472" s="197"/>
      <c r="M472" s="174"/>
      <c r="N472" s="174"/>
      <c r="O472" s="169">
        <f t="shared" si="20"/>
        <v>0</v>
      </c>
      <c r="P472" s="174"/>
      <c r="Q472" s="197"/>
      <c r="R472" s="174"/>
      <c r="S472" s="169">
        <f t="shared" si="21"/>
        <v>0</v>
      </c>
      <c r="T472" s="7"/>
      <c r="U472" s="23" t="s">
        <v>118</v>
      </c>
      <c r="V472" s="66"/>
      <c r="W472" s="22"/>
      <c r="X472" s="22"/>
    </row>
    <row r="473" spans="1:24" ht="22.2" customHeight="1" x14ac:dyDescent="0.6">
      <c r="A473" s="4"/>
      <c r="D473" s="3"/>
      <c r="E473" s="3"/>
      <c r="G473" s="167" t="str">
        <f>G427</f>
        <v>19 ธ.ค.66</v>
      </c>
      <c r="H473" s="183" t="s">
        <v>275</v>
      </c>
      <c r="I473" s="183" t="s">
        <v>213</v>
      </c>
      <c r="J473" s="248" t="s">
        <v>125</v>
      </c>
      <c r="K473" s="250"/>
      <c r="L473" s="168"/>
      <c r="M473" s="168"/>
      <c r="N473" s="168"/>
      <c r="O473" s="169">
        <f t="shared" si="20"/>
        <v>0</v>
      </c>
      <c r="P473" s="168"/>
      <c r="Q473" s="168"/>
      <c r="R473" s="168"/>
      <c r="S473" s="169">
        <f t="shared" si="21"/>
        <v>0</v>
      </c>
      <c r="T473" s="22" t="s">
        <v>51</v>
      </c>
      <c r="U473" s="23" t="s">
        <v>121</v>
      </c>
      <c r="V473" s="66"/>
      <c r="W473" s="22"/>
      <c r="X473" s="22"/>
    </row>
    <row r="474" spans="1:24" ht="22.2" customHeight="1" x14ac:dyDescent="0.6">
      <c r="A474" s="4"/>
      <c r="B474" s="5"/>
      <c r="D474" s="3"/>
      <c r="E474" s="3"/>
      <c r="G474" s="168"/>
      <c r="H474" s="183" t="s">
        <v>238</v>
      </c>
      <c r="I474" s="183" t="s">
        <v>291</v>
      </c>
      <c r="J474" s="248" t="s">
        <v>299</v>
      </c>
      <c r="K474" s="250"/>
      <c r="L474" s="168"/>
      <c r="M474" s="168"/>
      <c r="N474" s="168"/>
      <c r="O474" s="169">
        <f t="shared" si="20"/>
        <v>0</v>
      </c>
      <c r="P474" s="168"/>
      <c r="Q474" s="168"/>
      <c r="R474" s="168"/>
      <c r="S474" s="169">
        <f t="shared" si="21"/>
        <v>0</v>
      </c>
    </row>
    <row r="475" spans="1:24" ht="22.2" customHeight="1" x14ac:dyDescent="0.6">
      <c r="A475" s="4"/>
      <c r="E475" s="4"/>
      <c r="G475" s="62"/>
      <c r="H475" s="190"/>
      <c r="I475" s="168"/>
      <c r="J475" s="248"/>
      <c r="K475" s="250"/>
      <c r="L475" s="168"/>
      <c r="M475" s="168"/>
      <c r="N475" s="168"/>
      <c r="O475" s="169">
        <f t="shared" si="20"/>
        <v>0</v>
      </c>
      <c r="P475" s="168"/>
      <c r="Q475" s="168"/>
      <c r="R475" s="168"/>
      <c r="S475" s="169">
        <f t="shared" si="21"/>
        <v>0</v>
      </c>
    </row>
    <row r="476" spans="1:24" ht="22.2" customHeight="1" x14ac:dyDescent="0.6">
      <c r="A476" s="4"/>
      <c r="D476" s="8" t="s">
        <v>51</v>
      </c>
      <c r="E476" s="4"/>
      <c r="G476" s="63"/>
      <c r="H476" s="199"/>
      <c r="I476" s="199"/>
      <c r="J476" s="277"/>
      <c r="K476" s="278"/>
      <c r="L476" s="168"/>
      <c r="M476" s="168"/>
      <c r="N476" s="168"/>
      <c r="O476" s="169">
        <f t="shared" si="20"/>
        <v>0</v>
      </c>
      <c r="P476" s="168"/>
      <c r="Q476" s="168"/>
      <c r="R476" s="168"/>
      <c r="S476" s="169">
        <f t="shared" si="21"/>
        <v>0</v>
      </c>
    </row>
    <row r="477" spans="1:24" ht="22.2" customHeight="1" x14ac:dyDescent="0.6">
      <c r="A477" s="4"/>
      <c r="E477" s="4"/>
      <c r="G477" s="167" t="s">
        <v>10</v>
      </c>
      <c r="H477" s="183" t="s">
        <v>275</v>
      </c>
      <c r="I477" s="183" t="s">
        <v>217</v>
      </c>
      <c r="J477" s="265" t="s">
        <v>54</v>
      </c>
      <c r="K477" s="266"/>
      <c r="L477" s="197"/>
      <c r="M477" s="174"/>
      <c r="N477" s="174"/>
      <c r="O477" s="169">
        <f t="shared" si="20"/>
        <v>0</v>
      </c>
      <c r="P477" s="174"/>
      <c r="Q477" s="197"/>
      <c r="R477" s="174"/>
      <c r="S477" s="169">
        <f t="shared" si="21"/>
        <v>0</v>
      </c>
      <c r="T477"/>
      <c r="U477"/>
      <c r="V477"/>
      <c r="W477"/>
      <c r="X477"/>
    </row>
    <row r="478" spans="1:24" ht="22.2" customHeight="1" x14ac:dyDescent="0.6">
      <c r="A478" s="4"/>
      <c r="B478" s="189"/>
      <c r="C478" s="190"/>
      <c r="D478" s="190"/>
      <c r="E478" s="168"/>
      <c r="G478" s="167" t="str">
        <f>G432</f>
        <v>20 ธ.ค.66</v>
      </c>
      <c r="H478" s="183" t="s">
        <v>275</v>
      </c>
      <c r="I478" s="183" t="s">
        <v>217</v>
      </c>
      <c r="J478" s="248" t="s">
        <v>125</v>
      </c>
      <c r="K478" s="250"/>
      <c r="L478" s="168"/>
      <c r="M478" s="168"/>
      <c r="N478" s="168"/>
      <c r="O478" s="169">
        <f t="shared" si="20"/>
        <v>0</v>
      </c>
      <c r="P478" s="168"/>
      <c r="Q478" s="168"/>
      <c r="R478" s="168"/>
      <c r="S478" s="169">
        <f t="shared" si="21"/>
        <v>0</v>
      </c>
      <c r="T478"/>
      <c r="U478"/>
      <c r="V478"/>
      <c r="W478"/>
      <c r="X478"/>
    </row>
    <row r="479" spans="1:24" ht="22.2" customHeight="1" x14ac:dyDescent="0.6">
      <c r="A479" s="4"/>
      <c r="B479" s="5"/>
      <c r="D479" s="3"/>
      <c r="E479" s="3"/>
      <c r="G479" s="168"/>
      <c r="H479" s="183"/>
      <c r="I479" s="183"/>
      <c r="J479" s="248"/>
      <c r="K479" s="250"/>
      <c r="L479" s="168"/>
      <c r="M479" s="168"/>
      <c r="N479" s="168"/>
      <c r="O479" s="169">
        <f t="shared" si="20"/>
        <v>0</v>
      </c>
      <c r="P479" s="168"/>
      <c r="Q479" s="168"/>
      <c r="R479" s="168"/>
      <c r="S479" s="169">
        <f t="shared" si="21"/>
        <v>0</v>
      </c>
    </row>
    <row r="480" spans="1:24" ht="22.2" customHeight="1" x14ac:dyDescent="0.6">
      <c r="A480" s="4"/>
      <c r="E480" s="4"/>
      <c r="G480" s="189"/>
      <c r="H480" s="168"/>
      <c r="I480" s="168"/>
      <c r="J480" s="248"/>
      <c r="K480" s="250"/>
      <c r="L480" s="168"/>
      <c r="M480" s="168"/>
      <c r="N480" s="168"/>
      <c r="O480" s="169">
        <f t="shared" si="20"/>
        <v>0</v>
      </c>
      <c r="P480" s="168"/>
      <c r="Q480" s="168"/>
      <c r="R480" s="168"/>
      <c r="S480" s="169">
        <f t="shared" si="21"/>
        <v>0</v>
      </c>
    </row>
    <row r="481" spans="1:24" ht="22.2" customHeight="1" x14ac:dyDescent="0.6">
      <c r="A481" s="4"/>
      <c r="E481" s="4"/>
      <c r="G481" s="195"/>
      <c r="H481" s="168"/>
      <c r="I481" s="199"/>
      <c r="J481" s="277"/>
      <c r="K481" s="278"/>
      <c r="L481" s="199"/>
      <c r="M481" s="199"/>
      <c r="N481" s="199"/>
      <c r="O481" s="169">
        <f t="shared" si="20"/>
        <v>0</v>
      </c>
      <c r="P481" s="199"/>
      <c r="Q481" s="199"/>
      <c r="R481" s="199"/>
      <c r="S481" s="169">
        <f t="shared" si="21"/>
        <v>0</v>
      </c>
    </row>
    <row r="482" spans="1:24" ht="22.2" customHeight="1" x14ac:dyDescent="0.6">
      <c r="A482" s="4"/>
      <c r="B482"/>
      <c r="C482"/>
      <c r="D482" s="202"/>
      <c r="E482" s="56"/>
      <c r="F482"/>
      <c r="G482" s="62" t="s">
        <v>11</v>
      </c>
      <c r="H482" s="174"/>
      <c r="I482" s="183"/>
      <c r="J482" s="265"/>
      <c r="K482" s="266"/>
      <c r="L482" s="168"/>
      <c r="M482" s="168"/>
      <c r="N482" s="168"/>
      <c r="O482" s="169">
        <f t="shared" si="20"/>
        <v>0</v>
      </c>
      <c r="P482" s="168"/>
      <c r="Q482" s="175"/>
      <c r="R482" s="175"/>
      <c r="S482" s="169">
        <f t="shared" si="21"/>
        <v>0</v>
      </c>
    </row>
    <row r="483" spans="1:24" ht="22.2" customHeight="1" x14ac:dyDescent="0.6">
      <c r="A483" s="4"/>
      <c r="D483" s="3"/>
      <c r="E483" s="3"/>
      <c r="G483" s="167" t="str">
        <f>G437</f>
        <v>21 ธ.ค.66</v>
      </c>
      <c r="H483" s="183"/>
      <c r="I483" s="183"/>
      <c r="J483" s="248"/>
      <c r="K483" s="250"/>
      <c r="L483" s="168"/>
      <c r="M483" s="168"/>
      <c r="N483" s="168"/>
      <c r="O483" s="169">
        <f t="shared" si="20"/>
        <v>0</v>
      </c>
      <c r="P483" s="168"/>
      <c r="Q483" s="168"/>
      <c r="R483" s="168"/>
      <c r="S483" s="169">
        <f t="shared" si="21"/>
        <v>0</v>
      </c>
    </row>
    <row r="484" spans="1:24" ht="22.2" customHeight="1" x14ac:dyDescent="0.6">
      <c r="A484" s="4"/>
      <c r="B484" s="5"/>
      <c r="E484" s="4"/>
      <c r="G484" s="168"/>
      <c r="H484" s="183"/>
      <c r="I484" s="183"/>
      <c r="J484" s="248"/>
      <c r="K484" s="250"/>
      <c r="L484" s="183"/>
      <c r="M484" s="183"/>
      <c r="N484" s="183"/>
      <c r="O484" s="169">
        <f t="shared" si="20"/>
        <v>0</v>
      </c>
      <c r="P484" s="183"/>
      <c r="Q484" s="183"/>
      <c r="R484" s="183"/>
      <c r="S484" s="169">
        <f t="shared" si="21"/>
        <v>0</v>
      </c>
    </row>
    <row r="485" spans="1:24" ht="22.2" customHeight="1" x14ac:dyDescent="0.6">
      <c r="A485" s="4"/>
      <c r="E485" s="4"/>
      <c r="G485" s="168"/>
      <c r="H485" s="168"/>
      <c r="I485" s="168"/>
      <c r="J485" s="248"/>
      <c r="K485" s="250"/>
      <c r="L485" s="168"/>
      <c r="M485" s="168"/>
      <c r="N485" s="168"/>
      <c r="O485" s="169">
        <f t="shared" si="20"/>
        <v>0</v>
      </c>
      <c r="P485" s="168"/>
      <c r="Q485" s="168"/>
      <c r="R485" s="168"/>
      <c r="S485" s="169">
        <f t="shared" si="21"/>
        <v>0</v>
      </c>
    </row>
    <row r="486" spans="1:24" ht="22.2" customHeight="1" x14ac:dyDescent="0.6">
      <c r="A486" s="4"/>
      <c r="E486" s="4"/>
      <c r="G486" s="199"/>
      <c r="H486" s="194"/>
      <c r="I486" s="199"/>
      <c r="J486" s="277"/>
      <c r="K486" s="278"/>
      <c r="L486" s="199"/>
      <c r="M486" s="199"/>
      <c r="N486" s="199"/>
      <c r="O486" s="169">
        <f t="shared" si="20"/>
        <v>0</v>
      </c>
      <c r="P486" s="199"/>
      <c r="Q486" s="199"/>
      <c r="R486" s="199"/>
      <c r="S486" s="169">
        <f t="shared" si="21"/>
        <v>0</v>
      </c>
    </row>
    <row r="487" spans="1:24" ht="22.2" customHeight="1" x14ac:dyDescent="0.6">
      <c r="A487" s="4"/>
      <c r="E487" s="4"/>
      <c r="G487" s="62" t="s">
        <v>12</v>
      </c>
      <c r="H487" s="183" t="s">
        <v>275</v>
      </c>
      <c r="I487" s="183" t="s">
        <v>218</v>
      </c>
      <c r="J487" s="265" t="s">
        <v>150</v>
      </c>
      <c r="K487" s="266"/>
      <c r="L487" s="168"/>
      <c r="M487" s="168"/>
      <c r="N487" s="168"/>
      <c r="O487" s="169">
        <f t="shared" si="20"/>
        <v>0</v>
      </c>
      <c r="P487" s="174"/>
      <c r="Q487" s="197"/>
      <c r="R487" s="174"/>
      <c r="S487" s="169">
        <f t="shared" si="21"/>
        <v>0</v>
      </c>
      <c r="T487" s="25"/>
      <c r="U487" s="26" t="s">
        <v>123</v>
      </c>
      <c r="V487" s="64"/>
      <c r="W487" s="27"/>
      <c r="X487" s="27"/>
    </row>
    <row r="488" spans="1:24" ht="22.2" customHeight="1" x14ac:dyDescent="0.6">
      <c r="A488" s="4"/>
      <c r="E488" s="4"/>
      <c r="G488" s="167" t="str">
        <f>G442</f>
        <v>22 ธ.ค.66</v>
      </c>
      <c r="H488" s="183" t="s">
        <v>275</v>
      </c>
      <c r="I488" s="183" t="s">
        <v>218</v>
      </c>
      <c r="J488" s="248" t="s">
        <v>126</v>
      </c>
      <c r="K488" s="250"/>
      <c r="L488" s="168"/>
      <c r="M488" s="168"/>
      <c r="N488" s="168"/>
      <c r="O488" s="169">
        <f t="shared" si="20"/>
        <v>0</v>
      </c>
      <c r="P488" s="168"/>
      <c r="Q488" s="168"/>
      <c r="R488" s="168"/>
      <c r="S488" s="169">
        <f t="shared" si="21"/>
        <v>0</v>
      </c>
      <c r="T488" s="27" t="s">
        <v>51</v>
      </c>
      <c r="U488" s="26" t="s">
        <v>90</v>
      </c>
      <c r="V488" s="64"/>
      <c r="W488" s="27"/>
      <c r="X488" s="27"/>
    </row>
    <row r="489" spans="1:24" ht="22.2" customHeight="1" x14ac:dyDescent="0.6">
      <c r="A489" s="4"/>
      <c r="E489" s="4"/>
      <c r="G489" s="168"/>
      <c r="H489" s="168"/>
      <c r="I489" s="168"/>
      <c r="J489" s="248"/>
      <c r="K489" s="250"/>
      <c r="L489" s="168"/>
      <c r="M489" s="168"/>
      <c r="N489" s="168"/>
      <c r="O489" s="169">
        <f t="shared" si="20"/>
        <v>0</v>
      </c>
      <c r="P489" s="168"/>
      <c r="Q489" s="168"/>
      <c r="R489" s="168"/>
      <c r="S489" s="169">
        <f t="shared" si="21"/>
        <v>0</v>
      </c>
    </row>
    <row r="490" spans="1:24" ht="22.2" customHeight="1" x14ac:dyDescent="0.6">
      <c r="A490" s="4"/>
      <c r="E490" s="4"/>
      <c r="G490" s="168"/>
      <c r="H490" s="190" t="s">
        <v>51</v>
      </c>
      <c r="I490" s="168"/>
      <c r="J490" s="248"/>
      <c r="K490" s="250"/>
      <c r="L490" s="168"/>
      <c r="M490" s="168"/>
      <c r="N490" s="168"/>
      <c r="O490" s="169">
        <f t="shared" si="20"/>
        <v>0</v>
      </c>
      <c r="P490" s="168"/>
      <c r="Q490" s="168"/>
      <c r="R490" s="168"/>
      <c r="S490" s="169">
        <f t="shared" si="21"/>
        <v>0</v>
      </c>
    </row>
    <row r="491" spans="1:24" ht="22.2" customHeight="1" x14ac:dyDescent="0.6">
      <c r="A491" s="4"/>
      <c r="E491" s="4"/>
      <c r="F491" s="4"/>
      <c r="G491" s="196"/>
      <c r="H491" s="194"/>
      <c r="I491" s="199"/>
      <c r="J491" s="277"/>
      <c r="K491" s="278"/>
      <c r="L491" s="199"/>
      <c r="M491" s="199"/>
      <c r="N491" s="199"/>
      <c r="O491" s="169">
        <f t="shared" si="20"/>
        <v>0</v>
      </c>
      <c r="P491" s="199"/>
      <c r="Q491" s="199"/>
      <c r="R491" s="199"/>
      <c r="S491" s="169">
        <f t="shared" si="21"/>
        <v>0</v>
      </c>
    </row>
    <row r="492" spans="1:24" ht="22.2" customHeight="1" x14ac:dyDescent="0.6">
      <c r="A492" s="4"/>
      <c r="E492" s="4"/>
      <c r="F492" s="4"/>
      <c r="G492" s="273" t="s">
        <v>61</v>
      </c>
      <c r="H492" s="298"/>
      <c r="I492" s="298"/>
      <c r="J492" s="298"/>
      <c r="K492" s="279"/>
      <c r="L492" s="17">
        <f>SUM(L467:L491)</f>
        <v>0</v>
      </c>
      <c r="M492" s="17">
        <f>SUM(M467:M491)</f>
        <v>0</v>
      </c>
      <c r="N492" s="17"/>
      <c r="O492" s="17"/>
      <c r="P492" s="17">
        <f>SUM(P467:P491)</f>
        <v>0</v>
      </c>
      <c r="Q492" s="17">
        <f>SUM(Q467:Q491)</f>
        <v>0</v>
      </c>
      <c r="R492" s="192"/>
      <c r="S492" s="17"/>
    </row>
    <row r="493" spans="1:24" ht="22.2" customHeight="1" x14ac:dyDescent="0.6">
      <c r="A493" s="4"/>
      <c r="E493" s="4"/>
      <c r="F493" s="4"/>
      <c r="G493" s="273" t="s">
        <v>62</v>
      </c>
      <c r="H493" s="298"/>
      <c r="I493" s="298"/>
      <c r="J493" s="298"/>
      <c r="K493" s="279"/>
      <c r="L493" s="273">
        <f>L492+M492</f>
        <v>0</v>
      </c>
      <c r="M493" s="279"/>
      <c r="N493" s="17"/>
      <c r="O493" s="193"/>
      <c r="P493" s="273">
        <f>P492+Q492</f>
        <v>0</v>
      </c>
      <c r="Q493" s="279"/>
      <c r="R493" s="196"/>
      <c r="S493" s="199"/>
    </row>
    <row r="494" spans="1:24" ht="22.2" customHeight="1" x14ac:dyDescent="0.6">
      <c r="A494" s="4"/>
      <c r="E494" s="4"/>
      <c r="F494" s="4"/>
      <c r="G494" s="273" t="s">
        <v>63</v>
      </c>
      <c r="H494" s="298"/>
      <c r="I494" s="298"/>
      <c r="J494" s="298"/>
      <c r="K494" s="279"/>
      <c r="L494" s="306" t="s">
        <v>277</v>
      </c>
      <c r="M494" s="307"/>
      <c r="N494" s="152"/>
      <c r="O494" s="153"/>
      <c r="P494" s="306" t="s">
        <v>256</v>
      </c>
      <c r="Q494" s="307"/>
      <c r="R494" s="190"/>
      <c r="S494" s="168"/>
    </row>
    <row r="495" spans="1:24" ht="22.2" customHeight="1" thickBot="1" x14ac:dyDescent="0.65">
      <c r="A495" s="4"/>
      <c r="E495" s="4"/>
      <c r="F495" s="15"/>
      <c r="G495" s="273" t="s">
        <v>64</v>
      </c>
      <c r="H495" s="298"/>
      <c r="I495" s="298"/>
      <c r="J495" s="298"/>
      <c r="K495" s="279"/>
      <c r="L495" s="18">
        <v>0</v>
      </c>
      <c r="M495" s="18">
        <f>SUM(M467:M491)</f>
        <v>0</v>
      </c>
      <c r="N495" s="18"/>
      <c r="O495" s="18">
        <f>SUM(O467:O491)</f>
        <v>0</v>
      </c>
      <c r="P495" s="18">
        <v>0</v>
      </c>
      <c r="Q495" s="18">
        <f>SUM(Q467:Q491)</f>
        <v>0</v>
      </c>
      <c r="R495" s="19"/>
      <c r="S495" s="18">
        <f>SUM(S467:S491)</f>
        <v>0</v>
      </c>
    </row>
    <row r="496" spans="1:24" ht="22.2" customHeight="1" thickTop="1" x14ac:dyDescent="0.6">
      <c r="A496" s="299" t="s">
        <v>88</v>
      </c>
      <c r="B496" s="300"/>
      <c r="C496" s="300"/>
      <c r="D496" s="300"/>
      <c r="E496" s="300"/>
      <c r="F496" s="300"/>
      <c r="G496" s="300"/>
      <c r="H496" s="193">
        <f>M495+Q495</f>
        <v>0</v>
      </c>
      <c r="I496" s="193" t="s">
        <v>89</v>
      </c>
      <c r="J496" s="193"/>
      <c r="K496" s="301" t="s">
        <v>193</v>
      </c>
      <c r="L496" s="301"/>
      <c r="M496" s="301"/>
      <c r="N496" s="194"/>
      <c r="O496" s="194"/>
      <c r="P496" s="302">
        <f>S495+O495</f>
        <v>0</v>
      </c>
      <c r="Q496" s="302"/>
      <c r="R496" s="21"/>
      <c r="S496" s="20" t="s">
        <v>53</v>
      </c>
    </row>
    <row r="497" spans="1:19" ht="22.2" customHeight="1" x14ac:dyDescent="0.6">
      <c r="A497" s="303" t="s">
        <v>14</v>
      </c>
      <c r="B497" s="304"/>
      <c r="C497" s="304"/>
      <c r="D497" s="304"/>
      <c r="E497" s="304"/>
      <c r="F497" s="304"/>
      <c r="G497" s="305"/>
      <c r="H497" s="303" t="s">
        <v>15</v>
      </c>
      <c r="I497" s="304"/>
      <c r="J497" s="304"/>
      <c r="K497" s="304"/>
      <c r="L497" s="305"/>
      <c r="M497" s="303" t="s">
        <v>70</v>
      </c>
      <c r="N497" s="304"/>
      <c r="O497" s="304"/>
      <c r="P497" s="304"/>
      <c r="Q497" s="304"/>
      <c r="R497" s="304"/>
      <c r="S497" s="305"/>
    </row>
    <row r="498" spans="1:19" ht="22.2" customHeight="1" x14ac:dyDescent="0.6">
      <c r="A498" s="248" t="s">
        <v>16</v>
      </c>
      <c r="B498" s="249"/>
      <c r="C498" s="249"/>
      <c r="D498" s="249"/>
      <c r="E498" s="249"/>
      <c r="F498" s="249"/>
      <c r="G498" s="250"/>
      <c r="H498" s="248" t="s">
        <v>16</v>
      </c>
      <c r="I498" s="249"/>
      <c r="J498" s="249"/>
      <c r="K498" s="249"/>
      <c r="L498" s="250"/>
      <c r="M498" s="248" t="s">
        <v>16</v>
      </c>
      <c r="N498" s="249"/>
      <c r="O498" s="249"/>
      <c r="P498" s="249"/>
      <c r="Q498" s="249"/>
      <c r="R498" s="249"/>
      <c r="S498" s="250"/>
    </row>
    <row r="499" spans="1:19" ht="22.2" customHeight="1" x14ac:dyDescent="0.6">
      <c r="A499" s="12" t="s">
        <v>42</v>
      </c>
      <c r="B499" s="309">
        <f>B467</f>
        <v>0</v>
      </c>
      <c r="C499" s="309"/>
      <c r="D499" s="309"/>
      <c r="E499" s="309"/>
      <c r="F499" s="309"/>
      <c r="G499" s="186" t="s">
        <v>43</v>
      </c>
      <c r="H499" s="185" t="s">
        <v>42</v>
      </c>
      <c r="I499" s="314" t="str">
        <f>I453</f>
        <v xml:space="preserve">       นายอาทิตย์  แก้วแดง</v>
      </c>
      <c r="J499" s="318"/>
      <c r="K499" s="318"/>
      <c r="L499" s="13" t="s">
        <v>43</v>
      </c>
      <c r="M499" s="61" t="s">
        <v>42</v>
      </c>
      <c r="N499" s="61"/>
      <c r="O499" s="309" t="s">
        <v>52</v>
      </c>
      <c r="P499" s="309"/>
      <c r="Q499" s="309"/>
      <c r="R499" s="29"/>
      <c r="S499" s="186" t="s">
        <v>43</v>
      </c>
    </row>
    <row r="500" spans="1:19" ht="22.2" customHeight="1" x14ac:dyDescent="0.6">
      <c r="A500" s="319" t="s">
        <v>250</v>
      </c>
      <c r="B500" s="314"/>
      <c r="C500" s="314"/>
      <c r="D500" s="314"/>
      <c r="E500" s="314"/>
      <c r="F500" s="314"/>
      <c r="G500" s="320"/>
      <c r="H500" s="308" t="s">
        <v>55</v>
      </c>
      <c r="I500" s="309"/>
      <c r="J500" s="309"/>
      <c r="K500" s="309"/>
      <c r="L500" s="310"/>
      <c r="M500" s="308" t="s">
        <v>72</v>
      </c>
      <c r="N500" s="309"/>
      <c r="O500" s="309"/>
      <c r="P500" s="309"/>
      <c r="Q500" s="309"/>
      <c r="R500" s="309"/>
      <c r="S500" s="310"/>
    </row>
    <row r="501" spans="1:19" ht="22.2" customHeight="1" x14ac:dyDescent="0.6">
      <c r="A501" s="311" t="str">
        <f>A41</f>
        <v>วันที่ 25  เดือน ธันวาคม  พ.ศ.2566</v>
      </c>
      <c r="B501" s="312"/>
      <c r="C501" s="312"/>
      <c r="D501" s="312"/>
      <c r="E501" s="312"/>
      <c r="F501" s="312"/>
      <c r="G501" s="313"/>
      <c r="H501" s="308" t="str">
        <f>A41</f>
        <v>วันที่ 25  เดือน ธันวาคม  พ.ศ.2566</v>
      </c>
      <c r="I501" s="309"/>
      <c r="J501" s="309"/>
      <c r="K501" s="309"/>
      <c r="L501" s="310"/>
      <c r="M501" s="311" t="str">
        <f>A41</f>
        <v>วันที่ 25  เดือน ธันวาคม  พ.ศ.2566</v>
      </c>
      <c r="N501" s="312"/>
      <c r="O501" s="312"/>
      <c r="P501" s="312"/>
      <c r="Q501" s="312"/>
      <c r="R501" s="312"/>
      <c r="S501" s="313"/>
    </row>
    <row r="502" spans="1:19" ht="22.2" customHeight="1" x14ac:dyDescent="0.6">
      <c r="A502" s="303" t="s">
        <v>70</v>
      </c>
      <c r="B502" s="304"/>
      <c r="C502" s="304"/>
      <c r="D502" s="304"/>
      <c r="E502" s="304"/>
      <c r="F502" s="304"/>
      <c r="G502" s="304"/>
      <c r="H502" s="304"/>
      <c r="I502" s="305"/>
      <c r="J502" s="303" t="s">
        <v>71</v>
      </c>
      <c r="K502" s="304"/>
      <c r="L502" s="304"/>
      <c r="M502" s="304"/>
      <c r="N502" s="304"/>
      <c r="O502" s="304"/>
      <c r="P502" s="304"/>
      <c r="Q502" s="304"/>
      <c r="R502" s="304"/>
      <c r="S502" s="305"/>
    </row>
    <row r="503" spans="1:19" ht="22.2" customHeight="1" x14ac:dyDescent="0.6">
      <c r="A503" s="248" t="s">
        <v>16</v>
      </c>
      <c r="B503" s="249"/>
      <c r="C503" s="249"/>
      <c r="D503" s="249"/>
      <c r="E503" s="249"/>
      <c r="F503" s="249"/>
      <c r="G503" s="249"/>
      <c r="H503" s="249"/>
      <c r="I503" s="250"/>
      <c r="J503" s="248" t="s">
        <v>16</v>
      </c>
      <c r="K503" s="249"/>
      <c r="L503" s="249"/>
      <c r="M503" s="249"/>
      <c r="N503" s="249"/>
      <c r="O503" s="249"/>
      <c r="P503" s="249"/>
      <c r="Q503" s="249"/>
      <c r="R503" s="249"/>
      <c r="S503" s="250"/>
    </row>
    <row r="504" spans="1:19" ht="22.2" customHeight="1" x14ac:dyDescent="0.6">
      <c r="A504" s="12"/>
      <c r="B504" s="309" t="s">
        <v>133</v>
      </c>
      <c r="C504" s="309"/>
      <c r="D504" s="309"/>
      <c r="E504" s="309"/>
      <c r="F504" s="309"/>
      <c r="G504" s="309"/>
      <c r="H504" s="309"/>
      <c r="I504" s="186"/>
      <c r="J504" s="29"/>
      <c r="K504" s="29"/>
      <c r="L504" s="309" t="s">
        <v>186</v>
      </c>
      <c r="M504" s="309"/>
      <c r="N504" s="309"/>
      <c r="O504" s="309"/>
      <c r="P504" s="309"/>
      <c r="Q504" s="309"/>
      <c r="R504" s="29"/>
      <c r="S504" s="13"/>
    </row>
    <row r="505" spans="1:19" ht="22.2" customHeight="1" x14ac:dyDescent="0.6">
      <c r="A505" s="308" t="s">
        <v>73</v>
      </c>
      <c r="B505" s="309"/>
      <c r="C505" s="309"/>
      <c r="D505" s="309"/>
      <c r="E505" s="309"/>
      <c r="F505" s="309"/>
      <c r="G505" s="309"/>
      <c r="H505" s="309"/>
      <c r="I505" s="310"/>
      <c r="J505" s="308" t="s">
        <v>74</v>
      </c>
      <c r="K505" s="309"/>
      <c r="L505" s="309"/>
      <c r="M505" s="309"/>
      <c r="N505" s="309"/>
      <c r="O505" s="309"/>
      <c r="P505" s="309"/>
      <c r="Q505" s="309"/>
      <c r="R505" s="309"/>
      <c r="S505" s="310"/>
    </row>
    <row r="506" spans="1:19" ht="22.2" customHeight="1" x14ac:dyDescent="0.6">
      <c r="A506" s="311" t="str">
        <f>A41</f>
        <v>วันที่ 25  เดือน ธันวาคม  พ.ศ.2566</v>
      </c>
      <c r="B506" s="312"/>
      <c r="C506" s="312"/>
      <c r="D506" s="312"/>
      <c r="E506" s="312"/>
      <c r="F506" s="312"/>
      <c r="G506" s="312"/>
      <c r="H506" s="312"/>
      <c r="I506" s="313"/>
      <c r="J506" s="311" t="str">
        <f>A41</f>
        <v>วันที่ 25  เดือน ธันวาคม  พ.ศ.2566</v>
      </c>
      <c r="K506" s="312"/>
      <c r="L506" s="312"/>
      <c r="M506" s="312"/>
      <c r="N506" s="312"/>
      <c r="O506" s="312"/>
      <c r="P506" s="312"/>
      <c r="Q506" s="312"/>
      <c r="R506" s="312"/>
      <c r="S506" s="313"/>
    </row>
    <row r="507" spans="1:19" ht="22.2" customHeight="1" x14ac:dyDescent="0.6">
      <c r="A507" s="254" t="s">
        <v>0</v>
      </c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</row>
    <row r="508" spans="1:19" ht="22.2" customHeight="1" x14ac:dyDescent="0.6">
      <c r="A508" s="254" t="str">
        <f>A2</f>
        <v>แผนกวิชายานยนต์ไฟฟ้า</v>
      </c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</row>
    <row r="509" spans="1:19" ht="22.2" customHeight="1" x14ac:dyDescent="0.6">
      <c r="A509" s="253" t="s">
        <v>78</v>
      </c>
      <c r="B509" s="253"/>
      <c r="C509" s="253"/>
      <c r="D509" s="177">
        <f>D3</f>
        <v>18</v>
      </c>
      <c r="E509" s="177" t="s">
        <v>77</v>
      </c>
      <c r="F509" s="254" t="str">
        <f>F3</f>
        <v>ธันวาคม</v>
      </c>
      <c r="G509" s="254"/>
      <c r="H509" s="177" t="str">
        <f>H3</f>
        <v>พ.ศ. 2566</v>
      </c>
      <c r="I509" s="177" t="s">
        <v>79</v>
      </c>
      <c r="J509" s="177">
        <f>J3</f>
        <v>22</v>
      </c>
      <c r="K509" s="177" t="s">
        <v>76</v>
      </c>
      <c r="L509" s="254" t="str">
        <f>L3</f>
        <v>ธันวาคม</v>
      </c>
      <c r="M509" s="254"/>
      <c r="N509" s="254" t="str">
        <f>N3</f>
        <v>พ.ศ. 2566</v>
      </c>
      <c r="O509" s="254"/>
      <c r="P509" s="254"/>
      <c r="Q509" s="254"/>
      <c r="R509" s="177"/>
    </row>
    <row r="510" spans="1:19" ht="22.2" customHeight="1" x14ac:dyDescent="0.3">
      <c r="G510" s="58" t="s">
        <v>103</v>
      </c>
      <c r="H510" s="198" t="s">
        <v>44</v>
      </c>
      <c r="I510" s="190" t="s">
        <v>57</v>
      </c>
      <c r="J510" s="290" t="s">
        <v>245</v>
      </c>
      <c r="K510" s="290"/>
      <c r="L510" s="290"/>
      <c r="M510" s="290"/>
      <c r="N510" s="290"/>
      <c r="O510" s="290"/>
      <c r="P510" s="290"/>
      <c r="Q510" s="290"/>
      <c r="R510" s="290"/>
      <c r="S510" s="290"/>
    </row>
    <row r="511" spans="1:19" ht="22.2" customHeight="1" x14ac:dyDescent="0.6">
      <c r="A511" s="28" t="s">
        <v>1</v>
      </c>
      <c r="B511" s="270" t="s">
        <v>2</v>
      </c>
      <c r="C511" s="271"/>
      <c r="D511" s="272"/>
      <c r="E511" s="16" t="s">
        <v>3</v>
      </c>
      <c r="F511" s="273" t="s">
        <v>65</v>
      </c>
      <c r="G511" s="274"/>
      <c r="H511" s="275" t="s">
        <v>4</v>
      </c>
      <c r="I511" s="175" t="s">
        <v>116</v>
      </c>
      <c r="J511" s="242" t="s">
        <v>5</v>
      </c>
      <c r="K511" s="244"/>
      <c r="L511" s="273" t="s">
        <v>66</v>
      </c>
      <c r="M511" s="279"/>
      <c r="N511" s="169" t="s">
        <v>68</v>
      </c>
      <c r="O511" s="175" t="s">
        <v>58</v>
      </c>
      <c r="P511" s="280" t="s">
        <v>67</v>
      </c>
      <c r="Q511" s="281"/>
      <c r="R511" s="169" t="s">
        <v>68</v>
      </c>
      <c r="S511" s="175" t="s">
        <v>58</v>
      </c>
    </row>
    <row r="512" spans="1:19" ht="22.2" customHeight="1" x14ac:dyDescent="0.6">
      <c r="A512" s="60"/>
      <c r="B512" s="9"/>
      <c r="C512" s="10"/>
      <c r="D512" s="14"/>
      <c r="E512" s="11"/>
      <c r="F512" s="199" t="s">
        <v>6</v>
      </c>
      <c r="G512" s="199" t="s">
        <v>7</v>
      </c>
      <c r="H512" s="276"/>
      <c r="I512" s="199"/>
      <c r="J512" s="277"/>
      <c r="K512" s="278"/>
      <c r="L512" s="199" t="s">
        <v>56</v>
      </c>
      <c r="M512" s="199" t="s">
        <v>60</v>
      </c>
      <c r="N512" s="199" t="s">
        <v>69</v>
      </c>
      <c r="O512" s="199" t="s">
        <v>59</v>
      </c>
      <c r="P512" s="60" t="s">
        <v>56</v>
      </c>
      <c r="Q512" s="60" t="s">
        <v>60</v>
      </c>
      <c r="R512" s="199" t="s">
        <v>69</v>
      </c>
      <c r="S512" s="199" t="s">
        <v>59</v>
      </c>
    </row>
    <row r="513" spans="1:19" ht="22.2" customHeight="1" x14ac:dyDescent="0.6">
      <c r="A513" s="175">
        <v>12</v>
      </c>
      <c r="B513" s="262">
        <f>AB14</f>
        <v>0</v>
      </c>
      <c r="C513" s="263"/>
      <c r="D513" s="264"/>
      <c r="E513" s="175" t="s">
        <v>44</v>
      </c>
      <c r="F513" s="6">
        <f>F7</f>
        <v>10</v>
      </c>
      <c r="G513" s="188" t="s">
        <v>8</v>
      </c>
      <c r="H513" s="174" t="s">
        <v>136</v>
      </c>
      <c r="I513" s="183" t="s">
        <v>209</v>
      </c>
      <c r="J513" s="248" t="s">
        <v>126</v>
      </c>
      <c r="K513" s="250"/>
      <c r="L513" s="197"/>
      <c r="M513" s="174"/>
      <c r="N513" s="174"/>
      <c r="O513" s="169">
        <f>M513*N513</f>
        <v>0</v>
      </c>
      <c r="P513" s="174"/>
      <c r="Q513" s="197"/>
      <c r="R513" s="174"/>
      <c r="S513" s="169">
        <f>Q513*R513</f>
        <v>0</v>
      </c>
    </row>
    <row r="514" spans="1:19" ht="22.2" customHeight="1" x14ac:dyDescent="0.6">
      <c r="A514" s="4"/>
      <c r="B514" s="289"/>
      <c r="C514" s="290"/>
      <c r="D514" s="291"/>
      <c r="E514" s="51"/>
      <c r="F514" s="190"/>
      <c r="G514" s="167" t="str">
        <f>G468</f>
        <v>18 ธ.ค.66</v>
      </c>
      <c r="H514" s="183"/>
      <c r="I514" s="183"/>
      <c r="J514" s="248"/>
      <c r="K514" s="250"/>
      <c r="L514" s="168"/>
      <c r="M514" s="168"/>
      <c r="N514" s="168"/>
      <c r="O514" s="169">
        <f t="shared" ref="O514:O537" si="22">M514*N514</f>
        <v>0</v>
      </c>
      <c r="P514" s="168"/>
      <c r="Q514" s="168"/>
      <c r="R514" s="168"/>
      <c r="S514" s="169">
        <f t="shared" ref="S514:S537" si="23">Q514*R514</f>
        <v>0</v>
      </c>
    </row>
    <row r="515" spans="1:19" ht="22.2" customHeight="1" x14ac:dyDescent="0.6">
      <c r="A515" s="4"/>
      <c r="B515" s="5"/>
      <c r="D515" s="3"/>
      <c r="E515" s="3"/>
      <c r="F515" s="190"/>
      <c r="G515" s="189"/>
      <c r="H515" s="168"/>
      <c r="I515" s="168"/>
      <c r="J515" s="248"/>
      <c r="K515" s="250"/>
      <c r="L515" s="168"/>
      <c r="M515" s="168"/>
      <c r="N515" s="168"/>
      <c r="O515" s="169">
        <f t="shared" si="22"/>
        <v>0</v>
      </c>
      <c r="P515" s="168"/>
      <c r="Q515" s="168"/>
      <c r="R515" s="168"/>
      <c r="S515" s="169">
        <f t="shared" si="23"/>
        <v>0</v>
      </c>
    </row>
    <row r="516" spans="1:19" ht="22.2" customHeight="1" x14ac:dyDescent="0.6">
      <c r="A516" s="4"/>
      <c r="B516" s="5"/>
      <c r="E516" s="4"/>
      <c r="F516" s="190"/>
      <c r="G516" s="189"/>
      <c r="H516" s="168"/>
      <c r="I516" s="168"/>
      <c r="J516" s="248"/>
      <c r="K516" s="250"/>
      <c r="L516" s="168"/>
      <c r="M516" s="168"/>
      <c r="N516" s="168"/>
      <c r="O516" s="169">
        <f t="shared" si="22"/>
        <v>0</v>
      </c>
      <c r="P516" s="168"/>
      <c r="Q516" s="168"/>
      <c r="R516" s="168"/>
      <c r="S516" s="169">
        <f t="shared" si="23"/>
        <v>0</v>
      </c>
    </row>
    <row r="517" spans="1:19" ht="22.2" customHeight="1" x14ac:dyDescent="0.6">
      <c r="A517" s="4"/>
      <c r="E517" s="4"/>
      <c r="G517" s="187"/>
      <c r="H517" s="199"/>
      <c r="I517" s="199"/>
      <c r="J517" s="277"/>
      <c r="K517" s="278"/>
      <c r="L517" s="168"/>
      <c r="M517" s="168"/>
      <c r="N517" s="168"/>
      <c r="O517" s="169">
        <f t="shared" si="22"/>
        <v>0</v>
      </c>
      <c r="P517" s="168"/>
      <c r="Q517" s="168"/>
      <c r="R517" s="168"/>
      <c r="S517" s="169">
        <f t="shared" si="23"/>
        <v>0</v>
      </c>
    </row>
    <row r="518" spans="1:19" ht="22.2" customHeight="1" x14ac:dyDescent="0.6">
      <c r="A518" s="4"/>
      <c r="E518" s="4"/>
      <c r="G518" s="62" t="s">
        <v>9</v>
      </c>
      <c r="H518" s="183" t="s">
        <v>137</v>
      </c>
      <c r="I518" s="183" t="s">
        <v>214</v>
      </c>
      <c r="J518" s="265" t="s">
        <v>54</v>
      </c>
      <c r="K518" s="266"/>
      <c r="L518" s="197"/>
      <c r="M518" s="174"/>
      <c r="N518" s="174"/>
      <c r="O518" s="169">
        <f t="shared" si="22"/>
        <v>0</v>
      </c>
      <c r="P518" s="174"/>
      <c r="Q518" s="197"/>
      <c r="R518" s="174"/>
      <c r="S518" s="169">
        <f t="shared" si="23"/>
        <v>0</v>
      </c>
    </row>
    <row r="519" spans="1:19" ht="22.2" customHeight="1" x14ac:dyDescent="0.6">
      <c r="A519" s="4"/>
      <c r="E519" s="4"/>
      <c r="G519" s="167" t="str">
        <f>G473</f>
        <v>19 ธ.ค.66</v>
      </c>
      <c r="H519" s="183" t="s">
        <v>137</v>
      </c>
      <c r="I519" s="183" t="s">
        <v>214</v>
      </c>
      <c r="J519" s="248" t="s">
        <v>125</v>
      </c>
      <c r="K519" s="250"/>
      <c r="L519" s="168"/>
      <c r="M519" s="168"/>
      <c r="N519" s="168"/>
      <c r="O519" s="169">
        <f t="shared" si="22"/>
        <v>0</v>
      </c>
      <c r="P519" s="168"/>
      <c r="Q519" s="168"/>
      <c r="R519" s="168"/>
      <c r="S519" s="169">
        <f t="shared" si="23"/>
        <v>0</v>
      </c>
    </row>
    <row r="520" spans="1:19" ht="22.2" customHeight="1" x14ac:dyDescent="0.6">
      <c r="A520" s="4"/>
      <c r="B520" s="5"/>
      <c r="D520" s="3"/>
      <c r="E520" s="3"/>
      <c r="G520" s="168"/>
      <c r="H520" s="168"/>
      <c r="I520" s="168"/>
      <c r="J520" s="248"/>
      <c r="K520" s="250"/>
      <c r="L520" s="168"/>
      <c r="M520" s="168"/>
      <c r="N520" s="168"/>
      <c r="O520" s="169">
        <f t="shared" si="22"/>
        <v>0</v>
      </c>
      <c r="P520" s="168"/>
      <c r="Q520" s="168"/>
      <c r="R520" s="168"/>
      <c r="S520" s="169">
        <f t="shared" si="23"/>
        <v>0</v>
      </c>
    </row>
    <row r="521" spans="1:19" ht="22.2" customHeight="1" x14ac:dyDescent="0.6">
      <c r="A521" s="4"/>
      <c r="E521" s="4"/>
      <c r="G521" s="62"/>
      <c r="H521" s="190"/>
      <c r="I521" s="168"/>
      <c r="J521" s="248"/>
      <c r="K521" s="250"/>
      <c r="L521" s="168"/>
      <c r="M521" s="168"/>
      <c r="N521" s="168"/>
      <c r="O521" s="169">
        <f t="shared" si="22"/>
        <v>0</v>
      </c>
      <c r="P521" s="168"/>
      <c r="Q521" s="168"/>
      <c r="R521" s="168"/>
      <c r="S521" s="169">
        <f t="shared" si="23"/>
        <v>0</v>
      </c>
    </row>
    <row r="522" spans="1:19" ht="22.2" customHeight="1" x14ac:dyDescent="0.6">
      <c r="A522" s="4"/>
      <c r="D522" s="8" t="s">
        <v>51</v>
      </c>
      <c r="E522" s="4"/>
      <c r="G522" s="63"/>
      <c r="H522" s="199"/>
      <c r="I522" s="199"/>
      <c r="J522" s="277"/>
      <c r="K522" s="278"/>
      <c r="L522" s="168"/>
      <c r="M522" s="168"/>
      <c r="N522" s="168"/>
      <c r="O522" s="169">
        <f t="shared" si="22"/>
        <v>0</v>
      </c>
      <c r="P522" s="168"/>
      <c r="Q522" s="168"/>
      <c r="R522" s="168"/>
      <c r="S522" s="169">
        <f t="shared" si="23"/>
        <v>0</v>
      </c>
    </row>
    <row r="523" spans="1:19" ht="22.2" customHeight="1" x14ac:dyDescent="0.6">
      <c r="A523" s="4"/>
      <c r="E523" s="4"/>
      <c r="G523" s="167" t="s">
        <v>10</v>
      </c>
      <c r="H523" s="183"/>
      <c r="I523" s="183"/>
      <c r="J523" s="265"/>
      <c r="K523" s="266"/>
      <c r="L523" s="197"/>
      <c r="M523" s="174"/>
      <c r="N523" s="174"/>
      <c r="O523" s="169">
        <f t="shared" si="22"/>
        <v>0</v>
      </c>
      <c r="P523" s="174"/>
      <c r="Q523" s="197"/>
      <c r="R523" s="174"/>
      <c r="S523" s="169">
        <f t="shared" si="23"/>
        <v>0</v>
      </c>
    </row>
    <row r="524" spans="1:19" ht="22.2" customHeight="1" x14ac:dyDescent="0.6">
      <c r="A524" s="4"/>
      <c r="B524" s="189"/>
      <c r="C524" s="190"/>
      <c r="D524" s="190"/>
      <c r="E524" s="168"/>
      <c r="G524" s="167" t="str">
        <f>G478</f>
        <v>20 ธ.ค.66</v>
      </c>
      <c r="H524" s="183"/>
      <c r="I524" s="183"/>
      <c r="J524" s="248"/>
      <c r="K524" s="250"/>
      <c r="L524" s="168"/>
      <c r="M524" s="168"/>
      <c r="N524" s="168"/>
      <c r="O524" s="169">
        <f t="shared" si="22"/>
        <v>0</v>
      </c>
      <c r="P524" s="168"/>
      <c r="Q524" s="168"/>
      <c r="R524" s="168"/>
      <c r="S524" s="169">
        <f t="shared" si="23"/>
        <v>0</v>
      </c>
    </row>
    <row r="525" spans="1:19" ht="22.2" customHeight="1" x14ac:dyDescent="0.6">
      <c r="A525" s="4"/>
      <c r="B525" s="5"/>
      <c r="D525" s="3"/>
      <c r="E525" s="3"/>
      <c r="G525" s="168"/>
      <c r="H525" s="183"/>
      <c r="I525" s="183"/>
      <c r="J525" s="248"/>
      <c r="K525" s="250"/>
      <c r="L525" s="168"/>
      <c r="M525" s="168"/>
      <c r="N525" s="168"/>
      <c r="O525" s="169">
        <f t="shared" si="22"/>
        <v>0</v>
      </c>
      <c r="P525" s="168"/>
      <c r="Q525" s="168"/>
      <c r="R525" s="168"/>
      <c r="S525" s="169">
        <f t="shared" si="23"/>
        <v>0</v>
      </c>
    </row>
    <row r="526" spans="1:19" ht="22.2" customHeight="1" x14ac:dyDescent="0.6">
      <c r="A526" s="4"/>
      <c r="E526" s="4"/>
      <c r="G526" s="189"/>
      <c r="H526" s="168"/>
      <c r="I526" s="168"/>
      <c r="J526" s="248"/>
      <c r="K526" s="250"/>
      <c r="L526" s="168"/>
      <c r="M526" s="168"/>
      <c r="N526" s="168"/>
      <c r="O526" s="169">
        <f t="shared" si="22"/>
        <v>0</v>
      </c>
      <c r="P526" s="168"/>
      <c r="Q526" s="168"/>
      <c r="R526" s="168"/>
      <c r="S526" s="169">
        <f t="shared" si="23"/>
        <v>0</v>
      </c>
    </row>
    <row r="527" spans="1:19" ht="22.2" customHeight="1" x14ac:dyDescent="0.6">
      <c r="A527" s="4"/>
      <c r="E527" s="4"/>
      <c r="G527" s="195"/>
      <c r="H527" s="199"/>
      <c r="I527" s="199"/>
      <c r="J527" s="277"/>
      <c r="K527" s="278"/>
      <c r="L527" s="199"/>
      <c r="M527" s="199"/>
      <c r="N527" s="199"/>
      <c r="O527" s="169">
        <f t="shared" si="22"/>
        <v>0</v>
      </c>
      <c r="P527" s="199"/>
      <c r="Q527" s="199"/>
      <c r="R527" s="199"/>
      <c r="S527" s="169">
        <f t="shared" si="23"/>
        <v>0</v>
      </c>
    </row>
    <row r="528" spans="1:19" ht="22.2" customHeight="1" x14ac:dyDescent="0.6">
      <c r="A528" s="4"/>
      <c r="E528" s="4"/>
      <c r="G528" s="62" t="s">
        <v>11</v>
      </c>
      <c r="H528" s="183" t="s">
        <v>137</v>
      </c>
      <c r="I528" s="183" t="s">
        <v>272</v>
      </c>
      <c r="J528" s="265" t="s">
        <v>54</v>
      </c>
      <c r="K528" s="266"/>
      <c r="L528" s="168"/>
      <c r="M528" s="168"/>
      <c r="N528" s="168"/>
      <c r="O528" s="169">
        <f t="shared" si="22"/>
        <v>0</v>
      </c>
      <c r="P528" s="208"/>
      <c r="Q528" s="209"/>
      <c r="R528" s="209"/>
      <c r="S528" s="169">
        <f t="shared" si="23"/>
        <v>0</v>
      </c>
    </row>
    <row r="529" spans="1:19" ht="22.2" customHeight="1" x14ac:dyDescent="0.6">
      <c r="A529" s="4"/>
      <c r="E529" s="4"/>
      <c r="G529" s="167" t="str">
        <f>G483</f>
        <v>21 ธ.ค.66</v>
      </c>
      <c r="H529" s="183" t="s">
        <v>285</v>
      </c>
      <c r="I529" s="183" t="s">
        <v>300</v>
      </c>
      <c r="J529" s="248" t="s">
        <v>127</v>
      </c>
      <c r="K529" s="250"/>
      <c r="L529" s="168"/>
      <c r="M529" s="168"/>
      <c r="N529" s="168"/>
      <c r="O529" s="169">
        <f t="shared" si="22"/>
        <v>0</v>
      </c>
      <c r="P529" s="168"/>
      <c r="Q529" s="168"/>
      <c r="R529" s="168"/>
      <c r="S529" s="169">
        <f t="shared" si="23"/>
        <v>0</v>
      </c>
    </row>
    <row r="530" spans="1:19" ht="22.2" customHeight="1" x14ac:dyDescent="0.6">
      <c r="A530" s="4"/>
      <c r="B530" s="5"/>
      <c r="E530" s="4"/>
      <c r="G530" s="168"/>
      <c r="H530" s="183" t="s">
        <v>137</v>
      </c>
      <c r="I530" s="183" t="s">
        <v>272</v>
      </c>
      <c r="J530" s="248" t="s">
        <v>151</v>
      </c>
      <c r="K530" s="250"/>
      <c r="L530" s="183"/>
      <c r="M530" s="183"/>
      <c r="N530" s="183"/>
      <c r="O530" s="169">
        <f t="shared" si="22"/>
        <v>0</v>
      </c>
      <c r="P530" s="4"/>
      <c r="Q530" s="4"/>
      <c r="R530" s="4"/>
      <c r="S530" s="169">
        <f t="shared" si="23"/>
        <v>0</v>
      </c>
    </row>
    <row r="531" spans="1:19" ht="22.2" customHeight="1" x14ac:dyDescent="0.6">
      <c r="A531" s="4"/>
      <c r="E531" s="4"/>
      <c r="G531" s="168"/>
      <c r="H531" s="168"/>
      <c r="I531" s="168"/>
      <c r="J531" s="248"/>
      <c r="K531" s="250"/>
      <c r="L531" s="168"/>
      <c r="M531" s="168"/>
      <c r="N531" s="168"/>
      <c r="O531" s="169">
        <f t="shared" si="22"/>
        <v>0</v>
      </c>
      <c r="P531" s="168"/>
      <c r="Q531" s="168"/>
      <c r="R531" s="168"/>
      <c r="S531" s="169">
        <f t="shared" si="23"/>
        <v>0</v>
      </c>
    </row>
    <row r="532" spans="1:19" ht="22.2" customHeight="1" x14ac:dyDescent="0.6">
      <c r="A532" s="4"/>
      <c r="E532" s="4"/>
      <c r="G532" s="199"/>
      <c r="H532" s="194"/>
      <c r="I532" s="199"/>
      <c r="J532" s="277"/>
      <c r="K532" s="278"/>
      <c r="L532" s="199"/>
      <c r="M532" s="199"/>
      <c r="N532" s="199"/>
      <c r="O532" s="169">
        <f t="shared" si="22"/>
        <v>0</v>
      </c>
      <c r="P532" s="199"/>
      <c r="Q532" s="199"/>
      <c r="R532" s="199"/>
      <c r="S532" s="169">
        <f t="shared" si="23"/>
        <v>0</v>
      </c>
    </row>
    <row r="533" spans="1:19" ht="22.2" customHeight="1" x14ac:dyDescent="0.6">
      <c r="A533" s="4"/>
      <c r="E533" s="4"/>
      <c r="G533" s="62" t="s">
        <v>12</v>
      </c>
      <c r="H533" s="183" t="s">
        <v>137</v>
      </c>
      <c r="I533" s="183" t="s">
        <v>216</v>
      </c>
      <c r="J533" s="265" t="s">
        <v>54</v>
      </c>
      <c r="K533" s="266"/>
      <c r="L533" s="168"/>
      <c r="M533" s="168"/>
      <c r="N533" s="168"/>
      <c r="O533" s="169">
        <f t="shared" si="22"/>
        <v>0</v>
      </c>
      <c r="P533" s="174"/>
      <c r="Q533" s="197"/>
      <c r="R533" s="174"/>
      <c r="S533" s="169">
        <f t="shared" si="23"/>
        <v>0</v>
      </c>
    </row>
    <row r="534" spans="1:19" ht="22.2" customHeight="1" x14ac:dyDescent="0.6">
      <c r="A534" s="4"/>
      <c r="E534" s="4"/>
      <c r="G534" s="167" t="str">
        <f>G488</f>
        <v>22 ธ.ค.66</v>
      </c>
      <c r="H534" s="183" t="s">
        <v>137</v>
      </c>
      <c r="I534" s="183" t="s">
        <v>216</v>
      </c>
      <c r="J534" s="248" t="s">
        <v>125</v>
      </c>
      <c r="K534" s="250"/>
      <c r="L534" s="168"/>
      <c r="M534" s="168"/>
      <c r="N534" s="168"/>
      <c r="O534" s="169">
        <f t="shared" si="22"/>
        <v>0</v>
      </c>
      <c r="P534" s="168"/>
      <c r="Q534" s="168"/>
      <c r="R534" s="168"/>
      <c r="S534" s="169">
        <f t="shared" si="23"/>
        <v>0</v>
      </c>
    </row>
    <row r="535" spans="1:19" ht="22.2" customHeight="1" x14ac:dyDescent="0.6">
      <c r="A535" s="4"/>
      <c r="E535" s="4"/>
      <c r="G535" s="168"/>
      <c r="H535" s="168"/>
      <c r="I535" s="168"/>
      <c r="J535" s="248"/>
      <c r="K535" s="250"/>
      <c r="L535" s="168"/>
      <c r="M535" s="168"/>
      <c r="N535" s="168"/>
      <c r="O535" s="169">
        <f>M535*N535</f>
        <v>0</v>
      </c>
      <c r="P535" s="168"/>
      <c r="Q535" s="168"/>
      <c r="R535" s="168"/>
      <c r="S535" s="169">
        <f t="shared" si="23"/>
        <v>0</v>
      </c>
    </row>
    <row r="536" spans="1:19" ht="22.2" customHeight="1" x14ac:dyDescent="0.6">
      <c r="A536" s="4"/>
      <c r="E536" s="4"/>
      <c r="G536" s="168"/>
      <c r="H536" s="190" t="s">
        <v>51</v>
      </c>
      <c r="I536" s="168"/>
      <c r="J536" s="248"/>
      <c r="K536" s="250"/>
      <c r="L536" s="168"/>
      <c r="M536" s="168"/>
      <c r="N536" s="168"/>
      <c r="O536" s="169">
        <f t="shared" si="22"/>
        <v>0</v>
      </c>
      <c r="P536" s="168"/>
      <c r="Q536" s="168"/>
      <c r="R536" s="168"/>
      <c r="S536" s="169">
        <f t="shared" si="23"/>
        <v>0</v>
      </c>
    </row>
    <row r="537" spans="1:19" ht="22.2" customHeight="1" x14ac:dyDescent="0.6">
      <c r="A537" s="4"/>
      <c r="E537" s="4"/>
      <c r="F537" s="4"/>
      <c r="G537" s="196"/>
      <c r="H537" s="194"/>
      <c r="I537" s="199"/>
      <c r="J537" s="277"/>
      <c r="K537" s="278"/>
      <c r="L537" s="199"/>
      <c r="M537" s="199"/>
      <c r="N537" s="199"/>
      <c r="O537" s="169">
        <f t="shared" si="22"/>
        <v>0</v>
      </c>
      <c r="P537" s="199"/>
      <c r="Q537" s="199"/>
      <c r="R537" s="199"/>
      <c r="S537" s="169">
        <f t="shared" si="23"/>
        <v>0</v>
      </c>
    </row>
    <row r="538" spans="1:19" ht="22.2" customHeight="1" x14ac:dyDescent="0.6">
      <c r="A538" s="4"/>
      <c r="E538" s="4"/>
      <c r="F538" s="4"/>
      <c r="G538" s="273" t="s">
        <v>61</v>
      </c>
      <c r="H538" s="298"/>
      <c r="I538" s="298"/>
      <c r="J538" s="298"/>
      <c r="K538" s="279"/>
      <c r="L538" s="17">
        <f>SUM(L513:L537)</f>
        <v>0</v>
      </c>
      <c r="M538" s="17">
        <f>SUM(M513:M537)</f>
        <v>0</v>
      </c>
      <c r="N538" s="17"/>
      <c r="O538" s="17"/>
      <c r="P538" s="17">
        <f>SUM(P513:P537)</f>
        <v>0</v>
      </c>
      <c r="Q538" s="17">
        <f>SUM(Q513:Q537)</f>
        <v>0</v>
      </c>
      <c r="R538" s="192"/>
      <c r="S538" s="17"/>
    </row>
    <row r="539" spans="1:19" ht="22.2" customHeight="1" x14ac:dyDescent="0.6">
      <c r="A539" s="4"/>
      <c r="E539" s="4"/>
      <c r="F539" s="4"/>
      <c r="G539" s="273" t="s">
        <v>62</v>
      </c>
      <c r="H539" s="298"/>
      <c r="I539" s="298"/>
      <c r="J539" s="298"/>
      <c r="K539" s="279"/>
      <c r="L539" s="273">
        <f>L538+M538</f>
        <v>0</v>
      </c>
      <c r="M539" s="279"/>
      <c r="N539" s="17"/>
      <c r="O539" s="193"/>
      <c r="P539" s="273">
        <f>P538+Q538</f>
        <v>0</v>
      </c>
      <c r="Q539" s="279"/>
      <c r="R539" s="196"/>
      <c r="S539" s="199"/>
    </row>
    <row r="540" spans="1:19" ht="22.2" customHeight="1" x14ac:dyDescent="0.6">
      <c r="A540" s="4"/>
      <c r="E540" s="4"/>
      <c r="F540" s="4"/>
      <c r="G540" s="273" t="s">
        <v>63</v>
      </c>
      <c r="H540" s="298"/>
      <c r="I540" s="298"/>
      <c r="J540" s="298"/>
      <c r="K540" s="279"/>
      <c r="L540" s="306" t="s">
        <v>255</v>
      </c>
      <c r="M540" s="307"/>
      <c r="N540" s="152"/>
      <c r="O540" s="153"/>
      <c r="P540" s="306" t="s">
        <v>256</v>
      </c>
      <c r="Q540" s="307"/>
      <c r="R540" s="190"/>
      <c r="S540" s="168"/>
    </row>
    <row r="541" spans="1:19" ht="22.2" customHeight="1" thickBot="1" x14ac:dyDescent="0.65">
      <c r="A541" s="4"/>
      <c r="E541" s="4"/>
      <c r="F541" s="15"/>
      <c r="G541" s="273" t="s">
        <v>64</v>
      </c>
      <c r="H541" s="298"/>
      <c r="I541" s="298"/>
      <c r="J541" s="298"/>
      <c r="K541" s="279"/>
      <c r="L541" s="18">
        <v>0</v>
      </c>
      <c r="M541" s="18">
        <f>SUM(M513:M537)</f>
        <v>0</v>
      </c>
      <c r="N541" s="18"/>
      <c r="O541" s="18">
        <f>SUM(O513:O537)</f>
        <v>0</v>
      </c>
      <c r="P541" s="18">
        <v>0</v>
      </c>
      <c r="Q541" s="18">
        <f>SUM(Q513:Q537)</f>
        <v>0</v>
      </c>
      <c r="R541" s="19"/>
      <c r="S541" s="18">
        <f>SUM(S513:S537)</f>
        <v>0</v>
      </c>
    </row>
    <row r="542" spans="1:19" ht="22.2" customHeight="1" thickTop="1" x14ac:dyDescent="0.6">
      <c r="A542" s="299" t="s">
        <v>88</v>
      </c>
      <c r="B542" s="300"/>
      <c r="C542" s="300"/>
      <c r="D542" s="300"/>
      <c r="E542" s="300"/>
      <c r="F542" s="300"/>
      <c r="G542" s="300"/>
      <c r="H542" s="193">
        <f>M541+Q541</f>
        <v>0</v>
      </c>
      <c r="I542" s="193" t="s">
        <v>89</v>
      </c>
      <c r="J542" s="193"/>
      <c r="K542" s="301" t="s">
        <v>193</v>
      </c>
      <c r="L542" s="301"/>
      <c r="M542" s="301"/>
      <c r="N542" s="194"/>
      <c r="O542" s="194"/>
      <c r="P542" s="302">
        <f>S541+O541</f>
        <v>0</v>
      </c>
      <c r="Q542" s="302"/>
      <c r="R542" s="21"/>
      <c r="S542" s="20" t="s">
        <v>53</v>
      </c>
    </row>
    <row r="543" spans="1:19" ht="22.2" customHeight="1" x14ac:dyDescent="0.6">
      <c r="A543" s="303" t="s">
        <v>14</v>
      </c>
      <c r="B543" s="304"/>
      <c r="C543" s="304"/>
      <c r="D543" s="304"/>
      <c r="E543" s="304"/>
      <c r="F543" s="304"/>
      <c r="G543" s="305"/>
      <c r="H543" s="303" t="s">
        <v>15</v>
      </c>
      <c r="I543" s="304"/>
      <c r="J543" s="304"/>
      <c r="K543" s="304"/>
      <c r="L543" s="305"/>
      <c r="M543" s="303" t="s">
        <v>70</v>
      </c>
      <c r="N543" s="304"/>
      <c r="O543" s="304"/>
      <c r="P543" s="304"/>
      <c r="Q543" s="304"/>
      <c r="R543" s="304"/>
      <c r="S543" s="305"/>
    </row>
    <row r="544" spans="1:19" ht="22.2" customHeight="1" x14ac:dyDescent="0.6">
      <c r="A544" s="248" t="s">
        <v>16</v>
      </c>
      <c r="B544" s="249"/>
      <c r="C544" s="249"/>
      <c r="D544" s="249"/>
      <c r="E544" s="249"/>
      <c r="F544" s="249"/>
      <c r="G544" s="250"/>
      <c r="H544" s="248" t="s">
        <v>16</v>
      </c>
      <c r="I544" s="249"/>
      <c r="J544" s="249"/>
      <c r="K544" s="249"/>
      <c r="L544" s="250"/>
      <c r="M544" s="248" t="s">
        <v>16</v>
      </c>
      <c r="N544" s="249"/>
      <c r="O544" s="249"/>
      <c r="P544" s="249"/>
      <c r="Q544" s="249"/>
      <c r="R544" s="249"/>
      <c r="S544" s="250"/>
    </row>
    <row r="545" spans="1:20" ht="22.2" customHeight="1" x14ac:dyDescent="0.6">
      <c r="A545" s="12" t="s">
        <v>42</v>
      </c>
      <c r="B545" s="309">
        <f>B513</f>
        <v>0</v>
      </c>
      <c r="C545" s="309"/>
      <c r="D545" s="309"/>
      <c r="E545" s="309"/>
      <c r="F545" s="309"/>
      <c r="G545" s="186" t="s">
        <v>43</v>
      </c>
      <c r="H545" s="185" t="s">
        <v>42</v>
      </c>
      <c r="I545" s="314" t="str">
        <f>I499</f>
        <v xml:space="preserve">       นายอาทิตย์  แก้วแดง</v>
      </c>
      <c r="J545" s="318"/>
      <c r="K545" s="318"/>
      <c r="L545" s="13" t="s">
        <v>43</v>
      </c>
      <c r="M545" s="61" t="s">
        <v>42</v>
      </c>
      <c r="N545" s="61"/>
      <c r="O545" s="309" t="s">
        <v>52</v>
      </c>
      <c r="P545" s="309"/>
      <c r="Q545" s="309"/>
      <c r="R545" s="29"/>
      <c r="S545" s="186" t="s">
        <v>43</v>
      </c>
    </row>
    <row r="546" spans="1:20" ht="22.2" customHeight="1" x14ac:dyDescent="0.6">
      <c r="A546" s="319" t="s">
        <v>250</v>
      </c>
      <c r="B546" s="314"/>
      <c r="C546" s="314"/>
      <c r="D546" s="314"/>
      <c r="E546" s="314"/>
      <c r="F546" s="314"/>
      <c r="G546" s="320"/>
      <c r="H546" s="308" t="s">
        <v>55</v>
      </c>
      <c r="I546" s="309"/>
      <c r="J546" s="309"/>
      <c r="K546" s="309"/>
      <c r="L546" s="310"/>
      <c r="M546" s="308" t="s">
        <v>72</v>
      </c>
      <c r="N546" s="309"/>
      <c r="O546" s="309"/>
      <c r="P546" s="309"/>
      <c r="Q546" s="309"/>
      <c r="R546" s="309"/>
      <c r="S546" s="310"/>
    </row>
    <row r="547" spans="1:20" ht="22.2" customHeight="1" x14ac:dyDescent="0.6">
      <c r="A547" s="311" t="str">
        <f>A87</f>
        <v>วันที่ 25  เดือน ธันวาคม  พ.ศ.2566</v>
      </c>
      <c r="B547" s="312"/>
      <c r="C547" s="312"/>
      <c r="D547" s="312"/>
      <c r="E547" s="312"/>
      <c r="F547" s="312"/>
      <c r="G547" s="313"/>
      <c r="H547" s="308" t="str">
        <f>A87</f>
        <v>วันที่ 25  เดือน ธันวาคม  พ.ศ.2566</v>
      </c>
      <c r="I547" s="309"/>
      <c r="J547" s="309"/>
      <c r="K547" s="309"/>
      <c r="L547" s="310"/>
      <c r="M547" s="311" t="str">
        <f>A87</f>
        <v>วันที่ 25  เดือน ธันวาคม  พ.ศ.2566</v>
      </c>
      <c r="N547" s="312"/>
      <c r="O547" s="312"/>
      <c r="P547" s="312"/>
      <c r="Q547" s="312"/>
      <c r="R547" s="312"/>
      <c r="S547" s="313"/>
    </row>
    <row r="548" spans="1:20" ht="22.2" customHeight="1" x14ac:dyDescent="0.6">
      <c r="A548" s="303" t="s">
        <v>70</v>
      </c>
      <c r="B548" s="304"/>
      <c r="C548" s="304"/>
      <c r="D548" s="304"/>
      <c r="E548" s="304"/>
      <c r="F548" s="304"/>
      <c r="G548" s="304"/>
      <c r="H548" s="304"/>
      <c r="I548" s="305"/>
      <c r="J548" s="303" t="s">
        <v>71</v>
      </c>
      <c r="K548" s="304"/>
      <c r="L548" s="304"/>
      <c r="M548" s="304"/>
      <c r="N548" s="304"/>
      <c r="O548" s="304"/>
      <c r="P548" s="304"/>
      <c r="Q548" s="304"/>
      <c r="R548" s="304"/>
      <c r="S548" s="305"/>
    </row>
    <row r="549" spans="1:20" ht="22.2" customHeight="1" x14ac:dyDescent="0.6">
      <c r="A549" s="248" t="s">
        <v>16</v>
      </c>
      <c r="B549" s="249"/>
      <c r="C549" s="249"/>
      <c r="D549" s="249"/>
      <c r="E549" s="249"/>
      <c r="F549" s="249"/>
      <c r="G549" s="249"/>
      <c r="H549" s="249"/>
      <c r="I549" s="250"/>
      <c r="J549" s="248" t="s">
        <v>16</v>
      </c>
      <c r="K549" s="249"/>
      <c r="L549" s="249"/>
      <c r="M549" s="249"/>
      <c r="N549" s="249"/>
      <c r="O549" s="249"/>
      <c r="P549" s="249"/>
      <c r="Q549" s="249"/>
      <c r="R549" s="249"/>
      <c r="S549" s="250"/>
    </row>
    <row r="550" spans="1:20" ht="22.2" customHeight="1" x14ac:dyDescent="0.6">
      <c r="A550" s="12"/>
      <c r="B550" s="309" t="s">
        <v>133</v>
      </c>
      <c r="C550" s="309"/>
      <c r="D550" s="309"/>
      <c r="E550" s="309"/>
      <c r="F550" s="309"/>
      <c r="G550" s="309"/>
      <c r="H550" s="309"/>
      <c r="I550" s="186"/>
      <c r="J550" s="29"/>
      <c r="K550" s="29"/>
      <c r="L550" s="309" t="s">
        <v>186</v>
      </c>
      <c r="M550" s="309"/>
      <c r="N550" s="309"/>
      <c r="O550" s="309"/>
      <c r="P550" s="309"/>
      <c r="Q550" s="309"/>
      <c r="R550" s="29"/>
      <c r="S550" s="13"/>
    </row>
    <row r="551" spans="1:20" ht="22.2" customHeight="1" x14ac:dyDescent="0.6">
      <c r="A551" s="308" t="s">
        <v>73</v>
      </c>
      <c r="B551" s="309"/>
      <c r="C551" s="309"/>
      <c r="D551" s="309"/>
      <c r="E551" s="309"/>
      <c r="F551" s="309"/>
      <c r="G551" s="309"/>
      <c r="H551" s="309"/>
      <c r="I551" s="310"/>
      <c r="J551" s="308" t="s">
        <v>74</v>
      </c>
      <c r="K551" s="309"/>
      <c r="L551" s="309"/>
      <c r="M551" s="309"/>
      <c r="N551" s="309"/>
      <c r="O551" s="309"/>
      <c r="P551" s="309"/>
      <c r="Q551" s="309"/>
      <c r="R551" s="309"/>
      <c r="S551" s="310"/>
    </row>
    <row r="552" spans="1:20" ht="22.2" customHeight="1" x14ac:dyDescent="0.6">
      <c r="A552" s="311" t="str">
        <f>A87</f>
        <v>วันที่ 25  เดือน ธันวาคม  พ.ศ.2566</v>
      </c>
      <c r="B552" s="312"/>
      <c r="C552" s="312"/>
      <c r="D552" s="312"/>
      <c r="E552" s="312"/>
      <c r="F552" s="312"/>
      <c r="G552" s="312"/>
      <c r="H552" s="312"/>
      <c r="I552" s="313"/>
      <c r="J552" s="311" t="str">
        <f>A87</f>
        <v>วันที่ 25  เดือน ธันวาคม  พ.ศ.2566</v>
      </c>
      <c r="K552" s="312"/>
      <c r="L552" s="312"/>
      <c r="M552" s="312"/>
      <c r="N552" s="312"/>
      <c r="O552" s="312"/>
      <c r="P552" s="312"/>
      <c r="Q552" s="312"/>
      <c r="R552" s="312"/>
      <c r="S552" s="313"/>
    </row>
    <row r="553" spans="1:20" ht="22.2" customHeight="1" x14ac:dyDescent="0.6">
      <c r="A553" s="254" t="s">
        <v>0</v>
      </c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</row>
    <row r="554" spans="1:20" ht="22.2" customHeight="1" x14ac:dyDescent="0.6">
      <c r="A554" s="254" t="str">
        <f>A2</f>
        <v>แผนกวิชายานยนต์ไฟฟ้า</v>
      </c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</row>
    <row r="555" spans="1:20" ht="22.2" customHeight="1" x14ac:dyDescent="0.6">
      <c r="A555" s="253" t="s">
        <v>78</v>
      </c>
      <c r="B555" s="253"/>
      <c r="C555" s="253"/>
      <c r="D555" s="177">
        <f>D3</f>
        <v>18</v>
      </c>
      <c r="E555" s="177" t="s">
        <v>77</v>
      </c>
      <c r="F555" s="254" t="str">
        <f>F3</f>
        <v>ธันวาคม</v>
      </c>
      <c r="G555" s="254"/>
      <c r="H555" s="177" t="str">
        <f>H3</f>
        <v>พ.ศ. 2566</v>
      </c>
      <c r="I555" s="177" t="s">
        <v>79</v>
      </c>
      <c r="J555" s="177">
        <f>J3</f>
        <v>22</v>
      </c>
      <c r="K555" s="177" t="s">
        <v>76</v>
      </c>
      <c r="L555" s="254" t="str">
        <f>L3</f>
        <v>ธันวาคม</v>
      </c>
      <c r="M555" s="254"/>
      <c r="N555" s="254" t="str">
        <f>N3</f>
        <v>พ.ศ. 2566</v>
      </c>
      <c r="O555" s="254"/>
      <c r="P555" s="254"/>
      <c r="Q555" s="254"/>
      <c r="R555" s="177"/>
    </row>
    <row r="556" spans="1:20" ht="22.2" customHeight="1" x14ac:dyDescent="0.3">
      <c r="G556" s="58" t="s">
        <v>103</v>
      </c>
      <c r="H556" s="194" t="s">
        <v>44</v>
      </c>
      <c r="I556" s="194" t="s">
        <v>57</v>
      </c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</row>
    <row r="557" spans="1:20" ht="22.2" customHeight="1" x14ac:dyDescent="0.6">
      <c r="A557" s="28" t="s">
        <v>1</v>
      </c>
      <c r="B557" s="270" t="s">
        <v>2</v>
      </c>
      <c r="C557" s="271"/>
      <c r="D557" s="272"/>
      <c r="E557" s="16" t="s">
        <v>3</v>
      </c>
      <c r="F557" s="273" t="s">
        <v>65</v>
      </c>
      <c r="G557" s="274"/>
      <c r="H557" s="275" t="s">
        <v>4</v>
      </c>
      <c r="I557" s="175" t="s">
        <v>116</v>
      </c>
      <c r="J557" s="242" t="s">
        <v>5</v>
      </c>
      <c r="K557" s="244"/>
      <c r="L557" s="273" t="s">
        <v>66</v>
      </c>
      <c r="M557" s="279"/>
      <c r="N557" s="169" t="s">
        <v>68</v>
      </c>
      <c r="O557" s="175" t="s">
        <v>58</v>
      </c>
      <c r="P557" s="280" t="s">
        <v>67</v>
      </c>
      <c r="Q557" s="281"/>
      <c r="R557" s="169" t="s">
        <v>68</v>
      </c>
      <c r="S557" s="175" t="s">
        <v>58</v>
      </c>
    </row>
    <row r="558" spans="1:20" ht="22.2" customHeight="1" x14ac:dyDescent="0.6">
      <c r="A558" s="60"/>
      <c r="B558" s="9"/>
      <c r="C558" s="10"/>
      <c r="D558" s="14"/>
      <c r="E558" s="11"/>
      <c r="F558" s="199" t="s">
        <v>6</v>
      </c>
      <c r="G558" s="199" t="s">
        <v>7</v>
      </c>
      <c r="H558" s="276"/>
      <c r="I558" s="199"/>
      <c r="J558" s="277"/>
      <c r="K558" s="278"/>
      <c r="L558" s="199" t="s">
        <v>56</v>
      </c>
      <c r="M558" s="199" t="s">
        <v>60</v>
      </c>
      <c r="N558" s="199" t="s">
        <v>69</v>
      </c>
      <c r="O558" s="199" t="s">
        <v>59</v>
      </c>
      <c r="P558" s="60" t="s">
        <v>56</v>
      </c>
      <c r="Q558" s="60" t="s">
        <v>60</v>
      </c>
      <c r="R558" s="199" t="s">
        <v>69</v>
      </c>
      <c r="S558" s="199" t="s">
        <v>59</v>
      </c>
    </row>
    <row r="559" spans="1:20" ht="22.2" customHeight="1" x14ac:dyDescent="0.6">
      <c r="A559" s="175">
        <v>13</v>
      </c>
      <c r="B559" s="262">
        <f>AB15</f>
        <v>0</v>
      </c>
      <c r="C559" s="263"/>
      <c r="D559" s="264"/>
      <c r="E559" s="175" t="s">
        <v>44</v>
      </c>
      <c r="F559" s="6">
        <f>F7</f>
        <v>10</v>
      </c>
      <c r="G559" s="188" t="s">
        <v>8</v>
      </c>
      <c r="H559" s="174"/>
      <c r="I559" s="174"/>
      <c r="J559" s="265"/>
      <c r="K559" s="266"/>
      <c r="L559" s="197"/>
      <c r="M559" s="174"/>
      <c r="N559" s="174"/>
      <c r="O559" s="169">
        <f>M559*N559</f>
        <v>0</v>
      </c>
      <c r="P559" s="174"/>
      <c r="Q559" s="197"/>
      <c r="R559" s="174"/>
      <c r="S559" s="169">
        <f>Q559*R559</f>
        <v>0</v>
      </c>
    </row>
    <row r="560" spans="1:20" ht="22.2" customHeight="1" x14ac:dyDescent="0.6">
      <c r="A560" s="4"/>
      <c r="B560" s="289"/>
      <c r="C560" s="290"/>
      <c r="D560" s="291"/>
      <c r="E560" s="168"/>
      <c r="F560" s="190"/>
      <c r="G560" s="167" t="str">
        <f>G468</f>
        <v>18 ธ.ค.66</v>
      </c>
      <c r="H560" s="183"/>
      <c r="I560" s="183"/>
      <c r="J560" s="248"/>
      <c r="K560" s="250"/>
      <c r="L560" s="168"/>
      <c r="M560" s="168"/>
      <c r="N560" s="168"/>
      <c r="O560" s="169">
        <f t="shared" ref="O560:O583" si="24">M560*N560</f>
        <v>0</v>
      </c>
      <c r="P560" s="168"/>
      <c r="Q560" s="168"/>
      <c r="R560" s="168"/>
      <c r="S560" s="169">
        <f t="shared" ref="S560:S583" si="25">Q560*R560</f>
        <v>0</v>
      </c>
      <c r="T560" s="198"/>
    </row>
    <row r="561" spans="1:24" ht="22.2" customHeight="1" x14ac:dyDescent="0.6">
      <c r="A561" s="4"/>
      <c r="B561" s="5"/>
      <c r="D561" s="3"/>
      <c r="E561" s="3"/>
      <c r="F561" s="190"/>
      <c r="G561" s="189"/>
      <c r="H561" s="183"/>
      <c r="I561" s="168"/>
      <c r="J561" s="248"/>
      <c r="K561" s="250"/>
      <c r="L561" s="168"/>
      <c r="M561" s="168"/>
      <c r="N561" s="168"/>
      <c r="O561" s="169">
        <f t="shared" si="24"/>
        <v>0</v>
      </c>
      <c r="P561" s="168"/>
      <c r="Q561" s="168"/>
      <c r="R561" s="168"/>
      <c r="S561" s="169">
        <f t="shared" si="25"/>
        <v>0</v>
      </c>
    </row>
    <row r="562" spans="1:24" ht="22.2" customHeight="1" x14ac:dyDescent="0.6">
      <c r="A562" s="4"/>
      <c r="B562" s="5"/>
      <c r="E562" s="4"/>
      <c r="F562" s="190"/>
      <c r="G562" s="189"/>
      <c r="H562" s="168"/>
      <c r="I562" s="168"/>
      <c r="J562" s="248"/>
      <c r="K562" s="250"/>
      <c r="L562" s="168"/>
      <c r="M562" s="168"/>
      <c r="N562" s="168"/>
      <c r="O562" s="169">
        <f t="shared" si="24"/>
        <v>0</v>
      </c>
      <c r="P562" s="168"/>
      <c r="Q562" s="168"/>
      <c r="R562" s="168"/>
      <c r="S562" s="169">
        <f t="shared" si="25"/>
        <v>0</v>
      </c>
    </row>
    <row r="563" spans="1:24" ht="22.2" customHeight="1" x14ac:dyDescent="0.6">
      <c r="A563" s="4"/>
      <c r="E563" s="4"/>
      <c r="G563" s="187"/>
      <c r="H563" s="199"/>
      <c r="I563" s="199"/>
      <c r="J563" s="277"/>
      <c r="K563" s="278"/>
      <c r="L563" s="168"/>
      <c r="M563" s="168"/>
      <c r="N563" s="168"/>
      <c r="O563" s="169">
        <f t="shared" si="24"/>
        <v>0</v>
      </c>
      <c r="P563" s="168"/>
      <c r="Q563" s="168"/>
      <c r="R563" s="168"/>
      <c r="S563" s="169">
        <f t="shared" si="25"/>
        <v>0</v>
      </c>
    </row>
    <row r="564" spans="1:24" ht="22.2" customHeight="1" x14ac:dyDescent="0.6">
      <c r="A564" s="4"/>
      <c r="E564" s="4"/>
      <c r="G564" s="62" t="s">
        <v>9</v>
      </c>
      <c r="H564" s="174" t="s">
        <v>241</v>
      </c>
      <c r="I564" s="183" t="s">
        <v>301</v>
      </c>
      <c r="J564" s="265" t="s">
        <v>131</v>
      </c>
      <c r="K564" s="266"/>
      <c r="L564" s="197"/>
      <c r="M564" s="174"/>
      <c r="N564" s="174"/>
      <c r="O564" s="169">
        <f t="shared" si="24"/>
        <v>0</v>
      </c>
      <c r="P564" s="174"/>
      <c r="Q564" s="197"/>
      <c r="R564" s="174"/>
      <c r="S564" s="169">
        <f t="shared" si="25"/>
        <v>0</v>
      </c>
      <c r="T564" s="24"/>
      <c r="U564" s="24" t="s">
        <v>117</v>
      </c>
      <c r="V564" s="65"/>
      <c r="W564" s="24"/>
      <c r="X564" s="24"/>
    </row>
    <row r="565" spans="1:24" ht="22.2" customHeight="1" x14ac:dyDescent="0.6">
      <c r="A565" s="4"/>
      <c r="E565" s="4"/>
      <c r="G565" s="167" t="str">
        <f>G473</f>
        <v>19 ธ.ค.66</v>
      </c>
      <c r="H565" s="183" t="s">
        <v>183</v>
      </c>
      <c r="I565" s="183" t="s">
        <v>242</v>
      </c>
      <c r="J565" s="285" t="s">
        <v>140</v>
      </c>
      <c r="K565" s="286"/>
      <c r="L565" s="168"/>
      <c r="M565" s="168"/>
      <c r="N565" s="168"/>
      <c r="O565" s="169">
        <f t="shared" si="24"/>
        <v>0</v>
      </c>
      <c r="P565" s="168"/>
      <c r="Q565" s="168"/>
      <c r="R565" s="168"/>
      <c r="S565" s="169">
        <f t="shared" si="25"/>
        <v>0</v>
      </c>
      <c r="T565" s="24"/>
      <c r="U565" s="24" t="s">
        <v>189</v>
      </c>
      <c r="V565" s="65"/>
      <c r="W565" s="24"/>
      <c r="X565" s="24"/>
    </row>
    <row r="566" spans="1:24" ht="22.2" customHeight="1" x14ac:dyDescent="0.6">
      <c r="A566" s="4"/>
      <c r="B566" s="5"/>
      <c r="D566" s="3"/>
      <c r="E566" s="3"/>
      <c r="G566" s="168"/>
      <c r="H566" s="183" t="s">
        <v>183</v>
      </c>
      <c r="I566" s="183" t="s">
        <v>273</v>
      </c>
      <c r="J566" s="248" t="s">
        <v>90</v>
      </c>
      <c r="K566" s="250"/>
      <c r="L566" s="168"/>
      <c r="M566" s="168"/>
      <c r="N566" s="168"/>
      <c r="O566" s="169">
        <f t="shared" si="24"/>
        <v>0</v>
      </c>
      <c r="P566" s="168"/>
      <c r="Q566" s="168"/>
      <c r="R566" s="168"/>
      <c r="S566" s="169">
        <f t="shared" si="25"/>
        <v>0</v>
      </c>
    </row>
    <row r="567" spans="1:24" ht="22.2" customHeight="1" x14ac:dyDescent="0.6">
      <c r="A567" s="4"/>
      <c r="E567" s="4"/>
      <c r="G567" s="62"/>
      <c r="H567" s="190"/>
      <c r="I567" s="168"/>
      <c r="J567" s="248"/>
      <c r="K567" s="250"/>
      <c r="L567" s="168"/>
      <c r="M567" s="168"/>
      <c r="N567" s="168"/>
      <c r="O567" s="169">
        <f t="shared" si="24"/>
        <v>0</v>
      </c>
      <c r="P567" s="168"/>
      <c r="Q567" s="168"/>
      <c r="R567" s="168"/>
      <c r="S567" s="169">
        <f t="shared" si="25"/>
        <v>0</v>
      </c>
    </row>
    <row r="568" spans="1:24" ht="22.2" customHeight="1" x14ac:dyDescent="0.6">
      <c r="A568" s="4"/>
      <c r="D568" s="8" t="s">
        <v>51</v>
      </c>
      <c r="E568" s="4"/>
      <c r="G568" s="63"/>
      <c r="H568" s="199"/>
      <c r="I568" s="199"/>
      <c r="J568" s="277"/>
      <c r="K568" s="278"/>
      <c r="L568" s="168"/>
      <c r="M568" s="168"/>
      <c r="N568" s="168"/>
      <c r="O568" s="169">
        <f t="shared" si="24"/>
        <v>0</v>
      </c>
      <c r="P568" s="168"/>
      <c r="Q568" s="168"/>
      <c r="R568" s="168"/>
      <c r="S568" s="169">
        <f t="shared" si="25"/>
        <v>0</v>
      </c>
    </row>
    <row r="569" spans="1:24" ht="22.2" customHeight="1" x14ac:dyDescent="0.6">
      <c r="A569" s="4"/>
      <c r="E569" s="4"/>
      <c r="G569" s="167" t="s">
        <v>10</v>
      </c>
      <c r="H569" s="183" t="s">
        <v>172</v>
      </c>
      <c r="I569" s="183" t="s">
        <v>273</v>
      </c>
      <c r="J569" s="265" t="s">
        <v>54</v>
      </c>
      <c r="K569" s="266"/>
      <c r="L569" s="197"/>
      <c r="M569" s="174"/>
      <c r="N569" s="174"/>
      <c r="O569" s="169">
        <f t="shared" si="24"/>
        <v>0</v>
      </c>
      <c r="P569" s="174"/>
      <c r="Q569" s="197"/>
      <c r="R569" s="174"/>
      <c r="S569" s="169">
        <f t="shared" si="25"/>
        <v>0</v>
      </c>
      <c r="T569" s="7"/>
      <c r="U569" s="23" t="s">
        <v>118</v>
      </c>
      <c r="V569" s="66"/>
      <c r="W569" s="22"/>
      <c r="X569" s="22"/>
    </row>
    <row r="570" spans="1:24" ht="22.2" customHeight="1" x14ac:dyDescent="0.6">
      <c r="A570" s="4"/>
      <c r="B570" s="189"/>
      <c r="C570" s="190"/>
      <c r="D570" s="190"/>
      <c r="E570" s="168"/>
      <c r="G570" s="167" t="str">
        <f>G478</f>
        <v>20 ธ.ค.66</v>
      </c>
      <c r="H570" s="183" t="s">
        <v>172</v>
      </c>
      <c r="I570" s="183" t="s">
        <v>273</v>
      </c>
      <c r="J570" s="248" t="s">
        <v>125</v>
      </c>
      <c r="K570" s="250"/>
      <c r="L570" s="168"/>
      <c r="M570" s="168"/>
      <c r="N570" s="168"/>
      <c r="O570" s="169">
        <f t="shared" si="24"/>
        <v>0</v>
      </c>
      <c r="P570" s="168"/>
      <c r="Q570" s="168"/>
      <c r="R570" s="168"/>
      <c r="S570" s="169">
        <f t="shared" si="25"/>
        <v>0</v>
      </c>
      <c r="T570" s="22" t="s">
        <v>51</v>
      </c>
      <c r="U570" s="23" t="s">
        <v>121</v>
      </c>
      <c r="V570" s="66"/>
      <c r="W570" s="22"/>
      <c r="X570" s="22"/>
    </row>
    <row r="571" spans="1:24" ht="22.2" customHeight="1" x14ac:dyDescent="0.6">
      <c r="A571" s="4"/>
      <c r="B571" s="5"/>
      <c r="D571" s="3"/>
      <c r="E571" s="3"/>
      <c r="G571" s="168"/>
      <c r="H571" s="183" t="s">
        <v>183</v>
      </c>
      <c r="I571" s="183" t="s">
        <v>274</v>
      </c>
      <c r="J571" s="248" t="s">
        <v>90</v>
      </c>
      <c r="K571" s="250"/>
      <c r="L571" s="168"/>
      <c r="M571" s="168"/>
      <c r="N571" s="168"/>
      <c r="O571" s="169">
        <f t="shared" si="24"/>
        <v>0</v>
      </c>
      <c r="P571" s="168"/>
      <c r="Q571" s="168"/>
      <c r="R571" s="168"/>
      <c r="S571" s="169">
        <f t="shared" si="25"/>
        <v>0</v>
      </c>
    </row>
    <row r="572" spans="1:24" ht="22.2" customHeight="1" x14ac:dyDescent="0.6">
      <c r="A572" s="4"/>
      <c r="E572" s="4"/>
      <c r="G572" s="189"/>
      <c r="H572" s="189"/>
      <c r="I572" s="168"/>
      <c r="J572" s="248"/>
      <c r="K572" s="250"/>
      <c r="L572" s="168"/>
      <c r="M572" s="168"/>
      <c r="N572" s="168"/>
      <c r="O572" s="169">
        <f t="shared" si="24"/>
        <v>0</v>
      </c>
      <c r="P572" s="168"/>
      <c r="Q572" s="168"/>
      <c r="R572" s="168"/>
      <c r="S572" s="169">
        <f t="shared" si="25"/>
        <v>0</v>
      </c>
    </row>
    <row r="573" spans="1:24" ht="22.2" customHeight="1" x14ac:dyDescent="0.6">
      <c r="A573" s="4"/>
      <c r="E573" s="4"/>
      <c r="G573" s="195"/>
      <c r="H573" s="195"/>
      <c r="I573" s="199"/>
      <c r="J573" s="277"/>
      <c r="K573" s="278"/>
      <c r="L573" s="199"/>
      <c r="M573" s="199"/>
      <c r="N573" s="199"/>
      <c r="O573" s="169">
        <f t="shared" si="24"/>
        <v>0</v>
      </c>
      <c r="P573" s="199"/>
      <c r="Q573" s="199"/>
      <c r="R573" s="199"/>
      <c r="S573" s="169">
        <f t="shared" si="25"/>
        <v>0</v>
      </c>
    </row>
    <row r="574" spans="1:24" ht="22.2" customHeight="1" x14ac:dyDescent="0.6">
      <c r="A574" s="4"/>
      <c r="E574" s="4"/>
      <c r="G574" s="62" t="s">
        <v>11</v>
      </c>
      <c r="H574" s="183" t="s">
        <v>172</v>
      </c>
      <c r="I574" s="183" t="s">
        <v>274</v>
      </c>
      <c r="J574" s="265" t="s">
        <v>54</v>
      </c>
      <c r="K574" s="266"/>
      <c r="L574" s="197"/>
      <c r="M574" s="168"/>
      <c r="N574" s="168"/>
      <c r="O574" s="169">
        <f t="shared" si="24"/>
        <v>0</v>
      </c>
      <c r="P574" s="168"/>
      <c r="Q574" s="175"/>
      <c r="R574" s="175"/>
      <c r="S574" s="169">
        <f t="shared" si="25"/>
        <v>0</v>
      </c>
      <c r="T574" s="25"/>
      <c r="U574" s="26" t="s">
        <v>123</v>
      </c>
      <c r="V574" s="64"/>
      <c r="W574" s="27"/>
      <c r="X574" s="27"/>
    </row>
    <row r="575" spans="1:24" ht="22.2" customHeight="1" x14ac:dyDescent="0.6">
      <c r="A575" s="4"/>
      <c r="E575" s="4"/>
      <c r="G575" s="167" t="str">
        <f>G483</f>
        <v>21 ธ.ค.66</v>
      </c>
      <c r="H575" s="183" t="s">
        <v>302</v>
      </c>
      <c r="I575" s="183" t="s">
        <v>229</v>
      </c>
      <c r="J575" s="285" t="s">
        <v>127</v>
      </c>
      <c r="K575" s="286"/>
      <c r="L575" s="168"/>
      <c r="M575" s="168"/>
      <c r="N575" s="168"/>
      <c r="O575" s="169">
        <f t="shared" si="24"/>
        <v>0</v>
      </c>
      <c r="P575" s="168"/>
      <c r="Q575" s="168"/>
      <c r="R575" s="168"/>
      <c r="S575" s="169">
        <f t="shared" si="25"/>
        <v>0</v>
      </c>
      <c r="T575" s="27" t="s">
        <v>51</v>
      </c>
      <c r="U575" s="26" t="s">
        <v>90</v>
      </c>
      <c r="V575" s="64"/>
      <c r="W575" s="27"/>
      <c r="X575" s="27"/>
    </row>
    <row r="576" spans="1:24" ht="22.2" customHeight="1" x14ac:dyDescent="0.6">
      <c r="A576" s="4"/>
      <c r="B576" s="5"/>
      <c r="E576" s="4"/>
      <c r="G576" s="168"/>
      <c r="H576" s="183" t="s">
        <v>172</v>
      </c>
      <c r="I576" s="183" t="s">
        <v>274</v>
      </c>
      <c r="J576" s="285" t="s">
        <v>151</v>
      </c>
      <c r="K576" s="286"/>
      <c r="L576" s="183"/>
      <c r="M576" s="183"/>
      <c r="N576" s="183"/>
      <c r="O576" s="169">
        <f t="shared" si="24"/>
        <v>0</v>
      </c>
      <c r="P576" s="183"/>
      <c r="Q576" s="183"/>
      <c r="R576" s="183"/>
      <c r="S576" s="169">
        <f t="shared" si="25"/>
        <v>0</v>
      </c>
    </row>
    <row r="577" spans="1:24" ht="22.2" customHeight="1" x14ac:dyDescent="0.6">
      <c r="A577" s="4"/>
      <c r="E577" s="4"/>
      <c r="G577" s="168"/>
      <c r="H577" s="168"/>
      <c r="I577" s="168"/>
      <c r="J577" s="248"/>
      <c r="K577" s="250"/>
      <c r="L577" s="168"/>
      <c r="M577" s="168"/>
      <c r="N577" s="168"/>
      <c r="O577" s="169">
        <f t="shared" si="24"/>
        <v>0</v>
      </c>
      <c r="P577" s="168"/>
      <c r="Q577" s="168"/>
      <c r="R577" s="168"/>
      <c r="S577" s="169">
        <f t="shared" si="25"/>
        <v>0</v>
      </c>
    </row>
    <row r="578" spans="1:24" ht="22.2" customHeight="1" x14ac:dyDescent="0.6">
      <c r="A578" s="4"/>
      <c r="E578" s="4"/>
      <c r="G578" s="199"/>
      <c r="H578" s="194"/>
      <c r="I578" s="199"/>
      <c r="J578" s="277"/>
      <c r="K578" s="278"/>
      <c r="L578" s="199"/>
      <c r="M578" s="199"/>
      <c r="N578" s="199"/>
      <c r="O578" s="169">
        <f t="shared" si="24"/>
        <v>0</v>
      </c>
      <c r="P578" s="199"/>
      <c r="Q578" s="199"/>
      <c r="R578" s="199"/>
      <c r="S578" s="169">
        <f t="shared" si="25"/>
        <v>0</v>
      </c>
    </row>
    <row r="579" spans="1:24" ht="22.2" customHeight="1" x14ac:dyDescent="0.6">
      <c r="A579" s="4"/>
      <c r="E579" s="4"/>
      <c r="G579" s="62" t="s">
        <v>12</v>
      </c>
      <c r="H579" s="183" t="s">
        <v>136</v>
      </c>
      <c r="I579" s="183" t="s">
        <v>208</v>
      </c>
      <c r="J579" s="265" t="s">
        <v>54</v>
      </c>
      <c r="K579" s="266"/>
      <c r="L579" s="197"/>
      <c r="M579" s="174"/>
      <c r="N579" s="174"/>
      <c r="O579" s="169">
        <f t="shared" si="24"/>
        <v>0</v>
      </c>
      <c r="P579" s="174"/>
      <c r="Q579" s="197"/>
      <c r="R579" s="174"/>
      <c r="S579" s="169">
        <f t="shared" si="25"/>
        <v>0</v>
      </c>
    </row>
    <row r="580" spans="1:24" ht="22.2" customHeight="1" x14ac:dyDescent="0.6">
      <c r="A580" s="4"/>
      <c r="E580" s="4"/>
      <c r="G580" s="167" t="str">
        <f>G488</f>
        <v>22 ธ.ค.66</v>
      </c>
      <c r="H580" s="183" t="s">
        <v>183</v>
      </c>
      <c r="I580" s="183" t="s">
        <v>232</v>
      </c>
      <c r="J580" s="248" t="s">
        <v>127</v>
      </c>
      <c r="K580" s="250"/>
      <c r="L580" s="168"/>
      <c r="M580" s="168"/>
      <c r="N580" s="168"/>
      <c r="O580" s="169">
        <f t="shared" si="24"/>
        <v>0</v>
      </c>
      <c r="P580" s="168"/>
      <c r="Q580" s="168"/>
      <c r="R580" s="168"/>
      <c r="S580" s="169">
        <f t="shared" si="25"/>
        <v>0</v>
      </c>
    </row>
    <row r="581" spans="1:24" ht="22.2" customHeight="1" x14ac:dyDescent="0.6">
      <c r="A581" s="4"/>
      <c r="E581" s="4"/>
      <c r="G581" s="168"/>
      <c r="H581" s="183" t="s">
        <v>182</v>
      </c>
      <c r="I581" s="183" t="s">
        <v>232</v>
      </c>
      <c r="J581" s="285" t="s">
        <v>316</v>
      </c>
      <c r="K581" s="286"/>
      <c r="L581" s="168"/>
      <c r="M581" s="168"/>
      <c r="N581" s="168"/>
      <c r="O581" s="169">
        <f t="shared" si="24"/>
        <v>0</v>
      </c>
      <c r="P581" s="168"/>
      <c r="Q581" s="168"/>
      <c r="R581" s="168"/>
      <c r="S581" s="169">
        <f t="shared" si="25"/>
        <v>0</v>
      </c>
    </row>
    <row r="582" spans="1:24" ht="22.2" customHeight="1" x14ac:dyDescent="0.6">
      <c r="A582" s="4"/>
      <c r="E582" s="4"/>
      <c r="G582" s="168"/>
      <c r="H582" s="190"/>
      <c r="I582" s="168"/>
      <c r="J582" s="248"/>
      <c r="K582" s="250"/>
      <c r="L582" s="168"/>
      <c r="M582" s="168"/>
      <c r="N582" s="168"/>
      <c r="O582" s="169">
        <f t="shared" si="24"/>
        <v>0</v>
      </c>
      <c r="P582" s="168"/>
      <c r="Q582" s="168"/>
      <c r="R582" s="168"/>
      <c r="S582" s="169">
        <f t="shared" si="25"/>
        <v>0</v>
      </c>
    </row>
    <row r="583" spans="1:24" ht="22.2" customHeight="1" x14ac:dyDescent="0.6">
      <c r="A583" s="4"/>
      <c r="E583" s="4"/>
      <c r="F583" s="4"/>
      <c r="G583" s="196"/>
      <c r="H583" s="194"/>
      <c r="I583" s="199"/>
      <c r="J583" s="277"/>
      <c r="K583" s="278"/>
      <c r="L583" s="199"/>
      <c r="M583" s="199"/>
      <c r="N583" s="199"/>
      <c r="O583" s="169">
        <f t="shared" si="24"/>
        <v>0</v>
      </c>
      <c r="P583" s="199"/>
      <c r="Q583" s="199"/>
      <c r="R583" s="199"/>
      <c r="S583" s="169">
        <f t="shared" si="25"/>
        <v>0</v>
      </c>
    </row>
    <row r="584" spans="1:24" ht="22.2" customHeight="1" x14ac:dyDescent="0.6">
      <c r="A584" s="4"/>
      <c r="E584" s="4"/>
      <c r="F584" s="4"/>
      <c r="G584" s="273" t="s">
        <v>61</v>
      </c>
      <c r="H584" s="298"/>
      <c r="I584" s="298"/>
      <c r="J584" s="298"/>
      <c r="K584" s="279"/>
      <c r="L584" s="17">
        <f>SUM(L559:L583)</f>
        <v>0</v>
      </c>
      <c r="M584" s="17">
        <f>SUM(M559:M583)</f>
        <v>0</v>
      </c>
      <c r="N584" s="17"/>
      <c r="O584" s="17"/>
      <c r="P584" s="17">
        <f>SUM(P559:P583)</f>
        <v>0</v>
      </c>
      <c r="Q584" s="17">
        <f>SUM(Q559:Q583)</f>
        <v>0</v>
      </c>
      <c r="R584" s="192"/>
      <c r="S584" s="17"/>
      <c r="T584" s="24"/>
      <c r="U584" s="24" t="s">
        <v>117</v>
      </c>
      <c r="V584" s="65"/>
      <c r="W584" s="24"/>
      <c r="X584" s="24"/>
    </row>
    <row r="585" spans="1:24" ht="22.2" customHeight="1" x14ac:dyDescent="0.6">
      <c r="A585" s="4"/>
      <c r="E585" s="4"/>
      <c r="F585" s="4"/>
      <c r="G585" s="273" t="s">
        <v>62</v>
      </c>
      <c r="H585" s="298"/>
      <c r="I585" s="298"/>
      <c r="J585" s="298"/>
      <c r="K585" s="279"/>
      <c r="L585" s="273">
        <f>L584+M584</f>
        <v>0</v>
      </c>
      <c r="M585" s="279"/>
      <c r="N585" s="193"/>
      <c r="O585" s="17"/>
      <c r="P585" s="273">
        <f>P584+Q584</f>
        <v>0</v>
      </c>
      <c r="Q585" s="279"/>
      <c r="R585" s="196"/>
      <c r="S585" s="199"/>
      <c r="T585" s="24"/>
      <c r="U585" s="24" t="s">
        <v>219</v>
      </c>
      <c r="V585" s="65"/>
      <c r="W585" s="24"/>
      <c r="X585" s="24"/>
    </row>
    <row r="586" spans="1:24" ht="22.2" customHeight="1" x14ac:dyDescent="0.6">
      <c r="A586" s="4"/>
      <c r="E586" s="4"/>
      <c r="F586" s="4"/>
      <c r="G586" s="273" t="s">
        <v>63</v>
      </c>
      <c r="H586" s="298"/>
      <c r="I586" s="298"/>
      <c r="J586" s="298"/>
      <c r="K586" s="279"/>
      <c r="L586" s="273">
        <v>18</v>
      </c>
      <c r="M586" s="279"/>
      <c r="N586" s="193"/>
      <c r="O586" s="17"/>
      <c r="P586" s="273">
        <v>0</v>
      </c>
      <c r="Q586" s="279"/>
      <c r="R586" s="190"/>
      <c r="S586" s="168"/>
    </row>
    <row r="587" spans="1:24" ht="22.2" customHeight="1" thickBot="1" x14ac:dyDescent="0.65">
      <c r="A587" s="4"/>
      <c r="E587" s="4"/>
      <c r="F587" s="15"/>
      <c r="G587" s="273" t="s">
        <v>64</v>
      </c>
      <c r="H587" s="298"/>
      <c r="I587" s="298"/>
      <c r="J587" s="298"/>
      <c r="K587" s="279"/>
      <c r="L587" s="18">
        <v>0</v>
      </c>
      <c r="M587" s="18">
        <f>SUM(M559:M583)</f>
        <v>0</v>
      </c>
      <c r="N587" s="18"/>
      <c r="O587" s="18">
        <f>SUM(O559:O583)</f>
        <v>0</v>
      </c>
      <c r="P587" s="18">
        <v>0</v>
      </c>
      <c r="Q587" s="18">
        <f>SUM(Q559:Q583)</f>
        <v>0</v>
      </c>
      <c r="R587" s="19"/>
      <c r="S587" s="18">
        <f>SUM(S559:S583)</f>
        <v>0</v>
      </c>
    </row>
    <row r="588" spans="1:24" ht="22.2" customHeight="1" thickTop="1" x14ac:dyDescent="0.6">
      <c r="A588" s="299" t="s">
        <v>88</v>
      </c>
      <c r="B588" s="300"/>
      <c r="C588" s="300"/>
      <c r="D588" s="300"/>
      <c r="E588" s="300"/>
      <c r="F588" s="300"/>
      <c r="G588" s="300"/>
      <c r="H588" s="193">
        <f>M587+Q587</f>
        <v>0</v>
      </c>
      <c r="I588" s="193" t="s">
        <v>89</v>
      </c>
      <c r="J588" s="193"/>
      <c r="K588" s="301" t="s">
        <v>193</v>
      </c>
      <c r="L588" s="301"/>
      <c r="M588" s="301"/>
      <c r="N588" s="194"/>
      <c r="O588" s="194"/>
      <c r="P588" s="302">
        <f>S587+O587</f>
        <v>0</v>
      </c>
      <c r="Q588" s="302"/>
      <c r="R588" s="21"/>
      <c r="S588" s="20" t="s">
        <v>53</v>
      </c>
    </row>
    <row r="589" spans="1:24" ht="22.2" customHeight="1" x14ac:dyDescent="0.6">
      <c r="A589" s="303" t="s">
        <v>14</v>
      </c>
      <c r="B589" s="304"/>
      <c r="C589" s="304"/>
      <c r="D589" s="304"/>
      <c r="E589" s="304"/>
      <c r="F589" s="304"/>
      <c r="G589" s="305"/>
      <c r="H589" s="303" t="s">
        <v>15</v>
      </c>
      <c r="I589" s="304"/>
      <c r="J589" s="304"/>
      <c r="K589" s="304"/>
      <c r="L589" s="305"/>
      <c r="M589" s="303" t="s">
        <v>70</v>
      </c>
      <c r="N589" s="304"/>
      <c r="O589" s="304"/>
      <c r="P589" s="304"/>
      <c r="Q589" s="304"/>
      <c r="R589" s="304"/>
      <c r="S589" s="305"/>
    </row>
    <row r="590" spans="1:24" ht="22.2" customHeight="1" x14ac:dyDescent="0.6">
      <c r="A590" s="248" t="s">
        <v>16</v>
      </c>
      <c r="B590" s="249"/>
      <c r="C590" s="249"/>
      <c r="D590" s="249"/>
      <c r="E590" s="249"/>
      <c r="F590" s="249"/>
      <c r="G590" s="250"/>
      <c r="H590" s="248" t="s">
        <v>16</v>
      </c>
      <c r="I590" s="249"/>
      <c r="J590" s="249"/>
      <c r="K590" s="249"/>
      <c r="L590" s="250"/>
      <c r="M590" s="248" t="s">
        <v>16</v>
      </c>
      <c r="N590" s="249"/>
      <c r="O590" s="249"/>
      <c r="P590" s="249"/>
      <c r="Q590" s="249"/>
      <c r="R590" s="249"/>
      <c r="S590" s="250"/>
    </row>
    <row r="591" spans="1:24" ht="22.2" customHeight="1" x14ac:dyDescent="0.6">
      <c r="A591" s="12" t="s">
        <v>42</v>
      </c>
      <c r="B591" s="309">
        <f>B559</f>
        <v>0</v>
      </c>
      <c r="C591" s="309"/>
      <c r="D591" s="309"/>
      <c r="E591" s="309"/>
      <c r="F591" s="309"/>
      <c r="G591" s="186" t="s">
        <v>43</v>
      </c>
      <c r="H591" s="185" t="s">
        <v>42</v>
      </c>
      <c r="I591" s="314" t="str">
        <f>I545</f>
        <v xml:space="preserve">       นายอาทิตย์  แก้วแดง</v>
      </c>
      <c r="J591" s="318"/>
      <c r="K591" s="318"/>
      <c r="L591" s="13" t="s">
        <v>43</v>
      </c>
      <c r="M591" s="61" t="s">
        <v>42</v>
      </c>
      <c r="N591" s="61"/>
      <c r="O591" s="309" t="s">
        <v>52</v>
      </c>
      <c r="P591" s="309"/>
      <c r="Q591" s="309"/>
      <c r="R591" s="29"/>
      <c r="S591" s="186" t="s">
        <v>43</v>
      </c>
    </row>
    <row r="592" spans="1:24" ht="22.2" customHeight="1" x14ac:dyDescent="0.6">
      <c r="A592" s="319" t="s">
        <v>279</v>
      </c>
      <c r="B592" s="314"/>
      <c r="C592" s="314"/>
      <c r="D592" s="314"/>
      <c r="E592" s="314"/>
      <c r="F592" s="314"/>
      <c r="G592" s="320"/>
      <c r="H592" s="308" t="s">
        <v>55</v>
      </c>
      <c r="I592" s="309"/>
      <c r="J592" s="309"/>
      <c r="K592" s="309"/>
      <c r="L592" s="310"/>
      <c r="M592" s="308" t="s">
        <v>72</v>
      </c>
      <c r="N592" s="309"/>
      <c r="O592" s="309"/>
      <c r="P592" s="309"/>
      <c r="Q592" s="309"/>
      <c r="R592" s="309"/>
      <c r="S592" s="310"/>
    </row>
    <row r="593" spans="1:19" ht="22.2" customHeight="1" x14ac:dyDescent="0.6">
      <c r="A593" s="311" t="str">
        <f>A41</f>
        <v>วันที่ 25  เดือน ธันวาคม  พ.ศ.2566</v>
      </c>
      <c r="B593" s="312"/>
      <c r="C593" s="312"/>
      <c r="D593" s="312"/>
      <c r="E593" s="312"/>
      <c r="F593" s="312"/>
      <c r="G593" s="313"/>
      <c r="H593" s="308" t="str">
        <f>A41</f>
        <v>วันที่ 25  เดือน ธันวาคม  พ.ศ.2566</v>
      </c>
      <c r="I593" s="309"/>
      <c r="J593" s="309"/>
      <c r="K593" s="309"/>
      <c r="L593" s="310"/>
      <c r="M593" s="311" t="str">
        <f>A41</f>
        <v>วันที่ 25  เดือน ธันวาคม  พ.ศ.2566</v>
      </c>
      <c r="N593" s="312"/>
      <c r="O593" s="312"/>
      <c r="P593" s="312"/>
      <c r="Q593" s="312"/>
      <c r="R593" s="312"/>
      <c r="S593" s="313"/>
    </row>
    <row r="594" spans="1:19" ht="22.2" customHeight="1" x14ac:dyDescent="0.6">
      <c r="A594" s="303" t="s">
        <v>70</v>
      </c>
      <c r="B594" s="304"/>
      <c r="C594" s="304"/>
      <c r="D594" s="304"/>
      <c r="E594" s="304"/>
      <c r="F594" s="304"/>
      <c r="G594" s="304"/>
      <c r="H594" s="304"/>
      <c r="I594" s="305"/>
      <c r="J594" s="303" t="s">
        <v>71</v>
      </c>
      <c r="K594" s="304"/>
      <c r="L594" s="304"/>
      <c r="M594" s="304"/>
      <c r="N594" s="304"/>
      <c r="O594" s="304"/>
      <c r="P594" s="304"/>
      <c r="Q594" s="304"/>
      <c r="R594" s="304"/>
      <c r="S594" s="305"/>
    </row>
    <row r="595" spans="1:19" ht="22.2" customHeight="1" x14ac:dyDescent="0.6">
      <c r="A595" s="248" t="s">
        <v>16</v>
      </c>
      <c r="B595" s="249"/>
      <c r="C595" s="249"/>
      <c r="D595" s="249"/>
      <c r="E595" s="249"/>
      <c r="F595" s="249"/>
      <c r="G595" s="249"/>
      <c r="H595" s="249"/>
      <c r="I595" s="250"/>
      <c r="J595" s="248" t="s">
        <v>16</v>
      </c>
      <c r="K595" s="249"/>
      <c r="L595" s="249"/>
      <c r="M595" s="249"/>
      <c r="N595" s="249"/>
      <c r="O595" s="249"/>
      <c r="P595" s="249"/>
      <c r="Q595" s="249"/>
      <c r="R595" s="249"/>
      <c r="S595" s="250"/>
    </row>
    <row r="596" spans="1:19" ht="22.2" customHeight="1" x14ac:dyDescent="0.6">
      <c r="A596" s="12"/>
      <c r="B596" s="309" t="s">
        <v>133</v>
      </c>
      <c r="C596" s="309"/>
      <c r="D596" s="309"/>
      <c r="E596" s="309"/>
      <c r="F596" s="309"/>
      <c r="G596" s="309"/>
      <c r="H596" s="309"/>
      <c r="I596" s="186"/>
      <c r="J596" s="29"/>
      <c r="K596" s="29"/>
      <c r="L596" s="309" t="s">
        <v>186</v>
      </c>
      <c r="M596" s="309"/>
      <c r="N596" s="309"/>
      <c r="O596" s="309"/>
      <c r="P596" s="309"/>
      <c r="Q596" s="309"/>
      <c r="R596" s="29"/>
      <c r="S596" s="13"/>
    </row>
    <row r="597" spans="1:19" ht="22.2" customHeight="1" x14ac:dyDescent="0.6">
      <c r="A597" s="308" t="s">
        <v>73</v>
      </c>
      <c r="B597" s="309"/>
      <c r="C597" s="309"/>
      <c r="D597" s="309"/>
      <c r="E597" s="309"/>
      <c r="F597" s="309"/>
      <c r="G597" s="309"/>
      <c r="H597" s="309"/>
      <c r="I597" s="310"/>
      <c r="J597" s="308" t="s">
        <v>74</v>
      </c>
      <c r="K597" s="309"/>
      <c r="L597" s="309"/>
      <c r="M597" s="309"/>
      <c r="N597" s="309"/>
      <c r="O597" s="309"/>
      <c r="P597" s="309"/>
      <c r="Q597" s="309"/>
      <c r="R597" s="309"/>
      <c r="S597" s="310"/>
    </row>
    <row r="598" spans="1:19" ht="22.2" customHeight="1" x14ac:dyDescent="0.6">
      <c r="A598" s="311" t="str">
        <f>A41</f>
        <v>วันที่ 25  เดือน ธันวาคม  พ.ศ.2566</v>
      </c>
      <c r="B598" s="312"/>
      <c r="C598" s="312"/>
      <c r="D598" s="312"/>
      <c r="E598" s="312"/>
      <c r="F598" s="312"/>
      <c r="G598" s="312"/>
      <c r="H598" s="312"/>
      <c r="I598" s="313"/>
      <c r="J598" s="311" t="str">
        <f>A41</f>
        <v>วันที่ 25  เดือน ธันวาคม  พ.ศ.2566</v>
      </c>
      <c r="K598" s="312"/>
      <c r="L598" s="312"/>
      <c r="M598" s="312"/>
      <c r="N598" s="312"/>
      <c r="O598" s="312"/>
      <c r="P598" s="312"/>
      <c r="Q598" s="312"/>
      <c r="R598" s="312"/>
      <c r="S598" s="313"/>
    </row>
    <row r="599" spans="1:19" ht="22.2" customHeight="1" x14ac:dyDescent="0.6">
      <c r="A599" s="254" t="s">
        <v>0</v>
      </c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</row>
    <row r="600" spans="1:19" ht="22.2" customHeight="1" x14ac:dyDescent="0.6">
      <c r="A600" s="254" t="str">
        <f>A2</f>
        <v>แผนกวิชายานยนต์ไฟฟ้า</v>
      </c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</row>
    <row r="601" spans="1:19" ht="22.2" customHeight="1" x14ac:dyDescent="0.6">
      <c r="A601" s="253" t="s">
        <v>78</v>
      </c>
      <c r="B601" s="253"/>
      <c r="C601" s="253"/>
      <c r="D601" s="177">
        <f>D49</f>
        <v>18</v>
      </c>
      <c r="E601" s="177" t="s">
        <v>77</v>
      </c>
      <c r="F601" s="254" t="str">
        <f>F49</f>
        <v>ธันวาคม</v>
      </c>
      <c r="G601" s="254"/>
      <c r="H601" s="177" t="str">
        <f>H49</f>
        <v>พ.ศ. 2566</v>
      </c>
      <c r="I601" s="177" t="s">
        <v>79</v>
      </c>
      <c r="J601" s="177">
        <f>J49</f>
        <v>22</v>
      </c>
      <c r="K601" s="177" t="s">
        <v>76</v>
      </c>
      <c r="L601" s="254" t="str">
        <f>L49</f>
        <v>ธันวาคม</v>
      </c>
      <c r="M601" s="254"/>
      <c r="N601" s="254" t="str">
        <f>N49</f>
        <v>พ.ศ. 2566</v>
      </c>
      <c r="O601" s="254"/>
      <c r="P601" s="254"/>
      <c r="Q601" s="254"/>
      <c r="R601" s="177"/>
    </row>
    <row r="602" spans="1:19" ht="22.2" customHeight="1" x14ac:dyDescent="0.3">
      <c r="G602" s="58" t="s">
        <v>103</v>
      </c>
      <c r="H602" s="194" t="s">
        <v>44</v>
      </c>
      <c r="I602" s="194" t="s">
        <v>57</v>
      </c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</row>
    <row r="603" spans="1:19" ht="22.2" customHeight="1" x14ac:dyDescent="0.6">
      <c r="A603" s="28" t="s">
        <v>1</v>
      </c>
      <c r="B603" s="270" t="s">
        <v>2</v>
      </c>
      <c r="C603" s="271"/>
      <c r="D603" s="272"/>
      <c r="E603" s="16" t="s">
        <v>3</v>
      </c>
      <c r="F603" s="273" t="s">
        <v>65</v>
      </c>
      <c r="G603" s="274"/>
      <c r="H603" s="275" t="s">
        <v>4</v>
      </c>
      <c r="I603" s="175" t="s">
        <v>116</v>
      </c>
      <c r="J603" s="242" t="s">
        <v>5</v>
      </c>
      <c r="K603" s="244"/>
      <c r="L603" s="273" t="s">
        <v>66</v>
      </c>
      <c r="M603" s="279"/>
      <c r="N603" s="169" t="s">
        <v>68</v>
      </c>
      <c r="O603" s="175" t="s">
        <v>58</v>
      </c>
      <c r="P603" s="280" t="s">
        <v>67</v>
      </c>
      <c r="Q603" s="281"/>
      <c r="R603" s="169" t="s">
        <v>68</v>
      </c>
      <c r="S603" s="175" t="s">
        <v>58</v>
      </c>
    </row>
    <row r="604" spans="1:19" ht="22.2" customHeight="1" x14ac:dyDescent="0.6">
      <c r="A604" s="60"/>
      <c r="B604" s="9"/>
      <c r="C604" s="10"/>
      <c r="D604" s="14"/>
      <c r="E604" s="11"/>
      <c r="F604" s="199" t="s">
        <v>6</v>
      </c>
      <c r="G604" s="199" t="s">
        <v>7</v>
      </c>
      <c r="H604" s="276"/>
      <c r="I604" s="199"/>
      <c r="J604" s="277"/>
      <c r="K604" s="278"/>
      <c r="L604" s="199" t="s">
        <v>56</v>
      </c>
      <c r="M604" s="199" t="s">
        <v>60</v>
      </c>
      <c r="N604" s="199" t="s">
        <v>69</v>
      </c>
      <c r="O604" s="199" t="s">
        <v>59</v>
      </c>
      <c r="P604" s="60" t="s">
        <v>56</v>
      </c>
      <c r="Q604" s="60" t="s">
        <v>60</v>
      </c>
      <c r="R604" s="199" t="s">
        <v>69</v>
      </c>
      <c r="S604" s="199" t="s">
        <v>59</v>
      </c>
    </row>
    <row r="605" spans="1:19" ht="22.2" customHeight="1" x14ac:dyDescent="0.6">
      <c r="A605" s="175">
        <v>14</v>
      </c>
      <c r="B605" s="262">
        <f>AB16</f>
        <v>0</v>
      </c>
      <c r="C605" s="263"/>
      <c r="D605" s="264"/>
      <c r="E605" s="175" t="s">
        <v>44</v>
      </c>
      <c r="F605" s="6">
        <f>F7</f>
        <v>10</v>
      </c>
      <c r="G605" s="188" t="s">
        <v>8</v>
      </c>
      <c r="H605" s="183" t="s">
        <v>269</v>
      </c>
      <c r="I605" s="183" t="s">
        <v>263</v>
      </c>
      <c r="J605" s="248" t="s">
        <v>125</v>
      </c>
      <c r="K605" s="250"/>
      <c r="L605" s="197"/>
      <c r="M605" s="174"/>
      <c r="N605" s="174"/>
      <c r="O605" s="169">
        <f>M605*N605</f>
        <v>0</v>
      </c>
      <c r="P605" s="174"/>
      <c r="Q605" s="197"/>
      <c r="R605" s="174"/>
      <c r="S605" s="169">
        <f>Q605*R605</f>
        <v>0</v>
      </c>
    </row>
    <row r="606" spans="1:19" ht="22.2" customHeight="1" x14ac:dyDescent="0.6">
      <c r="A606" s="4"/>
      <c r="B606" s="289"/>
      <c r="C606" s="290"/>
      <c r="D606" s="291"/>
      <c r="E606" s="168"/>
      <c r="F606" s="190"/>
      <c r="G606" s="167" t="str">
        <f>G514</f>
        <v>18 ธ.ค.66</v>
      </c>
      <c r="H606" s="183"/>
      <c r="I606" s="183"/>
      <c r="J606" s="248"/>
      <c r="K606" s="250"/>
      <c r="L606" s="168"/>
      <c r="M606" s="168"/>
      <c r="N606" s="168"/>
      <c r="O606" s="169">
        <f t="shared" ref="O606:O629" si="26">M606*N606</f>
        <v>0</v>
      </c>
      <c r="P606" s="168"/>
      <c r="Q606" s="168"/>
      <c r="R606" s="168"/>
      <c r="S606" s="169">
        <f t="shared" ref="S606:S629" si="27">Q606*R606</f>
        <v>0</v>
      </c>
    </row>
    <row r="607" spans="1:19" ht="22.2" customHeight="1" x14ac:dyDescent="0.6">
      <c r="A607" s="4"/>
      <c r="B607" s="5"/>
      <c r="D607" s="3"/>
      <c r="E607" s="3"/>
      <c r="F607" s="190"/>
      <c r="G607" s="189"/>
      <c r="H607" s="168"/>
      <c r="I607" s="168"/>
      <c r="J607" s="248"/>
      <c r="K607" s="250"/>
      <c r="L607" s="168"/>
      <c r="M607" s="168"/>
      <c r="N607" s="168"/>
      <c r="O607" s="169">
        <f t="shared" si="26"/>
        <v>0</v>
      </c>
      <c r="P607" s="168"/>
      <c r="Q607" s="168"/>
      <c r="R607" s="168"/>
      <c r="S607" s="169">
        <f t="shared" si="27"/>
        <v>0</v>
      </c>
    </row>
    <row r="608" spans="1:19" ht="22.2" customHeight="1" x14ac:dyDescent="0.6">
      <c r="A608" s="4"/>
      <c r="B608" s="5"/>
      <c r="E608" s="4"/>
      <c r="F608" s="190"/>
      <c r="G608" s="189"/>
      <c r="H608" s="168"/>
      <c r="I608" s="168"/>
      <c r="J608" s="248"/>
      <c r="K608" s="250"/>
      <c r="L608" s="168"/>
      <c r="M608" s="168"/>
      <c r="N608" s="168"/>
      <c r="O608" s="169">
        <f t="shared" si="26"/>
        <v>0</v>
      </c>
      <c r="P608" s="168"/>
      <c r="Q608" s="168"/>
      <c r="R608" s="168"/>
      <c r="S608" s="169">
        <f t="shared" si="27"/>
        <v>0</v>
      </c>
    </row>
    <row r="609" spans="1:19" ht="22.2" customHeight="1" x14ac:dyDescent="0.6">
      <c r="A609" s="4"/>
      <c r="E609" s="4"/>
      <c r="G609" s="187"/>
      <c r="H609" s="199"/>
      <c r="I609" s="199"/>
      <c r="J609" s="277"/>
      <c r="K609" s="278"/>
      <c r="L609" s="168"/>
      <c r="M609" s="168"/>
      <c r="N609" s="168"/>
      <c r="O609" s="169">
        <f t="shared" si="26"/>
        <v>0</v>
      </c>
      <c r="P609" s="168"/>
      <c r="Q609" s="168"/>
      <c r="R609" s="168"/>
      <c r="S609" s="169">
        <f t="shared" si="27"/>
        <v>0</v>
      </c>
    </row>
    <row r="610" spans="1:19" ht="22.2" customHeight="1" x14ac:dyDescent="0.6">
      <c r="A610" s="4"/>
      <c r="E610" s="4"/>
      <c r="G610" s="62" t="s">
        <v>9</v>
      </c>
      <c r="H610" s="183" t="s">
        <v>190</v>
      </c>
      <c r="I610" s="183" t="s">
        <v>263</v>
      </c>
      <c r="J610" s="265" t="s">
        <v>124</v>
      </c>
      <c r="K610" s="266"/>
      <c r="L610" s="197"/>
      <c r="M610" s="174"/>
      <c r="N610" s="174"/>
      <c r="O610" s="169">
        <f t="shared" si="26"/>
        <v>0</v>
      </c>
      <c r="P610" s="174"/>
      <c r="Q610" s="197"/>
      <c r="R610" s="174"/>
      <c r="S610" s="169">
        <f t="shared" si="27"/>
        <v>0</v>
      </c>
    </row>
    <row r="611" spans="1:19" ht="22.2" customHeight="1" x14ac:dyDescent="0.6">
      <c r="A611" s="4"/>
      <c r="E611" s="4"/>
      <c r="G611" s="167" t="str">
        <f>G519</f>
        <v>19 ธ.ค.66</v>
      </c>
      <c r="H611" s="183" t="s">
        <v>292</v>
      </c>
      <c r="I611" s="183" t="s">
        <v>251</v>
      </c>
      <c r="J611" s="248" t="s">
        <v>126</v>
      </c>
      <c r="K611" s="250"/>
      <c r="L611" s="168"/>
      <c r="M611" s="168"/>
      <c r="N611" s="168"/>
      <c r="O611" s="169">
        <f t="shared" si="26"/>
        <v>0</v>
      </c>
      <c r="P611" s="168"/>
      <c r="Q611" s="168"/>
      <c r="R611" s="168"/>
      <c r="S611" s="169">
        <f t="shared" si="27"/>
        <v>0</v>
      </c>
    </row>
    <row r="612" spans="1:19" ht="22.2" customHeight="1" x14ac:dyDescent="0.6">
      <c r="A612" s="4"/>
      <c r="B612" s="5"/>
      <c r="D612" s="3"/>
      <c r="E612" s="3"/>
      <c r="G612" s="168"/>
      <c r="H612" s="168"/>
      <c r="I612" s="168"/>
      <c r="J612" s="248"/>
      <c r="K612" s="250"/>
      <c r="L612" s="168"/>
      <c r="M612" s="168"/>
      <c r="N612" s="168"/>
      <c r="O612" s="169">
        <f t="shared" si="26"/>
        <v>0</v>
      </c>
      <c r="P612" s="168"/>
      <c r="Q612" s="168"/>
      <c r="R612" s="168"/>
      <c r="S612" s="169">
        <f t="shared" si="27"/>
        <v>0</v>
      </c>
    </row>
    <row r="613" spans="1:19" ht="22.2" customHeight="1" x14ac:dyDescent="0.6">
      <c r="A613" s="4"/>
      <c r="E613" s="4"/>
      <c r="G613" s="62"/>
      <c r="H613" s="190"/>
      <c r="I613" s="168"/>
      <c r="J613" s="248"/>
      <c r="K613" s="250"/>
      <c r="L613" s="168"/>
      <c r="M613" s="168"/>
      <c r="N613" s="168"/>
      <c r="O613" s="169">
        <f t="shared" si="26"/>
        <v>0</v>
      </c>
      <c r="P613" s="168"/>
      <c r="Q613" s="168"/>
      <c r="R613" s="168"/>
      <c r="S613" s="169">
        <f t="shared" si="27"/>
        <v>0</v>
      </c>
    </row>
    <row r="614" spans="1:19" ht="22.2" customHeight="1" x14ac:dyDescent="0.6">
      <c r="A614" s="4"/>
      <c r="D614" s="8" t="s">
        <v>51</v>
      </c>
      <c r="E614" s="4"/>
      <c r="G614" s="63"/>
      <c r="H614" s="199"/>
      <c r="I614" s="199"/>
      <c r="J614" s="277"/>
      <c r="K614" s="278"/>
      <c r="L614" s="168"/>
      <c r="M614" s="168"/>
      <c r="N614" s="168"/>
      <c r="O614" s="169">
        <f t="shared" si="26"/>
        <v>0</v>
      </c>
      <c r="P614" s="199"/>
      <c r="Q614" s="199"/>
      <c r="R614" s="199"/>
      <c r="S614" s="169">
        <f t="shared" si="27"/>
        <v>0</v>
      </c>
    </row>
    <row r="615" spans="1:19" ht="22.2" customHeight="1" x14ac:dyDescent="0.35">
      <c r="A615" s="4"/>
      <c r="E615" s="4"/>
      <c r="G615" s="167" t="s">
        <v>10</v>
      </c>
      <c r="H615" s="183" t="s">
        <v>253</v>
      </c>
      <c r="I615" s="183" t="s">
        <v>205</v>
      </c>
      <c r="J615" s="265" t="s">
        <v>124</v>
      </c>
      <c r="K615" s="266"/>
      <c r="L615" s="197"/>
      <c r="M615" s="174"/>
      <c r="N615" s="174"/>
      <c r="O615" s="169">
        <f t="shared" si="26"/>
        <v>0</v>
      </c>
      <c r="P615" s="179"/>
      <c r="Q615" s="179"/>
      <c r="R615" s="180"/>
      <c r="S615" s="169">
        <f t="shared" si="27"/>
        <v>0</v>
      </c>
    </row>
    <row r="616" spans="1:19" ht="22.2" customHeight="1" x14ac:dyDescent="0.6">
      <c r="A616" s="4"/>
      <c r="B616" s="189"/>
      <c r="C616" s="190"/>
      <c r="D616" s="190"/>
      <c r="E616" s="168"/>
      <c r="G616" s="167" t="str">
        <f>G524</f>
        <v>20 ธ.ค.66</v>
      </c>
      <c r="H616" s="183" t="s">
        <v>190</v>
      </c>
      <c r="I616" s="183" t="s">
        <v>266</v>
      </c>
      <c r="J616" s="248" t="s">
        <v>125</v>
      </c>
      <c r="K616" s="250"/>
      <c r="L616" s="168"/>
      <c r="M616" s="168"/>
      <c r="N616" s="168"/>
      <c r="O616" s="169">
        <f t="shared" si="26"/>
        <v>0</v>
      </c>
      <c r="P616" s="168"/>
      <c r="Q616" s="168"/>
      <c r="R616" s="168"/>
      <c r="S616" s="169">
        <f t="shared" si="27"/>
        <v>0</v>
      </c>
    </row>
    <row r="617" spans="1:19" ht="22.2" customHeight="1" x14ac:dyDescent="0.6">
      <c r="A617" s="4"/>
      <c r="B617" s="5"/>
      <c r="D617" s="3"/>
      <c r="E617" s="3"/>
      <c r="G617" s="168"/>
      <c r="H617" s="168"/>
      <c r="I617" s="168"/>
      <c r="J617" s="248"/>
      <c r="K617" s="250"/>
      <c r="L617" s="168"/>
      <c r="M617" s="168"/>
      <c r="N617" s="168"/>
      <c r="O617" s="169">
        <f t="shared" si="26"/>
        <v>0</v>
      </c>
      <c r="P617" s="168"/>
      <c r="Q617" s="168"/>
      <c r="R617" s="168"/>
      <c r="S617" s="169">
        <f t="shared" si="27"/>
        <v>0</v>
      </c>
    </row>
    <row r="618" spans="1:19" ht="22.2" customHeight="1" x14ac:dyDescent="0.6">
      <c r="A618" s="4"/>
      <c r="E618" s="4"/>
      <c r="G618" s="189"/>
      <c r="H618" s="189"/>
      <c r="I618" s="168"/>
      <c r="J618" s="248"/>
      <c r="K618" s="250"/>
      <c r="L618" s="168"/>
      <c r="M618" s="168"/>
      <c r="N618" s="168"/>
      <c r="O618" s="169">
        <f t="shared" si="26"/>
        <v>0</v>
      </c>
      <c r="P618" s="168"/>
      <c r="Q618" s="168"/>
      <c r="R618" s="168"/>
      <c r="S618" s="169">
        <f t="shared" si="27"/>
        <v>0</v>
      </c>
    </row>
    <row r="619" spans="1:19" ht="22.2" customHeight="1" x14ac:dyDescent="0.6">
      <c r="A619" s="4"/>
      <c r="E619" s="4"/>
      <c r="G619" s="195"/>
      <c r="H619" s="195"/>
      <c r="I619" s="199"/>
      <c r="J619" s="277"/>
      <c r="K619" s="278"/>
      <c r="L619" s="199"/>
      <c r="M619" s="199"/>
      <c r="N619" s="199"/>
      <c r="O619" s="169">
        <f t="shared" si="26"/>
        <v>0</v>
      </c>
      <c r="P619" s="199"/>
      <c r="Q619" s="199"/>
      <c r="R619" s="199"/>
      <c r="S619" s="169">
        <f t="shared" si="27"/>
        <v>0</v>
      </c>
    </row>
    <row r="620" spans="1:19" ht="22.2" customHeight="1" x14ac:dyDescent="0.6">
      <c r="A620" s="4"/>
      <c r="E620" s="4"/>
      <c r="G620" s="62" t="s">
        <v>11</v>
      </c>
      <c r="H620" s="183" t="s">
        <v>288</v>
      </c>
      <c r="I620" s="183" t="s">
        <v>268</v>
      </c>
      <c r="J620" s="248" t="s">
        <v>127</v>
      </c>
      <c r="K620" s="250"/>
      <c r="L620" s="197"/>
      <c r="M620" s="168"/>
      <c r="N620" s="168"/>
      <c r="O620" s="169">
        <f t="shared" si="26"/>
        <v>0</v>
      </c>
      <c r="P620" s="179"/>
      <c r="Q620" s="156"/>
      <c r="R620" s="156"/>
      <c r="S620" s="169">
        <f t="shared" si="27"/>
        <v>0</v>
      </c>
    </row>
    <row r="621" spans="1:19" ht="22.2" customHeight="1" x14ac:dyDescent="0.6">
      <c r="A621" s="4"/>
      <c r="E621" s="4"/>
      <c r="G621" s="167" t="str">
        <f>G529</f>
        <v>21 ธ.ค.66</v>
      </c>
      <c r="H621" s="183"/>
      <c r="I621" s="183"/>
      <c r="J621" s="248"/>
      <c r="K621" s="250"/>
      <c r="L621" s="168"/>
      <c r="M621" s="168"/>
      <c r="N621" s="168"/>
      <c r="O621" s="169">
        <f t="shared" si="26"/>
        <v>0</v>
      </c>
      <c r="P621" s="56"/>
      <c r="Q621" s="56"/>
      <c r="R621" s="56"/>
      <c r="S621" s="169">
        <f t="shared" si="27"/>
        <v>0</v>
      </c>
    </row>
    <row r="622" spans="1:19" ht="22.2" customHeight="1" x14ac:dyDescent="0.6">
      <c r="A622" s="4"/>
      <c r="B622" s="5"/>
      <c r="E622" s="4"/>
      <c r="G622" s="168"/>
      <c r="H622" s="183"/>
      <c r="I622" s="183"/>
      <c r="J622" s="248"/>
      <c r="K622" s="250"/>
      <c r="L622" s="183"/>
      <c r="M622" s="183"/>
      <c r="N622" s="183"/>
      <c r="O622" s="169">
        <f t="shared" si="26"/>
        <v>0</v>
      </c>
      <c r="P622" s="56"/>
      <c r="Q622" s="56"/>
      <c r="R622" s="56"/>
      <c r="S622" s="169">
        <f t="shared" si="27"/>
        <v>0</v>
      </c>
    </row>
    <row r="623" spans="1:19" ht="22.2" customHeight="1" x14ac:dyDescent="0.6">
      <c r="A623" s="4"/>
      <c r="E623" s="4"/>
      <c r="G623" s="168"/>
      <c r="H623" s="168"/>
      <c r="I623" s="168"/>
      <c r="J623" s="248"/>
      <c r="K623" s="250"/>
      <c r="L623" s="168"/>
      <c r="M623" s="168"/>
      <c r="N623" s="168"/>
      <c r="O623" s="169">
        <f t="shared" si="26"/>
        <v>0</v>
      </c>
      <c r="P623" s="168"/>
      <c r="Q623" s="168"/>
      <c r="R623" s="168"/>
      <c r="S623" s="169">
        <f t="shared" si="27"/>
        <v>0</v>
      </c>
    </row>
    <row r="624" spans="1:19" ht="22.2" customHeight="1" x14ac:dyDescent="0.6">
      <c r="A624" s="4"/>
      <c r="E624" s="4"/>
      <c r="G624" s="199"/>
      <c r="H624" s="194"/>
      <c r="I624" s="199"/>
      <c r="J624" s="277"/>
      <c r="K624" s="278"/>
      <c r="L624" s="199"/>
      <c r="M624" s="199"/>
      <c r="N624" s="199"/>
      <c r="O624" s="169">
        <f t="shared" si="26"/>
        <v>0</v>
      </c>
      <c r="P624" s="199"/>
      <c r="Q624" s="199"/>
      <c r="R624" s="199"/>
      <c r="S624" s="169">
        <f t="shared" si="27"/>
        <v>0</v>
      </c>
    </row>
    <row r="625" spans="1:19" ht="22.2" customHeight="1" x14ac:dyDescent="0.6">
      <c r="A625" s="4"/>
      <c r="E625" s="4"/>
      <c r="G625" s="62" t="s">
        <v>12</v>
      </c>
      <c r="H625" s="183" t="s">
        <v>235</v>
      </c>
      <c r="I625" s="183" t="s">
        <v>265</v>
      </c>
      <c r="J625" s="265" t="s">
        <v>54</v>
      </c>
      <c r="K625" s="266"/>
      <c r="L625" s="168"/>
      <c r="M625" s="174"/>
      <c r="N625" s="174"/>
      <c r="O625" s="169">
        <f t="shared" si="26"/>
        <v>0</v>
      </c>
      <c r="P625" s="174"/>
      <c r="Q625" s="197"/>
      <c r="R625" s="174"/>
      <c r="S625" s="169">
        <f t="shared" si="27"/>
        <v>0</v>
      </c>
    </row>
    <row r="626" spans="1:19" ht="22.2" customHeight="1" x14ac:dyDescent="0.6">
      <c r="A626" s="4"/>
      <c r="E626" s="4"/>
      <c r="G626" s="167" t="str">
        <f>G534</f>
        <v>22 ธ.ค.66</v>
      </c>
      <c r="H626" s="183" t="s">
        <v>235</v>
      </c>
      <c r="I626" s="183" t="s">
        <v>265</v>
      </c>
      <c r="J626" s="248" t="s">
        <v>152</v>
      </c>
      <c r="K626" s="250"/>
      <c r="L626" s="168"/>
      <c r="M626" s="168"/>
      <c r="N626" s="168"/>
      <c r="O626" s="169">
        <f t="shared" si="26"/>
        <v>0</v>
      </c>
      <c r="P626" s="168"/>
      <c r="Q626" s="168"/>
      <c r="R626" s="168"/>
      <c r="S626" s="169">
        <f t="shared" si="27"/>
        <v>0</v>
      </c>
    </row>
    <row r="627" spans="1:19" ht="22.2" customHeight="1" x14ac:dyDescent="0.6">
      <c r="A627" s="4"/>
      <c r="E627" s="4"/>
      <c r="G627" s="168"/>
      <c r="H627" s="183" t="s">
        <v>176</v>
      </c>
      <c r="I627" s="183" t="s">
        <v>200</v>
      </c>
      <c r="J627" s="248" t="s">
        <v>267</v>
      </c>
      <c r="K627" s="250"/>
      <c r="L627" s="168"/>
      <c r="M627" s="168"/>
      <c r="N627" s="168"/>
      <c r="O627" s="169">
        <f t="shared" si="26"/>
        <v>0</v>
      </c>
      <c r="P627" s="168"/>
      <c r="Q627" s="168"/>
      <c r="R627" s="168"/>
      <c r="S627" s="169">
        <f t="shared" si="27"/>
        <v>0</v>
      </c>
    </row>
    <row r="628" spans="1:19" ht="22.2" customHeight="1" x14ac:dyDescent="0.6">
      <c r="A628" s="4"/>
      <c r="E628" s="4"/>
      <c r="G628" s="168"/>
      <c r="H628" s="190"/>
      <c r="I628" s="168"/>
      <c r="J628" s="248"/>
      <c r="K628" s="250"/>
      <c r="L628" s="168"/>
      <c r="M628" s="168"/>
      <c r="N628" s="168"/>
      <c r="O628" s="169">
        <f t="shared" si="26"/>
        <v>0</v>
      </c>
      <c r="P628" s="168"/>
      <c r="Q628" s="168"/>
      <c r="R628" s="168"/>
      <c r="S628" s="169">
        <f t="shared" si="27"/>
        <v>0</v>
      </c>
    </row>
    <row r="629" spans="1:19" ht="22.2" customHeight="1" x14ac:dyDescent="0.6">
      <c r="A629" s="4"/>
      <c r="E629" s="4"/>
      <c r="F629" s="4"/>
      <c r="G629" s="196"/>
      <c r="H629" s="194"/>
      <c r="I629" s="199"/>
      <c r="J629" s="277"/>
      <c r="K629" s="278"/>
      <c r="L629" s="199"/>
      <c r="M629" s="199"/>
      <c r="N629" s="199"/>
      <c r="O629" s="169">
        <f t="shared" si="26"/>
        <v>0</v>
      </c>
      <c r="P629" s="199"/>
      <c r="Q629" s="199"/>
      <c r="R629" s="199"/>
      <c r="S629" s="169">
        <f t="shared" si="27"/>
        <v>0</v>
      </c>
    </row>
    <row r="630" spans="1:19" ht="22.2" customHeight="1" x14ac:dyDescent="0.6">
      <c r="A630" s="4"/>
      <c r="E630" s="4"/>
      <c r="F630" s="4"/>
      <c r="G630" s="273" t="s">
        <v>61</v>
      </c>
      <c r="H630" s="298"/>
      <c r="I630" s="298"/>
      <c r="J630" s="298"/>
      <c r="K630" s="279"/>
      <c r="L630" s="17">
        <f>SUM(L605:L629)</f>
        <v>0</v>
      </c>
      <c r="M630" s="17">
        <f>SUM(M605:M629)</f>
        <v>0</v>
      </c>
      <c r="N630" s="17"/>
      <c r="O630" s="17"/>
      <c r="P630" s="17">
        <f>SUM(P605:P629)</f>
        <v>0</v>
      </c>
      <c r="Q630" s="17">
        <f>SUM(Q605:Q629)</f>
        <v>0</v>
      </c>
      <c r="R630" s="192"/>
      <c r="S630" s="17"/>
    </row>
    <row r="631" spans="1:19" ht="22.2" customHeight="1" x14ac:dyDescent="0.6">
      <c r="A631" s="4"/>
      <c r="E631" s="4"/>
      <c r="F631" s="4"/>
      <c r="G631" s="273" t="s">
        <v>62</v>
      </c>
      <c r="H631" s="298"/>
      <c r="I631" s="298"/>
      <c r="J631" s="298"/>
      <c r="K631" s="279"/>
      <c r="L631" s="273">
        <f>L630+M630</f>
        <v>0</v>
      </c>
      <c r="M631" s="279"/>
      <c r="N631" s="193"/>
      <c r="O631" s="17"/>
      <c r="P631" s="273">
        <f>P630+Q630</f>
        <v>0</v>
      </c>
      <c r="Q631" s="279"/>
      <c r="R631" s="196"/>
      <c r="S631" s="199"/>
    </row>
    <row r="632" spans="1:19" ht="22.2" customHeight="1" x14ac:dyDescent="0.6">
      <c r="A632" s="4"/>
      <c r="E632" s="4"/>
      <c r="F632" s="4"/>
      <c r="G632" s="273" t="s">
        <v>63</v>
      </c>
      <c r="H632" s="298"/>
      <c r="I632" s="298"/>
      <c r="J632" s="298"/>
      <c r="K632" s="279"/>
      <c r="L632" s="273">
        <v>0</v>
      </c>
      <c r="M632" s="279"/>
      <c r="N632" s="193"/>
      <c r="O632" s="17"/>
      <c r="P632" s="273">
        <v>15</v>
      </c>
      <c r="Q632" s="279"/>
      <c r="R632" s="190"/>
      <c r="S632" s="168"/>
    </row>
    <row r="633" spans="1:19" ht="22.2" customHeight="1" thickBot="1" x14ac:dyDescent="0.65">
      <c r="A633" s="4"/>
      <c r="E633" s="4"/>
      <c r="F633" s="15"/>
      <c r="G633" s="273" t="s">
        <v>64</v>
      </c>
      <c r="H633" s="298"/>
      <c r="I633" s="298"/>
      <c r="J633" s="298"/>
      <c r="K633" s="279"/>
      <c r="L633" s="18">
        <v>0</v>
      </c>
      <c r="M633" s="18">
        <f>SUM(M605:M629)</f>
        <v>0</v>
      </c>
      <c r="N633" s="18"/>
      <c r="O633" s="18">
        <f>SUM(O605:O629)</f>
        <v>0</v>
      </c>
      <c r="P633" s="18">
        <v>0</v>
      </c>
      <c r="Q633" s="18">
        <f>SUM(Q605:Q629)</f>
        <v>0</v>
      </c>
      <c r="R633" s="19"/>
      <c r="S633" s="18">
        <f>SUM(S605:S629)</f>
        <v>0</v>
      </c>
    </row>
    <row r="634" spans="1:19" ht="22.2" customHeight="1" thickTop="1" x14ac:dyDescent="0.6">
      <c r="A634" s="299" t="s">
        <v>88</v>
      </c>
      <c r="B634" s="300"/>
      <c r="C634" s="300"/>
      <c r="D634" s="300"/>
      <c r="E634" s="300"/>
      <c r="F634" s="300"/>
      <c r="G634" s="300"/>
      <c r="H634" s="193">
        <f>M633+Q633</f>
        <v>0</v>
      </c>
      <c r="I634" s="193" t="s">
        <v>89</v>
      </c>
      <c r="J634" s="193"/>
      <c r="K634" s="301" t="s">
        <v>193</v>
      </c>
      <c r="L634" s="301"/>
      <c r="M634" s="301"/>
      <c r="N634" s="194"/>
      <c r="O634" s="194"/>
      <c r="P634" s="302">
        <f>S633+O633</f>
        <v>0</v>
      </c>
      <c r="Q634" s="302"/>
      <c r="R634" s="21"/>
      <c r="S634" s="20" t="s">
        <v>53</v>
      </c>
    </row>
    <row r="635" spans="1:19" ht="22.2" customHeight="1" x14ac:dyDescent="0.6">
      <c r="A635" s="303" t="s">
        <v>14</v>
      </c>
      <c r="B635" s="304"/>
      <c r="C635" s="304"/>
      <c r="D635" s="304"/>
      <c r="E635" s="304"/>
      <c r="F635" s="304"/>
      <c r="G635" s="305"/>
      <c r="H635" s="303" t="s">
        <v>15</v>
      </c>
      <c r="I635" s="304"/>
      <c r="J635" s="304"/>
      <c r="K635" s="304"/>
      <c r="L635" s="305"/>
      <c r="M635" s="303" t="s">
        <v>70</v>
      </c>
      <c r="N635" s="304"/>
      <c r="O635" s="304"/>
      <c r="P635" s="304"/>
      <c r="Q635" s="304"/>
      <c r="R635" s="304"/>
      <c r="S635" s="305"/>
    </row>
    <row r="636" spans="1:19" ht="22.2" customHeight="1" x14ac:dyDescent="0.6">
      <c r="A636" s="248" t="s">
        <v>16</v>
      </c>
      <c r="B636" s="249"/>
      <c r="C636" s="249"/>
      <c r="D636" s="249"/>
      <c r="E636" s="249"/>
      <c r="F636" s="249"/>
      <c r="G636" s="250"/>
      <c r="H636" s="248" t="s">
        <v>16</v>
      </c>
      <c r="I636" s="249"/>
      <c r="J636" s="249"/>
      <c r="K636" s="249"/>
      <c r="L636" s="250"/>
      <c r="M636" s="248" t="s">
        <v>16</v>
      </c>
      <c r="N636" s="249"/>
      <c r="O636" s="249"/>
      <c r="P636" s="249"/>
      <c r="Q636" s="249"/>
      <c r="R636" s="249"/>
      <c r="S636" s="250"/>
    </row>
    <row r="637" spans="1:19" ht="22.2" customHeight="1" x14ac:dyDescent="0.6">
      <c r="A637" s="12" t="s">
        <v>42</v>
      </c>
      <c r="B637" s="309">
        <f>B605</f>
        <v>0</v>
      </c>
      <c r="C637" s="309"/>
      <c r="D637" s="309"/>
      <c r="E637" s="309"/>
      <c r="F637" s="309"/>
      <c r="G637" s="186" t="s">
        <v>43</v>
      </c>
      <c r="H637" s="185" t="s">
        <v>42</v>
      </c>
      <c r="I637" s="314" t="str">
        <f>I591</f>
        <v xml:space="preserve">       นายอาทิตย์  แก้วแดง</v>
      </c>
      <c r="J637" s="318"/>
      <c r="K637" s="318"/>
      <c r="L637" s="13" t="s">
        <v>43</v>
      </c>
      <c r="M637" s="61" t="s">
        <v>42</v>
      </c>
      <c r="N637" s="61"/>
      <c r="O637" s="309" t="s">
        <v>52</v>
      </c>
      <c r="P637" s="309"/>
      <c r="Q637" s="309"/>
      <c r="R637" s="29"/>
      <c r="S637" s="186" t="s">
        <v>43</v>
      </c>
    </row>
    <row r="638" spans="1:19" ht="22.2" customHeight="1" x14ac:dyDescent="0.6">
      <c r="A638" s="319" t="s">
        <v>279</v>
      </c>
      <c r="B638" s="314"/>
      <c r="C638" s="314"/>
      <c r="D638" s="314"/>
      <c r="E638" s="314"/>
      <c r="F638" s="314"/>
      <c r="G638" s="320"/>
      <c r="H638" s="308" t="s">
        <v>55</v>
      </c>
      <c r="I638" s="309"/>
      <c r="J638" s="309"/>
      <c r="K638" s="309"/>
      <c r="L638" s="310"/>
      <c r="M638" s="308" t="s">
        <v>72</v>
      </c>
      <c r="N638" s="309"/>
      <c r="O638" s="309"/>
      <c r="P638" s="309"/>
      <c r="Q638" s="309"/>
      <c r="R638" s="309"/>
      <c r="S638" s="310"/>
    </row>
    <row r="639" spans="1:19" ht="22.2" customHeight="1" x14ac:dyDescent="0.6">
      <c r="A639" s="311" t="str">
        <f>A87</f>
        <v>วันที่ 25  เดือน ธันวาคม  พ.ศ.2566</v>
      </c>
      <c r="B639" s="312"/>
      <c r="C639" s="312"/>
      <c r="D639" s="312"/>
      <c r="E639" s="312"/>
      <c r="F639" s="312"/>
      <c r="G639" s="313"/>
      <c r="H639" s="308" t="str">
        <f>A87</f>
        <v>วันที่ 25  เดือน ธันวาคม  พ.ศ.2566</v>
      </c>
      <c r="I639" s="309"/>
      <c r="J639" s="309"/>
      <c r="K639" s="309"/>
      <c r="L639" s="310"/>
      <c r="M639" s="311" t="str">
        <f>A87</f>
        <v>วันที่ 25  เดือน ธันวาคม  พ.ศ.2566</v>
      </c>
      <c r="N639" s="312"/>
      <c r="O639" s="312"/>
      <c r="P639" s="312"/>
      <c r="Q639" s="312"/>
      <c r="R639" s="312"/>
      <c r="S639" s="313"/>
    </row>
    <row r="640" spans="1:19" ht="22.2" customHeight="1" x14ac:dyDescent="0.6">
      <c r="A640" s="303" t="s">
        <v>70</v>
      </c>
      <c r="B640" s="304"/>
      <c r="C640" s="304"/>
      <c r="D640" s="304"/>
      <c r="E640" s="304"/>
      <c r="F640" s="304"/>
      <c r="G640" s="304"/>
      <c r="H640" s="304"/>
      <c r="I640" s="305"/>
      <c r="J640" s="303" t="s">
        <v>71</v>
      </c>
      <c r="K640" s="304"/>
      <c r="L640" s="304"/>
      <c r="M640" s="304"/>
      <c r="N640" s="304"/>
      <c r="O640" s="304"/>
      <c r="P640" s="304"/>
      <c r="Q640" s="304"/>
      <c r="R640" s="304"/>
      <c r="S640" s="305"/>
    </row>
    <row r="641" spans="1:19" ht="22.2" customHeight="1" x14ac:dyDescent="0.6">
      <c r="A641" s="248" t="s">
        <v>16</v>
      </c>
      <c r="B641" s="249"/>
      <c r="C641" s="249"/>
      <c r="D641" s="249"/>
      <c r="E641" s="249"/>
      <c r="F641" s="249"/>
      <c r="G641" s="249"/>
      <c r="H641" s="249"/>
      <c r="I641" s="250"/>
      <c r="J641" s="248" t="s">
        <v>16</v>
      </c>
      <c r="K641" s="249"/>
      <c r="L641" s="249"/>
      <c r="M641" s="249"/>
      <c r="N641" s="249"/>
      <c r="O641" s="249"/>
      <c r="P641" s="249"/>
      <c r="Q641" s="249"/>
      <c r="R641" s="249"/>
      <c r="S641" s="250"/>
    </row>
    <row r="642" spans="1:19" ht="22.2" customHeight="1" x14ac:dyDescent="0.6">
      <c r="A642" s="12"/>
      <c r="B642" s="309" t="s">
        <v>133</v>
      </c>
      <c r="C642" s="309"/>
      <c r="D642" s="309"/>
      <c r="E642" s="309"/>
      <c r="F642" s="309"/>
      <c r="G642" s="309"/>
      <c r="H642" s="309"/>
      <c r="I642" s="186"/>
      <c r="J642" s="29"/>
      <c r="K642" s="29"/>
      <c r="L642" s="309" t="s">
        <v>186</v>
      </c>
      <c r="M642" s="309"/>
      <c r="N642" s="309"/>
      <c r="O642" s="309"/>
      <c r="P642" s="309"/>
      <c r="Q642" s="309"/>
      <c r="R642" s="29"/>
      <c r="S642" s="13"/>
    </row>
    <row r="643" spans="1:19" ht="22.2" customHeight="1" x14ac:dyDescent="0.6">
      <c r="A643" s="308" t="s">
        <v>73</v>
      </c>
      <c r="B643" s="309"/>
      <c r="C643" s="309"/>
      <c r="D643" s="309"/>
      <c r="E643" s="309"/>
      <c r="F643" s="309"/>
      <c r="G643" s="309"/>
      <c r="H643" s="309"/>
      <c r="I643" s="310"/>
      <c r="J643" s="308" t="s">
        <v>74</v>
      </c>
      <c r="K643" s="309"/>
      <c r="L643" s="309"/>
      <c r="M643" s="309"/>
      <c r="N643" s="309"/>
      <c r="O643" s="309"/>
      <c r="P643" s="309"/>
      <c r="Q643" s="309"/>
      <c r="R643" s="309"/>
      <c r="S643" s="310"/>
    </row>
    <row r="644" spans="1:19" ht="22.2" customHeight="1" x14ac:dyDescent="0.6">
      <c r="A644" s="311" t="str">
        <f>A87</f>
        <v>วันที่ 25  เดือน ธันวาคม  พ.ศ.2566</v>
      </c>
      <c r="B644" s="312"/>
      <c r="C644" s="312"/>
      <c r="D644" s="312"/>
      <c r="E644" s="312"/>
      <c r="F644" s="312"/>
      <c r="G644" s="312"/>
      <c r="H644" s="312"/>
      <c r="I644" s="313"/>
      <c r="J644" s="311" t="str">
        <f>A87</f>
        <v>วันที่ 25  เดือน ธันวาคม  พ.ศ.2566</v>
      </c>
      <c r="K644" s="312"/>
      <c r="L644" s="312"/>
      <c r="M644" s="312"/>
      <c r="N644" s="312"/>
      <c r="O644" s="312"/>
      <c r="P644" s="312"/>
      <c r="Q644" s="312"/>
      <c r="R644" s="312"/>
      <c r="S644" s="313"/>
    </row>
    <row r="645" spans="1:19" ht="22.2" customHeight="1" x14ac:dyDescent="0.6">
      <c r="A645" s="254" t="s">
        <v>0</v>
      </c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</row>
    <row r="646" spans="1:19" ht="22.2" customHeight="1" x14ac:dyDescent="0.6">
      <c r="A646" s="254" t="str">
        <f>A2</f>
        <v>แผนกวิชายานยนต์ไฟฟ้า</v>
      </c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</row>
    <row r="647" spans="1:19" ht="22.2" customHeight="1" x14ac:dyDescent="0.6">
      <c r="A647" s="253" t="s">
        <v>78</v>
      </c>
      <c r="B647" s="253"/>
      <c r="C647" s="253"/>
      <c r="D647" s="177">
        <f>D49</f>
        <v>18</v>
      </c>
      <c r="E647" s="177" t="s">
        <v>77</v>
      </c>
      <c r="F647" s="254" t="str">
        <f>F49</f>
        <v>ธันวาคม</v>
      </c>
      <c r="G647" s="254"/>
      <c r="H647" s="177" t="str">
        <f>H49</f>
        <v>พ.ศ. 2566</v>
      </c>
      <c r="I647" s="177" t="s">
        <v>79</v>
      </c>
      <c r="J647" s="177">
        <f>J49</f>
        <v>22</v>
      </c>
      <c r="K647" s="177" t="s">
        <v>76</v>
      </c>
      <c r="L647" s="254" t="str">
        <f>L49</f>
        <v>ธันวาคม</v>
      </c>
      <c r="M647" s="254"/>
      <c r="N647" s="254" t="str">
        <f>N49</f>
        <v>พ.ศ. 2566</v>
      </c>
      <c r="O647" s="254"/>
      <c r="P647" s="254"/>
      <c r="Q647" s="254"/>
      <c r="R647" s="177"/>
    </row>
    <row r="648" spans="1:19" ht="22.2" customHeight="1" x14ac:dyDescent="0.3">
      <c r="G648" s="58" t="s">
        <v>103</v>
      </c>
      <c r="H648" s="194" t="s">
        <v>44</v>
      </c>
      <c r="I648" s="194" t="s">
        <v>57</v>
      </c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</row>
    <row r="649" spans="1:19" ht="22.2" customHeight="1" x14ac:dyDescent="0.6">
      <c r="A649" s="28" t="s">
        <v>1</v>
      </c>
      <c r="B649" s="270" t="s">
        <v>2</v>
      </c>
      <c r="C649" s="271"/>
      <c r="D649" s="272"/>
      <c r="E649" s="16" t="s">
        <v>3</v>
      </c>
      <c r="F649" s="273" t="s">
        <v>65</v>
      </c>
      <c r="G649" s="274"/>
      <c r="H649" s="275" t="s">
        <v>4</v>
      </c>
      <c r="I649" s="175" t="s">
        <v>116</v>
      </c>
      <c r="J649" s="242" t="s">
        <v>5</v>
      </c>
      <c r="K649" s="244"/>
      <c r="L649" s="273" t="s">
        <v>66</v>
      </c>
      <c r="M649" s="279"/>
      <c r="N649" s="169" t="s">
        <v>68</v>
      </c>
      <c r="O649" s="175" t="s">
        <v>58</v>
      </c>
      <c r="P649" s="280" t="s">
        <v>67</v>
      </c>
      <c r="Q649" s="281"/>
      <c r="R649" s="169" t="s">
        <v>68</v>
      </c>
      <c r="S649" s="175" t="s">
        <v>58</v>
      </c>
    </row>
    <row r="650" spans="1:19" ht="22.2" customHeight="1" x14ac:dyDescent="0.6">
      <c r="A650" s="60"/>
      <c r="B650" s="9"/>
      <c r="C650" s="10"/>
      <c r="D650" s="14"/>
      <c r="E650" s="11"/>
      <c r="F650" s="199" t="s">
        <v>6</v>
      </c>
      <c r="G650" s="199" t="s">
        <v>7</v>
      </c>
      <c r="H650" s="276"/>
      <c r="I650" s="199"/>
      <c r="J650" s="277"/>
      <c r="K650" s="278"/>
      <c r="L650" s="199" t="s">
        <v>56</v>
      </c>
      <c r="M650" s="199" t="s">
        <v>60</v>
      </c>
      <c r="N650" s="199" t="s">
        <v>69</v>
      </c>
      <c r="O650" s="199" t="s">
        <v>59</v>
      </c>
      <c r="P650" s="60" t="s">
        <v>56</v>
      </c>
      <c r="Q650" s="60" t="s">
        <v>60</v>
      </c>
      <c r="R650" s="199" t="s">
        <v>69</v>
      </c>
      <c r="S650" s="199" t="s">
        <v>59</v>
      </c>
    </row>
    <row r="651" spans="1:19" ht="22.2" customHeight="1" x14ac:dyDescent="0.6">
      <c r="A651" s="175">
        <v>15</v>
      </c>
      <c r="B651" s="262">
        <f>AB17</f>
        <v>0</v>
      </c>
      <c r="C651" s="263"/>
      <c r="D651" s="264"/>
      <c r="E651" s="175" t="s">
        <v>44</v>
      </c>
      <c r="F651" s="6">
        <f>F53</f>
        <v>10</v>
      </c>
      <c r="G651" s="188" t="s">
        <v>8</v>
      </c>
      <c r="H651" s="168" t="s">
        <v>170</v>
      </c>
      <c r="I651" s="183" t="s">
        <v>303</v>
      </c>
      <c r="J651" s="265" t="s">
        <v>54</v>
      </c>
      <c r="K651" s="266"/>
      <c r="L651" s="197"/>
      <c r="M651" s="174"/>
      <c r="N651" s="174"/>
      <c r="O651" s="169">
        <f>M651*N651</f>
        <v>0</v>
      </c>
      <c r="P651" s="174"/>
      <c r="Q651" s="197"/>
      <c r="R651" s="174"/>
      <c r="S651" s="169">
        <f>Q651*R651</f>
        <v>0</v>
      </c>
    </row>
    <row r="652" spans="1:19" ht="22.2" customHeight="1" x14ac:dyDescent="0.6">
      <c r="A652" s="4"/>
      <c r="B652" s="289"/>
      <c r="C652" s="290"/>
      <c r="D652" s="291"/>
      <c r="E652" s="168"/>
      <c r="F652" s="190"/>
      <c r="G652" s="167" t="str">
        <f>G560</f>
        <v>18 ธ.ค.66</v>
      </c>
      <c r="H652" s="168" t="s">
        <v>170</v>
      </c>
      <c r="I652" s="183" t="s">
        <v>304</v>
      </c>
      <c r="J652" s="248" t="s">
        <v>126</v>
      </c>
      <c r="K652" s="250"/>
      <c r="L652" s="168"/>
      <c r="M652" s="168"/>
      <c r="N652" s="168"/>
      <c r="O652" s="169">
        <f t="shared" ref="O652:O675" si="28">M652*N652</f>
        <v>0</v>
      </c>
      <c r="P652" s="168"/>
      <c r="Q652" s="168"/>
      <c r="R652" s="168"/>
      <c r="S652" s="169">
        <f t="shared" ref="S652:S675" si="29">Q652*R652</f>
        <v>0</v>
      </c>
    </row>
    <row r="653" spans="1:19" ht="22.2" customHeight="1" x14ac:dyDescent="0.6">
      <c r="A653" s="4"/>
      <c r="B653" s="5"/>
      <c r="D653" s="3"/>
      <c r="E653" s="3"/>
      <c r="F653" s="190"/>
      <c r="G653" s="189"/>
      <c r="H653" s="168"/>
      <c r="I653" s="168"/>
      <c r="J653" s="248"/>
      <c r="K653" s="250"/>
      <c r="L653" s="168"/>
      <c r="M653" s="168"/>
      <c r="N653" s="168"/>
      <c r="O653" s="169">
        <f t="shared" si="28"/>
        <v>0</v>
      </c>
      <c r="P653" s="168"/>
      <c r="Q653" s="168"/>
      <c r="R653" s="168"/>
      <c r="S653" s="169">
        <f t="shared" si="29"/>
        <v>0</v>
      </c>
    </row>
    <row r="654" spans="1:19" ht="22.2" customHeight="1" x14ac:dyDescent="0.6">
      <c r="A654" s="4"/>
      <c r="B654" s="5"/>
      <c r="E654" s="4"/>
      <c r="F654" s="190"/>
      <c r="G654" s="189"/>
      <c r="H654" s="168"/>
      <c r="I654" s="168"/>
      <c r="J654" s="248"/>
      <c r="K654" s="250"/>
      <c r="L654" s="168"/>
      <c r="M654" s="168"/>
      <c r="N654" s="168"/>
      <c r="O654" s="169">
        <f t="shared" si="28"/>
        <v>0</v>
      </c>
      <c r="P654" s="168"/>
      <c r="Q654" s="168"/>
      <c r="R654" s="168"/>
      <c r="S654" s="169">
        <f t="shared" si="29"/>
        <v>0</v>
      </c>
    </row>
    <row r="655" spans="1:19" ht="22.2" customHeight="1" x14ac:dyDescent="0.6">
      <c r="A655" s="4"/>
      <c r="E655" s="4"/>
      <c r="G655" s="187"/>
      <c r="H655" s="199"/>
      <c r="I655" s="199"/>
      <c r="J655" s="277"/>
      <c r="K655" s="278"/>
      <c r="L655" s="168"/>
      <c r="M655" s="168"/>
      <c r="N655" s="168"/>
      <c r="O655" s="169">
        <f t="shared" si="28"/>
        <v>0</v>
      </c>
      <c r="P655" s="168"/>
      <c r="Q655" s="168"/>
      <c r="R655" s="168"/>
      <c r="S655" s="169">
        <f t="shared" si="29"/>
        <v>0</v>
      </c>
    </row>
    <row r="656" spans="1:19" ht="22.2" customHeight="1" x14ac:dyDescent="0.6">
      <c r="A656" s="4"/>
      <c r="E656" s="4"/>
      <c r="G656" s="62" t="s">
        <v>9</v>
      </c>
      <c r="H656" s="168" t="s">
        <v>253</v>
      </c>
      <c r="I656" s="183" t="s">
        <v>268</v>
      </c>
      <c r="J656" s="265" t="s">
        <v>124</v>
      </c>
      <c r="K656" s="266"/>
      <c r="L656" s="197"/>
      <c r="M656" s="174"/>
      <c r="N656" s="174"/>
      <c r="O656" s="169">
        <f t="shared" si="28"/>
        <v>0</v>
      </c>
      <c r="P656" s="174"/>
      <c r="Q656" s="197"/>
      <c r="R656" s="174"/>
      <c r="S656" s="169">
        <f t="shared" si="29"/>
        <v>0</v>
      </c>
    </row>
    <row r="657" spans="1:19" ht="22.2" customHeight="1" x14ac:dyDescent="0.6">
      <c r="A657" s="4"/>
      <c r="E657" s="4"/>
      <c r="G657" s="167" t="str">
        <f>G565</f>
        <v>19 ธ.ค.66</v>
      </c>
      <c r="H657" s="168" t="s">
        <v>188</v>
      </c>
      <c r="I657" s="183" t="s">
        <v>305</v>
      </c>
      <c r="J657" s="248" t="s">
        <v>125</v>
      </c>
      <c r="K657" s="250"/>
      <c r="L657" s="168"/>
      <c r="M657" s="168"/>
      <c r="N657" s="168"/>
      <c r="O657" s="169">
        <f t="shared" si="28"/>
        <v>0</v>
      </c>
      <c r="P657" s="168"/>
      <c r="Q657" s="168"/>
      <c r="R657" s="168"/>
      <c r="S657" s="169">
        <f t="shared" si="29"/>
        <v>0</v>
      </c>
    </row>
    <row r="658" spans="1:19" ht="22.2" customHeight="1" x14ac:dyDescent="0.6">
      <c r="A658" s="4"/>
      <c r="B658" s="5"/>
      <c r="D658" s="3"/>
      <c r="E658" s="3"/>
      <c r="G658" s="168"/>
      <c r="H658" s="183"/>
      <c r="I658" s="183"/>
      <c r="J658" s="325"/>
      <c r="K658" s="325"/>
      <c r="L658" s="168"/>
      <c r="M658" s="168"/>
      <c r="N658" s="168"/>
      <c r="O658" s="169">
        <f t="shared" si="28"/>
        <v>0</v>
      </c>
      <c r="P658" s="168"/>
      <c r="Q658" s="168"/>
      <c r="R658" s="168"/>
      <c r="S658" s="169">
        <f t="shared" si="29"/>
        <v>0</v>
      </c>
    </row>
    <row r="659" spans="1:19" ht="22.2" customHeight="1" x14ac:dyDescent="0.6">
      <c r="A659" s="4"/>
      <c r="E659" s="4"/>
      <c r="G659" s="62"/>
      <c r="H659" s="190"/>
      <c r="I659" s="168"/>
      <c r="J659" s="248"/>
      <c r="K659" s="250"/>
      <c r="L659" s="168"/>
      <c r="M659" s="168"/>
      <c r="N659" s="168"/>
      <c r="O659" s="169">
        <f t="shared" si="28"/>
        <v>0</v>
      </c>
      <c r="P659" s="168"/>
      <c r="Q659" s="168"/>
      <c r="R659" s="168"/>
      <c r="S659" s="169">
        <f t="shared" si="29"/>
        <v>0</v>
      </c>
    </row>
    <row r="660" spans="1:19" ht="22.2" customHeight="1" x14ac:dyDescent="0.6">
      <c r="A660" s="4"/>
      <c r="D660" s="8" t="s">
        <v>51</v>
      </c>
      <c r="E660" s="4"/>
      <c r="G660" s="63"/>
      <c r="H660" s="199"/>
      <c r="I660" s="199"/>
      <c r="J660" s="277"/>
      <c r="K660" s="278"/>
      <c r="L660" s="168"/>
      <c r="M660" s="168"/>
      <c r="N660" s="168"/>
      <c r="O660" s="169">
        <f t="shared" si="28"/>
        <v>0</v>
      </c>
      <c r="P660" s="168"/>
      <c r="Q660" s="168"/>
      <c r="R660" s="168"/>
      <c r="S660" s="169">
        <f t="shared" si="29"/>
        <v>0</v>
      </c>
    </row>
    <row r="661" spans="1:19" ht="22.2" customHeight="1" x14ac:dyDescent="0.6">
      <c r="A661" s="4"/>
      <c r="E661" s="4"/>
      <c r="G661" s="167" t="s">
        <v>10</v>
      </c>
      <c r="H661" s="168" t="s">
        <v>188</v>
      </c>
      <c r="I661" s="183" t="s">
        <v>263</v>
      </c>
      <c r="J661" s="248" t="s">
        <v>125</v>
      </c>
      <c r="K661" s="250"/>
      <c r="L661" s="197"/>
      <c r="M661" s="174"/>
      <c r="N661" s="174"/>
      <c r="O661" s="169">
        <f t="shared" si="28"/>
        <v>0</v>
      </c>
      <c r="P661" s="174"/>
      <c r="Q661" s="197"/>
      <c r="R661" s="174"/>
      <c r="S661" s="169">
        <f t="shared" si="29"/>
        <v>0</v>
      </c>
    </row>
    <row r="662" spans="1:19" ht="22.2" customHeight="1" x14ac:dyDescent="0.6">
      <c r="A662" s="4"/>
      <c r="B662" s="189"/>
      <c r="C662" s="190"/>
      <c r="D662" s="190"/>
      <c r="E662" s="168"/>
      <c r="G662" s="167" t="str">
        <f>G570</f>
        <v>20 ธ.ค.66</v>
      </c>
      <c r="H662" s="183"/>
      <c r="I662" s="183"/>
      <c r="J662" s="248"/>
      <c r="K662" s="250"/>
      <c r="L662" s="168"/>
      <c r="M662" s="168"/>
      <c r="N662" s="168"/>
      <c r="O662" s="169">
        <f t="shared" si="28"/>
        <v>0</v>
      </c>
      <c r="P662" s="168"/>
      <c r="Q662" s="168"/>
      <c r="R662" s="168"/>
      <c r="S662" s="169">
        <f t="shared" si="29"/>
        <v>0</v>
      </c>
    </row>
    <row r="663" spans="1:19" ht="22.2" customHeight="1" x14ac:dyDescent="0.6">
      <c r="A663" s="4"/>
      <c r="B663" s="5"/>
      <c r="D663" s="3"/>
      <c r="E663" s="3"/>
      <c r="G663" s="168"/>
      <c r="H663" s="183"/>
      <c r="I663" s="183"/>
      <c r="J663" s="285"/>
      <c r="K663" s="286"/>
      <c r="L663" s="168"/>
      <c r="M663" s="168"/>
      <c r="N663" s="168"/>
      <c r="O663" s="169">
        <f t="shared" si="28"/>
        <v>0</v>
      </c>
      <c r="P663" s="168"/>
      <c r="Q663" s="168"/>
      <c r="R663" s="168"/>
      <c r="S663" s="169">
        <f t="shared" si="29"/>
        <v>0</v>
      </c>
    </row>
    <row r="664" spans="1:19" ht="22.2" customHeight="1" x14ac:dyDescent="0.6">
      <c r="A664" s="4"/>
      <c r="E664" s="4"/>
      <c r="G664" s="189"/>
      <c r="H664" s="189"/>
      <c r="I664" s="168"/>
      <c r="J664" s="248"/>
      <c r="K664" s="250"/>
      <c r="L664" s="168"/>
      <c r="M664" s="168"/>
      <c r="N664" s="168"/>
      <c r="O664" s="169">
        <f t="shared" si="28"/>
        <v>0</v>
      </c>
      <c r="P664" s="168"/>
      <c r="Q664" s="168"/>
      <c r="R664" s="168"/>
      <c r="S664" s="169">
        <f t="shared" si="29"/>
        <v>0</v>
      </c>
    </row>
    <row r="665" spans="1:19" ht="22.2" customHeight="1" x14ac:dyDescent="0.6">
      <c r="A665" s="4"/>
      <c r="E665" s="4"/>
      <c r="G665" s="195"/>
      <c r="H665" s="195"/>
      <c r="I665" s="199"/>
      <c r="J665" s="277"/>
      <c r="K665" s="278"/>
      <c r="L665" s="199"/>
      <c r="M665" s="199"/>
      <c r="N665" s="199"/>
      <c r="O665" s="169">
        <f t="shared" si="28"/>
        <v>0</v>
      </c>
      <c r="P665" s="199"/>
      <c r="Q665" s="199"/>
      <c r="R665" s="199"/>
      <c r="S665" s="169">
        <f t="shared" si="29"/>
        <v>0</v>
      </c>
    </row>
    <row r="666" spans="1:19" ht="22.2" customHeight="1" x14ac:dyDescent="0.6">
      <c r="A666" s="4"/>
      <c r="E666" s="4"/>
      <c r="G666" s="62" t="s">
        <v>11</v>
      </c>
      <c r="H666" s="168" t="s">
        <v>170</v>
      </c>
      <c r="I666" s="183" t="s">
        <v>261</v>
      </c>
      <c r="J666" s="265" t="s">
        <v>54</v>
      </c>
      <c r="K666" s="266"/>
      <c r="L666" s="197"/>
      <c r="M666" s="174"/>
      <c r="N666" s="183"/>
      <c r="O666" s="169">
        <f t="shared" si="28"/>
        <v>0</v>
      </c>
      <c r="P666" s="168"/>
      <c r="Q666" s="175"/>
      <c r="R666" s="175"/>
      <c r="S666" s="169">
        <f t="shared" si="29"/>
        <v>0</v>
      </c>
    </row>
    <row r="667" spans="1:19" ht="22.2" customHeight="1" x14ac:dyDescent="0.6">
      <c r="A667" s="4"/>
      <c r="E667" s="4"/>
      <c r="G667" s="167" t="str">
        <f>G575</f>
        <v>21 ธ.ค.66</v>
      </c>
      <c r="H667" s="168" t="s">
        <v>170</v>
      </c>
      <c r="I667" s="183" t="s">
        <v>262</v>
      </c>
      <c r="J667" s="248" t="s">
        <v>171</v>
      </c>
      <c r="K667" s="250"/>
      <c r="L667" s="168"/>
      <c r="M667" s="168"/>
      <c r="N667" s="168"/>
      <c r="O667" s="169">
        <f t="shared" si="28"/>
        <v>0</v>
      </c>
      <c r="P667" s="168"/>
      <c r="Q667" s="168"/>
      <c r="R667" s="168"/>
      <c r="S667" s="169">
        <f t="shared" si="29"/>
        <v>0</v>
      </c>
    </row>
    <row r="668" spans="1:19" ht="22.2" customHeight="1" x14ac:dyDescent="0.6">
      <c r="A668" s="4"/>
      <c r="B668" s="5"/>
      <c r="E668" s="4"/>
      <c r="G668" s="168"/>
      <c r="H668" s="183"/>
      <c r="I668" s="183"/>
      <c r="J668" s="285"/>
      <c r="K668" s="286"/>
      <c r="L668" s="183"/>
      <c r="M668" s="183"/>
      <c r="N668" s="183"/>
      <c r="O668" s="169">
        <f t="shared" si="28"/>
        <v>0</v>
      </c>
      <c r="P668" s="183"/>
      <c r="Q668" s="183"/>
      <c r="R668" s="183"/>
      <c r="S668" s="169">
        <f t="shared" si="29"/>
        <v>0</v>
      </c>
    </row>
    <row r="669" spans="1:19" ht="22.2" customHeight="1" x14ac:dyDescent="0.6">
      <c r="A669" s="4"/>
      <c r="E669" s="4"/>
      <c r="G669" s="168"/>
      <c r="H669" s="168"/>
      <c r="I669" s="168"/>
      <c r="J669" s="248"/>
      <c r="K669" s="250"/>
      <c r="L669" s="168"/>
      <c r="M669" s="168"/>
      <c r="N669" s="168"/>
      <c r="O669" s="169">
        <f t="shared" si="28"/>
        <v>0</v>
      </c>
      <c r="P669" s="168"/>
      <c r="Q669" s="168"/>
      <c r="R669" s="168"/>
      <c r="S669" s="169">
        <f t="shared" si="29"/>
        <v>0</v>
      </c>
    </row>
    <row r="670" spans="1:19" ht="22.2" customHeight="1" x14ac:dyDescent="0.6">
      <c r="A670" s="4"/>
      <c r="E670" s="4"/>
      <c r="G670" s="199"/>
      <c r="H670" s="194"/>
      <c r="I670" s="199"/>
      <c r="J670" s="277"/>
      <c r="K670" s="278"/>
      <c r="L670" s="199"/>
      <c r="M670" s="199"/>
      <c r="N670" s="199"/>
      <c r="O670" s="169">
        <f t="shared" si="28"/>
        <v>0</v>
      </c>
      <c r="P670" s="199"/>
      <c r="Q670" s="199"/>
      <c r="R670" s="199"/>
      <c r="S670" s="169">
        <f t="shared" si="29"/>
        <v>0</v>
      </c>
    </row>
    <row r="671" spans="1:19" ht="22.2" customHeight="1" x14ac:dyDescent="0.6">
      <c r="A671" s="4"/>
      <c r="E671" s="4"/>
      <c r="G671" s="62" t="s">
        <v>12</v>
      </c>
      <c r="H671" s="168" t="s">
        <v>170</v>
      </c>
      <c r="I671" s="183" t="s">
        <v>263</v>
      </c>
      <c r="J671" s="332" t="s">
        <v>54</v>
      </c>
      <c r="K671" s="332"/>
      <c r="L671" s="197"/>
      <c r="M671" s="174"/>
      <c r="N671" s="174"/>
      <c r="O671" s="169">
        <f t="shared" si="28"/>
        <v>0</v>
      </c>
      <c r="P671" s="174"/>
      <c r="Q671" s="197"/>
      <c r="R671" s="174"/>
      <c r="S671" s="169">
        <f t="shared" si="29"/>
        <v>0</v>
      </c>
    </row>
    <row r="672" spans="1:19" ht="22.2" customHeight="1" x14ac:dyDescent="0.6">
      <c r="A672" s="4"/>
      <c r="E672" s="4"/>
      <c r="G672" s="167" t="str">
        <f>G580</f>
        <v>22 ธ.ค.66</v>
      </c>
      <c r="H672" s="183"/>
      <c r="I672" s="183"/>
      <c r="J672" s="285"/>
      <c r="K672" s="286"/>
      <c r="L672" s="168"/>
      <c r="M672" s="168"/>
      <c r="N672" s="168"/>
      <c r="O672" s="169">
        <f t="shared" si="28"/>
        <v>0</v>
      </c>
      <c r="P672" s="168"/>
      <c r="Q672" s="168"/>
      <c r="R672" s="168"/>
      <c r="S672" s="169">
        <f t="shared" si="29"/>
        <v>0</v>
      </c>
    </row>
    <row r="673" spans="1:19" ht="22.2" customHeight="1" x14ac:dyDescent="0.6">
      <c r="A673" s="4"/>
      <c r="E673" s="4"/>
      <c r="G673" s="168"/>
      <c r="H673" s="183"/>
      <c r="I673" s="183"/>
      <c r="J673" s="285"/>
      <c r="K673" s="286"/>
      <c r="L673" s="168"/>
      <c r="M673" s="168"/>
      <c r="N673" s="168"/>
      <c r="O673" s="169">
        <f t="shared" si="28"/>
        <v>0</v>
      </c>
      <c r="P673" s="168"/>
      <c r="Q673" s="168"/>
      <c r="R673" s="168"/>
      <c r="S673" s="169">
        <f t="shared" si="29"/>
        <v>0</v>
      </c>
    </row>
    <row r="674" spans="1:19" ht="22.2" customHeight="1" x14ac:dyDescent="0.6">
      <c r="A674" s="4"/>
      <c r="E674" s="4"/>
      <c r="G674" s="168"/>
      <c r="H674" s="190"/>
      <c r="I674" s="168"/>
      <c r="J674" s="248"/>
      <c r="K674" s="250"/>
      <c r="L674" s="168"/>
      <c r="M674" s="168"/>
      <c r="N674" s="168"/>
      <c r="O674" s="169">
        <f t="shared" si="28"/>
        <v>0</v>
      </c>
      <c r="P674" s="168"/>
      <c r="Q674" s="168"/>
      <c r="R674" s="168"/>
      <c r="S674" s="169">
        <f t="shared" si="29"/>
        <v>0</v>
      </c>
    </row>
    <row r="675" spans="1:19" ht="22.2" customHeight="1" x14ac:dyDescent="0.6">
      <c r="A675" s="4"/>
      <c r="E675" s="4"/>
      <c r="F675" s="4"/>
      <c r="G675" s="196"/>
      <c r="H675" s="194"/>
      <c r="I675" s="199"/>
      <c r="J675" s="277"/>
      <c r="K675" s="278"/>
      <c r="L675" s="199"/>
      <c r="M675" s="199"/>
      <c r="N675" s="199"/>
      <c r="O675" s="169">
        <f t="shared" si="28"/>
        <v>0</v>
      </c>
      <c r="P675" s="199"/>
      <c r="Q675" s="199"/>
      <c r="R675" s="199"/>
      <c r="S675" s="169">
        <f t="shared" si="29"/>
        <v>0</v>
      </c>
    </row>
    <row r="676" spans="1:19" ht="22.2" customHeight="1" x14ac:dyDescent="0.6">
      <c r="A676" s="4"/>
      <c r="E676" s="4"/>
      <c r="F676" s="4"/>
      <c r="G676" s="273" t="s">
        <v>61</v>
      </c>
      <c r="H676" s="298"/>
      <c r="I676" s="298"/>
      <c r="J676" s="298"/>
      <c r="K676" s="279"/>
      <c r="L676" s="17">
        <f>SUM(L651:L675)</f>
        <v>0</v>
      </c>
      <c r="M676" s="17">
        <f>SUM(M651:M675)</f>
        <v>0</v>
      </c>
      <c r="N676" s="17"/>
      <c r="O676" s="17"/>
      <c r="P676" s="17">
        <f>SUM(P651:P675)</f>
        <v>0</v>
      </c>
      <c r="Q676" s="17">
        <f>SUM(Q651:Q675)</f>
        <v>0</v>
      </c>
      <c r="R676" s="192"/>
      <c r="S676" s="17"/>
    </row>
    <row r="677" spans="1:19" ht="22.2" customHeight="1" x14ac:dyDescent="0.6">
      <c r="A677" s="4"/>
      <c r="E677" s="4"/>
      <c r="F677" s="4"/>
      <c r="G677" s="273" t="s">
        <v>62</v>
      </c>
      <c r="H677" s="298"/>
      <c r="I677" s="298"/>
      <c r="J677" s="298"/>
      <c r="K677" s="279"/>
      <c r="L677" s="273">
        <f>L676+M676</f>
        <v>0</v>
      </c>
      <c r="M677" s="279"/>
      <c r="N677" s="193"/>
      <c r="O677" s="17"/>
      <c r="P677" s="273">
        <f>P676+Q676</f>
        <v>0</v>
      </c>
      <c r="Q677" s="279"/>
      <c r="R677" s="196"/>
      <c r="S677" s="199"/>
    </row>
    <row r="678" spans="1:19" ht="22.2" customHeight="1" x14ac:dyDescent="0.6">
      <c r="A678" s="4"/>
      <c r="E678" s="4"/>
      <c r="F678" s="4"/>
      <c r="G678" s="273" t="s">
        <v>63</v>
      </c>
      <c r="H678" s="298"/>
      <c r="I678" s="298"/>
      <c r="J678" s="298"/>
      <c r="K678" s="279"/>
      <c r="L678" s="273">
        <v>0</v>
      </c>
      <c r="M678" s="279"/>
      <c r="N678" s="193"/>
      <c r="O678" s="17"/>
      <c r="P678" s="273">
        <v>15</v>
      </c>
      <c r="Q678" s="279"/>
      <c r="R678" s="190"/>
      <c r="S678" s="168"/>
    </row>
    <row r="679" spans="1:19" ht="22.2" customHeight="1" thickBot="1" x14ac:dyDescent="0.65">
      <c r="A679" s="4"/>
      <c r="E679" s="4"/>
      <c r="F679" s="15"/>
      <c r="G679" s="273" t="s">
        <v>64</v>
      </c>
      <c r="H679" s="298"/>
      <c r="I679" s="298"/>
      <c r="J679" s="298"/>
      <c r="K679" s="279"/>
      <c r="L679" s="18">
        <v>0</v>
      </c>
      <c r="M679" s="18">
        <f>SUM(M651:M675)</f>
        <v>0</v>
      </c>
      <c r="N679" s="18"/>
      <c r="O679" s="18">
        <f>SUM(O651:O675)</f>
        <v>0</v>
      </c>
      <c r="P679" s="18">
        <v>0</v>
      </c>
      <c r="Q679" s="18">
        <f>SUM(Q651:Q675)</f>
        <v>0</v>
      </c>
      <c r="R679" s="19"/>
      <c r="S679" s="18">
        <f>SUM(S651:S675)</f>
        <v>0</v>
      </c>
    </row>
    <row r="680" spans="1:19" ht="22.2" customHeight="1" thickTop="1" x14ac:dyDescent="0.6">
      <c r="A680" s="299" t="s">
        <v>88</v>
      </c>
      <c r="B680" s="300"/>
      <c r="C680" s="300"/>
      <c r="D680" s="300"/>
      <c r="E680" s="300"/>
      <c r="F680" s="300"/>
      <c r="G680" s="300"/>
      <c r="H680" s="193">
        <f>M679+Q679</f>
        <v>0</v>
      </c>
      <c r="I680" s="193" t="s">
        <v>89</v>
      </c>
      <c r="J680" s="193"/>
      <c r="K680" s="301" t="s">
        <v>193</v>
      </c>
      <c r="L680" s="301"/>
      <c r="M680" s="301"/>
      <c r="N680" s="194"/>
      <c r="O680" s="194"/>
      <c r="P680" s="302">
        <f>S679+O679</f>
        <v>0</v>
      </c>
      <c r="Q680" s="302"/>
      <c r="R680" s="21"/>
      <c r="S680" s="20" t="s">
        <v>53</v>
      </c>
    </row>
    <row r="681" spans="1:19" ht="22.2" customHeight="1" x14ac:dyDescent="0.6">
      <c r="A681" s="303" t="s">
        <v>14</v>
      </c>
      <c r="B681" s="304"/>
      <c r="C681" s="304"/>
      <c r="D681" s="304"/>
      <c r="E681" s="304"/>
      <c r="F681" s="304"/>
      <c r="G681" s="305"/>
      <c r="H681" s="303" t="s">
        <v>15</v>
      </c>
      <c r="I681" s="304"/>
      <c r="J681" s="304"/>
      <c r="K681" s="304"/>
      <c r="L681" s="305"/>
      <c r="M681" s="303" t="s">
        <v>70</v>
      </c>
      <c r="N681" s="304"/>
      <c r="O681" s="304"/>
      <c r="P681" s="304"/>
      <c r="Q681" s="304"/>
      <c r="R681" s="304"/>
      <c r="S681" s="305"/>
    </row>
    <row r="682" spans="1:19" ht="22.2" customHeight="1" x14ac:dyDescent="0.6">
      <c r="A682" s="248" t="s">
        <v>16</v>
      </c>
      <c r="B682" s="249"/>
      <c r="C682" s="249"/>
      <c r="D682" s="249"/>
      <c r="E682" s="249"/>
      <c r="F682" s="249"/>
      <c r="G682" s="250"/>
      <c r="H682" s="248" t="s">
        <v>16</v>
      </c>
      <c r="I682" s="249"/>
      <c r="J682" s="249"/>
      <c r="K682" s="249"/>
      <c r="L682" s="250"/>
      <c r="M682" s="248" t="s">
        <v>16</v>
      </c>
      <c r="N682" s="249"/>
      <c r="O682" s="249"/>
      <c r="P682" s="249"/>
      <c r="Q682" s="249"/>
      <c r="R682" s="249"/>
      <c r="S682" s="250"/>
    </row>
    <row r="683" spans="1:19" ht="22.2" customHeight="1" x14ac:dyDescent="0.6">
      <c r="A683" s="12" t="s">
        <v>42</v>
      </c>
      <c r="B683" s="309">
        <f>B651</f>
        <v>0</v>
      </c>
      <c r="C683" s="309"/>
      <c r="D683" s="309"/>
      <c r="E683" s="309"/>
      <c r="F683" s="309"/>
      <c r="G683" s="186" t="s">
        <v>43</v>
      </c>
      <c r="H683" s="185" t="s">
        <v>42</v>
      </c>
      <c r="I683" s="314" t="str">
        <f>I637</f>
        <v xml:space="preserve">       นายอาทิตย์  แก้วแดง</v>
      </c>
      <c r="J683" s="318"/>
      <c r="K683" s="318"/>
      <c r="L683" s="13" t="s">
        <v>43</v>
      </c>
      <c r="M683" s="61" t="s">
        <v>42</v>
      </c>
      <c r="N683" s="61"/>
      <c r="O683" s="309" t="s">
        <v>52</v>
      </c>
      <c r="P683" s="309"/>
      <c r="Q683" s="309"/>
      <c r="R683" s="29"/>
      <c r="S683" s="186" t="s">
        <v>43</v>
      </c>
    </row>
    <row r="684" spans="1:19" ht="22.2" customHeight="1" x14ac:dyDescent="0.6">
      <c r="A684" s="319" t="s">
        <v>279</v>
      </c>
      <c r="B684" s="314"/>
      <c r="C684" s="314"/>
      <c r="D684" s="314"/>
      <c r="E684" s="314"/>
      <c r="F684" s="314"/>
      <c r="G684" s="320"/>
      <c r="H684" s="308" t="s">
        <v>55</v>
      </c>
      <c r="I684" s="309"/>
      <c r="J684" s="309"/>
      <c r="K684" s="309"/>
      <c r="L684" s="310"/>
      <c r="M684" s="308" t="s">
        <v>72</v>
      </c>
      <c r="N684" s="309"/>
      <c r="O684" s="309"/>
      <c r="P684" s="309"/>
      <c r="Q684" s="309"/>
      <c r="R684" s="309"/>
      <c r="S684" s="310"/>
    </row>
    <row r="685" spans="1:19" ht="22.2" customHeight="1" x14ac:dyDescent="0.6">
      <c r="A685" s="311" t="str">
        <f>A87</f>
        <v>วันที่ 25  เดือน ธันวาคม  พ.ศ.2566</v>
      </c>
      <c r="B685" s="312"/>
      <c r="C685" s="312"/>
      <c r="D685" s="312"/>
      <c r="E685" s="312"/>
      <c r="F685" s="312"/>
      <c r="G685" s="313"/>
      <c r="H685" s="308" t="str">
        <f>A87</f>
        <v>วันที่ 25  เดือน ธันวาคม  พ.ศ.2566</v>
      </c>
      <c r="I685" s="309"/>
      <c r="J685" s="309"/>
      <c r="K685" s="309"/>
      <c r="L685" s="310"/>
      <c r="M685" s="311" t="str">
        <f>A87</f>
        <v>วันที่ 25  เดือน ธันวาคม  พ.ศ.2566</v>
      </c>
      <c r="N685" s="312"/>
      <c r="O685" s="312"/>
      <c r="P685" s="312"/>
      <c r="Q685" s="312"/>
      <c r="R685" s="312"/>
      <c r="S685" s="313"/>
    </row>
    <row r="686" spans="1:19" ht="22.2" customHeight="1" x14ac:dyDescent="0.6">
      <c r="A686" s="303" t="s">
        <v>70</v>
      </c>
      <c r="B686" s="304"/>
      <c r="C686" s="304"/>
      <c r="D686" s="304"/>
      <c r="E686" s="304"/>
      <c r="F686" s="304"/>
      <c r="G686" s="304"/>
      <c r="H686" s="304"/>
      <c r="I686" s="305"/>
      <c r="J686" s="303" t="s">
        <v>71</v>
      </c>
      <c r="K686" s="304"/>
      <c r="L686" s="304"/>
      <c r="M686" s="304"/>
      <c r="N686" s="304"/>
      <c r="O686" s="304"/>
      <c r="P686" s="304"/>
      <c r="Q686" s="304"/>
      <c r="R686" s="304"/>
      <c r="S686" s="305"/>
    </row>
    <row r="687" spans="1:19" ht="22.2" customHeight="1" x14ac:dyDescent="0.6">
      <c r="A687" s="248" t="s">
        <v>16</v>
      </c>
      <c r="B687" s="249"/>
      <c r="C687" s="249"/>
      <c r="D687" s="249"/>
      <c r="E687" s="249"/>
      <c r="F687" s="249"/>
      <c r="G687" s="249"/>
      <c r="H687" s="249"/>
      <c r="I687" s="250"/>
      <c r="J687" s="248" t="s">
        <v>16</v>
      </c>
      <c r="K687" s="249"/>
      <c r="L687" s="249"/>
      <c r="M687" s="249"/>
      <c r="N687" s="249"/>
      <c r="O687" s="249"/>
      <c r="P687" s="249"/>
      <c r="Q687" s="249"/>
      <c r="R687" s="249"/>
      <c r="S687" s="250"/>
    </row>
    <row r="688" spans="1:19" ht="22.2" customHeight="1" x14ac:dyDescent="0.6">
      <c r="A688" s="12"/>
      <c r="B688" s="309" t="s">
        <v>133</v>
      </c>
      <c r="C688" s="309"/>
      <c r="D688" s="309"/>
      <c r="E688" s="309"/>
      <c r="F688" s="309"/>
      <c r="G688" s="309"/>
      <c r="H688" s="309"/>
      <c r="I688" s="186"/>
      <c r="J688" s="29"/>
      <c r="K688" s="29"/>
      <c r="L688" s="309" t="s">
        <v>186</v>
      </c>
      <c r="M688" s="309"/>
      <c r="N688" s="309"/>
      <c r="O688" s="309"/>
      <c r="P688" s="309"/>
      <c r="Q688" s="309"/>
      <c r="R688" s="29"/>
      <c r="S688" s="13"/>
    </row>
    <row r="689" spans="1:19" ht="22.2" customHeight="1" x14ac:dyDescent="0.6">
      <c r="A689" s="308" t="s">
        <v>73</v>
      </c>
      <c r="B689" s="309"/>
      <c r="C689" s="309"/>
      <c r="D689" s="309"/>
      <c r="E689" s="309"/>
      <c r="F689" s="309"/>
      <c r="G689" s="309"/>
      <c r="H689" s="309"/>
      <c r="I689" s="310"/>
      <c r="J689" s="308" t="s">
        <v>74</v>
      </c>
      <c r="K689" s="309"/>
      <c r="L689" s="309"/>
      <c r="M689" s="309"/>
      <c r="N689" s="309"/>
      <c r="O689" s="309"/>
      <c r="P689" s="309"/>
      <c r="Q689" s="309"/>
      <c r="R689" s="309"/>
      <c r="S689" s="310"/>
    </row>
    <row r="690" spans="1:19" ht="22.2" customHeight="1" x14ac:dyDescent="0.6">
      <c r="A690" s="311" t="str">
        <f>A87</f>
        <v>วันที่ 25  เดือน ธันวาคม  พ.ศ.2566</v>
      </c>
      <c r="B690" s="312"/>
      <c r="C690" s="312"/>
      <c r="D690" s="312"/>
      <c r="E690" s="312"/>
      <c r="F690" s="312"/>
      <c r="G690" s="312"/>
      <c r="H690" s="312"/>
      <c r="I690" s="313"/>
      <c r="J690" s="311" t="str">
        <f>A87</f>
        <v>วันที่ 25  เดือน ธันวาคม  พ.ศ.2566</v>
      </c>
      <c r="K690" s="312"/>
      <c r="L690" s="312"/>
      <c r="M690" s="312"/>
      <c r="N690" s="312"/>
      <c r="O690" s="312"/>
      <c r="P690" s="312"/>
      <c r="Q690" s="312"/>
      <c r="R690" s="312"/>
      <c r="S690" s="313"/>
    </row>
    <row r="691" spans="1:19" ht="22.2" customHeight="1" x14ac:dyDescent="0.6">
      <c r="A691" s="254" t="s">
        <v>0</v>
      </c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</row>
    <row r="692" spans="1:19" ht="22.2" customHeight="1" x14ac:dyDescent="0.6">
      <c r="A692" s="254" t="str">
        <f>A2</f>
        <v>แผนกวิชายานยนต์ไฟฟ้า</v>
      </c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</row>
    <row r="693" spans="1:19" ht="22.2" customHeight="1" x14ac:dyDescent="0.6">
      <c r="A693" s="253" t="s">
        <v>78</v>
      </c>
      <c r="B693" s="253"/>
      <c r="C693" s="253"/>
      <c r="D693" s="177">
        <f>D95</f>
        <v>18</v>
      </c>
      <c r="E693" s="177" t="s">
        <v>77</v>
      </c>
      <c r="F693" s="254" t="str">
        <f>F95</f>
        <v>ธันวาคม</v>
      </c>
      <c r="G693" s="254"/>
      <c r="H693" s="177" t="str">
        <f>H95</f>
        <v>พ.ศ. 2566</v>
      </c>
      <c r="I693" s="177" t="s">
        <v>79</v>
      </c>
      <c r="J693" s="177">
        <f>J95</f>
        <v>22</v>
      </c>
      <c r="K693" s="177" t="s">
        <v>76</v>
      </c>
      <c r="L693" s="254" t="str">
        <f>L95</f>
        <v>ธันวาคม</v>
      </c>
      <c r="M693" s="254"/>
      <c r="N693" s="254" t="str">
        <f>N95</f>
        <v>พ.ศ. 2566</v>
      </c>
      <c r="O693" s="254"/>
      <c r="P693" s="254"/>
      <c r="Q693" s="254"/>
      <c r="R693" s="177"/>
    </row>
    <row r="694" spans="1:19" ht="22.2" customHeight="1" x14ac:dyDescent="0.3">
      <c r="G694" s="58" t="s">
        <v>103</v>
      </c>
      <c r="H694" s="194" t="s">
        <v>44</v>
      </c>
      <c r="I694" s="194" t="s">
        <v>57</v>
      </c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</row>
    <row r="695" spans="1:19" ht="22.2" customHeight="1" x14ac:dyDescent="0.6">
      <c r="A695" s="28" t="s">
        <v>1</v>
      </c>
      <c r="B695" s="270" t="s">
        <v>2</v>
      </c>
      <c r="C695" s="271"/>
      <c r="D695" s="272"/>
      <c r="E695" s="16" t="s">
        <v>3</v>
      </c>
      <c r="F695" s="273" t="s">
        <v>65</v>
      </c>
      <c r="G695" s="274"/>
      <c r="H695" s="275" t="s">
        <v>4</v>
      </c>
      <c r="I695" s="175" t="s">
        <v>116</v>
      </c>
      <c r="J695" s="242" t="s">
        <v>5</v>
      </c>
      <c r="K695" s="244"/>
      <c r="L695" s="273" t="s">
        <v>66</v>
      </c>
      <c r="M695" s="279"/>
      <c r="N695" s="169" t="s">
        <v>68</v>
      </c>
      <c r="O695" s="175" t="s">
        <v>58</v>
      </c>
      <c r="P695" s="280" t="s">
        <v>67</v>
      </c>
      <c r="Q695" s="281"/>
      <c r="R695" s="169" t="s">
        <v>68</v>
      </c>
      <c r="S695" s="175" t="s">
        <v>58</v>
      </c>
    </row>
    <row r="696" spans="1:19" ht="22.2" customHeight="1" x14ac:dyDescent="0.6">
      <c r="A696" s="60"/>
      <c r="B696" s="9"/>
      <c r="C696" s="10"/>
      <c r="D696" s="14"/>
      <c r="E696" s="11"/>
      <c r="F696" s="199" t="s">
        <v>6</v>
      </c>
      <c r="G696" s="199" t="s">
        <v>7</v>
      </c>
      <c r="H696" s="276"/>
      <c r="I696" s="199"/>
      <c r="J696" s="277"/>
      <c r="K696" s="278"/>
      <c r="L696" s="199" t="s">
        <v>56</v>
      </c>
      <c r="M696" s="199" t="s">
        <v>60</v>
      </c>
      <c r="N696" s="199" t="s">
        <v>69</v>
      </c>
      <c r="O696" s="199" t="s">
        <v>59</v>
      </c>
      <c r="P696" s="60" t="s">
        <v>56</v>
      </c>
      <c r="Q696" s="60" t="s">
        <v>60</v>
      </c>
      <c r="R696" s="199" t="s">
        <v>69</v>
      </c>
      <c r="S696" s="199" t="s">
        <v>59</v>
      </c>
    </row>
    <row r="697" spans="1:19" ht="22.2" customHeight="1" x14ac:dyDescent="0.6">
      <c r="A697" s="175">
        <v>16</v>
      </c>
      <c r="B697" s="262">
        <f>AB18</f>
        <v>0</v>
      </c>
      <c r="C697" s="263"/>
      <c r="D697" s="264"/>
      <c r="E697" s="175" t="s">
        <v>44</v>
      </c>
      <c r="F697" s="6">
        <f>F99</f>
        <v>10</v>
      </c>
      <c r="G697" s="188" t="s">
        <v>8</v>
      </c>
      <c r="H697" s="174"/>
      <c r="I697" s="183"/>
      <c r="J697" s="332"/>
      <c r="K697" s="332"/>
      <c r="L697" s="174"/>
      <c r="M697" s="174"/>
      <c r="N697" s="174"/>
      <c r="O697" s="169">
        <f>M697*N697</f>
        <v>0</v>
      </c>
      <c r="P697" s="174"/>
      <c r="Q697" s="197"/>
      <c r="R697" s="174"/>
      <c r="S697" s="169">
        <f>Q697*R697</f>
        <v>0</v>
      </c>
    </row>
    <row r="698" spans="1:19" ht="22.2" customHeight="1" x14ac:dyDescent="0.6">
      <c r="A698" s="4"/>
      <c r="B698" s="289"/>
      <c r="C698" s="290"/>
      <c r="D698" s="291"/>
      <c r="E698" s="168"/>
      <c r="F698" s="190"/>
      <c r="G698" s="167" t="str">
        <f>G606</f>
        <v>18 ธ.ค.66</v>
      </c>
      <c r="H698" s="183"/>
      <c r="I698" s="183"/>
      <c r="J698" s="248"/>
      <c r="K698" s="250"/>
      <c r="L698" s="168"/>
      <c r="M698" s="168"/>
      <c r="N698" s="168"/>
      <c r="O698" s="169">
        <f t="shared" ref="O698:O721" si="30">M698*N698</f>
        <v>0</v>
      </c>
      <c r="P698" s="168"/>
      <c r="Q698" s="168"/>
      <c r="R698" s="168"/>
      <c r="S698" s="169">
        <f t="shared" ref="S698:S721" si="31">Q698*R698</f>
        <v>0</v>
      </c>
    </row>
    <row r="699" spans="1:19" ht="22.2" customHeight="1" x14ac:dyDescent="0.6">
      <c r="A699" s="4"/>
      <c r="B699" s="5"/>
      <c r="D699" s="3"/>
      <c r="E699" s="3"/>
      <c r="F699" s="190"/>
      <c r="G699" s="189"/>
      <c r="H699" s="168"/>
      <c r="I699" s="168"/>
      <c r="J699" s="248"/>
      <c r="K699" s="250"/>
      <c r="L699" s="168"/>
      <c r="M699" s="168"/>
      <c r="N699" s="168"/>
      <c r="O699" s="169">
        <f t="shared" si="30"/>
        <v>0</v>
      </c>
      <c r="P699" s="168"/>
      <c r="Q699" s="168"/>
      <c r="R699" s="168"/>
      <c r="S699" s="169">
        <f t="shared" si="31"/>
        <v>0</v>
      </c>
    </row>
    <row r="700" spans="1:19" ht="22.2" customHeight="1" x14ac:dyDescent="0.6">
      <c r="A700" s="4"/>
      <c r="B700" s="5"/>
      <c r="E700" s="4"/>
      <c r="F700" s="190"/>
      <c r="G700" s="189"/>
      <c r="H700" s="168"/>
      <c r="I700" s="168"/>
      <c r="J700" s="248"/>
      <c r="K700" s="250"/>
      <c r="L700" s="168"/>
      <c r="M700" s="168"/>
      <c r="N700" s="168"/>
      <c r="O700" s="169">
        <f t="shared" si="30"/>
        <v>0</v>
      </c>
      <c r="P700" s="168"/>
      <c r="Q700" s="168"/>
      <c r="R700" s="168"/>
      <c r="S700" s="169">
        <f t="shared" si="31"/>
        <v>0</v>
      </c>
    </row>
    <row r="701" spans="1:19" ht="22.2" customHeight="1" x14ac:dyDescent="0.6">
      <c r="A701" s="4"/>
      <c r="E701" s="4"/>
      <c r="G701" s="187"/>
      <c r="H701" s="199"/>
      <c r="I701" s="199"/>
      <c r="J701" s="277"/>
      <c r="K701" s="278"/>
      <c r="L701" s="168"/>
      <c r="M701" s="168"/>
      <c r="N701" s="168"/>
      <c r="O701" s="169">
        <f t="shared" si="30"/>
        <v>0</v>
      </c>
      <c r="P701" s="168"/>
      <c r="Q701" s="168"/>
      <c r="R701" s="168"/>
      <c r="S701" s="169">
        <f t="shared" si="31"/>
        <v>0</v>
      </c>
    </row>
    <row r="702" spans="1:19" ht="22.2" customHeight="1" x14ac:dyDescent="0.6">
      <c r="A702" s="4"/>
      <c r="E702" s="4"/>
      <c r="G702" s="62" t="s">
        <v>9</v>
      </c>
      <c r="H702" s="183" t="s">
        <v>134</v>
      </c>
      <c r="I702" s="183" t="s">
        <v>208</v>
      </c>
      <c r="J702" s="265" t="s">
        <v>54</v>
      </c>
      <c r="K702" s="266"/>
      <c r="L702" s="197"/>
      <c r="M702" s="174"/>
      <c r="N702" s="174"/>
      <c r="O702" s="169">
        <f t="shared" si="30"/>
        <v>0</v>
      </c>
      <c r="P702" s="174"/>
      <c r="Q702" s="197"/>
      <c r="R702" s="174"/>
      <c r="S702" s="169">
        <f t="shared" si="31"/>
        <v>0</v>
      </c>
    </row>
    <row r="703" spans="1:19" ht="22.2" customHeight="1" x14ac:dyDescent="0.6">
      <c r="A703" s="4"/>
      <c r="E703" s="4"/>
      <c r="G703" s="167" t="str">
        <f>G611</f>
        <v>19 ธ.ค.66</v>
      </c>
      <c r="H703" s="183" t="s">
        <v>134</v>
      </c>
      <c r="I703" s="183" t="s">
        <v>208</v>
      </c>
      <c r="J703" s="285" t="s">
        <v>125</v>
      </c>
      <c r="K703" s="286"/>
      <c r="L703" s="168"/>
      <c r="M703" s="168"/>
      <c r="N703" s="168"/>
      <c r="O703" s="169">
        <f t="shared" si="30"/>
        <v>0</v>
      </c>
      <c r="P703" s="168"/>
      <c r="Q703" s="168"/>
      <c r="R703" s="168"/>
      <c r="S703" s="169">
        <f t="shared" si="31"/>
        <v>0</v>
      </c>
    </row>
    <row r="704" spans="1:19" ht="22.2" customHeight="1" x14ac:dyDescent="0.6">
      <c r="A704" s="4"/>
      <c r="B704" s="5"/>
      <c r="D704" s="3"/>
      <c r="E704" s="3"/>
      <c r="G704" s="168"/>
      <c r="H704" s="168"/>
      <c r="I704" s="168"/>
      <c r="J704" s="248"/>
      <c r="K704" s="250"/>
      <c r="L704" s="168"/>
      <c r="M704" s="168"/>
      <c r="N704" s="168"/>
      <c r="O704" s="169">
        <f t="shared" si="30"/>
        <v>0</v>
      </c>
      <c r="P704" s="168"/>
      <c r="Q704" s="168"/>
      <c r="R704" s="168"/>
      <c r="S704" s="169">
        <f t="shared" si="31"/>
        <v>0</v>
      </c>
    </row>
    <row r="705" spans="1:19" ht="22.2" customHeight="1" x14ac:dyDescent="0.6">
      <c r="A705" s="4"/>
      <c r="E705" s="4"/>
      <c r="G705" s="62"/>
      <c r="H705" s="190"/>
      <c r="I705" s="168"/>
      <c r="J705" s="248"/>
      <c r="K705" s="250"/>
      <c r="L705" s="168"/>
      <c r="M705" s="168"/>
      <c r="N705" s="168"/>
      <c r="O705" s="169">
        <f t="shared" si="30"/>
        <v>0</v>
      </c>
      <c r="P705" s="168"/>
      <c r="Q705" s="168"/>
      <c r="R705" s="168"/>
      <c r="S705" s="169">
        <f t="shared" si="31"/>
        <v>0</v>
      </c>
    </row>
    <row r="706" spans="1:19" ht="22.2" customHeight="1" x14ac:dyDescent="0.6">
      <c r="A706" s="4"/>
      <c r="D706" s="8" t="s">
        <v>51</v>
      </c>
      <c r="E706" s="4"/>
      <c r="G706" s="63"/>
      <c r="H706" s="199"/>
      <c r="I706" s="168"/>
      <c r="J706" s="277"/>
      <c r="K706" s="278"/>
      <c r="L706" s="168"/>
      <c r="M706" s="168"/>
      <c r="N706" s="168"/>
      <c r="O706" s="169">
        <f t="shared" si="30"/>
        <v>0</v>
      </c>
      <c r="P706" s="168"/>
      <c r="Q706" s="168"/>
      <c r="R706" s="168"/>
      <c r="S706" s="169">
        <f t="shared" si="31"/>
        <v>0</v>
      </c>
    </row>
    <row r="707" spans="1:19" ht="22.2" customHeight="1" x14ac:dyDescent="0.35">
      <c r="A707" s="4"/>
      <c r="E707" s="4"/>
      <c r="G707" s="167" t="s">
        <v>10</v>
      </c>
      <c r="H707" s="183" t="s">
        <v>134</v>
      </c>
      <c r="I707" s="174" t="s">
        <v>222</v>
      </c>
      <c r="J707" s="265" t="s">
        <v>54</v>
      </c>
      <c r="K707" s="266"/>
      <c r="L707" s="174"/>
      <c r="M707" s="182"/>
      <c r="N707" s="179"/>
      <c r="O707" s="169">
        <f t="shared" si="30"/>
        <v>0</v>
      </c>
      <c r="P707" s="174"/>
      <c r="Q707" s="197"/>
      <c r="R707" s="174"/>
      <c r="S707" s="169">
        <f t="shared" si="31"/>
        <v>0</v>
      </c>
    </row>
    <row r="708" spans="1:19" ht="22.2" customHeight="1" x14ac:dyDescent="0.6">
      <c r="A708" s="4"/>
      <c r="B708" s="189"/>
      <c r="C708" s="190"/>
      <c r="D708" s="190"/>
      <c r="E708" s="168"/>
      <c r="G708" s="167" t="str">
        <f>G616</f>
        <v>20 ธ.ค.66</v>
      </c>
      <c r="H708" s="183" t="s">
        <v>134</v>
      </c>
      <c r="I708" s="183" t="s">
        <v>222</v>
      </c>
      <c r="J708" s="285" t="s">
        <v>125</v>
      </c>
      <c r="K708" s="286"/>
      <c r="L708" s="168"/>
      <c r="M708" s="202"/>
      <c r="N708" s="56"/>
      <c r="O708" s="169">
        <f t="shared" si="30"/>
        <v>0</v>
      </c>
      <c r="P708" s="168"/>
      <c r="Q708" s="168"/>
      <c r="R708" s="168"/>
      <c r="S708" s="169">
        <f t="shared" si="31"/>
        <v>0</v>
      </c>
    </row>
    <row r="709" spans="1:19" ht="22.2" customHeight="1" x14ac:dyDescent="0.6">
      <c r="A709" s="4"/>
      <c r="B709" s="5"/>
      <c r="D709" s="3"/>
      <c r="E709" s="3"/>
      <c r="G709" s="168"/>
      <c r="H709" s="168"/>
      <c r="I709" s="168"/>
      <c r="J709" s="248"/>
      <c r="K709" s="250"/>
      <c r="L709" s="168"/>
      <c r="M709" s="168"/>
      <c r="N709" s="168"/>
      <c r="O709" s="169">
        <f t="shared" si="30"/>
        <v>0</v>
      </c>
      <c r="P709" s="168"/>
      <c r="Q709" s="168"/>
      <c r="R709" s="168"/>
      <c r="S709" s="169">
        <f t="shared" si="31"/>
        <v>0</v>
      </c>
    </row>
    <row r="710" spans="1:19" ht="22.2" customHeight="1" x14ac:dyDescent="0.6">
      <c r="A710" s="4"/>
      <c r="E710" s="4"/>
      <c r="G710" s="189"/>
      <c r="H710" s="189"/>
      <c r="I710" s="168"/>
      <c r="J710" s="248"/>
      <c r="K710" s="250"/>
      <c r="L710" s="168"/>
      <c r="M710" s="168"/>
      <c r="N710" s="168"/>
      <c r="O710" s="169">
        <f t="shared" si="30"/>
        <v>0</v>
      </c>
      <c r="P710" s="168"/>
      <c r="Q710" s="168"/>
      <c r="R710" s="168"/>
      <c r="S710" s="169">
        <f t="shared" si="31"/>
        <v>0</v>
      </c>
    </row>
    <row r="711" spans="1:19" ht="22.2" customHeight="1" x14ac:dyDescent="0.6">
      <c r="A711" s="4"/>
      <c r="E711" s="4"/>
      <c r="G711" s="195"/>
      <c r="H711" s="195"/>
      <c r="I711" s="199"/>
      <c r="J711" s="277"/>
      <c r="K711" s="278"/>
      <c r="L711" s="199"/>
      <c r="M711" s="199"/>
      <c r="N711" s="199"/>
      <c r="O711" s="169">
        <f t="shared" si="30"/>
        <v>0</v>
      </c>
      <c r="P711" s="199"/>
      <c r="Q711" s="199"/>
      <c r="R711" s="199"/>
      <c r="S711" s="169">
        <f t="shared" si="31"/>
        <v>0</v>
      </c>
    </row>
    <row r="712" spans="1:19" ht="22.2" customHeight="1" x14ac:dyDescent="0.6">
      <c r="A712" s="4"/>
      <c r="E712" s="4"/>
      <c r="G712" s="62" t="s">
        <v>11</v>
      </c>
      <c r="H712" s="183" t="s">
        <v>134</v>
      </c>
      <c r="I712" s="183" t="s">
        <v>209</v>
      </c>
      <c r="J712" s="265" t="s">
        <v>54</v>
      </c>
      <c r="K712" s="266"/>
      <c r="L712" s="168"/>
      <c r="M712" s="168"/>
      <c r="N712" s="168"/>
      <c r="O712" s="169">
        <f t="shared" si="30"/>
        <v>0</v>
      </c>
      <c r="P712" s="168"/>
      <c r="Q712" s="175"/>
      <c r="R712" s="175"/>
      <c r="S712" s="169">
        <f t="shared" si="31"/>
        <v>0</v>
      </c>
    </row>
    <row r="713" spans="1:19" ht="22.2" customHeight="1" x14ac:dyDescent="0.6">
      <c r="A713" s="4"/>
      <c r="E713" s="4"/>
      <c r="G713" s="167" t="str">
        <f>G621</f>
        <v>21 ธ.ค.66</v>
      </c>
      <c r="H713" s="183" t="s">
        <v>302</v>
      </c>
      <c r="I713" s="183" t="s">
        <v>306</v>
      </c>
      <c r="J713" s="248" t="s">
        <v>127</v>
      </c>
      <c r="K713" s="250"/>
      <c r="L713" s="183"/>
      <c r="M713" s="168"/>
      <c r="N713" s="168"/>
      <c r="O713" s="169">
        <f t="shared" si="30"/>
        <v>0</v>
      </c>
      <c r="P713" s="168"/>
      <c r="Q713" s="168"/>
      <c r="R713" s="168"/>
      <c r="S713" s="169">
        <f t="shared" si="31"/>
        <v>0</v>
      </c>
    </row>
    <row r="714" spans="1:19" ht="22.2" customHeight="1" x14ac:dyDescent="0.6">
      <c r="A714" s="4"/>
      <c r="B714" s="5"/>
      <c r="E714" s="4"/>
      <c r="G714" s="168"/>
      <c r="H714" s="183" t="s">
        <v>134</v>
      </c>
      <c r="I714" s="183" t="s">
        <v>209</v>
      </c>
      <c r="J714" s="248" t="s">
        <v>151</v>
      </c>
      <c r="K714" s="250"/>
      <c r="L714" s="183"/>
      <c r="M714" s="183"/>
      <c r="N714" s="183"/>
      <c r="O714" s="169">
        <f t="shared" si="30"/>
        <v>0</v>
      </c>
      <c r="P714" s="183"/>
      <c r="Q714" s="183"/>
      <c r="R714" s="183"/>
      <c r="S714" s="169">
        <f t="shared" si="31"/>
        <v>0</v>
      </c>
    </row>
    <row r="715" spans="1:19" ht="22.2" customHeight="1" x14ac:dyDescent="0.6">
      <c r="A715" s="4"/>
      <c r="E715" s="4"/>
      <c r="G715" s="168"/>
      <c r="H715" s="168"/>
      <c r="I715" s="168"/>
      <c r="J715" s="248"/>
      <c r="K715" s="250"/>
      <c r="L715" s="168"/>
      <c r="M715" s="168"/>
      <c r="N715" s="168"/>
      <c r="O715" s="169">
        <f t="shared" si="30"/>
        <v>0</v>
      </c>
      <c r="P715" s="168"/>
      <c r="Q715" s="168"/>
      <c r="R715" s="168"/>
      <c r="S715" s="169">
        <f t="shared" si="31"/>
        <v>0</v>
      </c>
    </row>
    <row r="716" spans="1:19" ht="22.2" customHeight="1" x14ac:dyDescent="0.6">
      <c r="A716" s="4"/>
      <c r="E716" s="4"/>
      <c r="G716" s="199"/>
      <c r="H716" s="194"/>
      <c r="I716" s="199"/>
      <c r="J716" s="277"/>
      <c r="K716" s="278"/>
      <c r="L716" s="199"/>
      <c r="M716" s="199"/>
      <c r="N716" s="199"/>
      <c r="O716" s="169">
        <f t="shared" si="30"/>
        <v>0</v>
      </c>
      <c r="P716" s="199"/>
      <c r="Q716" s="199"/>
      <c r="R716" s="199"/>
      <c r="S716" s="169">
        <f t="shared" si="31"/>
        <v>0</v>
      </c>
    </row>
    <row r="717" spans="1:19" ht="22.2" customHeight="1" x14ac:dyDescent="0.6">
      <c r="A717" s="4"/>
      <c r="E717" s="4"/>
      <c r="G717" s="62" t="s">
        <v>12</v>
      </c>
      <c r="H717" s="174" t="s">
        <v>136</v>
      </c>
      <c r="I717" s="183" t="s">
        <v>206</v>
      </c>
      <c r="J717" s="265" t="s">
        <v>54</v>
      </c>
      <c r="K717" s="266"/>
      <c r="L717" s="197"/>
      <c r="M717" s="174"/>
      <c r="N717" s="174"/>
      <c r="O717" s="169">
        <f t="shared" si="30"/>
        <v>0</v>
      </c>
      <c r="P717" s="174"/>
      <c r="Q717" s="197"/>
      <c r="R717" s="174"/>
      <c r="S717" s="169">
        <f t="shared" si="31"/>
        <v>0</v>
      </c>
    </row>
    <row r="718" spans="1:19" ht="22.2" customHeight="1" x14ac:dyDescent="0.6">
      <c r="A718" s="4"/>
      <c r="E718" s="4"/>
      <c r="G718" s="167" t="str">
        <f>G626</f>
        <v>22 ธ.ค.66</v>
      </c>
      <c r="H718" s="183" t="s">
        <v>231</v>
      </c>
      <c r="I718" s="183" t="s">
        <v>276</v>
      </c>
      <c r="J718" s="248" t="s">
        <v>126</v>
      </c>
      <c r="K718" s="250"/>
      <c r="L718" s="168"/>
      <c r="M718" s="168"/>
      <c r="N718" s="168"/>
      <c r="O718" s="169">
        <f t="shared" si="30"/>
        <v>0</v>
      </c>
      <c r="P718" s="168"/>
      <c r="Q718" s="168"/>
      <c r="R718" s="168"/>
      <c r="S718" s="169">
        <f t="shared" si="31"/>
        <v>0</v>
      </c>
    </row>
    <row r="719" spans="1:19" ht="22.2" customHeight="1" x14ac:dyDescent="0.6">
      <c r="A719" s="4"/>
      <c r="E719" s="4"/>
      <c r="G719" s="168"/>
      <c r="H719" s="183"/>
      <c r="I719" s="183"/>
      <c r="J719" s="285"/>
      <c r="K719" s="286"/>
      <c r="L719" s="168"/>
      <c r="M719" s="168"/>
      <c r="N719" s="168"/>
      <c r="O719" s="169">
        <f t="shared" si="30"/>
        <v>0</v>
      </c>
      <c r="P719" s="168"/>
      <c r="Q719" s="168"/>
      <c r="R719" s="168"/>
      <c r="S719" s="169">
        <f t="shared" si="31"/>
        <v>0</v>
      </c>
    </row>
    <row r="720" spans="1:19" ht="22.2" customHeight="1" x14ac:dyDescent="0.6">
      <c r="A720" s="4"/>
      <c r="E720" s="4"/>
      <c r="G720" s="168"/>
      <c r="H720" s="190"/>
      <c r="I720" s="168"/>
      <c r="J720" s="248"/>
      <c r="K720" s="250"/>
      <c r="L720" s="168"/>
      <c r="M720" s="168"/>
      <c r="N720" s="168"/>
      <c r="O720" s="169">
        <f t="shared" si="30"/>
        <v>0</v>
      </c>
      <c r="P720" s="168"/>
      <c r="Q720" s="168"/>
      <c r="R720" s="168"/>
      <c r="S720" s="169">
        <f t="shared" si="31"/>
        <v>0</v>
      </c>
    </row>
    <row r="721" spans="1:19" ht="22.2" customHeight="1" x14ac:dyDescent="0.6">
      <c r="A721" s="4"/>
      <c r="E721" s="4"/>
      <c r="F721" s="4"/>
      <c r="G721" s="196"/>
      <c r="H721" s="194"/>
      <c r="I721" s="199"/>
      <c r="J721" s="277"/>
      <c r="K721" s="278"/>
      <c r="L721" s="199"/>
      <c r="M721" s="199"/>
      <c r="N721" s="199"/>
      <c r="O721" s="169">
        <f t="shared" si="30"/>
        <v>0</v>
      </c>
      <c r="P721" s="199"/>
      <c r="Q721" s="199"/>
      <c r="R721" s="199"/>
      <c r="S721" s="169">
        <f t="shared" si="31"/>
        <v>0</v>
      </c>
    </row>
    <row r="722" spans="1:19" ht="22.2" customHeight="1" x14ac:dyDescent="0.6">
      <c r="A722" s="4"/>
      <c r="E722" s="4"/>
      <c r="F722" s="4"/>
      <c r="G722" s="273" t="s">
        <v>61</v>
      </c>
      <c r="H722" s="298"/>
      <c r="I722" s="298"/>
      <c r="J722" s="298"/>
      <c r="K722" s="279"/>
      <c r="L722" s="17">
        <f>SUM(L697:L721)</f>
        <v>0</v>
      </c>
      <c r="M722" s="17">
        <f>SUM(M697:M721)</f>
        <v>0</v>
      </c>
      <c r="N722" s="17"/>
      <c r="O722" s="17"/>
      <c r="P722" s="17">
        <f>SUM(P697:P721)</f>
        <v>0</v>
      </c>
      <c r="Q722" s="17">
        <f>SUM(Q697:Q721)</f>
        <v>0</v>
      </c>
      <c r="R722" s="192"/>
      <c r="S722" s="17"/>
    </row>
    <row r="723" spans="1:19" ht="22.2" customHeight="1" x14ac:dyDescent="0.6">
      <c r="A723" s="4"/>
      <c r="E723" s="4"/>
      <c r="F723" s="4"/>
      <c r="G723" s="273" t="s">
        <v>62</v>
      </c>
      <c r="H723" s="298"/>
      <c r="I723" s="298"/>
      <c r="J723" s="298"/>
      <c r="K723" s="279"/>
      <c r="L723" s="273">
        <f>L722+M722</f>
        <v>0</v>
      </c>
      <c r="M723" s="279"/>
      <c r="N723" s="193"/>
      <c r="O723" s="17"/>
      <c r="P723" s="273">
        <f>P722+Q722</f>
        <v>0</v>
      </c>
      <c r="Q723" s="279"/>
      <c r="R723" s="196"/>
      <c r="S723" s="199"/>
    </row>
    <row r="724" spans="1:19" ht="22.2" customHeight="1" x14ac:dyDescent="0.6">
      <c r="A724" s="4"/>
      <c r="E724" s="4"/>
      <c r="F724" s="4"/>
      <c r="G724" s="273" t="s">
        <v>63</v>
      </c>
      <c r="H724" s="298"/>
      <c r="I724" s="298"/>
      <c r="J724" s="298"/>
      <c r="K724" s="279"/>
      <c r="L724" s="273">
        <v>18</v>
      </c>
      <c r="M724" s="279"/>
      <c r="N724" s="193"/>
      <c r="O724" s="17"/>
      <c r="P724" s="273">
        <v>0</v>
      </c>
      <c r="Q724" s="279"/>
      <c r="R724" s="190"/>
      <c r="S724" s="168"/>
    </row>
    <row r="725" spans="1:19" ht="22.2" customHeight="1" thickBot="1" x14ac:dyDescent="0.65">
      <c r="A725" s="4"/>
      <c r="E725" s="4"/>
      <c r="F725" s="15"/>
      <c r="G725" s="273" t="s">
        <v>64</v>
      </c>
      <c r="H725" s="298"/>
      <c r="I725" s="298"/>
      <c r="J725" s="298"/>
      <c r="K725" s="279"/>
      <c r="L725" s="18">
        <v>0</v>
      </c>
      <c r="M725" s="18">
        <f>SUM(M697:M721)</f>
        <v>0</v>
      </c>
      <c r="N725" s="18"/>
      <c r="O725" s="18">
        <f>SUM(O697:O721)</f>
        <v>0</v>
      </c>
      <c r="P725" s="18">
        <v>0</v>
      </c>
      <c r="Q725" s="18">
        <f>SUM(Q697:Q721)</f>
        <v>0</v>
      </c>
      <c r="R725" s="19"/>
      <c r="S725" s="18">
        <f>SUM(S697:S721)</f>
        <v>0</v>
      </c>
    </row>
    <row r="726" spans="1:19" ht="22.2" customHeight="1" thickTop="1" x14ac:dyDescent="0.6">
      <c r="A726" s="299" t="s">
        <v>88</v>
      </c>
      <c r="B726" s="300"/>
      <c r="C726" s="300"/>
      <c r="D726" s="300"/>
      <c r="E726" s="300"/>
      <c r="F726" s="300"/>
      <c r="G726" s="300"/>
      <c r="H726" s="193">
        <f>M725+Q725</f>
        <v>0</v>
      </c>
      <c r="I726" s="193" t="s">
        <v>89</v>
      </c>
      <c r="J726" s="193"/>
      <c r="K726" s="301" t="s">
        <v>193</v>
      </c>
      <c r="L726" s="301"/>
      <c r="M726" s="301"/>
      <c r="N726" s="194"/>
      <c r="O726" s="194"/>
      <c r="P726" s="302">
        <f>S725+O725</f>
        <v>0</v>
      </c>
      <c r="Q726" s="302"/>
      <c r="R726" s="21"/>
      <c r="S726" s="20" t="s">
        <v>53</v>
      </c>
    </row>
    <row r="727" spans="1:19" ht="22.2" customHeight="1" x14ac:dyDescent="0.6">
      <c r="A727" s="303" t="s">
        <v>14</v>
      </c>
      <c r="B727" s="304"/>
      <c r="C727" s="304"/>
      <c r="D727" s="304"/>
      <c r="E727" s="304"/>
      <c r="F727" s="304"/>
      <c r="G727" s="305"/>
      <c r="H727" s="303" t="s">
        <v>15</v>
      </c>
      <c r="I727" s="304"/>
      <c r="J727" s="304"/>
      <c r="K727" s="304"/>
      <c r="L727" s="305"/>
      <c r="M727" s="303" t="s">
        <v>70</v>
      </c>
      <c r="N727" s="304"/>
      <c r="O727" s="304"/>
      <c r="P727" s="304"/>
      <c r="Q727" s="304"/>
      <c r="R727" s="304"/>
      <c r="S727" s="305"/>
    </row>
    <row r="728" spans="1:19" ht="22.2" customHeight="1" x14ac:dyDescent="0.6">
      <c r="A728" s="248" t="s">
        <v>16</v>
      </c>
      <c r="B728" s="249"/>
      <c r="C728" s="249"/>
      <c r="D728" s="249"/>
      <c r="E728" s="249"/>
      <c r="F728" s="249"/>
      <c r="G728" s="250"/>
      <c r="H728" s="248" t="s">
        <v>16</v>
      </c>
      <c r="I728" s="249"/>
      <c r="J728" s="249"/>
      <c r="K728" s="249"/>
      <c r="L728" s="250"/>
      <c r="M728" s="248" t="s">
        <v>16</v>
      </c>
      <c r="N728" s="249"/>
      <c r="O728" s="249"/>
      <c r="P728" s="249"/>
      <c r="Q728" s="249"/>
      <c r="R728" s="249"/>
      <c r="S728" s="250"/>
    </row>
    <row r="729" spans="1:19" ht="22.2" customHeight="1" x14ac:dyDescent="0.6">
      <c r="A729" s="12" t="s">
        <v>42</v>
      </c>
      <c r="B729" s="309">
        <f>B697</f>
        <v>0</v>
      </c>
      <c r="C729" s="309"/>
      <c r="D729" s="309"/>
      <c r="E729" s="309"/>
      <c r="F729" s="309"/>
      <c r="G729" s="186" t="s">
        <v>43</v>
      </c>
      <c r="H729" s="185" t="s">
        <v>42</v>
      </c>
      <c r="I729" s="314" t="str">
        <f>I683</f>
        <v xml:space="preserve">       นายอาทิตย์  แก้วแดง</v>
      </c>
      <c r="J729" s="318"/>
      <c r="K729" s="318"/>
      <c r="L729" s="13" t="s">
        <v>43</v>
      </c>
      <c r="M729" s="61" t="s">
        <v>42</v>
      </c>
      <c r="N729" s="61"/>
      <c r="O729" s="309" t="s">
        <v>52</v>
      </c>
      <c r="P729" s="309"/>
      <c r="Q729" s="309"/>
      <c r="R729" s="29"/>
      <c r="S729" s="186" t="s">
        <v>43</v>
      </c>
    </row>
    <row r="730" spans="1:19" ht="22.2" customHeight="1" x14ac:dyDescent="0.6">
      <c r="A730" s="319" t="s">
        <v>279</v>
      </c>
      <c r="B730" s="314"/>
      <c r="C730" s="314"/>
      <c r="D730" s="314"/>
      <c r="E730" s="314"/>
      <c r="F730" s="314"/>
      <c r="G730" s="320"/>
      <c r="H730" s="308" t="s">
        <v>55</v>
      </c>
      <c r="I730" s="309"/>
      <c r="J730" s="309"/>
      <c r="K730" s="309"/>
      <c r="L730" s="310"/>
      <c r="M730" s="308" t="s">
        <v>72</v>
      </c>
      <c r="N730" s="309"/>
      <c r="O730" s="309"/>
      <c r="P730" s="309"/>
      <c r="Q730" s="309"/>
      <c r="R730" s="309"/>
      <c r="S730" s="310"/>
    </row>
    <row r="731" spans="1:19" ht="22.2" customHeight="1" x14ac:dyDescent="0.6">
      <c r="A731" s="311" t="str">
        <f>A133</f>
        <v>วันที่ 25  เดือน ธันวาคม  พ.ศ.2566</v>
      </c>
      <c r="B731" s="312"/>
      <c r="C731" s="312"/>
      <c r="D731" s="312"/>
      <c r="E731" s="312"/>
      <c r="F731" s="312"/>
      <c r="G731" s="313"/>
      <c r="H731" s="308" t="str">
        <f>A133</f>
        <v>วันที่ 25  เดือน ธันวาคม  พ.ศ.2566</v>
      </c>
      <c r="I731" s="309"/>
      <c r="J731" s="309"/>
      <c r="K731" s="309"/>
      <c r="L731" s="310"/>
      <c r="M731" s="311" t="str">
        <f>A133</f>
        <v>วันที่ 25  เดือน ธันวาคม  พ.ศ.2566</v>
      </c>
      <c r="N731" s="312"/>
      <c r="O731" s="312"/>
      <c r="P731" s="312"/>
      <c r="Q731" s="312"/>
      <c r="R731" s="312"/>
      <c r="S731" s="313"/>
    </row>
    <row r="732" spans="1:19" ht="22.2" customHeight="1" x14ac:dyDescent="0.6">
      <c r="A732" s="303" t="s">
        <v>70</v>
      </c>
      <c r="B732" s="304"/>
      <c r="C732" s="304"/>
      <c r="D732" s="304"/>
      <c r="E732" s="304"/>
      <c r="F732" s="304"/>
      <c r="G732" s="304"/>
      <c r="H732" s="304"/>
      <c r="I732" s="305"/>
      <c r="J732" s="303" t="s">
        <v>71</v>
      </c>
      <c r="K732" s="304"/>
      <c r="L732" s="304"/>
      <c r="M732" s="304"/>
      <c r="N732" s="304"/>
      <c r="O732" s="304"/>
      <c r="P732" s="304"/>
      <c r="Q732" s="304"/>
      <c r="R732" s="304"/>
      <c r="S732" s="305"/>
    </row>
    <row r="733" spans="1:19" ht="22.2" customHeight="1" x14ac:dyDescent="0.6">
      <c r="A733" s="248" t="s">
        <v>16</v>
      </c>
      <c r="B733" s="249"/>
      <c r="C733" s="249"/>
      <c r="D733" s="249"/>
      <c r="E733" s="249"/>
      <c r="F733" s="249"/>
      <c r="G733" s="249"/>
      <c r="H733" s="249"/>
      <c r="I733" s="250"/>
      <c r="J733" s="248" t="s">
        <v>16</v>
      </c>
      <c r="K733" s="249"/>
      <c r="L733" s="249"/>
      <c r="M733" s="249"/>
      <c r="N733" s="249"/>
      <c r="O733" s="249"/>
      <c r="P733" s="249"/>
      <c r="Q733" s="249"/>
      <c r="R733" s="249"/>
      <c r="S733" s="250"/>
    </row>
    <row r="734" spans="1:19" ht="22.2" customHeight="1" x14ac:dyDescent="0.6">
      <c r="A734" s="12"/>
      <c r="B734" s="309" t="s">
        <v>133</v>
      </c>
      <c r="C734" s="309"/>
      <c r="D734" s="309"/>
      <c r="E734" s="309"/>
      <c r="F734" s="309"/>
      <c r="G734" s="309"/>
      <c r="H734" s="309"/>
      <c r="I734" s="186"/>
      <c r="J734" s="29"/>
      <c r="K734" s="29"/>
      <c r="L734" s="309" t="s">
        <v>186</v>
      </c>
      <c r="M734" s="309"/>
      <c r="N734" s="309"/>
      <c r="O734" s="309"/>
      <c r="P734" s="309"/>
      <c r="Q734" s="309"/>
      <c r="R734" s="29"/>
      <c r="S734" s="13"/>
    </row>
    <row r="735" spans="1:19" ht="22.2" customHeight="1" x14ac:dyDescent="0.6">
      <c r="A735" s="308" t="s">
        <v>73</v>
      </c>
      <c r="B735" s="309"/>
      <c r="C735" s="309"/>
      <c r="D735" s="309"/>
      <c r="E735" s="309"/>
      <c r="F735" s="309"/>
      <c r="G735" s="309"/>
      <c r="H735" s="309"/>
      <c r="I735" s="310"/>
      <c r="J735" s="308" t="s">
        <v>74</v>
      </c>
      <c r="K735" s="309"/>
      <c r="L735" s="309"/>
      <c r="M735" s="309"/>
      <c r="N735" s="309"/>
      <c r="O735" s="309"/>
      <c r="P735" s="309"/>
      <c r="Q735" s="309"/>
      <c r="R735" s="309"/>
      <c r="S735" s="310"/>
    </row>
    <row r="736" spans="1:19" ht="22.2" customHeight="1" x14ac:dyDescent="0.6">
      <c r="A736" s="311" t="str">
        <f>A133</f>
        <v>วันที่ 25  เดือน ธันวาคม  พ.ศ.2566</v>
      </c>
      <c r="B736" s="312"/>
      <c r="C736" s="312"/>
      <c r="D736" s="312"/>
      <c r="E736" s="312"/>
      <c r="F736" s="312"/>
      <c r="G736" s="312"/>
      <c r="H736" s="312"/>
      <c r="I736" s="313"/>
      <c r="J736" s="311" t="str">
        <f>A133</f>
        <v>วันที่ 25  เดือน ธันวาคม  พ.ศ.2566</v>
      </c>
      <c r="K736" s="312"/>
      <c r="L736" s="312"/>
      <c r="M736" s="312"/>
      <c r="N736" s="312"/>
      <c r="O736" s="312"/>
      <c r="P736" s="312"/>
      <c r="Q736" s="312"/>
      <c r="R736" s="312"/>
      <c r="S736" s="313"/>
    </row>
    <row r="737" spans="1:19" ht="22.2" customHeight="1" x14ac:dyDescent="0.6">
      <c r="A737" s="254" t="s">
        <v>0</v>
      </c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</row>
    <row r="738" spans="1:19" ht="22.2" customHeight="1" x14ac:dyDescent="0.6">
      <c r="A738" s="254" t="str">
        <f>A2</f>
        <v>แผนกวิชายานยนต์ไฟฟ้า</v>
      </c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</row>
    <row r="739" spans="1:19" ht="22.2" customHeight="1" x14ac:dyDescent="0.6">
      <c r="A739" s="253" t="s">
        <v>78</v>
      </c>
      <c r="B739" s="253"/>
      <c r="C739" s="253"/>
      <c r="D739" s="177">
        <f>D141</f>
        <v>18</v>
      </c>
      <c r="E739" s="177" t="s">
        <v>77</v>
      </c>
      <c r="F739" s="254" t="str">
        <f>F141</f>
        <v>ธันวาคม</v>
      </c>
      <c r="G739" s="254"/>
      <c r="H739" s="177" t="str">
        <f>H141</f>
        <v>พ.ศ. 2566</v>
      </c>
      <c r="I739" s="177" t="s">
        <v>79</v>
      </c>
      <c r="J739" s="177">
        <f>J141</f>
        <v>22</v>
      </c>
      <c r="K739" s="177" t="s">
        <v>76</v>
      </c>
      <c r="L739" s="254" t="str">
        <f>L141</f>
        <v>ธันวาคม</v>
      </c>
      <c r="M739" s="254"/>
      <c r="N739" s="254" t="str">
        <f>N141</f>
        <v>พ.ศ. 2566</v>
      </c>
      <c r="O739" s="254"/>
      <c r="P739" s="254"/>
      <c r="Q739" s="254"/>
      <c r="R739" s="177"/>
    </row>
    <row r="740" spans="1:19" ht="22.2" customHeight="1" x14ac:dyDescent="0.3">
      <c r="G740" s="58" t="s">
        <v>103</v>
      </c>
      <c r="H740" s="194" t="s">
        <v>44</v>
      </c>
      <c r="I740" s="194" t="s">
        <v>57</v>
      </c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</row>
    <row r="741" spans="1:19" ht="22.2" customHeight="1" x14ac:dyDescent="0.6">
      <c r="A741" s="28" t="s">
        <v>1</v>
      </c>
      <c r="B741" s="270" t="s">
        <v>2</v>
      </c>
      <c r="C741" s="271"/>
      <c r="D741" s="272"/>
      <c r="E741" s="16" t="s">
        <v>3</v>
      </c>
      <c r="F741" s="273" t="s">
        <v>65</v>
      </c>
      <c r="G741" s="274"/>
      <c r="H741" s="275" t="s">
        <v>4</v>
      </c>
      <c r="I741" s="175" t="s">
        <v>116</v>
      </c>
      <c r="J741" s="242" t="s">
        <v>5</v>
      </c>
      <c r="K741" s="244"/>
      <c r="L741" s="273" t="s">
        <v>66</v>
      </c>
      <c r="M741" s="279"/>
      <c r="N741" s="169" t="s">
        <v>68</v>
      </c>
      <c r="O741" s="175" t="s">
        <v>58</v>
      </c>
      <c r="P741" s="280" t="s">
        <v>67</v>
      </c>
      <c r="Q741" s="281"/>
      <c r="R741" s="169" t="s">
        <v>68</v>
      </c>
      <c r="S741" s="175" t="s">
        <v>58</v>
      </c>
    </row>
    <row r="742" spans="1:19" ht="22.2" customHeight="1" x14ac:dyDescent="0.6">
      <c r="A742" s="60"/>
      <c r="B742" s="9"/>
      <c r="C742" s="10"/>
      <c r="D742" s="14"/>
      <c r="E742" s="11"/>
      <c r="F742" s="199" t="s">
        <v>6</v>
      </c>
      <c r="G742" s="199" t="s">
        <v>7</v>
      </c>
      <c r="H742" s="276"/>
      <c r="I742" s="199"/>
      <c r="J742" s="277"/>
      <c r="K742" s="278"/>
      <c r="L742" s="199" t="s">
        <v>56</v>
      </c>
      <c r="M742" s="199" t="s">
        <v>60</v>
      </c>
      <c r="N742" s="199" t="s">
        <v>69</v>
      </c>
      <c r="O742" s="199" t="s">
        <v>59</v>
      </c>
      <c r="P742" s="60" t="s">
        <v>56</v>
      </c>
      <c r="Q742" s="60" t="s">
        <v>60</v>
      </c>
      <c r="R742" s="199" t="s">
        <v>69</v>
      </c>
      <c r="S742" s="199" t="s">
        <v>59</v>
      </c>
    </row>
    <row r="743" spans="1:19" ht="22.2" customHeight="1" x14ac:dyDescent="0.6">
      <c r="A743" s="175">
        <v>17</v>
      </c>
      <c r="B743" s="262">
        <f>AB19</f>
        <v>0</v>
      </c>
      <c r="C743" s="263"/>
      <c r="D743" s="264"/>
      <c r="E743" s="175" t="s">
        <v>44</v>
      </c>
      <c r="F743" s="6">
        <f>F145</f>
        <v>10</v>
      </c>
      <c r="G743" s="188" t="s">
        <v>8</v>
      </c>
      <c r="H743" s="183" t="s">
        <v>137</v>
      </c>
      <c r="I743" s="183" t="s">
        <v>270</v>
      </c>
      <c r="J743" s="248" t="s">
        <v>54</v>
      </c>
      <c r="K743" s="250"/>
      <c r="L743" s="168"/>
      <c r="M743" s="174"/>
      <c r="N743" s="174"/>
      <c r="O743" s="169">
        <f>M743*N743</f>
        <v>0</v>
      </c>
      <c r="P743" s="174"/>
      <c r="Q743" s="197"/>
      <c r="R743" s="174"/>
      <c r="S743" s="169">
        <f>Q743*R743</f>
        <v>0</v>
      </c>
    </row>
    <row r="744" spans="1:19" ht="22.2" customHeight="1" x14ac:dyDescent="0.6">
      <c r="A744" s="4"/>
      <c r="B744" s="289"/>
      <c r="C744" s="290"/>
      <c r="D744" s="291"/>
      <c r="E744" s="168"/>
      <c r="F744" s="190"/>
      <c r="G744" s="167" t="str">
        <f>G652</f>
        <v>18 ธ.ค.66</v>
      </c>
      <c r="H744" s="183" t="s">
        <v>137</v>
      </c>
      <c r="I744" s="183" t="s">
        <v>270</v>
      </c>
      <c r="J744" s="248" t="s">
        <v>125</v>
      </c>
      <c r="K744" s="250"/>
      <c r="L744" s="168"/>
      <c r="M744" s="168"/>
      <c r="N744" s="168"/>
      <c r="O744" s="169">
        <f t="shared" ref="O744:O767" si="32">M744*N744</f>
        <v>0</v>
      </c>
      <c r="P744" s="168"/>
      <c r="Q744" s="168"/>
      <c r="R744" s="168"/>
      <c r="S744" s="169">
        <f t="shared" ref="S744:S767" si="33">Q744*R744</f>
        <v>0</v>
      </c>
    </row>
    <row r="745" spans="1:19" ht="22.2" customHeight="1" x14ac:dyDescent="0.6">
      <c r="A745" s="4"/>
      <c r="B745" s="5"/>
      <c r="D745" s="3"/>
      <c r="E745" s="3"/>
      <c r="F745" s="190"/>
      <c r="G745" s="189"/>
      <c r="H745" s="168"/>
      <c r="I745" s="168"/>
      <c r="J745" s="248"/>
      <c r="K745" s="250"/>
      <c r="L745" s="168"/>
      <c r="M745" s="168"/>
      <c r="N745" s="168"/>
      <c r="O745" s="169">
        <f t="shared" si="32"/>
        <v>0</v>
      </c>
      <c r="P745" s="168"/>
      <c r="Q745" s="168"/>
      <c r="R745" s="168"/>
      <c r="S745" s="169">
        <f t="shared" si="33"/>
        <v>0</v>
      </c>
    </row>
    <row r="746" spans="1:19" ht="22.2" customHeight="1" x14ac:dyDescent="0.6">
      <c r="A746" s="4"/>
      <c r="B746" s="5"/>
      <c r="E746" s="4"/>
      <c r="F746" s="190"/>
      <c r="G746" s="189"/>
      <c r="H746" s="168"/>
      <c r="I746" s="168"/>
      <c r="J746" s="248"/>
      <c r="K746" s="250"/>
      <c r="L746" s="168"/>
      <c r="M746" s="168"/>
      <c r="N746" s="168"/>
      <c r="O746" s="169">
        <f t="shared" si="32"/>
        <v>0</v>
      </c>
      <c r="P746" s="168"/>
      <c r="Q746" s="168"/>
      <c r="R746" s="168"/>
      <c r="S746" s="169">
        <f t="shared" si="33"/>
        <v>0</v>
      </c>
    </row>
    <row r="747" spans="1:19" ht="22.2" customHeight="1" x14ac:dyDescent="0.6">
      <c r="A747" s="4"/>
      <c r="E747" s="4"/>
      <c r="G747" s="187"/>
      <c r="H747" s="199"/>
      <c r="I747" s="199"/>
      <c r="J747" s="277"/>
      <c r="K747" s="278"/>
      <c r="L747" s="199"/>
      <c r="M747" s="168"/>
      <c r="N747" s="168"/>
      <c r="O747" s="169">
        <f t="shared" si="32"/>
        <v>0</v>
      </c>
      <c r="P747" s="168"/>
      <c r="Q747" s="168"/>
      <c r="R747" s="168"/>
      <c r="S747" s="169">
        <f t="shared" si="33"/>
        <v>0</v>
      </c>
    </row>
    <row r="748" spans="1:19" ht="22.2" customHeight="1" x14ac:dyDescent="0.6">
      <c r="A748" s="4"/>
      <c r="E748" s="4"/>
      <c r="G748" s="62" t="s">
        <v>9</v>
      </c>
      <c r="H748" s="183" t="s">
        <v>182</v>
      </c>
      <c r="I748" s="183" t="s">
        <v>242</v>
      </c>
      <c r="J748" s="248" t="s">
        <v>131</v>
      </c>
      <c r="K748" s="250"/>
      <c r="L748" s="168"/>
      <c r="M748" s="174"/>
      <c r="N748" s="174"/>
      <c r="O748" s="169">
        <f t="shared" si="32"/>
        <v>0</v>
      </c>
      <c r="P748" s="174"/>
      <c r="Q748" s="197"/>
      <c r="R748" s="174"/>
      <c r="S748" s="169">
        <f t="shared" si="33"/>
        <v>0</v>
      </c>
    </row>
    <row r="749" spans="1:19" ht="22.2" customHeight="1" x14ac:dyDescent="0.6">
      <c r="A749" s="4"/>
      <c r="E749" s="4"/>
      <c r="G749" s="167" t="str">
        <f>G657</f>
        <v>19 ธ.ค.66</v>
      </c>
      <c r="H749" s="183"/>
      <c r="I749" s="183"/>
      <c r="J749" s="248"/>
      <c r="K749" s="250"/>
      <c r="L749" s="168"/>
      <c r="M749" s="168"/>
      <c r="N749" s="168"/>
      <c r="O749" s="169">
        <f t="shared" si="32"/>
        <v>0</v>
      </c>
      <c r="P749" s="168"/>
      <c r="Q749" s="168"/>
      <c r="R749" s="168"/>
      <c r="S749" s="169">
        <f t="shared" si="33"/>
        <v>0</v>
      </c>
    </row>
    <row r="750" spans="1:19" ht="22.2" customHeight="1" x14ac:dyDescent="0.6">
      <c r="A750" s="4"/>
      <c r="B750" s="5"/>
      <c r="D750" s="3"/>
      <c r="E750" s="3"/>
      <c r="G750" s="168"/>
      <c r="H750" s="168"/>
      <c r="I750" s="168"/>
      <c r="J750" s="248"/>
      <c r="K750" s="250"/>
      <c r="L750" s="168"/>
      <c r="M750" s="168"/>
      <c r="N750" s="168"/>
      <c r="O750" s="169">
        <f t="shared" si="32"/>
        <v>0</v>
      </c>
      <c r="P750" s="168"/>
      <c r="Q750" s="168"/>
      <c r="R750" s="168"/>
      <c r="S750" s="169">
        <f t="shared" si="33"/>
        <v>0</v>
      </c>
    </row>
    <row r="751" spans="1:19" ht="22.2" customHeight="1" x14ac:dyDescent="0.6">
      <c r="A751" s="4"/>
      <c r="E751" s="4"/>
      <c r="G751" s="62"/>
      <c r="H751" s="190"/>
      <c r="I751" s="168"/>
      <c r="J751" s="248"/>
      <c r="K751" s="250"/>
      <c r="L751" s="168"/>
      <c r="M751" s="168"/>
      <c r="N751" s="168"/>
      <c r="O751" s="169">
        <f t="shared" si="32"/>
        <v>0</v>
      </c>
      <c r="P751" s="168"/>
      <c r="Q751" s="168"/>
      <c r="R751" s="168"/>
      <c r="S751" s="169">
        <f t="shared" si="33"/>
        <v>0</v>
      </c>
    </row>
    <row r="752" spans="1:19" ht="22.2" customHeight="1" x14ac:dyDescent="0.6">
      <c r="A752" s="4"/>
      <c r="D752" s="8" t="s">
        <v>51</v>
      </c>
      <c r="E752" s="4"/>
      <c r="G752" s="63"/>
      <c r="H752" s="199"/>
      <c r="I752" s="199"/>
      <c r="J752" s="277"/>
      <c r="K752" s="278"/>
      <c r="L752" s="168"/>
      <c r="M752" s="168"/>
      <c r="N752" s="168"/>
      <c r="O752" s="169">
        <f t="shared" si="32"/>
        <v>0</v>
      </c>
      <c r="P752" s="168"/>
      <c r="Q752" s="168"/>
      <c r="R752" s="168"/>
      <c r="S752" s="169">
        <f t="shared" si="33"/>
        <v>0</v>
      </c>
    </row>
    <row r="753" spans="1:19" ht="22.2" customHeight="1" x14ac:dyDescent="0.6">
      <c r="A753" s="4"/>
      <c r="E753" s="4"/>
      <c r="G753" s="167" t="s">
        <v>10</v>
      </c>
      <c r="H753" s="174" t="s">
        <v>138</v>
      </c>
      <c r="I753" s="174" t="s">
        <v>208</v>
      </c>
      <c r="J753" s="265" t="s">
        <v>54</v>
      </c>
      <c r="K753" s="266"/>
      <c r="L753" s="197"/>
      <c r="M753" s="174"/>
      <c r="N753" s="174"/>
      <c r="O753" s="169">
        <f t="shared" si="32"/>
        <v>0</v>
      </c>
      <c r="P753" s="174"/>
      <c r="Q753" s="197"/>
      <c r="R753" s="174"/>
      <c r="S753" s="169">
        <f t="shared" si="33"/>
        <v>0</v>
      </c>
    </row>
    <row r="754" spans="1:19" ht="22.2" customHeight="1" x14ac:dyDescent="0.6">
      <c r="A754" s="4"/>
      <c r="B754" s="189"/>
      <c r="C754" s="190"/>
      <c r="D754" s="190"/>
      <c r="E754" s="168"/>
      <c r="G754" s="167" t="str">
        <f>G662</f>
        <v>20 ธ.ค.66</v>
      </c>
      <c r="H754" s="183" t="s">
        <v>138</v>
      </c>
      <c r="I754" s="183" t="s">
        <v>208</v>
      </c>
      <c r="J754" s="248" t="s">
        <v>125</v>
      </c>
      <c r="K754" s="250"/>
      <c r="L754" s="168"/>
      <c r="M754" s="168"/>
      <c r="N754" s="168"/>
      <c r="O754" s="169">
        <f t="shared" si="32"/>
        <v>0</v>
      </c>
      <c r="P754" s="168"/>
      <c r="Q754" s="168"/>
      <c r="R754" s="168"/>
      <c r="S754" s="169">
        <f t="shared" si="33"/>
        <v>0</v>
      </c>
    </row>
    <row r="755" spans="1:19" ht="22.2" customHeight="1" x14ac:dyDescent="0.6">
      <c r="A755" s="4"/>
      <c r="B755" s="5"/>
      <c r="D755" s="3"/>
      <c r="E755" s="3"/>
      <c r="G755" s="168"/>
      <c r="H755" s="168"/>
      <c r="I755" s="168"/>
      <c r="J755" s="248"/>
      <c r="K755" s="250"/>
      <c r="L755" s="168"/>
      <c r="M755" s="168"/>
      <c r="N755" s="168"/>
      <c r="O755" s="169">
        <f t="shared" si="32"/>
        <v>0</v>
      </c>
      <c r="P755" s="168"/>
      <c r="Q755" s="168"/>
      <c r="R755" s="168"/>
      <c r="S755" s="169">
        <f t="shared" si="33"/>
        <v>0</v>
      </c>
    </row>
    <row r="756" spans="1:19" ht="22.2" customHeight="1" x14ac:dyDescent="0.6">
      <c r="A756" s="4"/>
      <c r="E756" s="4"/>
      <c r="G756" s="189"/>
      <c r="H756" s="189"/>
      <c r="I756" s="168"/>
      <c r="J756" s="248"/>
      <c r="K756" s="250"/>
      <c r="L756" s="168"/>
      <c r="M756" s="168"/>
      <c r="N756" s="168"/>
      <c r="O756" s="169">
        <f t="shared" si="32"/>
        <v>0</v>
      </c>
      <c r="P756" s="168"/>
      <c r="Q756" s="168"/>
      <c r="R756" s="168"/>
      <c r="S756" s="169">
        <f t="shared" si="33"/>
        <v>0</v>
      </c>
    </row>
    <row r="757" spans="1:19" ht="22.2" customHeight="1" x14ac:dyDescent="0.6">
      <c r="A757" s="4"/>
      <c r="E757" s="4"/>
      <c r="G757" s="195"/>
      <c r="H757" s="195"/>
      <c r="I757" s="199"/>
      <c r="J757" s="277"/>
      <c r="K757" s="278"/>
      <c r="L757" s="199"/>
      <c r="M757" s="199"/>
      <c r="N757" s="199"/>
      <c r="O757" s="169">
        <f t="shared" si="32"/>
        <v>0</v>
      </c>
      <c r="P757" s="199"/>
      <c r="Q757" s="199"/>
      <c r="R757" s="199"/>
      <c r="S757" s="169">
        <f t="shared" si="33"/>
        <v>0</v>
      </c>
    </row>
    <row r="758" spans="1:19" ht="22.2" customHeight="1" x14ac:dyDescent="0.6">
      <c r="A758" s="4"/>
      <c r="E758" s="4"/>
      <c r="G758" s="62" t="s">
        <v>11</v>
      </c>
      <c r="H758" s="183" t="s">
        <v>182</v>
      </c>
      <c r="I758" s="183" t="s">
        <v>237</v>
      </c>
      <c r="J758" s="265" t="s">
        <v>140</v>
      </c>
      <c r="K758" s="266"/>
      <c r="L758" s="197"/>
      <c r="M758" s="175"/>
      <c r="N758" s="175"/>
      <c r="O758" s="169">
        <f t="shared" si="32"/>
        <v>0</v>
      </c>
      <c r="P758" s="168"/>
      <c r="Q758" s="175"/>
      <c r="R758" s="175"/>
      <c r="S758" s="169">
        <f t="shared" si="33"/>
        <v>0</v>
      </c>
    </row>
    <row r="759" spans="1:19" ht="22.2" customHeight="1" x14ac:dyDescent="0.6">
      <c r="A759" s="4"/>
      <c r="E759" s="4"/>
      <c r="G759" s="167" t="str">
        <f>G667</f>
        <v>21 ธ.ค.66</v>
      </c>
      <c r="H759" s="168" t="s">
        <v>285</v>
      </c>
      <c r="I759" s="183" t="s">
        <v>273</v>
      </c>
      <c r="J759" s="248" t="s">
        <v>127</v>
      </c>
      <c r="K759" s="250"/>
      <c r="L759" s="168"/>
      <c r="M759" s="168"/>
      <c r="N759" s="168"/>
      <c r="O759" s="169">
        <f t="shared" si="32"/>
        <v>0</v>
      </c>
      <c r="P759" s="168"/>
      <c r="Q759" s="168"/>
      <c r="R759" s="168"/>
      <c r="S759" s="169">
        <f t="shared" si="33"/>
        <v>0</v>
      </c>
    </row>
    <row r="760" spans="1:19" ht="22.2" customHeight="1" x14ac:dyDescent="0.6">
      <c r="A760" s="4"/>
      <c r="B760" s="5"/>
      <c r="E760" s="4"/>
      <c r="G760" s="168"/>
      <c r="H760" s="183" t="s">
        <v>136</v>
      </c>
      <c r="I760" s="183" t="s">
        <v>271</v>
      </c>
      <c r="J760" s="248" t="s">
        <v>171</v>
      </c>
      <c r="K760" s="250"/>
      <c r="L760" s="183"/>
      <c r="M760" s="183"/>
      <c r="N760" s="183"/>
      <c r="O760" s="169">
        <f t="shared" si="32"/>
        <v>0</v>
      </c>
      <c r="P760" s="183"/>
      <c r="Q760" s="183"/>
      <c r="R760" s="183"/>
      <c r="S760" s="169">
        <f t="shared" si="33"/>
        <v>0</v>
      </c>
    </row>
    <row r="761" spans="1:19" ht="22.2" customHeight="1" x14ac:dyDescent="0.6">
      <c r="A761" s="4"/>
      <c r="E761" s="4"/>
      <c r="G761" s="168"/>
      <c r="H761" s="168"/>
      <c r="I761" s="168"/>
      <c r="J761" s="248"/>
      <c r="K761" s="250"/>
      <c r="L761" s="168"/>
      <c r="M761" s="168"/>
      <c r="N761" s="168"/>
      <c r="O761" s="169">
        <f t="shared" si="32"/>
        <v>0</v>
      </c>
      <c r="P761" s="168"/>
      <c r="Q761" s="168"/>
      <c r="R761" s="168"/>
      <c r="S761" s="169">
        <f t="shared" si="33"/>
        <v>0</v>
      </c>
    </row>
    <row r="762" spans="1:19" ht="22.2" customHeight="1" x14ac:dyDescent="0.6">
      <c r="A762" s="4"/>
      <c r="E762" s="4"/>
      <c r="G762" s="199"/>
      <c r="H762" s="194"/>
      <c r="I762" s="199"/>
      <c r="J762" s="277"/>
      <c r="K762" s="278"/>
      <c r="L762" s="199"/>
      <c r="M762" s="199"/>
      <c r="N762" s="199"/>
      <c r="O762" s="169">
        <f t="shared" si="32"/>
        <v>0</v>
      </c>
      <c r="P762" s="199"/>
      <c r="Q762" s="199"/>
      <c r="R762" s="199"/>
      <c r="S762" s="169">
        <f t="shared" si="33"/>
        <v>0</v>
      </c>
    </row>
    <row r="763" spans="1:19" ht="22.2" customHeight="1" x14ac:dyDescent="0.6">
      <c r="A763" s="4"/>
      <c r="E763" s="4"/>
      <c r="G763" s="62" t="s">
        <v>12</v>
      </c>
      <c r="H763" s="183" t="s">
        <v>307</v>
      </c>
      <c r="I763" s="183" t="s">
        <v>221</v>
      </c>
      <c r="J763" s="265" t="s">
        <v>54</v>
      </c>
      <c r="K763" s="266"/>
      <c r="L763" s="168"/>
      <c r="M763" s="174"/>
      <c r="N763" s="174"/>
      <c r="O763" s="169">
        <f t="shared" si="32"/>
        <v>0</v>
      </c>
      <c r="P763" s="174"/>
      <c r="Q763" s="197"/>
      <c r="R763" s="174"/>
      <c r="S763" s="169">
        <f t="shared" si="33"/>
        <v>0</v>
      </c>
    </row>
    <row r="764" spans="1:19" ht="22.2" customHeight="1" x14ac:dyDescent="0.6">
      <c r="A764" s="4"/>
      <c r="E764" s="4"/>
      <c r="G764" s="167" t="str">
        <f>G672</f>
        <v>22 ธ.ค.66</v>
      </c>
      <c r="H764" s="183" t="s">
        <v>307</v>
      </c>
      <c r="I764" s="183" t="s">
        <v>221</v>
      </c>
      <c r="J764" s="248" t="s">
        <v>125</v>
      </c>
      <c r="K764" s="250"/>
      <c r="L764" s="168"/>
      <c r="M764" s="168"/>
      <c r="N764" s="168"/>
      <c r="O764" s="169">
        <f t="shared" si="32"/>
        <v>0</v>
      </c>
      <c r="P764" s="168"/>
      <c r="Q764" s="168"/>
      <c r="R764" s="168"/>
      <c r="S764" s="169">
        <f t="shared" si="33"/>
        <v>0</v>
      </c>
    </row>
    <row r="765" spans="1:19" ht="22.2" customHeight="1" x14ac:dyDescent="0.6">
      <c r="A765" s="4"/>
      <c r="E765" s="4"/>
      <c r="G765" s="168"/>
      <c r="H765" s="183"/>
      <c r="I765" s="183"/>
      <c r="J765" s="285"/>
      <c r="K765" s="286"/>
      <c r="L765" s="168"/>
      <c r="M765" s="168"/>
      <c r="N765" s="168"/>
      <c r="O765" s="169">
        <f t="shared" si="32"/>
        <v>0</v>
      </c>
      <c r="P765" s="168"/>
      <c r="Q765" s="168"/>
      <c r="R765" s="168"/>
      <c r="S765" s="169">
        <f t="shared" si="33"/>
        <v>0</v>
      </c>
    </row>
    <row r="766" spans="1:19" ht="22.2" customHeight="1" x14ac:dyDescent="0.6">
      <c r="A766" s="4"/>
      <c r="E766" s="4"/>
      <c r="G766" s="168"/>
      <c r="H766" s="190"/>
      <c r="I766" s="168"/>
      <c r="J766" s="248"/>
      <c r="K766" s="250"/>
      <c r="L766" s="168"/>
      <c r="M766" s="168"/>
      <c r="N766" s="168"/>
      <c r="O766" s="169">
        <f t="shared" si="32"/>
        <v>0</v>
      </c>
      <c r="P766" s="168"/>
      <c r="Q766" s="168"/>
      <c r="R766" s="168"/>
      <c r="S766" s="169">
        <f t="shared" si="33"/>
        <v>0</v>
      </c>
    </row>
    <row r="767" spans="1:19" ht="22.2" customHeight="1" x14ac:dyDescent="0.6">
      <c r="A767" s="4"/>
      <c r="E767" s="4"/>
      <c r="F767" s="4"/>
      <c r="G767" s="196"/>
      <c r="H767" s="194"/>
      <c r="I767" s="199"/>
      <c r="J767" s="277"/>
      <c r="K767" s="278"/>
      <c r="L767" s="199"/>
      <c r="M767" s="199"/>
      <c r="N767" s="199"/>
      <c r="O767" s="169">
        <f t="shared" si="32"/>
        <v>0</v>
      </c>
      <c r="P767" s="199"/>
      <c r="Q767" s="199"/>
      <c r="R767" s="199"/>
      <c r="S767" s="169">
        <f t="shared" si="33"/>
        <v>0</v>
      </c>
    </row>
    <row r="768" spans="1:19" ht="22.2" customHeight="1" x14ac:dyDescent="0.6">
      <c r="A768" s="4"/>
      <c r="E768" s="4"/>
      <c r="F768" s="4"/>
      <c r="G768" s="273" t="s">
        <v>61</v>
      </c>
      <c r="H768" s="298"/>
      <c r="I768" s="298"/>
      <c r="J768" s="298"/>
      <c r="K768" s="279"/>
      <c r="L768" s="17">
        <f>SUM(L743:L767)</f>
        <v>0</v>
      </c>
      <c r="M768" s="17">
        <f>SUM(M743:M767)</f>
        <v>0</v>
      </c>
      <c r="N768" s="17"/>
      <c r="O768" s="17"/>
      <c r="P768" s="17">
        <f>SUM(P743:P767)</f>
        <v>0</v>
      </c>
      <c r="Q768" s="17">
        <f>SUM(Q743:Q767)</f>
        <v>0</v>
      </c>
      <c r="R768" s="192"/>
      <c r="S768" s="17"/>
    </row>
    <row r="769" spans="1:19" ht="22.2" customHeight="1" x14ac:dyDescent="0.6">
      <c r="A769" s="4"/>
      <c r="E769" s="4"/>
      <c r="F769" s="4"/>
      <c r="G769" s="273" t="s">
        <v>62</v>
      </c>
      <c r="H769" s="298"/>
      <c r="I769" s="298"/>
      <c r="J769" s="298"/>
      <c r="K769" s="279"/>
      <c r="L769" s="273">
        <f>L768+M768</f>
        <v>0</v>
      </c>
      <c r="M769" s="279"/>
      <c r="N769" s="193"/>
      <c r="O769" s="17"/>
      <c r="P769" s="273">
        <f>P768+Q768</f>
        <v>0</v>
      </c>
      <c r="Q769" s="279"/>
      <c r="R769" s="196"/>
      <c r="S769" s="199"/>
    </row>
    <row r="770" spans="1:19" ht="22.2" customHeight="1" x14ac:dyDescent="0.6">
      <c r="A770" s="4"/>
      <c r="E770" s="4"/>
      <c r="F770" s="4"/>
      <c r="G770" s="273" t="s">
        <v>63</v>
      </c>
      <c r="H770" s="298"/>
      <c r="I770" s="298"/>
      <c r="J770" s="298"/>
      <c r="K770" s="279"/>
      <c r="L770" s="273">
        <v>18</v>
      </c>
      <c r="M770" s="279"/>
      <c r="N770" s="193"/>
      <c r="O770" s="17"/>
      <c r="P770" s="273">
        <v>0</v>
      </c>
      <c r="Q770" s="279"/>
      <c r="R770" s="190"/>
      <c r="S770" s="168"/>
    </row>
    <row r="771" spans="1:19" ht="22.2" customHeight="1" thickBot="1" x14ac:dyDescent="0.65">
      <c r="A771" s="4"/>
      <c r="E771" s="4"/>
      <c r="F771" s="15"/>
      <c r="G771" s="273" t="s">
        <v>64</v>
      </c>
      <c r="H771" s="298"/>
      <c r="I771" s="298"/>
      <c r="J771" s="298"/>
      <c r="K771" s="279"/>
      <c r="L771" s="18">
        <v>0</v>
      </c>
      <c r="M771" s="18">
        <f>SUM(M743:M767)</f>
        <v>0</v>
      </c>
      <c r="N771" s="18"/>
      <c r="O771" s="18">
        <f>SUM(O743:O767)</f>
        <v>0</v>
      </c>
      <c r="P771" s="18">
        <v>0</v>
      </c>
      <c r="Q771" s="18">
        <f>SUM(Q743:Q767)</f>
        <v>0</v>
      </c>
      <c r="R771" s="19"/>
      <c r="S771" s="18">
        <f>SUM(S743:S767)</f>
        <v>0</v>
      </c>
    </row>
    <row r="772" spans="1:19" ht="22.2" customHeight="1" thickTop="1" x14ac:dyDescent="0.6">
      <c r="A772" s="299" t="s">
        <v>88</v>
      </c>
      <c r="B772" s="300"/>
      <c r="C772" s="300"/>
      <c r="D772" s="300"/>
      <c r="E772" s="300"/>
      <c r="F772" s="300"/>
      <c r="G772" s="300"/>
      <c r="H772" s="193">
        <f>M771+Q771</f>
        <v>0</v>
      </c>
      <c r="I772" s="193" t="s">
        <v>89</v>
      </c>
      <c r="J772" s="193"/>
      <c r="K772" s="301" t="s">
        <v>193</v>
      </c>
      <c r="L772" s="301"/>
      <c r="M772" s="301"/>
      <c r="N772" s="194"/>
      <c r="O772" s="194"/>
      <c r="P772" s="302">
        <f>S771+O771</f>
        <v>0</v>
      </c>
      <c r="Q772" s="302"/>
      <c r="R772" s="21"/>
      <c r="S772" s="20" t="s">
        <v>53</v>
      </c>
    </row>
    <row r="773" spans="1:19" ht="22.2" customHeight="1" x14ac:dyDescent="0.6">
      <c r="A773" s="303" t="s">
        <v>14</v>
      </c>
      <c r="B773" s="304"/>
      <c r="C773" s="304"/>
      <c r="D773" s="304"/>
      <c r="E773" s="304"/>
      <c r="F773" s="304"/>
      <c r="G773" s="305"/>
      <c r="H773" s="303" t="s">
        <v>15</v>
      </c>
      <c r="I773" s="304"/>
      <c r="J773" s="304"/>
      <c r="K773" s="304"/>
      <c r="L773" s="305"/>
      <c r="M773" s="303" t="s">
        <v>70</v>
      </c>
      <c r="N773" s="304"/>
      <c r="O773" s="304"/>
      <c r="P773" s="304"/>
      <c r="Q773" s="304"/>
      <c r="R773" s="304"/>
      <c r="S773" s="305"/>
    </row>
    <row r="774" spans="1:19" ht="22.2" customHeight="1" x14ac:dyDescent="0.6">
      <c r="A774" s="248" t="s">
        <v>16</v>
      </c>
      <c r="B774" s="249"/>
      <c r="C774" s="249"/>
      <c r="D774" s="249"/>
      <c r="E774" s="249"/>
      <c r="F774" s="249"/>
      <c r="G774" s="250"/>
      <c r="H774" s="248" t="s">
        <v>16</v>
      </c>
      <c r="I774" s="249"/>
      <c r="J774" s="249"/>
      <c r="K774" s="249"/>
      <c r="L774" s="250"/>
      <c r="M774" s="248" t="s">
        <v>16</v>
      </c>
      <c r="N774" s="249"/>
      <c r="O774" s="249"/>
      <c r="P774" s="249"/>
      <c r="Q774" s="249"/>
      <c r="R774" s="249"/>
      <c r="S774" s="250"/>
    </row>
    <row r="775" spans="1:19" ht="22.2" customHeight="1" x14ac:dyDescent="0.6">
      <c r="A775" s="12" t="s">
        <v>42</v>
      </c>
      <c r="B775" s="309">
        <f>B743</f>
        <v>0</v>
      </c>
      <c r="C775" s="309"/>
      <c r="D775" s="309"/>
      <c r="E775" s="309"/>
      <c r="F775" s="309"/>
      <c r="G775" s="186" t="s">
        <v>43</v>
      </c>
      <c r="H775" s="185" t="s">
        <v>42</v>
      </c>
      <c r="I775" s="314" t="str">
        <f>I729</f>
        <v xml:space="preserve">       นายอาทิตย์  แก้วแดง</v>
      </c>
      <c r="J775" s="318"/>
      <c r="K775" s="318"/>
      <c r="L775" s="13" t="s">
        <v>43</v>
      </c>
      <c r="M775" s="61" t="s">
        <v>42</v>
      </c>
      <c r="N775" s="61"/>
      <c r="O775" s="309" t="s">
        <v>52</v>
      </c>
      <c r="P775" s="309"/>
      <c r="Q775" s="309"/>
      <c r="R775" s="29"/>
      <c r="S775" s="186" t="s">
        <v>43</v>
      </c>
    </row>
    <row r="776" spans="1:19" ht="22.2" customHeight="1" x14ac:dyDescent="0.6">
      <c r="A776" s="319" t="s">
        <v>279</v>
      </c>
      <c r="B776" s="314"/>
      <c r="C776" s="314"/>
      <c r="D776" s="314"/>
      <c r="E776" s="314"/>
      <c r="F776" s="314"/>
      <c r="G776" s="320"/>
      <c r="H776" s="308" t="s">
        <v>55</v>
      </c>
      <c r="I776" s="309"/>
      <c r="J776" s="309"/>
      <c r="K776" s="309"/>
      <c r="L776" s="310"/>
      <c r="M776" s="308" t="s">
        <v>72</v>
      </c>
      <c r="N776" s="309"/>
      <c r="O776" s="309"/>
      <c r="P776" s="309"/>
      <c r="Q776" s="309"/>
      <c r="R776" s="309"/>
      <c r="S776" s="310"/>
    </row>
    <row r="777" spans="1:19" ht="22.2" customHeight="1" x14ac:dyDescent="0.6">
      <c r="A777" s="311" t="str">
        <f>A179</f>
        <v>วันที่ 25  เดือน ธันวาคม  พ.ศ.2566</v>
      </c>
      <c r="B777" s="312"/>
      <c r="C777" s="312"/>
      <c r="D777" s="312"/>
      <c r="E777" s="312"/>
      <c r="F777" s="312"/>
      <c r="G777" s="313"/>
      <c r="H777" s="308" t="str">
        <f>A179</f>
        <v>วันที่ 25  เดือน ธันวาคม  พ.ศ.2566</v>
      </c>
      <c r="I777" s="309"/>
      <c r="J777" s="309"/>
      <c r="K777" s="309"/>
      <c r="L777" s="310"/>
      <c r="M777" s="311" t="str">
        <f>A179</f>
        <v>วันที่ 25  เดือน ธันวาคม  พ.ศ.2566</v>
      </c>
      <c r="N777" s="312"/>
      <c r="O777" s="312"/>
      <c r="P777" s="312"/>
      <c r="Q777" s="312"/>
      <c r="R777" s="312"/>
      <c r="S777" s="313"/>
    </row>
    <row r="778" spans="1:19" ht="22.2" customHeight="1" x14ac:dyDescent="0.6">
      <c r="A778" s="303" t="s">
        <v>70</v>
      </c>
      <c r="B778" s="304"/>
      <c r="C778" s="304"/>
      <c r="D778" s="304"/>
      <c r="E778" s="304"/>
      <c r="F778" s="304"/>
      <c r="G778" s="304"/>
      <c r="H778" s="304"/>
      <c r="I778" s="305"/>
      <c r="J778" s="303" t="s">
        <v>71</v>
      </c>
      <c r="K778" s="304"/>
      <c r="L778" s="304"/>
      <c r="M778" s="304"/>
      <c r="N778" s="304"/>
      <c r="O778" s="304"/>
      <c r="P778" s="304"/>
      <c r="Q778" s="304"/>
      <c r="R778" s="304"/>
      <c r="S778" s="305"/>
    </row>
    <row r="779" spans="1:19" ht="22.2" customHeight="1" x14ac:dyDescent="0.6">
      <c r="A779" s="248" t="s">
        <v>16</v>
      </c>
      <c r="B779" s="249"/>
      <c r="C779" s="249"/>
      <c r="D779" s="249"/>
      <c r="E779" s="249"/>
      <c r="F779" s="249"/>
      <c r="G779" s="249"/>
      <c r="H779" s="249"/>
      <c r="I779" s="250"/>
      <c r="J779" s="248" t="s">
        <v>16</v>
      </c>
      <c r="K779" s="249"/>
      <c r="L779" s="249"/>
      <c r="M779" s="249"/>
      <c r="N779" s="249"/>
      <c r="O779" s="249"/>
      <c r="P779" s="249"/>
      <c r="Q779" s="249"/>
      <c r="R779" s="249"/>
      <c r="S779" s="250"/>
    </row>
    <row r="780" spans="1:19" ht="22.2" customHeight="1" x14ac:dyDescent="0.6">
      <c r="A780" s="12"/>
      <c r="B780" s="309" t="s">
        <v>133</v>
      </c>
      <c r="C780" s="309"/>
      <c r="D780" s="309"/>
      <c r="E780" s="309"/>
      <c r="F780" s="309"/>
      <c r="G780" s="309"/>
      <c r="H780" s="309"/>
      <c r="I780" s="186"/>
      <c r="J780" s="29"/>
      <c r="K780" s="29"/>
      <c r="L780" s="309" t="s">
        <v>186</v>
      </c>
      <c r="M780" s="309"/>
      <c r="N780" s="309"/>
      <c r="O780" s="309"/>
      <c r="P780" s="309"/>
      <c r="Q780" s="309"/>
      <c r="R780" s="29"/>
      <c r="S780" s="13"/>
    </row>
    <row r="781" spans="1:19" ht="22.2" customHeight="1" x14ac:dyDescent="0.6">
      <c r="A781" s="308" t="s">
        <v>73</v>
      </c>
      <c r="B781" s="309"/>
      <c r="C781" s="309"/>
      <c r="D781" s="309"/>
      <c r="E781" s="309"/>
      <c r="F781" s="309"/>
      <c r="G781" s="309"/>
      <c r="H781" s="309"/>
      <c r="I781" s="310"/>
      <c r="J781" s="308" t="s">
        <v>74</v>
      </c>
      <c r="K781" s="309"/>
      <c r="L781" s="309"/>
      <c r="M781" s="309"/>
      <c r="N781" s="309"/>
      <c r="O781" s="309"/>
      <c r="P781" s="309"/>
      <c r="Q781" s="309"/>
      <c r="R781" s="309"/>
      <c r="S781" s="310"/>
    </row>
    <row r="782" spans="1:19" ht="22.2" customHeight="1" x14ac:dyDescent="0.6">
      <c r="A782" s="311" t="str">
        <f>A179</f>
        <v>วันที่ 25  เดือน ธันวาคม  พ.ศ.2566</v>
      </c>
      <c r="B782" s="312"/>
      <c r="C782" s="312"/>
      <c r="D782" s="312"/>
      <c r="E782" s="312"/>
      <c r="F782" s="312"/>
      <c r="G782" s="312"/>
      <c r="H782" s="312"/>
      <c r="I782" s="313"/>
      <c r="J782" s="311" t="str">
        <f>A179</f>
        <v>วันที่ 25  เดือน ธันวาคม  พ.ศ.2566</v>
      </c>
      <c r="K782" s="312"/>
      <c r="L782" s="312"/>
      <c r="M782" s="312"/>
      <c r="N782" s="312"/>
      <c r="O782" s="312"/>
      <c r="P782" s="312"/>
      <c r="Q782" s="312"/>
      <c r="R782" s="312"/>
      <c r="S782" s="313"/>
    </row>
    <row r="783" spans="1:19" ht="22.2" customHeight="1" x14ac:dyDescent="0.6">
      <c r="A783" s="254" t="s">
        <v>0</v>
      </c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</row>
    <row r="784" spans="1:19" ht="22.2" customHeight="1" x14ac:dyDescent="0.6">
      <c r="A784" s="254" t="str">
        <f>A2</f>
        <v>แผนกวิชายานยนต์ไฟฟ้า</v>
      </c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</row>
    <row r="785" spans="1:24" ht="22.2" customHeight="1" x14ac:dyDescent="0.6">
      <c r="A785" s="253" t="s">
        <v>78</v>
      </c>
      <c r="B785" s="253"/>
      <c r="C785" s="253"/>
      <c r="D785" s="177">
        <f>D3</f>
        <v>18</v>
      </c>
      <c r="E785" s="177" t="s">
        <v>77</v>
      </c>
      <c r="F785" s="254" t="str">
        <f>F3</f>
        <v>ธันวาคม</v>
      </c>
      <c r="G785" s="254"/>
      <c r="H785" s="177" t="str">
        <f>H3</f>
        <v>พ.ศ. 2566</v>
      </c>
      <c r="I785" s="177" t="s">
        <v>79</v>
      </c>
      <c r="J785" s="177">
        <f>J3</f>
        <v>22</v>
      </c>
      <c r="K785" s="177" t="s">
        <v>76</v>
      </c>
      <c r="L785" s="254" t="str">
        <f>L3</f>
        <v>ธันวาคม</v>
      </c>
      <c r="M785" s="254"/>
      <c r="N785" s="254" t="str">
        <f>N3</f>
        <v>พ.ศ. 2566</v>
      </c>
      <c r="O785" s="254"/>
      <c r="P785" s="254"/>
      <c r="Q785" s="254"/>
      <c r="R785" s="177"/>
    </row>
    <row r="786" spans="1:24" ht="22.2" customHeight="1" x14ac:dyDescent="0.3">
      <c r="G786" s="58" t="s">
        <v>103</v>
      </c>
      <c r="H786" s="194" t="s">
        <v>44</v>
      </c>
      <c r="I786" s="194" t="s">
        <v>57</v>
      </c>
      <c r="J786" s="198"/>
      <c r="K786" s="198"/>
    </row>
    <row r="787" spans="1:24" ht="22.2" customHeight="1" x14ac:dyDescent="0.6">
      <c r="A787" s="28" t="s">
        <v>1</v>
      </c>
      <c r="B787" s="270" t="s">
        <v>2</v>
      </c>
      <c r="C787" s="271"/>
      <c r="D787" s="272"/>
      <c r="E787" s="16" t="s">
        <v>3</v>
      </c>
      <c r="F787" s="273" t="s">
        <v>65</v>
      </c>
      <c r="G787" s="274"/>
      <c r="H787" s="275" t="s">
        <v>4</v>
      </c>
      <c r="I787" s="175" t="s">
        <v>116</v>
      </c>
      <c r="J787" s="242" t="s">
        <v>5</v>
      </c>
      <c r="K787" s="244"/>
      <c r="L787" s="273" t="s">
        <v>66</v>
      </c>
      <c r="M787" s="279"/>
      <c r="N787" s="169" t="s">
        <v>68</v>
      </c>
      <c r="O787" s="175" t="s">
        <v>58</v>
      </c>
      <c r="P787" s="280" t="s">
        <v>67</v>
      </c>
      <c r="Q787" s="281"/>
      <c r="R787" s="169" t="s">
        <v>68</v>
      </c>
      <c r="S787" s="175" t="s">
        <v>58</v>
      </c>
    </row>
    <row r="788" spans="1:24" ht="22.2" customHeight="1" x14ac:dyDescent="0.6">
      <c r="A788" s="60"/>
      <c r="B788" s="9"/>
      <c r="C788" s="10"/>
      <c r="D788" s="14"/>
      <c r="E788" s="11"/>
      <c r="F788" s="199" t="s">
        <v>6</v>
      </c>
      <c r="G788" s="199" t="s">
        <v>7</v>
      </c>
      <c r="H788" s="276"/>
      <c r="I788" s="199"/>
      <c r="J788" s="277"/>
      <c r="K788" s="278"/>
      <c r="L788" s="199" t="s">
        <v>56</v>
      </c>
      <c r="M788" s="199" t="s">
        <v>60</v>
      </c>
      <c r="N788" s="199" t="s">
        <v>69</v>
      </c>
      <c r="O788" s="199" t="s">
        <v>59</v>
      </c>
      <c r="P788" s="60" t="s">
        <v>56</v>
      </c>
      <c r="Q788" s="60" t="s">
        <v>60</v>
      </c>
      <c r="R788" s="199" t="s">
        <v>69</v>
      </c>
      <c r="S788" s="199" t="s">
        <v>59</v>
      </c>
    </row>
    <row r="789" spans="1:24" ht="22.2" customHeight="1" x14ac:dyDescent="0.6">
      <c r="A789" s="175">
        <v>18</v>
      </c>
      <c r="B789" s="262">
        <f>AB20</f>
        <v>0</v>
      </c>
      <c r="C789" s="263"/>
      <c r="D789" s="264"/>
      <c r="E789" s="175" t="s">
        <v>44</v>
      </c>
      <c r="F789" s="6">
        <f>F7</f>
        <v>10</v>
      </c>
      <c r="G789" s="188" t="s">
        <v>8</v>
      </c>
      <c r="H789" s="183" t="s">
        <v>240</v>
      </c>
      <c r="I789" s="183" t="s">
        <v>217</v>
      </c>
      <c r="J789" s="265" t="s">
        <v>54</v>
      </c>
      <c r="K789" s="266"/>
      <c r="L789" s="197"/>
      <c r="M789" s="174"/>
      <c r="N789" s="174"/>
      <c r="O789" s="169">
        <f>M789*N789</f>
        <v>0</v>
      </c>
      <c r="P789" s="174"/>
      <c r="Q789" s="197"/>
      <c r="R789" s="174"/>
      <c r="S789" s="169">
        <f>Q789*R789</f>
        <v>0</v>
      </c>
    </row>
    <row r="790" spans="1:24" ht="22.2" customHeight="1" x14ac:dyDescent="0.6">
      <c r="A790" s="4"/>
      <c r="B790" s="289"/>
      <c r="C790" s="290"/>
      <c r="D790" s="291"/>
      <c r="E790" s="168"/>
      <c r="F790" s="190"/>
      <c r="G790" s="167" t="str">
        <f>G560</f>
        <v>18 ธ.ค.66</v>
      </c>
      <c r="H790" s="183"/>
      <c r="I790" s="183"/>
      <c r="J790" s="248"/>
      <c r="K790" s="250"/>
      <c r="L790" s="168"/>
      <c r="M790" s="168"/>
      <c r="N790" s="168"/>
      <c r="O790" s="169">
        <f t="shared" ref="O790:O813" si="34">M790*N790</f>
        <v>0</v>
      </c>
      <c r="P790" s="168"/>
      <c r="Q790" s="168"/>
      <c r="R790" s="168"/>
      <c r="S790" s="169">
        <f t="shared" ref="S790:S813" si="35">Q790*R790</f>
        <v>0</v>
      </c>
    </row>
    <row r="791" spans="1:24" ht="22.2" customHeight="1" x14ac:dyDescent="0.6">
      <c r="A791" s="4"/>
      <c r="B791" s="5"/>
      <c r="D791" s="3"/>
      <c r="E791" s="3"/>
      <c r="F791" s="190"/>
      <c r="G791" s="189"/>
      <c r="H791" s="168"/>
      <c r="I791" s="168"/>
      <c r="J791" s="248"/>
      <c r="K791" s="250"/>
      <c r="L791" s="168"/>
      <c r="M791" s="168"/>
      <c r="N791" s="168"/>
      <c r="O791" s="169">
        <f t="shared" si="34"/>
        <v>0</v>
      </c>
      <c r="P791" s="168"/>
      <c r="Q791" s="168"/>
      <c r="R791" s="168"/>
      <c r="S791" s="169">
        <f t="shared" si="35"/>
        <v>0</v>
      </c>
    </row>
    <row r="792" spans="1:24" ht="22.2" customHeight="1" x14ac:dyDescent="0.6">
      <c r="A792" s="4"/>
      <c r="B792" s="5"/>
      <c r="E792" s="4"/>
      <c r="F792" s="190"/>
      <c r="G792" s="189"/>
      <c r="H792" s="168"/>
      <c r="I792" s="168"/>
      <c r="J792" s="248"/>
      <c r="K792" s="250"/>
      <c r="L792" s="168"/>
      <c r="M792" s="168"/>
      <c r="N792" s="168"/>
      <c r="O792" s="169">
        <f t="shared" si="34"/>
        <v>0</v>
      </c>
      <c r="P792" s="168"/>
      <c r="Q792" s="168"/>
      <c r="R792" s="168"/>
      <c r="S792" s="169">
        <f t="shared" si="35"/>
        <v>0</v>
      </c>
    </row>
    <row r="793" spans="1:24" ht="22.2" customHeight="1" x14ac:dyDescent="0.6">
      <c r="A793" s="4"/>
      <c r="E793" s="4"/>
      <c r="G793" s="187"/>
      <c r="H793" s="199"/>
      <c r="I793" s="199"/>
      <c r="J793" s="277"/>
      <c r="K793" s="278"/>
      <c r="L793" s="168"/>
      <c r="M793" s="168"/>
      <c r="N793" s="168"/>
      <c r="O793" s="169">
        <f t="shared" si="34"/>
        <v>0</v>
      </c>
      <c r="P793" s="168"/>
      <c r="Q793" s="168"/>
      <c r="R793" s="168"/>
      <c r="S793" s="169">
        <f t="shared" si="35"/>
        <v>0</v>
      </c>
    </row>
    <row r="794" spans="1:24" ht="22.2" customHeight="1" x14ac:dyDescent="0.6">
      <c r="A794" s="4"/>
      <c r="E794" s="4"/>
      <c r="G794" s="62" t="s">
        <v>9</v>
      </c>
      <c r="H794" s="183" t="s">
        <v>181</v>
      </c>
      <c r="I794" s="183" t="s">
        <v>216</v>
      </c>
      <c r="J794" s="265" t="s">
        <v>54</v>
      </c>
      <c r="K794" s="266"/>
      <c r="L794" s="197"/>
      <c r="M794" s="174"/>
      <c r="N794" s="174"/>
      <c r="O794" s="169">
        <f t="shared" si="34"/>
        <v>0</v>
      </c>
      <c r="P794" s="174"/>
      <c r="Q794" s="197"/>
      <c r="R794" s="174"/>
      <c r="S794" s="169">
        <f t="shared" si="35"/>
        <v>0</v>
      </c>
      <c r="T794"/>
      <c r="U794"/>
      <c r="V794"/>
      <c r="W794"/>
      <c r="X794"/>
    </row>
    <row r="795" spans="1:24" ht="22.2" customHeight="1" x14ac:dyDescent="0.6">
      <c r="A795" s="4"/>
      <c r="E795" s="4"/>
      <c r="G795" s="167" t="str">
        <f>G565</f>
        <v>19 ธ.ค.66</v>
      </c>
      <c r="H795" s="183" t="s">
        <v>181</v>
      </c>
      <c r="I795" s="183" t="s">
        <v>272</v>
      </c>
      <c r="J795" s="248" t="s">
        <v>126</v>
      </c>
      <c r="K795" s="250"/>
      <c r="L795" s="168"/>
      <c r="M795" s="168"/>
      <c r="N795" s="168"/>
      <c r="O795" s="169">
        <f t="shared" si="34"/>
        <v>0</v>
      </c>
      <c r="P795" s="168"/>
      <c r="Q795" s="168"/>
      <c r="R795" s="168"/>
      <c r="S795" s="169">
        <f t="shared" si="35"/>
        <v>0</v>
      </c>
      <c r="T795"/>
      <c r="U795"/>
      <c r="V795"/>
      <c r="W795"/>
      <c r="X795"/>
    </row>
    <row r="796" spans="1:24" ht="22.2" customHeight="1" x14ac:dyDescent="0.6">
      <c r="A796" s="4"/>
      <c r="B796" s="5"/>
      <c r="D796" s="3"/>
      <c r="E796" s="3"/>
      <c r="G796" s="168"/>
      <c r="H796" s="168"/>
      <c r="I796" s="168"/>
      <c r="J796" s="248"/>
      <c r="K796" s="250"/>
      <c r="L796" s="168"/>
      <c r="M796" s="168"/>
      <c r="N796" s="168"/>
      <c r="O796" s="169">
        <f t="shared" si="34"/>
        <v>0</v>
      </c>
      <c r="P796" s="168"/>
      <c r="Q796" s="168"/>
      <c r="R796" s="168"/>
      <c r="S796" s="169">
        <f t="shared" si="35"/>
        <v>0</v>
      </c>
    </row>
    <row r="797" spans="1:24" ht="22.2" customHeight="1" x14ac:dyDescent="0.6">
      <c r="A797" s="4"/>
      <c r="E797" s="4"/>
      <c r="G797" s="62"/>
      <c r="H797" s="168"/>
      <c r="I797" s="168"/>
      <c r="J797" s="248"/>
      <c r="K797" s="250"/>
      <c r="L797" s="168"/>
      <c r="M797" s="168"/>
      <c r="N797" s="168"/>
      <c r="O797" s="169">
        <f t="shared" si="34"/>
        <v>0</v>
      </c>
      <c r="P797" s="168"/>
      <c r="Q797" s="168"/>
      <c r="R797" s="168"/>
      <c r="S797" s="169">
        <f t="shared" si="35"/>
        <v>0</v>
      </c>
    </row>
    <row r="798" spans="1:24" ht="22.2" customHeight="1" x14ac:dyDescent="0.6">
      <c r="A798" s="4"/>
      <c r="D798" s="8" t="s">
        <v>51</v>
      </c>
      <c r="E798" s="4"/>
      <c r="G798" s="63"/>
      <c r="H798" s="199"/>
      <c r="I798" s="199"/>
      <c r="J798" s="277"/>
      <c r="K798" s="278"/>
      <c r="L798" s="168"/>
      <c r="M798" s="168"/>
      <c r="N798" s="168"/>
      <c r="O798" s="169">
        <f t="shared" si="34"/>
        <v>0</v>
      </c>
      <c r="P798" s="168"/>
      <c r="Q798" s="168"/>
      <c r="R798" s="168"/>
      <c r="S798" s="169">
        <f t="shared" si="35"/>
        <v>0</v>
      </c>
    </row>
    <row r="799" spans="1:24" ht="22.2" customHeight="1" x14ac:dyDescent="0.6">
      <c r="A799" s="4"/>
      <c r="E799" s="4"/>
      <c r="G799" s="167" t="s">
        <v>10</v>
      </c>
      <c r="H799" s="183" t="s">
        <v>181</v>
      </c>
      <c r="I799" s="183" t="s">
        <v>214</v>
      </c>
      <c r="J799" s="265" t="s">
        <v>54</v>
      </c>
      <c r="K799" s="266"/>
      <c r="L799" s="197"/>
      <c r="M799" s="174"/>
      <c r="N799" s="174"/>
      <c r="O799" s="169">
        <f t="shared" si="34"/>
        <v>0</v>
      </c>
      <c r="P799" s="174"/>
      <c r="Q799" s="197"/>
      <c r="R799" s="174"/>
      <c r="S799" s="169">
        <f t="shared" si="35"/>
        <v>0</v>
      </c>
    </row>
    <row r="800" spans="1:24" ht="22.2" customHeight="1" x14ac:dyDescent="0.6">
      <c r="A800" s="4"/>
      <c r="B800" s="189"/>
      <c r="C800" s="190"/>
      <c r="D800" s="190"/>
      <c r="E800" s="168"/>
      <c r="G800" s="167" t="str">
        <f>G570</f>
        <v>20 ธ.ค.66</v>
      </c>
      <c r="H800" s="183" t="s">
        <v>181</v>
      </c>
      <c r="I800" s="183" t="s">
        <v>270</v>
      </c>
      <c r="J800" s="248" t="s">
        <v>126</v>
      </c>
      <c r="K800" s="250"/>
      <c r="L800" s="168"/>
      <c r="M800" s="168"/>
      <c r="N800" s="168"/>
      <c r="O800" s="169">
        <f t="shared" si="34"/>
        <v>0</v>
      </c>
      <c r="P800" s="168"/>
      <c r="Q800" s="168"/>
      <c r="R800" s="168"/>
      <c r="S800" s="169">
        <f t="shared" si="35"/>
        <v>0</v>
      </c>
    </row>
    <row r="801" spans="1:24" ht="22.2" customHeight="1" x14ac:dyDescent="0.6">
      <c r="A801" s="4"/>
      <c r="B801" s="5"/>
      <c r="D801" s="3"/>
      <c r="E801" s="3"/>
      <c r="G801" s="168"/>
      <c r="H801" s="183"/>
      <c r="I801" s="183"/>
      <c r="J801" s="248"/>
      <c r="K801" s="250"/>
      <c r="L801" s="168"/>
      <c r="M801" s="168"/>
      <c r="N801" s="168"/>
      <c r="O801" s="169">
        <f t="shared" si="34"/>
        <v>0</v>
      </c>
      <c r="P801" s="168"/>
      <c r="Q801" s="168"/>
      <c r="R801" s="168"/>
      <c r="S801" s="169">
        <f t="shared" si="35"/>
        <v>0</v>
      </c>
    </row>
    <row r="802" spans="1:24" ht="22.2" customHeight="1" x14ac:dyDescent="0.6">
      <c r="A802" s="4"/>
      <c r="E802" s="4"/>
      <c r="G802" s="189"/>
      <c r="H802" s="189"/>
      <c r="I802" s="168"/>
      <c r="J802" s="248"/>
      <c r="K802" s="250"/>
      <c r="L802" s="168"/>
      <c r="M802" s="168"/>
      <c r="N802" s="168"/>
      <c r="O802" s="169">
        <f t="shared" si="34"/>
        <v>0</v>
      </c>
      <c r="P802" s="168"/>
      <c r="Q802" s="168"/>
      <c r="R802" s="168"/>
      <c r="S802" s="169">
        <f t="shared" si="35"/>
        <v>0</v>
      </c>
    </row>
    <row r="803" spans="1:24" ht="22.2" customHeight="1" x14ac:dyDescent="0.6">
      <c r="A803" s="4"/>
      <c r="E803" s="4"/>
      <c r="G803" s="195"/>
      <c r="H803" s="195"/>
      <c r="I803" s="199"/>
      <c r="J803" s="277"/>
      <c r="K803" s="278"/>
      <c r="L803" s="199"/>
      <c r="M803" s="199"/>
      <c r="N803" s="199"/>
      <c r="O803" s="169">
        <f t="shared" si="34"/>
        <v>0</v>
      </c>
      <c r="P803" s="199"/>
      <c r="Q803" s="199"/>
      <c r="R803" s="199"/>
      <c r="S803" s="169">
        <f t="shared" si="35"/>
        <v>0</v>
      </c>
    </row>
    <row r="804" spans="1:24" ht="22.2" customHeight="1" x14ac:dyDescent="0.6">
      <c r="A804" s="4"/>
      <c r="E804" s="4"/>
      <c r="G804" s="62" t="s">
        <v>11</v>
      </c>
      <c r="H804" s="183" t="s">
        <v>177</v>
      </c>
      <c r="I804" s="183" t="s">
        <v>226</v>
      </c>
      <c r="J804" s="265" t="s">
        <v>54</v>
      </c>
      <c r="K804" s="266"/>
      <c r="L804" s="175"/>
      <c r="M804" s="168"/>
      <c r="N804" s="168"/>
      <c r="O804" s="169">
        <f t="shared" si="34"/>
        <v>0</v>
      </c>
      <c r="P804" s="168"/>
      <c r="Q804" s="175"/>
      <c r="R804" s="175"/>
      <c r="S804" s="169">
        <f t="shared" si="35"/>
        <v>0</v>
      </c>
      <c r="T804" s="25"/>
      <c r="U804" s="26" t="s">
        <v>123</v>
      </c>
      <c r="V804" s="64"/>
      <c r="W804" s="27"/>
      <c r="X804" s="27"/>
    </row>
    <row r="805" spans="1:24" ht="22.2" customHeight="1" x14ac:dyDescent="0.6">
      <c r="A805" s="4"/>
      <c r="E805" s="4"/>
      <c r="G805" s="167" t="str">
        <f>G575</f>
        <v>21 ธ.ค.66</v>
      </c>
      <c r="H805" s="183" t="s">
        <v>302</v>
      </c>
      <c r="I805" s="183" t="s">
        <v>239</v>
      </c>
      <c r="J805" s="248" t="s">
        <v>127</v>
      </c>
      <c r="K805" s="250"/>
      <c r="L805" s="200"/>
      <c r="M805" s="168"/>
      <c r="N805" s="168"/>
      <c r="O805" s="169">
        <f t="shared" si="34"/>
        <v>0</v>
      </c>
      <c r="P805" s="168"/>
      <c r="Q805" s="168"/>
      <c r="R805" s="168"/>
      <c r="S805" s="169">
        <f t="shared" si="35"/>
        <v>0</v>
      </c>
      <c r="T805" s="27" t="s">
        <v>51</v>
      </c>
      <c r="U805" s="26" t="s">
        <v>90</v>
      </c>
      <c r="V805" s="64"/>
      <c r="W805" s="27"/>
      <c r="X805" s="27"/>
    </row>
    <row r="806" spans="1:24" ht="22.2" customHeight="1" x14ac:dyDescent="0.6">
      <c r="A806" s="4"/>
      <c r="B806" s="5"/>
      <c r="E806" s="4"/>
      <c r="G806" s="168"/>
      <c r="H806" s="183" t="s">
        <v>177</v>
      </c>
      <c r="I806" s="183" t="s">
        <v>226</v>
      </c>
      <c r="J806" s="248" t="s">
        <v>151</v>
      </c>
      <c r="K806" s="250"/>
      <c r="L806" s="168"/>
      <c r="M806" s="183"/>
      <c r="N806" s="183"/>
      <c r="O806" s="169">
        <f t="shared" si="34"/>
        <v>0</v>
      </c>
      <c r="P806" s="183"/>
      <c r="Q806" s="183"/>
      <c r="R806" s="183"/>
      <c r="S806" s="169">
        <f t="shared" si="35"/>
        <v>0</v>
      </c>
    </row>
    <row r="807" spans="1:24" ht="22.2" customHeight="1" x14ac:dyDescent="0.6">
      <c r="A807" s="4"/>
      <c r="E807" s="4"/>
      <c r="G807" s="168"/>
      <c r="H807" s="168"/>
      <c r="I807" s="168"/>
      <c r="J807" s="248"/>
      <c r="K807" s="250"/>
      <c r="L807" s="168"/>
      <c r="M807" s="168"/>
      <c r="N807" s="168"/>
      <c r="O807" s="169">
        <f t="shared" si="34"/>
        <v>0</v>
      </c>
      <c r="P807" s="168"/>
      <c r="Q807" s="168"/>
      <c r="R807" s="168"/>
      <c r="S807" s="169">
        <f t="shared" si="35"/>
        <v>0</v>
      </c>
    </row>
    <row r="808" spans="1:24" ht="22.2" customHeight="1" x14ac:dyDescent="0.6">
      <c r="A808" s="4"/>
      <c r="E808" s="4"/>
      <c r="G808" s="199"/>
      <c r="H808" s="194"/>
      <c r="I808" s="199"/>
      <c r="J808" s="277"/>
      <c r="K808" s="278"/>
      <c r="L808" s="199"/>
      <c r="M808" s="199"/>
      <c r="N808" s="199"/>
      <c r="O808" s="169">
        <f t="shared" si="34"/>
        <v>0</v>
      </c>
      <c r="P808" s="199"/>
      <c r="Q808" s="199"/>
      <c r="R808" s="199"/>
      <c r="S808" s="169">
        <f t="shared" si="35"/>
        <v>0</v>
      </c>
    </row>
    <row r="809" spans="1:24" ht="22.2" customHeight="1" x14ac:dyDescent="0.6">
      <c r="A809" s="4"/>
      <c r="E809" s="4"/>
      <c r="G809" s="62" t="s">
        <v>12</v>
      </c>
      <c r="H809" s="183" t="s">
        <v>240</v>
      </c>
      <c r="I809" s="183" t="s">
        <v>215</v>
      </c>
      <c r="J809" s="265" t="s">
        <v>54</v>
      </c>
      <c r="K809" s="266"/>
      <c r="L809" s="197"/>
      <c r="M809" s="168"/>
      <c r="N809" s="168"/>
      <c r="O809" s="169">
        <f t="shared" si="34"/>
        <v>0</v>
      </c>
      <c r="P809" s="174"/>
      <c r="Q809" s="197"/>
      <c r="R809" s="174"/>
      <c r="S809" s="169">
        <f t="shared" si="35"/>
        <v>0</v>
      </c>
    </row>
    <row r="810" spans="1:24" ht="22.2" customHeight="1" x14ac:dyDescent="0.6">
      <c r="A810" s="4"/>
      <c r="E810" s="4"/>
      <c r="G810" s="167" t="str">
        <f>G580</f>
        <v>22 ธ.ค.66</v>
      </c>
      <c r="H810" s="183"/>
      <c r="I810" s="183"/>
      <c r="J810" s="248"/>
      <c r="K810" s="250"/>
      <c r="L810" s="168"/>
      <c r="M810" s="168"/>
      <c r="N810" s="168"/>
      <c r="O810" s="169">
        <f t="shared" si="34"/>
        <v>0</v>
      </c>
      <c r="P810" s="168"/>
      <c r="Q810" s="168"/>
      <c r="R810" s="168"/>
      <c r="S810" s="169">
        <f t="shared" si="35"/>
        <v>0</v>
      </c>
    </row>
    <row r="811" spans="1:24" ht="22.2" customHeight="1" x14ac:dyDescent="0.6">
      <c r="A811" s="4"/>
      <c r="E811" s="4"/>
      <c r="G811" s="168"/>
      <c r="H811" s="183"/>
      <c r="I811" s="183"/>
      <c r="J811" s="248"/>
      <c r="K811" s="250"/>
      <c r="L811" s="168"/>
      <c r="M811" s="183"/>
      <c r="N811" s="183"/>
      <c r="O811" s="169">
        <f t="shared" si="34"/>
        <v>0</v>
      </c>
      <c r="P811" s="168"/>
      <c r="Q811" s="168"/>
      <c r="R811" s="168"/>
      <c r="S811" s="169">
        <f t="shared" si="35"/>
        <v>0</v>
      </c>
    </row>
    <row r="812" spans="1:24" ht="22.2" customHeight="1" x14ac:dyDescent="0.6">
      <c r="A812" s="4"/>
      <c r="E812" s="4"/>
      <c r="G812" s="168"/>
      <c r="H812" s="190" t="s">
        <v>51</v>
      </c>
      <c r="I812" s="168"/>
      <c r="J812" s="248"/>
      <c r="K812" s="250"/>
      <c r="L812" s="168"/>
      <c r="M812" s="168"/>
      <c r="N812" s="168"/>
      <c r="O812" s="169">
        <f t="shared" si="34"/>
        <v>0</v>
      </c>
      <c r="P812" s="168"/>
      <c r="Q812" s="168"/>
      <c r="R812" s="168"/>
      <c r="S812" s="169">
        <f t="shared" si="35"/>
        <v>0</v>
      </c>
    </row>
    <row r="813" spans="1:24" ht="22.2" customHeight="1" x14ac:dyDescent="0.6">
      <c r="A813" s="4"/>
      <c r="E813" s="4"/>
      <c r="F813" s="4"/>
      <c r="G813" s="196"/>
      <c r="H813" s="194"/>
      <c r="I813" s="199"/>
      <c r="J813" s="277"/>
      <c r="K813" s="278"/>
      <c r="L813" s="199"/>
      <c r="M813" s="199"/>
      <c r="N813" s="199"/>
      <c r="O813" s="169">
        <f t="shared" si="34"/>
        <v>0</v>
      </c>
      <c r="P813" s="199"/>
      <c r="Q813" s="199"/>
      <c r="R813" s="199"/>
      <c r="S813" s="169">
        <f t="shared" si="35"/>
        <v>0</v>
      </c>
    </row>
    <row r="814" spans="1:24" ht="22.2" customHeight="1" x14ac:dyDescent="0.6">
      <c r="A814" s="4"/>
      <c r="E814" s="4"/>
      <c r="F814" s="4"/>
      <c r="G814" s="273" t="s">
        <v>61</v>
      </c>
      <c r="H814" s="298"/>
      <c r="I814" s="298"/>
      <c r="J814" s="298"/>
      <c r="K814" s="279"/>
      <c r="L814" s="17">
        <f>SUM(L789:L813)</f>
        <v>0</v>
      </c>
      <c r="M814" s="17">
        <f>SUM(M789:M813)</f>
        <v>0</v>
      </c>
      <c r="N814" s="17"/>
      <c r="O814" s="17"/>
      <c r="P814" s="17">
        <f>SUM(P789:P813)</f>
        <v>0</v>
      </c>
      <c r="Q814" s="17">
        <f>SUM(Q789:Q813)</f>
        <v>0</v>
      </c>
      <c r="R814" s="192"/>
      <c r="S814" s="17"/>
    </row>
    <row r="815" spans="1:24" ht="22.2" customHeight="1" x14ac:dyDescent="0.6">
      <c r="A815" s="4"/>
      <c r="E815" s="4"/>
      <c r="F815" s="4"/>
      <c r="G815" s="273" t="s">
        <v>62</v>
      </c>
      <c r="H815" s="298"/>
      <c r="I815" s="298"/>
      <c r="J815" s="298"/>
      <c r="K815" s="279"/>
      <c r="L815" s="273">
        <f>L814+M814</f>
        <v>0</v>
      </c>
      <c r="M815" s="279"/>
      <c r="N815" s="193"/>
      <c r="O815" s="17"/>
      <c r="P815" s="273">
        <f>P814+Q814</f>
        <v>0</v>
      </c>
      <c r="Q815" s="279"/>
      <c r="R815" s="196"/>
      <c r="S815" s="199"/>
    </row>
    <row r="816" spans="1:24" ht="22.2" customHeight="1" x14ac:dyDescent="0.6">
      <c r="A816" s="4"/>
      <c r="E816" s="4"/>
      <c r="F816" s="4"/>
      <c r="G816" s="273" t="s">
        <v>63</v>
      </c>
      <c r="H816" s="298"/>
      <c r="I816" s="298"/>
      <c r="J816" s="298"/>
      <c r="K816" s="279"/>
      <c r="L816" s="273">
        <v>18</v>
      </c>
      <c r="M816" s="279"/>
      <c r="N816" s="193"/>
      <c r="O816" s="17"/>
      <c r="P816" s="273">
        <v>0</v>
      </c>
      <c r="Q816" s="279"/>
      <c r="R816" s="190"/>
      <c r="S816" s="168"/>
    </row>
    <row r="817" spans="1:19" ht="22.2" customHeight="1" thickBot="1" x14ac:dyDescent="0.65">
      <c r="A817" s="4"/>
      <c r="E817" s="4"/>
      <c r="F817" s="15"/>
      <c r="G817" s="273" t="s">
        <v>64</v>
      </c>
      <c r="H817" s="298"/>
      <c r="I817" s="298"/>
      <c r="J817" s="298"/>
      <c r="K817" s="279"/>
      <c r="L817" s="18">
        <v>0</v>
      </c>
      <c r="M817" s="18">
        <f>SUM(M789:M813)</f>
        <v>0</v>
      </c>
      <c r="N817" s="18"/>
      <c r="O817" s="18">
        <f>SUM(O789:O813)</f>
        <v>0</v>
      </c>
      <c r="P817" s="18">
        <v>0</v>
      </c>
      <c r="Q817" s="18">
        <f>SUM(Q789:Q813)</f>
        <v>0</v>
      </c>
      <c r="R817" s="19"/>
      <c r="S817" s="18">
        <f>SUM(S789:S813)</f>
        <v>0</v>
      </c>
    </row>
    <row r="818" spans="1:19" ht="22.2" customHeight="1" thickTop="1" x14ac:dyDescent="0.6">
      <c r="A818" s="299" t="s">
        <v>88</v>
      </c>
      <c r="B818" s="300"/>
      <c r="C818" s="300"/>
      <c r="D818" s="300"/>
      <c r="E818" s="300"/>
      <c r="F818" s="300"/>
      <c r="G818" s="300"/>
      <c r="H818" s="193">
        <f>M817+Q817</f>
        <v>0</v>
      </c>
      <c r="I818" s="193" t="s">
        <v>89</v>
      </c>
      <c r="J818" s="193"/>
      <c r="K818" s="301" t="s">
        <v>193</v>
      </c>
      <c r="L818" s="301"/>
      <c r="M818" s="301"/>
      <c r="N818" s="194"/>
      <c r="O818" s="194"/>
      <c r="P818" s="302">
        <f>S817+O817</f>
        <v>0</v>
      </c>
      <c r="Q818" s="302"/>
      <c r="R818" s="21"/>
      <c r="S818" s="20" t="s">
        <v>53</v>
      </c>
    </row>
    <row r="819" spans="1:19" ht="22.2" customHeight="1" x14ac:dyDescent="0.6">
      <c r="A819" s="303" t="s">
        <v>14</v>
      </c>
      <c r="B819" s="304"/>
      <c r="C819" s="304"/>
      <c r="D819" s="304"/>
      <c r="E819" s="304"/>
      <c r="F819" s="304"/>
      <c r="G819" s="305"/>
      <c r="H819" s="303" t="s">
        <v>15</v>
      </c>
      <c r="I819" s="304"/>
      <c r="J819" s="304"/>
      <c r="K819" s="304"/>
      <c r="L819" s="305"/>
      <c r="M819" s="303" t="s">
        <v>70</v>
      </c>
      <c r="N819" s="304"/>
      <c r="O819" s="304"/>
      <c r="P819" s="304"/>
      <c r="Q819" s="304"/>
      <c r="R819" s="304"/>
      <c r="S819" s="305"/>
    </row>
    <row r="820" spans="1:19" ht="22.2" customHeight="1" x14ac:dyDescent="0.6">
      <c r="A820" s="248" t="s">
        <v>16</v>
      </c>
      <c r="B820" s="249"/>
      <c r="C820" s="249"/>
      <c r="D820" s="249"/>
      <c r="E820" s="249"/>
      <c r="F820" s="249"/>
      <c r="G820" s="250"/>
      <c r="H820" s="248" t="s">
        <v>16</v>
      </c>
      <c r="I820" s="249"/>
      <c r="J820" s="249"/>
      <c r="K820" s="249"/>
      <c r="L820" s="250"/>
      <c r="M820" s="248" t="s">
        <v>16</v>
      </c>
      <c r="N820" s="249"/>
      <c r="O820" s="249"/>
      <c r="P820" s="249"/>
      <c r="Q820" s="249"/>
      <c r="R820" s="249"/>
      <c r="S820" s="250"/>
    </row>
    <row r="821" spans="1:19" ht="22.2" customHeight="1" x14ac:dyDescent="0.6">
      <c r="A821" s="12" t="s">
        <v>42</v>
      </c>
      <c r="B821" s="309">
        <f>B789</f>
        <v>0</v>
      </c>
      <c r="C821" s="309"/>
      <c r="D821" s="309"/>
      <c r="E821" s="309"/>
      <c r="F821" s="309"/>
      <c r="G821" s="186" t="s">
        <v>43</v>
      </c>
      <c r="H821" s="185" t="s">
        <v>42</v>
      </c>
      <c r="I821" s="314" t="str">
        <f>I591</f>
        <v xml:space="preserve">       นายอาทิตย์  แก้วแดง</v>
      </c>
      <c r="J821" s="318"/>
      <c r="K821" s="318"/>
      <c r="L821" s="13" t="s">
        <v>43</v>
      </c>
      <c r="M821" s="61" t="s">
        <v>42</v>
      </c>
      <c r="N821" s="61"/>
      <c r="O821" s="309" t="s">
        <v>52</v>
      </c>
      <c r="P821" s="309"/>
      <c r="Q821" s="309"/>
      <c r="R821" s="29"/>
      <c r="S821" s="186" t="s">
        <v>43</v>
      </c>
    </row>
    <row r="822" spans="1:19" ht="22.2" customHeight="1" x14ac:dyDescent="0.6">
      <c r="A822" s="319" t="s">
        <v>279</v>
      </c>
      <c r="B822" s="314"/>
      <c r="C822" s="314"/>
      <c r="D822" s="314"/>
      <c r="E822" s="314"/>
      <c r="F822" s="314"/>
      <c r="G822" s="320"/>
      <c r="H822" s="308" t="s">
        <v>55</v>
      </c>
      <c r="I822" s="309"/>
      <c r="J822" s="309"/>
      <c r="K822" s="309"/>
      <c r="L822" s="310"/>
      <c r="M822" s="308" t="s">
        <v>72</v>
      </c>
      <c r="N822" s="309"/>
      <c r="O822" s="309"/>
      <c r="P822" s="309"/>
      <c r="Q822" s="309"/>
      <c r="R822" s="309"/>
      <c r="S822" s="310"/>
    </row>
    <row r="823" spans="1:19" ht="22.2" customHeight="1" x14ac:dyDescent="0.6">
      <c r="A823" s="311" t="str">
        <f>A41</f>
        <v>วันที่ 25  เดือน ธันวาคม  พ.ศ.2566</v>
      </c>
      <c r="B823" s="312"/>
      <c r="C823" s="312"/>
      <c r="D823" s="312"/>
      <c r="E823" s="312"/>
      <c r="F823" s="312"/>
      <c r="G823" s="313"/>
      <c r="H823" s="308" t="str">
        <f>A41</f>
        <v>วันที่ 25  เดือน ธันวาคม  พ.ศ.2566</v>
      </c>
      <c r="I823" s="309"/>
      <c r="J823" s="309"/>
      <c r="K823" s="309"/>
      <c r="L823" s="310"/>
      <c r="M823" s="311" t="str">
        <f>A41</f>
        <v>วันที่ 25  เดือน ธันวาคม  พ.ศ.2566</v>
      </c>
      <c r="N823" s="312"/>
      <c r="O823" s="312"/>
      <c r="P823" s="312"/>
      <c r="Q823" s="312"/>
      <c r="R823" s="312"/>
      <c r="S823" s="313"/>
    </row>
    <row r="824" spans="1:19" ht="22.2" customHeight="1" x14ac:dyDescent="0.6">
      <c r="A824" s="303" t="s">
        <v>70</v>
      </c>
      <c r="B824" s="304"/>
      <c r="C824" s="304"/>
      <c r="D824" s="304"/>
      <c r="E824" s="304"/>
      <c r="F824" s="304"/>
      <c r="G824" s="304"/>
      <c r="H824" s="304"/>
      <c r="I824" s="305"/>
      <c r="J824" s="303" t="s">
        <v>71</v>
      </c>
      <c r="K824" s="304"/>
      <c r="L824" s="304"/>
      <c r="M824" s="304"/>
      <c r="N824" s="304"/>
      <c r="O824" s="304"/>
      <c r="P824" s="304"/>
      <c r="Q824" s="304"/>
      <c r="R824" s="304"/>
      <c r="S824" s="305"/>
    </row>
    <row r="825" spans="1:19" ht="22.2" customHeight="1" x14ac:dyDescent="0.6">
      <c r="A825" s="248" t="s">
        <v>16</v>
      </c>
      <c r="B825" s="249"/>
      <c r="C825" s="249"/>
      <c r="D825" s="249"/>
      <c r="E825" s="249"/>
      <c r="F825" s="249"/>
      <c r="G825" s="249"/>
      <c r="H825" s="249"/>
      <c r="I825" s="250"/>
      <c r="J825" s="248" t="s">
        <v>16</v>
      </c>
      <c r="K825" s="249"/>
      <c r="L825" s="249"/>
      <c r="M825" s="249"/>
      <c r="N825" s="249"/>
      <c r="O825" s="249"/>
      <c r="P825" s="249"/>
      <c r="Q825" s="249"/>
      <c r="R825" s="249"/>
      <c r="S825" s="250"/>
    </row>
    <row r="826" spans="1:19" ht="22.2" customHeight="1" x14ac:dyDescent="0.6">
      <c r="A826" s="12"/>
      <c r="B826" s="309" t="s">
        <v>133</v>
      </c>
      <c r="C826" s="309"/>
      <c r="D826" s="309"/>
      <c r="E826" s="309"/>
      <c r="F826" s="309"/>
      <c r="G826" s="309"/>
      <c r="H826" s="309"/>
      <c r="I826" s="186"/>
      <c r="J826" s="29"/>
      <c r="K826" s="29"/>
      <c r="L826" s="309" t="s">
        <v>186</v>
      </c>
      <c r="M826" s="309"/>
      <c r="N826" s="309"/>
      <c r="O826" s="309"/>
      <c r="P826" s="309"/>
      <c r="Q826" s="309"/>
      <c r="R826" s="29"/>
      <c r="S826" s="13"/>
    </row>
    <row r="827" spans="1:19" ht="22.2" customHeight="1" x14ac:dyDescent="0.6">
      <c r="A827" s="308" t="s">
        <v>73</v>
      </c>
      <c r="B827" s="309"/>
      <c r="C827" s="309"/>
      <c r="D827" s="309"/>
      <c r="E827" s="309"/>
      <c r="F827" s="309"/>
      <c r="G827" s="309"/>
      <c r="H827" s="309"/>
      <c r="I827" s="310"/>
      <c r="J827" s="308" t="s">
        <v>74</v>
      </c>
      <c r="K827" s="309"/>
      <c r="L827" s="309"/>
      <c r="M827" s="309"/>
      <c r="N827" s="309"/>
      <c r="O827" s="309"/>
      <c r="P827" s="309"/>
      <c r="Q827" s="309"/>
      <c r="R827" s="309"/>
      <c r="S827" s="310"/>
    </row>
    <row r="828" spans="1:19" ht="22.2" customHeight="1" x14ac:dyDescent="0.6">
      <c r="A828" s="311" t="str">
        <f>A41</f>
        <v>วันที่ 25  เดือน ธันวาคม  พ.ศ.2566</v>
      </c>
      <c r="B828" s="312"/>
      <c r="C828" s="312"/>
      <c r="D828" s="312"/>
      <c r="E828" s="312"/>
      <c r="F828" s="312"/>
      <c r="G828" s="312"/>
      <c r="H828" s="312"/>
      <c r="I828" s="313"/>
      <c r="J828" s="311" t="str">
        <f>A41</f>
        <v>วันที่ 25  เดือน ธันวาคม  พ.ศ.2566</v>
      </c>
      <c r="K828" s="312"/>
      <c r="L828" s="312"/>
      <c r="M828" s="312"/>
      <c r="N828" s="312"/>
      <c r="O828" s="312"/>
      <c r="P828" s="312"/>
      <c r="Q828" s="312"/>
      <c r="R828" s="312"/>
      <c r="S828" s="313"/>
    </row>
    <row r="829" spans="1:19" ht="22.2" customHeight="1" x14ac:dyDescent="0.6">
      <c r="A829" s="254" t="s">
        <v>0</v>
      </c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</row>
    <row r="830" spans="1:19" ht="22.2" customHeight="1" x14ac:dyDescent="0.6">
      <c r="A830" s="254" t="str">
        <f>A2</f>
        <v>แผนกวิชายานยนต์ไฟฟ้า</v>
      </c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</row>
    <row r="831" spans="1:19" ht="22.2" customHeight="1" x14ac:dyDescent="0.6">
      <c r="A831" s="253" t="s">
        <v>78</v>
      </c>
      <c r="B831" s="253"/>
      <c r="C831" s="253"/>
      <c r="D831" s="177">
        <f>D3</f>
        <v>18</v>
      </c>
      <c r="E831" s="177" t="s">
        <v>77</v>
      </c>
      <c r="F831" s="254" t="str">
        <f>F3</f>
        <v>ธันวาคม</v>
      </c>
      <c r="G831" s="254"/>
      <c r="H831" s="177" t="str">
        <f>H3</f>
        <v>พ.ศ. 2566</v>
      </c>
      <c r="I831" s="177" t="s">
        <v>79</v>
      </c>
      <c r="J831" s="177">
        <f>J3</f>
        <v>22</v>
      </c>
      <c r="K831" s="177" t="s">
        <v>76</v>
      </c>
      <c r="L831" s="254" t="str">
        <f>L3</f>
        <v>ธันวาคม</v>
      </c>
      <c r="M831" s="254"/>
      <c r="N831" s="254" t="str">
        <f>N3</f>
        <v>พ.ศ. 2566</v>
      </c>
      <c r="O831" s="254"/>
      <c r="P831" s="254"/>
      <c r="Q831" s="254"/>
      <c r="R831" s="177"/>
    </row>
    <row r="832" spans="1:19" ht="22.2" customHeight="1" x14ac:dyDescent="0.3">
      <c r="G832" s="58" t="s">
        <v>103</v>
      </c>
      <c r="H832" s="194" t="s">
        <v>115</v>
      </c>
      <c r="I832" s="190" t="s">
        <v>57</v>
      </c>
      <c r="J832" s="198" t="s">
        <v>247</v>
      </c>
      <c r="K832" s="198"/>
    </row>
    <row r="833" spans="1:24" ht="22.2" customHeight="1" x14ac:dyDescent="0.6">
      <c r="A833" s="28" t="s">
        <v>1</v>
      </c>
      <c r="B833" s="270" t="s">
        <v>2</v>
      </c>
      <c r="C833" s="271"/>
      <c r="D833" s="272"/>
      <c r="E833" s="16" t="s">
        <v>3</v>
      </c>
      <c r="F833" s="273" t="s">
        <v>65</v>
      </c>
      <c r="G833" s="274"/>
      <c r="H833" s="275" t="s">
        <v>4</v>
      </c>
      <c r="I833" s="175" t="s">
        <v>116</v>
      </c>
      <c r="J833" s="242" t="s">
        <v>5</v>
      </c>
      <c r="K833" s="244"/>
      <c r="L833" s="273" t="s">
        <v>66</v>
      </c>
      <c r="M833" s="279"/>
      <c r="N833" s="169" t="s">
        <v>68</v>
      </c>
      <c r="O833" s="175" t="s">
        <v>58</v>
      </c>
      <c r="P833" s="280" t="s">
        <v>67</v>
      </c>
      <c r="Q833" s="281"/>
      <c r="R833" s="169" t="s">
        <v>68</v>
      </c>
      <c r="S833" s="175" t="s">
        <v>58</v>
      </c>
    </row>
    <row r="834" spans="1:24" ht="22.2" customHeight="1" x14ac:dyDescent="0.6">
      <c r="A834" s="60"/>
      <c r="B834" s="9"/>
      <c r="C834" s="10"/>
      <c r="D834" s="14"/>
      <c r="E834" s="11"/>
      <c r="F834" s="199" t="s">
        <v>6</v>
      </c>
      <c r="G834" s="199" t="s">
        <v>7</v>
      </c>
      <c r="H834" s="276"/>
      <c r="I834" s="199"/>
      <c r="J834" s="277"/>
      <c r="K834" s="278"/>
      <c r="L834" s="199" t="s">
        <v>56</v>
      </c>
      <c r="M834" s="199" t="s">
        <v>60</v>
      </c>
      <c r="N834" s="199" t="s">
        <v>69</v>
      </c>
      <c r="O834" s="199" t="s">
        <v>59</v>
      </c>
      <c r="P834" s="60" t="s">
        <v>56</v>
      </c>
      <c r="Q834" s="60" t="s">
        <v>60</v>
      </c>
      <c r="R834" s="199" t="s">
        <v>69</v>
      </c>
      <c r="S834" s="199" t="s">
        <v>59</v>
      </c>
    </row>
    <row r="835" spans="1:24" ht="22.2" customHeight="1" x14ac:dyDescent="0.6">
      <c r="A835" s="175">
        <v>19</v>
      </c>
      <c r="B835" s="262">
        <f>AB21</f>
        <v>0</v>
      </c>
      <c r="C835" s="263"/>
      <c r="D835" s="264"/>
      <c r="E835" s="175" t="s">
        <v>169</v>
      </c>
      <c r="F835" s="6">
        <f>F7</f>
        <v>10</v>
      </c>
      <c r="G835" s="188" t="s">
        <v>8</v>
      </c>
      <c r="H835" s="174"/>
      <c r="I835" s="183"/>
      <c r="J835" s="265"/>
      <c r="K835" s="266"/>
      <c r="L835" s="197"/>
      <c r="M835" s="174"/>
      <c r="N835" s="174"/>
      <c r="O835" s="169">
        <f>M835*N835</f>
        <v>0</v>
      </c>
      <c r="P835" s="174"/>
      <c r="Q835" s="197"/>
      <c r="R835" s="174"/>
      <c r="S835" s="169">
        <f>Q835*R835</f>
        <v>0</v>
      </c>
    </row>
    <row r="836" spans="1:24" ht="22.2" customHeight="1" x14ac:dyDescent="0.6">
      <c r="A836" s="4"/>
      <c r="B836" s="289"/>
      <c r="C836" s="290"/>
      <c r="D836" s="291"/>
      <c r="E836" s="168" t="s">
        <v>119</v>
      </c>
      <c r="F836" s="190"/>
      <c r="G836" s="167" t="str">
        <f>G790</f>
        <v>18 ธ.ค.66</v>
      </c>
      <c r="H836" s="183"/>
      <c r="I836" s="183"/>
      <c r="J836" s="248"/>
      <c r="K836" s="250"/>
      <c r="L836" s="168"/>
      <c r="M836" s="168"/>
      <c r="N836" s="168"/>
      <c r="O836" s="169">
        <f t="shared" ref="O836:O859" si="36">M836*N836</f>
        <v>0</v>
      </c>
      <c r="P836" s="168"/>
      <c r="Q836" s="168"/>
      <c r="R836" s="168"/>
      <c r="S836" s="169">
        <f t="shared" ref="S836:S859" si="37">Q836*R836</f>
        <v>0</v>
      </c>
    </row>
    <row r="837" spans="1:24" ht="22.2" customHeight="1" x14ac:dyDescent="0.6">
      <c r="A837" s="4"/>
      <c r="B837" s="5"/>
      <c r="D837" s="3"/>
      <c r="E837" s="3"/>
      <c r="F837" s="190"/>
      <c r="G837" s="189"/>
      <c r="H837" s="168"/>
      <c r="I837" s="168"/>
      <c r="J837" s="248"/>
      <c r="K837" s="250"/>
      <c r="L837" s="168"/>
      <c r="M837" s="168"/>
      <c r="N837" s="168"/>
      <c r="O837" s="169">
        <f t="shared" si="36"/>
        <v>0</v>
      </c>
      <c r="P837" s="168"/>
      <c r="Q837" s="168"/>
      <c r="R837" s="168"/>
      <c r="S837" s="169">
        <f t="shared" si="37"/>
        <v>0</v>
      </c>
    </row>
    <row r="838" spans="1:24" ht="22.2" customHeight="1" x14ac:dyDescent="0.6">
      <c r="A838" s="4"/>
      <c r="B838" s="5"/>
      <c r="E838" s="4"/>
      <c r="F838" s="190"/>
      <c r="G838" s="189"/>
      <c r="H838" s="168"/>
      <c r="I838" s="168"/>
      <c r="J838" s="248"/>
      <c r="K838" s="250"/>
      <c r="L838" s="168"/>
      <c r="M838" s="168"/>
      <c r="N838" s="168"/>
      <c r="O838" s="169">
        <f t="shared" si="36"/>
        <v>0</v>
      </c>
      <c r="P838" s="168"/>
      <c r="Q838" s="168"/>
      <c r="R838" s="168"/>
      <c r="S838" s="169">
        <f t="shared" si="37"/>
        <v>0</v>
      </c>
    </row>
    <row r="839" spans="1:24" ht="22.2" customHeight="1" x14ac:dyDescent="0.6">
      <c r="A839" s="4"/>
      <c r="E839" s="4"/>
      <c r="G839" s="187"/>
      <c r="H839" s="199"/>
      <c r="I839" s="199"/>
      <c r="J839" s="277"/>
      <c r="K839" s="278"/>
      <c r="L839" s="168"/>
      <c r="M839" s="168"/>
      <c r="N839" s="168"/>
      <c r="O839" s="169">
        <f t="shared" si="36"/>
        <v>0</v>
      </c>
      <c r="P839" s="168"/>
      <c r="Q839" s="168"/>
      <c r="R839" s="168"/>
      <c r="S839" s="169">
        <f t="shared" si="37"/>
        <v>0</v>
      </c>
    </row>
    <row r="840" spans="1:24" ht="22.2" customHeight="1" x14ac:dyDescent="0.6">
      <c r="A840" s="4"/>
      <c r="E840" s="4"/>
      <c r="G840" s="62" t="s">
        <v>9</v>
      </c>
      <c r="H840" s="174" t="s">
        <v>286</v>
      </c>
      <c r="I840" s="183" t="s">
        <v>221</v>
      </c>
      <c r="J840" s="265" t="s">
        <v>54</v>
      </c>
      <c r="K840" s="266"/>
      <c r="L840" s="197"/>
      <c r="M840" s="174"/>
      <c r="N840" s="174"/>
      <c r="O840" s="169">
        <f t="shared" si="36"/>
        <v>0</v>
      </c>
      <c r="P840" s="174"/>
      <c r="Q840" s="197"/>
      <c r="R840" s="174"/>
      <c r="S840" s="169">
        <f t="shared" si="37"/>
        <v>0</v>
      </c>
    </row>
    <row r="841" spans="1:24" ht="22.2" customHeight="1" x14ac:dyDescent="0.6">
      <c r="A841" s="4"/>
      <c r="E841" s="4"/>
      <c r="G841" s="167" t="str">
        <f>G795</f>
        <v>19 ธ.ค.66</v>
      </c>
      <c r="H841" s="183" t="s">
        <v>286</v>
      </c>
      <c r="I841" s="183" t="s">
        <v>221</v>
      </c>
      <c r="J841" s="248" t="s">
        <v>125</v>
      </c>
      <c r="K841" s="250"/>
      <c r="L841" s="168"/>
      <c r="M841" s="168"/>
      <c r="N841" s="168"/>
      <c r="O841" s="169">
        <f t="shared" si="36"/>
        <v>0</v>
      </c>
      <c r="P841" s="168"/>
      <c r="Q841" s="168"/>
      <c r="R841" s="168"/>
      <c r="S841" s="169">
        <f t="shared" si="37"/>
        <v>0</v>
      </c>
    </row>
    <row r="842" spans="1:24" ht="22.2" customHeight="1" x14ac:dyDescent="0.6">
      <c r="A842" s="4"/>
      <c r="B842" s="5"/>
      <c r="D842" s="3"/>
      <c r="E842" s="3"/>
      <c r="G842" s="168"/>
      <c r="H842" s="189"/>
      <c r="I842" s="168"/>
      <c r="J842" s="248"/>
      <c r="K842" s="250"/>
      <c r="L842" s="168"/>
      <c r="M842" s="168"/>
      <c r="N842" s="168"/>
      <c r="O842" s="169">
        <f t="shared" si="36"/>
        <v>0</v>
      </c>
      <c r="P842" s="168"/>
      <c r="Q842" s="168"/>
      <c r="R842" s="168"/>
      <c r="S842" s="169">
        <f t="shared" si="37"/>
        <v>0</v>
      </c>
    </row>
    <row r="843" spans="1:24" ht="22.2" customHeight="1" x14ac:dyDescent="0.6">
      <c r="A843" s="4"/>
      <c r="E843" s="4"/>
      <c r="G843" s="62"/>
      <c r="H843" s="190"/>
      <c r="I843" s="168"/>
      <c r="J843" s="248"/>
      <c r="K843" s="250"/>
      <c r="L843" s="168"/>
      <c r="M843" s="168"/>
      <c r="N843" s="168"/>
      <c r="O843" s="169">
        <f t="shared" si="36"/>
        <v>0</v>
      </c>
      <c r="P843" s="168"/>
      <c r="Q843" s="168"/>
      <c r="R843" s="168"/>
      <c r="S843" s="169">
        <f t="shared" si="37"/>
        <v>0</v>
      </c>
    </row>
    <row r="844" spans="1:24" ht="22.2" customHeight="1" x14ac:dyDescent="0.6">
      <c r="A844" s="4"/>
      <c r="D844" s="8" t="s">
        <v>51</v>
      </c>
      <c r="E844" s="4"/>
      <c r="G844" s="63"/>
      <c r="H844" s="190"/>
      <c r="I844" s="199"/>
      <c r="J844" s="277"/>
      <c r="K844" s="278"/>
      <c r="L844" s="168"/>
      <c r="M844" s="168"/>
      <c r="N844" s="168"/>
      <c r="O844" s="169">
        <f t="shared" si="36"/>
        <v>0</v>
      </c>
      <c r="P844" s="168"/>
      <c r="Q844" s="168"/>
      <c r="R844" s="168"/>
      <c r="S844" s="169">
        <f t="shared" si="37"/>
        <v>0</v>
      </c>
    </row>
    <row r="845" spans="1:24" ht="22.2" customHeight="1" x14ac:dyDescent="0.6">
      <c r="A845" s="4"/>
      <c r="E845" s="4"/>
      <c r="G845" s="167" t="s">
        <v>10</v>
      </c>
      <c r="H845" s="174" t="s">
        <v>177</v>
      </c>
      <c r="I845" s="183" t="s">
        <v>232</v>
      </c>
      <c r="J845" s="265" t="s">
        <v>54</v>
      </c>
      <c r="K845" s="266"/>
      <c r="L845" s="197"/>
      <c r="M845" s="174"/>
      <c r="N845" s="174"/>
      <c r="O845" s="169">
        <f t="shared" si="36"/>
        <v>0</v>
      </c>
      <c r="P845" s="174"/>
      <c r="Q845" s="197"/>
      <c r="R845" s="174"/>
      <c r="S845" s="169">
        <f t="shared" si="37"/>
        <v>0</v>
      </c>
      <c r="T845"/>
      <c r="U845"/>
      <c r="V845"/>
      <c r="W845"/>
      <c r="X845"/>
    </row>
    <row r="846" spans="1:24" ht="22.2" customHeight="1" x14ac:dyDescent="0.6">
      <c r="A846" s="4"/>
      <c r="B846" s="189"/>
      <c r="C846" s="190"/>
      <c r="D846" s="190"/>
      <c r="E846" s="168"/>
      <c r="G846" s="167" t="str">
        <f>G800</f>
        <v>20 ธ.ค.66</v>
      </c>
      <c r="H846" s="183" t="s">
        <v>177</v>
      </c>
      <c r="I846" s="183" t="s">
        <v>232</v>
      </c>
      <c r="J846" s="248" t="s">
        <v>125</v>
      </c>
      <c r="K846" s="250"/>
      <c r="L846" s="168"/>
      <c r="M846" s="168"/>
      <c r="N846" s="168"/>
      <c r="O846" s="169">
        <f t="shared" si="36"/>
        <v>0</v>
      </c>
      <c r="P846" s="168"/>
      <c r="Q846" s="168"/>
      <c r="R846" s="168"/>
      <c r="S846" s="169">
        <f t="shared" si="37"/>
        <v>0</v>
      </c>
      <c r="T846"/>
      <c r="U846"/>
      <c r="V846"/>
      <c r="W846"/>
      <c r="X846"/>
    </row>
    <row r="847" spans="1:24" ht="22.2" customHeight="1" x14ac:dyDescent="0.6">
      <c r="A847" s="4"/>
      <c r="B847" s="5"/>
      <c r="D847" s="3"/>
      <c r="E847" s="3"/>
      <c r="G847" s="168"/>
      <c r="H847" s="189"/>
      <c r="I847" s="183"/>
      <c r="J847" s="248"/>
      <c r="K847" s="250"/>
      <c r="L847" s="168"/>
      <c r="M847" s="168"/>
      <c r="N847" s="168"/>
      <c r="O847" s="169">
        <f t="shared" si="36"/>
        <v>0</v>
      </c>
      <c r="P847" s="168"/>
      <c r="Q847" s="168"/>
      <c r="R847" s="168"/>
      <c r="S847" s="169">
        <f t="shared" si="37"/>
        <v>0</v>
      </c>
    </row>
    <row r="848" spans="1:24" ht="22.2" customHeight="1" x14ac:dyDescent="0.6">
      <c r="A848" s="4"/>
      <c r="E848" s="4"/>
      <c r="G848" s="189"/>
      <c r="H848" s="189"/>
      <c r="I848" s="168"/>
      <c r="J848" s="248"/>
      <c r="K848" s="250"/>
      <c r="L848" s="168"/>
      <c r="M848" s="168"/>
      <c r="N848" s="168"/>
      <c r="O848" s="169">
        <f t="shared" si="36"/>
        <v>0</v>
      </c>
      <c r="P848" s="168"/>
      <c r="Q848" s="168"/>
      <c r="R848" s="168"/>
      <c r="S848" s="169">
        <f t="shared" si="37"/>
        <v>0</v>
      </c>
    </row>
    <row r="849" spans="1:24" ht="22.2" customHeight="1" x14ac:dyDescent="0.6">
      <c r="A849" s="4"/>
      <c r="E849" s="4"/>
      <c r="G849" s="195"/>
      <c r="H849" s="195"/>
      <c r="I849" s="199"/>
      <c r="J849" s="277"/>
      <c r="K849" s="278"/>
      <c r="L849" s="199"/>
      <c r="M849" s="199"/>
      <c r="N849" s="199"/>
      <c r="O849" s="169">
        <f t="shared" si="36"/>
        <v>0</v>
      </c>
      <c r="P849" s="199"/>
      <c r="Q849" s="199"/>
      <c r="R849" s="199"/>
      <c r="S849" s="169">
        <f t="shared" si="37"/>
        <v>0</v>
      </c>
    </row>
    <row r="850" spans="1:24" ht="22.2" customHeight="1" x14ac:dyDescent="0.6">
      <c r="A850" s="4"/>
      <c r="E850" s="4"/>
      <c r="G850" s="62" t="s">
        <v>11</v>
      </c>
      <c r="H850" s="174" t="s">
        <v>240</v>
      </c>
      <c r="I850" s="183" t="s">
        <v>213</v>
      </c>
      <c r="J850" s="265" t="s">
        <v>54</v>
      </c>
      <c r="K850" s="266"/>
      <c r="L850" s="197"/>
      <c r="M850" s="168"/>
      <c r="N850" s="168"/>
      <c r="O850" s="169">
        <f t="shared" si="36"/>
        <v>0</v>
      </c>
      <c r="P850" s="168"/>
      <c r="Q850" s="175"/>
      <c r="R850" s="175"/>
      <c r="S850" s="169">
        <f t="shared" si="37"/>
        <v>0</v>
      </c>
      <c r="T850" s="25"/>
      <c r="U850" s="26" t="s">
        <v>123</v>
      </c>
      <c r="V850" s="64"/>
      <c r="W850" s="27"/>
      <c r="X850" s="27"/>
    </row>
    <row r="851" spans="1:24" ht="22.2" customHeight="1" x14ac:dyDescent="0.6">
      <c r="A851" s="4"/>
      <c r="E851" s="4"/>
      <c r="G851" s="167" t="str">
        <f>G805</f>
        <v>21 ธ.ค.66</v>
      </c>
      <c r="H851" s="183" t="s">
        <v>177</v>
      </c>
      <c r="I851" s="183" t="s">
        <v>308</v>
      </c>
      <c r="J851" s="248" t="s">
        <v>127</v>
      </c>
      <c r="K851" s="250"/>
      <c r="L851" s="168"/>
      <c r="M851" s="168"/>
      <c r="N851" s="168"/>
      <c r="O851" s="169">
        <f t="shared" si="36"/>
        <v>0</v>
      </c>
      <c r="P851" s="168"/>
      <c r="Q851" s="168"/>
      <c r="R851" s="168"/>
      <c r="S851" s="169">
        <f t="shared" si="37"/>
        <v>0</v>
      </c>
      <c r="T851" s="27" t="s">
        <v>51</v>
      </c>
      <c r="U851" s="26" t="s">
        <v>90</v>
      </c>
      <c r="V851" s="64"/>
      <c r="W851" s="27"/>
      <c r="X851" s="27"/>
    </row>
    <row r="852" spans="1:24" ht="22.2" customHeight="1" x14ac:dyDescent="0.6">
      <c r="A852" s="4"/>
      <c r="B852" s="5"/>
      <c r="E852" s="4"/>
      <c r="G852" s="168"/>
      <c r="H852" s="183"/>
      <c r="I852" s="183"/>
      <c r="J852" s="248"/>
      <c r="K852" s="250"/>
      <c r="L852" s="168"/>
      <c r="M852" s="183"/>
      <c r="N852" s="183"/>
      <c r="O852" s="169">
        <f t="shared" si="36"/>
        <v>0</v>
      </c>
      <c r="P852" s="183"/>
      <c r="Q852" s="183"/>
      <c r="R852" s="183"/>
      <c r="S852" s="169">
        <f t="shared" si="37"/>
        <v>0</v>
      </c>
    </row>
    <row r="853" spans="1:24" ht="22.2" customHeight="1" x14ac:dyDescent="0.6">
      <c r="A853" s="4"/>
      <c r="E853" s="4"/>
      <c r="G853" s="168"/>
      <c r="H853" s="168"/>
      <c r="I853" s="168"/>
      <c r="J853" s="248"/>
      <c r="K853" s="250"/>
      <c r="L853" s="168"/>
      <c r="M853" s="168"/>
      <c r="N853" s="168"/>
      <c r="O853" s="169">
        <f t="shared" si="36"/>
        <v>0</v>
      </c>
      <c r="P853" s="168"/>
      <c r="Q853" s="168"/>
      <c r="R853" s="168"/>
      <c r="S853" s="169">
        <f t="shared" si="37"/>
        <v>0</v>
      </c>
    </row>
    <row r="854" spans="1:24" ht="22.2" customHeight="1" x14ac:dyDescent="0.6">
      <c r="A854" s="4"/>
      <c r="E854" s="4"/>
      <c r="G854" s="199"/>
      <c r="H854" s="194"/>
      <c r="I854" s="199"/>
      <c r="J854" s="277"/>
      <c r="K854" s="278"/>
      <c r="L854" s="199"/>
      <c r="M854" s="199"/>
      <c r="N854" s="199"/>
      <c r="O854" s="169">
        <f t="shared" si="36"/>
        <v>0</v>
      </c>
      <c r="P854" s="199"/>
      <c r="Q854" s="199"/>
      <c r="R854" s="199"/>
      <c r="S854" s="169">
        <f t="shared" si="37"/>
        <v>0</v>
      </c>
    </row>
    <row r="855" spans="1:24" ht="22.2" customHeight="1" x14ac:dyDescent="0.6">
      <c r="A855" s="4"/>
      <c r="E855" s="4"/>
      <c r="G855" s="62" t="s">
        <v>12</v>
      </c>
      <c r="H855" s="174" t="s">
        <v>177</v>
      </c>
      <c r="I855" s="183" t="s">
        <v>233</v>
      </c>
      <c r="J855" s="265" t="s">
        <v>54</v>
      </c>
      <c r="K855" s="266"/>
      <c r="L855" s="168"/>
      <c r="M855" s="174"/>
      <c r="N855" s="174"/>
      <c r="O855" s="169">
        <f t="shared" si="36"/>
        <v>0</v>
      </c>
      <c r="P855" s="174"/>
      <c r="Q855" s="197"/>
      <c r="R855" s="174"/>
      <c r="S855" s="169">
        <f t="shared" si="37"/>
        <v>0</v>
      </c>
    </row>
    <row r="856" spans="1:24" ht="22.2" customHeight="1" x14ac:dyDescent="0.6">
      <c r="A856" s="4"/>
      <c r="E856" s="4"/>
      <c r="G856" s="167" t="str">
        <f>G810</f>
        <v>22 ธ.ค.66</v>
      </c>
      <c r="H856" s="183" t="s">
        <v>177</v>
      </c>
      <c r="I856" s="183" t="s">
        <v>233</v>
      </c>
      <c r="J856" s="248" t="s">
        <v>125</v>
      </c>
      <c r="K856" s="250"/>
      <c r="L856" s="168"/>
      <c r="M856" s="168"/>
      <c r="N856" s="168"/>
      <c r="O856" s="169">
        <f t="shared" si="36"/>
        <v>0</v>
      </c>
      <c r="P856" s="168"/>
      <c r="Q856" s="168"/>
      <c r="R856" s="168"/>
      <c r="S856" s="169">
        <f t="shared" si="37"/>
        <v>0</v>
      </c>
    </row>
    <row r="857" spans="1:24" ht="22.2" customHeight="1" x14ac:dyDescent="0.6">
      <c r="A857" s="4"/>
      <c r="E857" s="4"/>
      <c r="G857" s="168"/>
      <c r="H857" s="189"/>
      <c r="I857" s="168"/>
      <c r="J857" s="248"/>
      <c r="K857" s="250"/>
      <c r="L857" s="168"/>
      <c r="M857" s="168"/>
      <c r="N857" s="168"/>
      <c r="O857" s="169">
        <f t="shared" si="36"/>
        <v>0</v>
      </c>
      <c r="P857" s="168"/>
      <c r="Q857" s="168"/>
      <c r="R857" s="168"/>
      <c r="S857" s="169">
        <f t="shared" si="37"/>
        <v>0</v>
      </c>
    </row>
    <row r="858" spans="1:24" ht="22.2" customHeight="1" x14ac:dyDescent="0.6">
      <c r="A858" s="4"/>
      <c r="E858" s="4"/>
      <c r="G858" s="168"/>
      <c r="H858" s="190" t="s">
        <v>51</v>
      </c>
      <c r="I858" s="168"/>
      <c r="J858" s="248"/>
      <c r="K858" s="250"/>
      <c r="L858" s="168"/>
      <c r="M858" s="168"/>
      <c r="N858" s="168"/>
      <c r="O858" s="169">
        <f t="shared" si="36"/>
        <v>0</v>
      </c>
      <c r="P858" s="168"/>
      <c r="Q858" s="168"/>
      <c r="R858" s="168"/>
      <c r="S858" s="169">
        <f t="shared" si="37"/>
        <v>0</v>
      </c>
    </row>
    <row r="859" spans="1:24" ht="22.2" customHeight="1" x14ac:dyDescent="0.6">
      <c r="A859" s="4"/>
      <c r="E859" s="4"/>
      <c r="F859" s="4"/>
      <c r="G859" s="196"/>
      <c r="H859" s="194"/>
      <c r="I859" s="199"/>
      <c r="J859" s="277"/>
      <c r="K859" s="278"/>
      <c r="L859" s="199"/>
      <c r="M859" s="199"/>
      <c r="N859" s="199"/>
      <c r="O859" s="169">
        <f t="shared" si="36"/>
        <v>0</v>
      </c>
      <c r="P859" s="199"/>
      <c r="Q859" s="199"/>
      <c r="R859" s="199"/>
      <c r="S859" s="169">
        <f t="shared" si="37"/>
        <v>0</v>
      </c>
    </row>
    <row r="860" spans="1:24" ht="22.2" customHeight="1" x14ac:dyDescent="0.6">
      <c r="A860" s="4"/>
      <c r="E860" s="4"/>
      <c r="F860" s="4"/>
      <c r="G860" s="273" t="s">
        <v>61</v>
      </c>
      <c r="H860" s="298"/>
      <c r="I860" s="298"/>
      <c r="J860" s="298"/>
      <c r="K860" s="279"/>
      <c r="L860" s="17">
        <f>SUM(L835:L859)</f>
        <v>0</v>
      </c>
      <c r="M860" s="17">
        <f>SUM(M835:M859)</f>
        <v>0</v>
      </c>
      <c r="N860" s="17"/>
      <c r="O860" s="17"/>
      <c r="P860" s="17">
        <f>SUM(P835:P859)</f>
        <v>0</v>
      </c>
      <c r="Q860" s="17">
        <f>SUM(Q835:Q859)</f>
        <v>0</v>
      </c>
      <c r="R860" s="192"/>
      <c r="S860" s="17"/>
    </row>
    <row r="861" spans="1:24" ht="22.2" customHeight="1" x14ac:dyDescent="0.6">
      <c r="A861" s="4"/>
      <c r="E861" s="4"/>
      <c r="F861" s="4"/>
      <c r="G861" s="273" t="s">
        <v>62</v>
      </c>
      <c r="H861" s="298"/>
      <c r="I861" s="298"/>
      <c r="J861" s="298"/>
      <c r="K861" s="279"/>
      <c r="L861" s="273">
        <f>L860+M860</f>
        <v>0</v>
      </c>
      <c r="M861" s="279"/>
      <c r="N861" s="193"/>
      <c r="O861" s="17"/>
      <c r="P861" s="273">
        <f>P860+Q860</f>
        <v>0</v>
      </c>
      <c r="Q861" s="279"/>
      <c r="R861" s="196"/>
      <c r="S861" s="199"/>
    </row>
    <row r="862" spans="1:24" ht="22.2" customHeight="1" x14ac:dyDescent="0.6">
      <c r="A862" s="4"/>
      <c r="E862" s="4"/>
      <c r="F862" s="4"/>
      <c r="G862" s="273" t="s">
        <v>63</v>
      </c>
      <c r="H862" s="298"/>
      <c r="I862" s="298"/>
      <c r="J862" s="298"/>
      <c r="K862" s="279"/>
      <c r="L862" s="273">
        <v>12</v>
      </c>
      <c r="M862" s="279"/>
      <c r="N862" s="193"/>
      <c r="O862" s="17"/>
      <c r="P862" s="273">
        <v>0</v>
      </c>
      <c r="Q862" s="279"/>
      <c r="R862" s="190"/>
      <c r="S862" s="168"/>
    </row>
    <row r="863" spans="1:24" ht="22.2" customHeight="1" thickBot="1" x14ac:dyDescent="0.65">
      <c r="A863" s="4"/>
      <c r="E863" s="4"/>
      <c r="F863" s="15"/>
      <c r="G863" s="273" t="s">
        <v>64</v>
      </c>
      <c r="H863" s="298"/>
      <c r="I863" s="298"/>
      <c r="J863" s="298"/>
      <c r="K863" s="279"/>
      <c r="L863" s="18">
        <v>0</v>
      </c>
      <c r="M863" s="18">
        <f>SUM(M835:M859)</f>
        <v>0</v>
      </c>
      <c r="N863" s="18"/>
      <c r="O863" s="18">
        <f>SUM(O835:O859)</f>
        <v>0</v>
      </c>
      <c r="P863" s="18">
        <v>0</v>
      </c>
      <c r="Q863" s="18">
        <f>SUM(Q835:Q859)</f>
        <v>0</v>
      </c>
      <c r="R863" s="19"/>
      <c r="S863" s="18">
        <f>SUM(S835:S859)</f>
        <v>0</v>
      </c>
    </row>
    <row r="864" spans="1:24" ht="22.2" customHeight="1" thickTop="1" x14ac:dyDescent="0.6">
      <c r="A864" s="299" t="s">
        <v>88</v>
      </c>
      <c r="B864" s="300"/>
      <c r="C864" s="300"/>
      <c r="D864" s="300"/>
      <c r="E864" s="300"/>
      <c r="F864" s="300"/>
      <c r="G864" s="300"/>
      <c r="H864" s="193">
        <f>M863+Q863</f>
        <v>0</v>
      </c>
      <c r="I864" s="193" t="s">
        <v>89</v>
      </c>
      <c r="J864" s="193"/>
      <c r="K864" s="301" t="s">
        <v>193</v>
      </c>
      <c r="L864" s="301"/>
      <c r="M864" s="301"/>
      <c r="N864" s="194"/>
      <c r="O864" s="194"/>
      <c r="P864" s="302">
        <f>S863+O863</f>
        <v>0</v>
      </c>
      <c r="Q864" s="302"/>
      <c r="R864" s="21"/>
      <c r="S864" s="20" t="s">
        <v>53</v>
      </c>
    </row>
    <row r="865" spans="1:19" ht="22.2" customHeight="1" x14ac:dyDescent="0.6">
      <c r="A865" s="303" t="s">
        <v>14</v>
      </c>
      <c r="B865" s="304"/>
      <c r="C865" s="304"/>
      <c r="D865" s="304"/>
      <c r="E865" s="304"/>
      <c r="F865" s="304"/>
      <c r="G865" s="305"/>
      <c r="H865" s="303" t="s">
        <v>15</v>
      </c>
      <c r="I865" s="304"/>
      <c r="J865" s="304"/>
      <c r="K865" s="304"/>
      <c r="L865" s="305"/>
      <c r="M865" s="303" t="s">
        <v>70</v>
      </c>
      <c r="N865" s="304"/>
      <c r="O865" s="304"/>
      <c r="P865" s="304"/>
      <c r="Q865" s="304"/>
      <c r="R865" s="304"/>
      <c r="S865" s="305"/>
    </row>
    <row r="866" spans="1:19" ht="22.2" customHeight="1" x14ac:dyDescent="0.6">
      <c r="A866" s="248" t="s">
        <v>16</v>
      </c>
      <c r="B866" s="249"/>
      <c r="C866" s="249"/>
      <c r="D866" s="249"/>
      <c r="E866" s="249"/>
      <c r="F866" s="249"/>
      <c r="G866" s="250"/>
      <c r="H866" s="248" t="s">
        <v>16</v>
      </c>
      <c r="I866" s="249"/>
      <c r="J866" s="249"/>
      <c r="K866" s="249"/>
      <c r="L866" s="250"/>
      <c r="M866" s="248" t="s">
        <v>16</v>
      </c>
      <c r="N866" s="249"/>
      <c r="O866" s="249"/>
      <c r="P866" s="249"/>
      <c r="Q866" s="249"/>
      <c r="R866" s="249"/>
      <c r="S866" s="250"/>
    </row>
    <row r="867" spans="1:19" ht="22.2" customHeight="1" x14ac:dyDescent="0.6">
      <c r="A867" s="12" t="s">
        <v>42</v>
      </c>
      <c r="B867" s="309">
        <f>B835</f>
        <v>0</v>
      </c>
      <c r="C867" s="309"/>
      <c r="D867" s="309"/>
      <c r="E867" s="309"/>
      <c r="F867" s="309"/>
      <c r="G867" s="186" t="s">
        <v>43</v>
      </c>
      <c r="H867" s="185" t="s">
        <v>42</v>
      </c>
      <c r="I867" s="314" t="str">
        <f>I821</f>
        <v xml:space="preserve">       นายอาทิตย์  แก้วแดง</v>
      </c>
      <c r="J867" s="318"/>
      <c r="K867" s="318"/>
      <c r="L867" s="13" t="s">
        <v>43</v>
      </c>
      <c r="M867" s="61" t="s">
        <v>42</v>
      </c>
      <c r="N867" s="61"/>
      <c r="O867" s="309" t="s">
        <v>52</v>
      </c>
      <c r="P867" s="309"/>
      <c r="Q867" s="309"/>
      <c r="R867" s="29"/>
      <c r="S867" s="186" t="s">
        <v>43</v>
      </c>
    </row>
    <row r="868" spans="1:19" ht="22.2" customHeight="1" x14ac:dyDescent="0.6">
      <c r="A868" s="319" t="s">
        <v>280</v>
      </c>
      <c r="B868" s="314"/>
      <c r="C868" s="314"/>
      <c r="D868" s="314"/>
      <c r="E868" s="314"/>
      <c r="F868" s="314"/>
      <c r="G868" s="320"/>
      <c r="H868" s="308" t="s">
        <v>55</v>
      </c>
      <c r="I868" s="309"/>
      <c r="J868" s="309"/>
      <c r="K868" s="309"/>
      <c r="L868" s="310"/>
      <c r="M868" s="308" t="s">
        <v>72</v>
      </c>
      <c r="N868" s="309"/>
      <c r="O868" s="309"/>
      <c r="P868" s="309"/>
      <c r="Q868" s="309"/>
      <c r="R868" s="309"/>
      <c r="S868" s="310"/>
    </row>
    <row r="869" spans="1:19" ht="22.2" customHeight="1" x14ac:dyDescent="0.6">
      <c r="A869" s="311" t="str">
        <f>A41</f>
        <v>วันที่ 25  เดือน ธันวาคม  พ.ศ.2566</v>
      </c>
      <c r="B869" s="312"/>
      <c r="C869" s="312"/>
      <c r="D869" s="312"/>
      <c r="E869" s="312"/>
      <c r="F869" s="312"/>
      <c r="G869" s="313"/>
      <c r="H869" s="308" t="str">
        <f>A41</f>
        <v>วันที่ 25  เดือน ธันวาคม  พ.ศ.2566</v>
      </c>
      <c r="I869" s="309"/>
      <c r="J869" s="309"/>
      <c r="K869" s="309"/>
      <c r="L869" s="310"/>
      <c r="M869" s="311" t="str">
        <f>A41</f>
        <v>วันที่ 25  เดือน ธันวาคม  พ.ศ.2566</v>
      </c>
      <c r="N869" s="312"/>
      <c r="O869" s="312"/>
      <c r="P869" s="312"/>
      <c r="Q869" s="312"/>
      <c r="R869" s="312"/>
      <c r="S869" s="313"/>
    </row>
    <row r="870" spans="1:19" ht="22.2" customHeight="1" x14ac:dyDescent="0.6">
      <c r="A870" s="303" t="s">
        <v>70</v>
      </c>
      <c r="B870" s="304"/>
      <c r="C870" s="304"/>
      <c r="D870" s="304"/>
      <c r="E870" s="304"/>
      <c r="F870" s="304"/>
      <c r="G870" s="304"/>
      <c r="H870" s="304"/>
      <c r="I870" s="305"/>
      <c r="J870" s="303" t="s">
        <v>71</v>
      </c>
      <c r="K870" s="304"/>
      <c r="L870" s="304"/>
      <c r="M870" s="304"/>
      <c r="N870" s="304"/>
      <c r="O870" s="304"/>
      <c r="P870" s="304"/>
      <c r="Q870" s="304"/>
      <c r="R870" s="304"/>
      <c r="S870" s="305"/>
    </row>
    <row r="871" spans="1:19" ht="22.2" customHeight="1" x14ac:dyDescent="0.6">
      <c r="A871" s="248" t="s">
        <v>16</v>
      </c>
      <c r="B871" s="249"/>
      <c r="C871" s="249"/>
      <c r="D871" s="249"/>
      <c r="E871" s="249"/>
      <c r="F871" s="249"/>
      <c r="G871" s="249"/>
      <c r="H871" s="249"/>
      <c r="I871" s="250"/>
      <c r="J871" s="248" t="s">
        <v>16</v>
      </c>
      <c r="K871" s="249"/>
      <c r="L871" s="249"/>
      <c r="M871" s="249"/>
      <c r="N871" s="249"/>
      <c r="O871" s="249"/>
      <c r="P871" s="249"/>
      <c r="Q871" s="249"/>
      <c r="R871" s="249"/>
      <c r="S871" s="250"/>
    </row>
    <row r="872" spans="1:19" ht="22.2" customHeight="1" x14ac:dyDescent="0.6">
      <c r="A872" s="12"/>
      <c r="B872" s="309" t="s">
        <v>133</v>
      </c>
      <c r="C872" s="309"/>
      <c r="D872" s="309"/>
      <c r="E872" s="309"/>
      <c r="F872" s="309"/>
      <c r="G872" s="309"/>
      <c r="H872" s="309"/>
      <c r="I872" s="186"/>
      <c r="J872" s="29"/>
      <c r="K872" s="29"/>
      <c r="L872" s="309" t="s">
        <v>186</v>
      </c>
      <c r="M872" s="309"/>
      <c r="N872" s="309"/>
      <c r="O872" s="309"/>
      <c r="P872" s="309"/>
      <c r="Q872" s="309"/>
      <c r="R872" s="29"/>
      <c r="S872" s="13"/>
    </row>
    <row r="873" spans="1:19" ht="22.2" customHeight="1" x14ac:dyDescent="0.6">
      <c r="A873" s="308" t="s">
        <v>73</v>
      </c>
      <c r="B873" s="309"/>
      <c r="C873" s="309"/>
      <c r="D873" s="309"/>
      <c r="E873" s="309"/>
      <c r="F873" s="309"/>
      <c r="G873" s="309"/>
      <c r="H873" s="309"/>
      <c r="I873" s="310"/>
      <c r="J873" s="308" t="s">
        <v>74</v>
      </c>
      <c r="K873" s="309"/>
      <c r="L873" s="309"/>
      <c r="M873" s="309"/>
      <c r="N873" s="309"/>
      <c r="O873" s="309"/>
      <c r="P873" s="309"/>
      <c r="Q873" s="309"/>
      <c r="R873" s="309"/>
      <c r="S873" s="310"/>
    </row>
    <row r="874" spans="1:19" ht="22.2" customHeight="1" x14ac:dyDescent="0.6">
      <c r="A874" s="311" t="str">
        <f>A41</f>
        <v>วันที่ 25  เดือน ธันวาคม  พ.ศ.2566</v>
      </c>
      <c r="B874" s="312"/>
      <c r="C874" s="312"/>
      <c r="D874" s="312"/>
      <c r="E874" s="312"/>
      <c r="F874" s="312"/>
      <c r="G874" s="312"/>
      <c r="H874" s="312"/>
      <c r="I874" s="313"/>
      <c r="J874" s="311" t="str">
        <f>A41</f>
        <v>วันที่ 25  เดือน ธันวาคม  พ.ศ.2566</v>
      </c>
      <c r="K874" s="312"/>
      <c r="L874" s="312"/>
      <c r="M874" s="312"/>
      <c r="N874" s="312"/>
      <c r="O874" s="312"/>
      <c r="P874" s="312"/>
      <c r="Q874" s="312"/>
      <c r="R874" s="312"/>
      <c r="S874" s="313"/>
    </row>
    <row r="875" spans="1:19" ht="22.2" customHeight="1" x14ac:dyDescent="0.6">
      <c r="A875" s="254" t="s">
        <v>0</v>
      </c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</row>
    <row r="876" spans="1:19" ht="22.2" customHeight="1" x14ac:dyDescent="0.6">
      <c r="A876" s="254" t="str">
        <f>A2</f>
        <v>แผนกวิชายานยนต์ไฟฟ้า</v>
      </c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</row>
    <row r="877" spans="1:19" ht="22.2" customHeight="1" x14ac:dyDescent="0.6">
      <c r="A877" s="253" t="s">
        <v>78</v>
      </c>
      <c r="B877" s="253"/>
      <c r="C877" s="253"/>
      <c r="D877" s="177">
        <f>D3</f>
        <v>18</v>
      </c>
      <c r="E877" s="177" t="s">
        <v>77</v>
      </c>
      <c r="F877" s="254" t="str">
        <f>F3</f>
        <v>ธันวาคม</v>
      </c>
      <c r="G877" s="254"/>
      <c r="H877" s="177" t="str">
        <f>H3</f>
        <v>พ.ศ. 2566</v>
      </c>
      <c r="I877" s="177" t="s">
        <v>79</v>
      </c>
      <c r="J877" s="177">
        <f>J3</f>
        <v>22</v>
      </c>
      <c r="K877" s="177" t="s">
        <v>76</v>
      </c>
      <c r="L877" s="254" t="str">
        <f>L3</f>
        <v>ธันวาคม</v>
      </c>
      <c r="M877" s="254"/>
      <c r="N877" s="254" t="str">
        <f>N3</f>
        <v>พ.ศ. 2566</v>
      </c>
      <c r="O877" s="254"/>
      <c r="P877" s="254"/>
      <c r="Q877" s="254"/>
      <c r="R877" s="177"/>
    </row>
    <row r="878" spans="1:19" ht="22.2" customHeight="1" x14ac:dyDescent="0.3">
      <c r="G878" s="58" t="s">
        <v>103</v>
      </c>
      <c r="H878" s="8" t="s">
        <v>45</v>
      </c>
      <c r="I878" s="190" t="s">
        <v>57</v>
      </c>
      <c r="K878" s="198"/>
    </row>
    <row r="879" spans="1:19" ht="22.2" customHeight="1" x14ac:dyDescent="0.6">
      <c r="A879" s="28" t="s">
        <v>1</v>
      </c>
      <c r="B879" s="270" t="s">
        <v>2</v>
      </c>
      <c r="C879" s="271"/>
      <c r="D879" s="272"/>
      <c r="E879" s="16" t="s">
        <v>3</v>
      </c>
      <c r="F879" s="273" t="s">
        <v>65</v>
      </c>
      <c r="G879" s="274"/>
      <c r="H879" s="275" t="s">
        <v>4</v>
      </c>
      <c r="I879" s="175" t="s">
        <v>116</v>
      </c>
      <c r="J879" s="242" t="s">
        <v>5</v>
      </c>
      <c r="K879" s="244"/>
      <c r="L879" s="273" t="s">
        <v>66</v>
      </c>
      <c r="M879" s="279"/>
      <c r="N879" s="169" t="s">
        <v>68</v>
      </c>
      <c r="O879" s="175" t="s">
        <v>58</v>
      </c>
      <c r="P879" s="280" t="s">
        <v>67</v>
      </c>
      <c r="Q879" s="281"/>
      <c r="R879" s="169" t="s">
        <v>68</v>
      </c>
      <c r="S879" s="175" t="s">
        <v>58</v>
      </c>
    </row>
    <row r="880" spans="1:19" ht="22.2" customHeight="1" x14ac:dyDescent="0.6">
      <c r="A880" s="60"/>
      <c r="B880" s="9"/>
      <c r="C880" s="10"/>
      <c r="D880" s="14"/>
      <c r="E880" s="11"/>
      <c r="F880" s="199" t="s">
        <v>6</v>
      </c>
      <c r="G880" s="199" t="s">
        <v>7</v>
      </c>
      <c r="H880" s="276"/>
      <c r="I880" s="199"/>
      <c r="J880" s="277"/>
      <c r="K880" s="278"/>
      <c r="L880" s="199" t="s">
        <v>56</v>
      </c>
      <c r="M880" s="199" t="s">
        <v>60</v>
      </c>
      <c r="N880" s="199" t="s">
        <v>69</v>
      </c>
      <c r="O880" s="199" t="s">
        <v>59</v>
      </c>
      <c r="P880" s="60" t="s">
        <v>56</v>
      </c>
      <c r="Q880" s="60" t="s">
        <v>60</v>
      </c>
      <c r="R880" s="199" t="s">
        <v>69</v>
      </c>
      <c r="S880" s="199" t="s">
        <v>59</v>
      </c>
    </row>
    <row r="881" spans="1:19" ht="22.2" customHeight="1" x14ac:dyDescent="0.6">
      <c r="A881" s="175">
        <v>20</v>
      </c>
      <c r="B881" s="262">
        <f>AB22</f>
        <v>0</v>
      </c>
      <c r="C881" s="263"/>
      <c r="D881" s="264"/>
      <c r="E881" s="175" t="s">
        <v>44</v>
      </c>
      <c r="F881" s="6">
        <f>F7</f>
        <v>10</v>
      </c>
      <c r="G881" s="188" t="s">
        <v>8</v>
      </c>
      <c r="H881" s="174" t="s">
        <v>223</v>
      </c>
      <c r="I881" s="183" t="s">
        <v>218</v>
      </c>
      <c r="J881" s="265" t="s">
        <v>54</v>
      </c>
      <c r="K881" s="266"/>
      <c r="L881" s="197"/>
      <c r="M881" s="174"/>
      <c r="N881" s="174"/>
      <c r="O881" s="169">
        <f>M881*N881</f>
        <v>0</v>
      </c>
      <c r="P881" s="174"/>
      <c r="Q881" s="197"/>
      <c r="R881" s="174"/>
      <c r="S881" s="169">
        <f>Q881*R881</f>
        <v>0</v>
      </c>
    </row>
    <row r="882" spans="1:19" ht="22.2" customHeight="1" x14ac:dyDescent="0.6">
      <c r="A882" s="4"/>
      <c r="B882" s="289"/>
      <c r="C882" s="290"/>
      <c r="D882" s="291"/>
      <c r="E882" s="168" t="s">
        <v>139</v>
      </c>
      <c r="F882" s="190"/>
      <c r="G882" s="74" t="str">
        <f>G8</f>
        <v>18 ธ.ค.66</v>
      </c>
      <c r="H882" s="183" t="s">
        <v>223</v>
      </c>
      <c r="I882" s="183" t="s">
        <v>218</v>
      </c>
      <c r="J882" s="248" t="s">
        <v>125</v>
      </c>
      <c r="K882" s="250"/>
      <c r="L882" s="168"/>
      <c r="M882" s="168"/>
      <c r="N882" s="168"/>
      <c r="O882" s="169">
        <f t="shared" ref="O882:O905" si="38">M882*N882</f>
        <v>0</v>
      </c>
      <c r="P882" s="168"/>
      <c r="Q882" s="168"/>
      <c r="R882" s="168"/>
      <c r="S882" s="169">
        <f t="shared" ref="S882:S905" si="39">Q882*R882</f>
        <v>0</v>
      </c>
    </row>
    <row r="883" spans="1:19" ht="22.2" customHeight="1" x14ac:dyDescent="0.6">
      <c r="A883" s="4"/>
      <c r="B883" s="5"/>
      <c r="D883" s="3"/>
      <c r="E883" s="3"/>
      <c r="F883" s="190"/>
      <c r="G883" s="189"/>
      <c r="H883" s="183"/>
      <c r="I883" s="183"/>
      <c r="J883" s="248"/>
      <c r="K883" s="250"/>
      <c r="L883" s="168"/>
      <c r="M883" s="168"/>
      <c r="N883" s="168"/>
      <c r="O883" s="169">
        <f t="shared" si="38"/>
        <v>0</v>
      </c>
      <c r="P883" s="168"/>
      <c r="Q883" s="168"/>
      <c r="R883" s="168"/>
      <c r="S883" s="169">
        <f t="shared" si="39"/>
        <v>0</v>
      </c>
    </row>
    <row r="884" spans="1:19" ht="22.2" customHeight="1" x14ac:dyDescent="0.6">
      <c r="A884" s="4"/>
      <c r="B884" s="5"/>
      <c r="E884" s="4"/>
      <c r="F884" s="190"/>
      <c r="G884" s="189"/>
      <c r="H884" s="168"/>
      <c r="I884" s="168"/>
      <c r="J884" s="248"/>
      <c r="K884" s="250"/>
      <c r="L884" s="168"/>
      <c r="M884" s="168"/>
      <c r="N884" s="168"/>
      <c r="O884" s="169">
        <f t="shared" si="38"/>
        <v>0</v>
      </c>
      <c r="P884" s="168"/>
      <c r="Q884" s="168"/>
      <c r="R884" s="168"/>
      <c r="S884" s="169">
        <f t="shared" si="39"/>
        <v>0</v>
      </c>
    </row>
    <row r="885" spans="1:19" ht="22.2" customHeight="1" x14ac:dyDescent="0.6">
      <c r="A885" s="4"/>
      <c r="E885" s="4"/>
      <c r="G885" s="187"/>
      <c r="H885" s="199"/>
      <c r="I885" s="199"/>
      <c r="J885" s="277"/>
      <c r="K885" s="278"/>
      <c r="L885" s="168"/>
      <c r="M885" s="168"/>
      <c r="N885" s="168"/>
      <c r="O885" s="169">
        <f t="shared" si="38"/>
        <v>0</v>
      </c>
      <c r="P885" s="168"/>
      <c r="Q885" s="168"/>
      <c r="R885" s="168"/>
      <c r="S885" s="169">
        <f t="shared" si="39"/>
        <v>0</v>
      </c>
    </row>
    <row r="886" spans="1:19" ht="22.2" customHeight="1" x14ac:dyDescent="0.6">
      <c r="A886" s="4"/>
      <c r="E886" s="4"/>
      <c r="G886" s="62" t="s">
        <v>9</v>
      </c>
      <c r="H886" s="183" t="s">
        <v>223</v>
      </c>
      <c r="I886" s="183" t="s">
        <v>217</v>
      </c>
      <c r="J886" s="265" t="s">
        <v>54</v>
      </c>
      <c r="K886" s="266"/>
      <c r="L886" s="197"/>
      <c r="M886" s="174"/>
      <c r="N886" s="174"/>
      <c r="O886" s="169">
        <f t="shared" si="38"/>
        <v>0</v>
      </c>
      <c r="P886" s="174"/>
      <c r="Q886" s="197"/>
      <c r="R886" s="174"/>
      <c r="S886" s="169">
        <f t="shared" si="39"/>
        <v>0</v>
      </c>
    </row>
    <row r="887" spans="1:19" ht="22.2" customHeight="1" x14ac:dyDescent="0.6">
      <c r="A887" s="4"/>
      <c r="E887" s="4"/>
      <c r="G887" s="74" t="str">
        <f>G13</f>
        <v>19 ธ.ค.66</v>
      </c>
      <c r="H887" s="183" t="s">
        <v>223</v>
      </c>
      <c r="I887" s="183" t="s">
        <v>217</v>
      </c>
      <c r="J887" s="248" t="s">
        <v>125</v>
      </c>
      <c r="K887" s="250"/>
      <c r="L887" s="168"/>
      <c r="M887" s="168"/>
      <c r="N887" s="168"/>
      <c r="O887" s="169">
        <f t="shared" si="38"/>
        <v>0</v>
      </c>
      <c r="P887" s="168"/>
      <c r="Q887" s="168"/>
      <c r="R887" s="168"/>
      <c r="S887" s="169">
        <f t="shared" si="39"/>
        <v>0</v>
      </c>
    </row>
    <row r="888" spans="1:19" ht="22.2" customHeight="1" x14ac:dyDescent="0.6">
      <c r="A888" s="4"/>
      <c r="B888" s="5"/>
      <c r="D888" s="3"/>
      <c r="E888" s="3"/>
      <c r="G888" s="168"/>
      <c r="H888" s="183"/>
      <c r="I888" s="183"/>
      <c r="J888" s="248"/>
      <c r="K888" s="250"/>
      <c r="L888" s="168"/>
      <c r="M888" s="168"/>
      <c r="N888" s="168"/>
      <c r="O888" s="169">
        <f t="shared" si="38"/>
        <v>0</v>
      </c>
      <c r="P888" s="168"/>
      <c r="Q888" s="168"/>
      <c r="R888" s="168"/>
      <c r="S888" s="169">
        <f t="shared" si="39"/>
        <v>0</v>
      </c>
    </row>
    <row r="889" spans="1:19" ht="22.2" customHeight="1" x14ac:dyDescent="0.6">
      <c r="A889" s="4"/>
      <c r="E889" s="4"/>
      <c r="G889" s="62"/>
      <c r="H889" s="190"/>
      <c r="I889" s="168"/>
      <c r="J889" s="248"/>
      <c r="K889" s="250"/>
      <c r="L889" s="168"/>
      <c r="M889" s="168"/>
      <c r="N889" s="168"/>
      <c r="O889" s="169">
        <f t="shared" si="38"/>
        <v>0</v>
      </c>
      <c r="P889" s="168"/>
      <c r="Q889" s="168"/>
      <c r="R889" s="168"/>
      <c r="S889" s="169">
        <f t="shared" si="39"/>
        <v>0</v>
      </c>
    </row>
    <row r="890" spans="1:19" ht="22.2" customHeight="1" x14ac:dyDescent="0.6">
      <c r="A890" s="4"/>
      <c r="D890" s="8" t="s">
        <v>51</v>
      </c>
      <c r="E890" s="4"/>
      <c r="G890" s="63"/>
      <c r="H890" s="199"/>
      <c r="I890" s="199"/>
      <c r="J890" s="277"/>
      <c r="K890" s="278"/>
      <c r="L890" s="199"/>
      <c r="M890" s="168"/>
      <c r="N890" s="168"/>
      <c r="O890" s="169">
        <f t="shared" si="38"/>
        <v>0</v>
      </c>
      <c r="P890" s="168"/>
      <c r="Q890" s="168"/>
      <c r="R890" s="168"/>
      <c r="S890" s="169">
        <f t="shared" si="39"/>
        <v>0</v>
      </c>
    </row>
    <row r="891" spans="1:19" ht="22.2" customHeight="1" x14ac:dyDescent="0.6">
      <c r="A891" s="4"/>
      <c r="E891" s="4"/>
      <c r="G891" s="167" t="s">
        <v>10</v>
      </c>
      <c r="H891" s="183" t="s">
        <v>212</v>
      </c>
      <c r="I891" s="183" t="s">
        <v>276</v>
      </c>
      <c r="J891" s="265" t="s">
        <v>54</v>
      </c>
      <c r="K891" s="266"/>
      <c r="L891" s="168"/>
      <c r="M891" s="174"/>
      <c r="N891" s="174"/>
      <c r="O891" s="169">
        <f t="shared" si="38"/>
        <v>0</v>
      </c>
      <c r="P891" s="209"/>
      <c r="Q891" s="209"/>
      <c r="R891" s="209"/>
      <c r="S891" s="169">
        <f t="shared" si="39"/>
        <v>0</v>
      </c>
    </row>
    <row r="892" spans="1:19" ht="22.2" customHeight="1" x14ac:dyDescent="0.6">
      <c r="A892" s="4"/>
      <c r="B892" s="189"/>
      <c r="C892" s="190"/>
      <c r="D892" s="190"/>
      <c r="E892" s="168"/>
      <c r="G892" s="74" t="str">
        <f>G18</f>
        <v>20 ธ.ค.66</v>
      </c>
      <c r="H892" s="183"/>
      <c r="I892" s="183"/>
      <c r="J892" s="248"/>
      <c r="K892" s="250"/>
      <c r="L892" s="168"/>
      <c r="M892" s="168"/>
      <c r="N892" s="168"/>
      <c r="O892" s="169">
        <f t="shared" si="38"/>
        <v>0</v>
      </c>
      <c r="P892" s="4"/>
      <c r="Q892" s="4"/>
      <c r="R892" s="4"/>
      <c r="S892" s="169">
        <f t="shared" si="39"/>
        <v>0</v>
      </c>
    </row>
    <row r="893" spans="1:19" ht="22.2" customHeight="1" x14ac:dyDescent="0.6">
      <c r="A893" s="4"/>
      <c r="B893" s="5"/>
      <c r="D893" s="3"/>
      <c r="E893" s="3"/>
      <c r="G893" s="168"/>
      <c r="H893" s="183"/>
      <c r="I893" s="183"/>
      <c r="J893" s="248"/>
      <c r="K893" s="250"/>
      <c r="L893" s="168"/>
      <c r="M893" s="168"/>
      <c r="N893" s="168"/>
      <c r="O893" s="169">
        <f t="shared" si="38"/>
        <v>0</v>
      </c>
      <c r="P893" s="168"/>
      <c r="Q893" s="191"/>
      <c r="R893" s="168"/>
      <c r="S893" s="169">
        <f t="shared" si="39"/>
        <v>0</v>
      </c>
    </row>
    <row r="894" spans="1:19" ht="22.2" customHeight="1" x14ac:dyDescent="0.6">
      <c r="A894" s="4"/>
      <c r="E894" s="4"/>
      <c r="G894" s="189"/>
      <c r="H894" s="189"/>
      <c r="I894" s="168"/>
      <c r="J894" s="248"/>
      <c r="K894" s="250"/>
      <c r="L894" s="168"/>
      <c r="M894" s="168"/>
      <c r="N894" s="168"/>
      <c r="O894" s="169">
        <f t="shared" si="38"/>
        <v>0</v>
      </c>
      <c r="P894" s="168"/>
      <c r="Q894" s="168"/>
      <c r="R894" s="168"/>
      <c r="S894" s="169">
        <f t="shared" si="39"/>
        <v>0</v>
      </c>
    </row>
    <row r="895" spans="1:19" ht="22.2" customHeight="1" x14ac:dyDescent="0.6">
      <c r="A895" s="4"/>
      <c r="E895" s="4"/>
      <c r="G895" s="195"/>
      <c r="H895" s="195"/>
      <c r="I895" s="199"/>
      <c r="J895" s="277"/>
      <c r="K895" s="278"/>
      <c r="L895" s="199"/>
      <c r="M895" s="199"/>
      <c r="N895" s="199"/>
      <c r="O895" s="169">
        <f t="shared" si="38"/>
        <v>0</v>
      </c>
      <c r="P895" s="199"/>
      <c r="Q895" s="199"/>
      <c r="R895" s="199"/>
      <c r="S895" s="169">
        <f t="shared" si="39"/>
        <v>0</v>
      </c>
    </row>
    <row r="896" spans="1:19" ht="22.2" customHeight="1" x14ac:dyDescent="0.6">
      <c r="A896" s="4"/>
      <c r="E896" s="4"/>
      <c r="G896" s="62" t="s">
        <v>11</v>
      </c>
      <c r="H896" s="183" t="s">
        <v>223</v>
      </c>
      <c r="I896" s="183" t="s">
        <v>215</v>
      </c>
      <c r="J896" s="265" t="s">
        <v>54</v>
      </c>
      <c r="K896" s="266"/>
      <c r="L896" s="197"/>
      <c r="M896" s="174"/>
      <c r="N896" s="183"/>
      <c r="O896" s="169">
        <f t="shared" si="38"/>
        <v>0</v>
      </c>
      <c r="P896" s="168"/>
      <c r="Q896" s="175"/>
      <c r="R896" s="175"/>
      <c r="S896" s="169">
        <f t="shared" si="39"/>
        <v>0</v>
      </c>
    </row>
    <row r="897" spans="1:24" ht="22.2" customHeight="1" x14ac:dyDescent="0.6">
      <c r="A897" s="4"/>
      <c r="E897" s="4"/>
      <c r="G897" s="74" t="str">
        <f>G23</f>
        <v>21 ธ.ค.66</v>
      </c>
      <c r="H897" s="183" t="s">
        <v>223</v>
      </c>
      <c r="I897" s="183" t="s">
        <v>215</v>
      </c>
      <c r="J897" s="248" t="s">
        <v>151</v>
      </c>
      <c r="K897" s="250"/>
      <c r="L897" s="168"/>
      <c r="M897" s="168"/>
      <c r="N897" s="168"/>
      <c r="O897" s="169">
        <f t="shared" si="38"/>
        <v>0</v>
      </c>
      <c r="P897" s="168"/>
      <c r="Q897" s="168"/>
      <c r="R897" s="168"/>
      <c r="S897" s="169">
        <f t="shared" si="39"/>
        <v>0</v>
      </c>
    </row>
    <row r="898" spans="1:24" ht="22.2" customHeight="1" x14ac:dyDescent="0.6">
      <c r="A898" s="4"/>
      <c r="B898" s="5"/>
      <c r="E898" s="4"/>
      <c r="G898" s="168"/>
      <c r="H898" s="183"/>
      <c r="I898" s="183"/>
      <c r="J898" s="248"/>
      <c r="K898" s="250"/>
      <c r="L898" s="168"/>
      <c r="M898" s="168"/>
      <c r="N898" s="168"/>
      <c r="O898" s="169">
        <f t="shared" si="38"/>
        <v>0</v>
      </c>
      <c r="P898" s="183"/>
      <c r="Q898" s="183"/>
      <c r="R898" s="183"/>
      <c r="S898" s="169">
        <f t="shared" si="39"/>
        <v>0</v>
      </c>
    </row>
    <row r="899" spans="1:24" ht="22.2" customHeight="1" x14ac:dyDescent="0.6">
      <c r="A899" s="4"/>
      <c r="E899" s="4"/>
      <c r="G899" s="168"/>
      <c r="H899" s="168"/>
      <c r="I899" s="168"/>
      <c r="J899" s="248"/>
      <c r="K899" s="250"/>
      <c r="L899" s="168"/>
      <c r="M899" s="168"/>
      <c r="N899" s="168"/>
      <c r="O899" s="169">
        <f t="shared" si="38"/>
        <v>0</v>
      </c>
      <c r="P899" s="168"/>
      <c r="Q899" s="168"/>
      <c r="R899" s="168"/>
      <c r="S899" s="169">
        <f t="shared" si="39"/>
        <v>0</v>
      </c>
    </row>
    <row r="900" spans="1:24" ht="22.2" customHeight="1" x14ac:dyDescent="0.6">
      <c r="A900" s="4"/>
      <c r="E900" s="4"/>
      <c r="G900" s="199"/>
      <c r="H900" s="194"/>
      <c r="I900" s="199"/>
      <c r="J900" s="277"/>
      <c r="K900" s="278"/>
      <c r="L900" s="199"/>
      <c r="M900" s="199"/>
      <c r="N900" s="199"/>
      <c r="O900" s="169">
        <f t="shared" si="38"/>
        <v>0</v>
      </c>
      <c r="P900" s="199"/>
      <c r="Q900" s="199"/>
      <c r="R900" s="199"/>
      <c r="S900" s="169">
        <f t="shared" si="39"/>
        <v>0</v>
      </c>
    </row>
    <row r="901" spans="1:24" ht="22.2" customHeight="1" x14ac:dyDescent="0.6">
      <c r="A901" s="4"/>
      <c r="E901" s="4"/>
      <c r="G901" s="62" t="s">
        <v>12</v>
      </c>
      <c r="H901" s="183" t="s">
        <v>223</v>
      </c>
      <c r="I901" s="183" t="s">
        <v>213</v>
      </c>
      <c r="J901" s="265" t="s">
        <v>54</v>
      </c>
      <c r="K901" s="266"/>
      <c r="L901" s="197"/>
      <c r="M901" s="168"/>
      <c r="N901" s="168"/>
      <c r="O901" s="169">
        <f t="shared" si="38"/>
        <v>0</v>
      </c>
      <c r="P901" s="174"/>
      <c r="Q901" s="197"/>
      <c r="R901" s="174"/>
      <c r="S901" s="169">
        <f t="shared" si="39"/>
        <v>0</v>
      </c>
    </row>
    <row r="902" spans="1:24" ht="22.2" customHeight="1" x14ac:dyDescent="0.6">
      <c r="A902" s="4"/>
      <c r="E902" s="4"/>
      <c r="G902" s="204" t="str">
        <f>G28</f>
        <v>22 ธ.ค.66</v>
      </c>
      <c r="H902" s="183" t="s">
        <v>223</v>
      </c>
      <c r="I902" s="183" t="s">
        <v>213</v>
      </c>
      <c r="J902" s="248" t="s">
        <v>125</v>
      </c>
      <c r="K902" s="250"/>
      <c r="L902" s="168"/>
      <c r="M902" s="168"/>
      <c r="N902" s="168"/>
      <c r="O902" s="169">
        <f t="shared" si="38"/>
        <v>0</v>
      </c>
      <c r="P902" s="168"/>
      <c r="Q902" s="168"/>
      <c r="R902" s="168"/>
      <c r="S902" s="169">
        <f t="shared" si="39"/>
        <v>0</v>
      </c>
    </row>
    <row r="903" spans="1:24" ht="22.2" customHeight="1" x14ac:dyDescent="0.6">
      <c r="A903" s="4"/>
      <c r="E903" s="4"/>
      <c r="G903" s="168"/>
      <c r="H903" s="56"/>
      <c r="I903" s="56"/>
      <c r="J903" s="330"/>
      <c r="K903" s="331"/>
      <c r="L903" s="168"/>
      <c r="M903" s="168"/>
      <c r="N903" s="168"/>
      <c r="O903" s="169">
        <f t="shared" si="38"/>
        <v>0</v>
      </c>
      <c r="P903" s="168"/>
      <c r="Q903" s="168"/>
      <c r="R903" s="168"/>
      <c r="S903" s="169">
        <f t="shared" si="39"/>
        <v>0</v>
      </c>
    </row>
    <row r="904" spans="1:24" ht="22.2" customHeight="1" x14ac:dyDescent="0.6">
      <c r="A904" s="4"/>
      <c r="E904" s="4"/>
      <c r="G904" s="168"/>
      <c r="H904" s="56"/>
      <c r="I904" s="56"/>
      <c r="J904" s="330"/>
      <c r="K904" s="331"/>
      <c r="L904" s="168"/>
      <c r="M904" s="168"/>
      <c r="N904" s="168"/>
      <c r="O904" s="169">
        <f t="shared" si="38"/>
        <v>0</v>
      </c>
      <c r="P904" s="168"/>
      <c r="Q904" s="168"/>
      <c r="R904" s="168"/>
      <c r="S904" s="169">
        <f t="shared" si="39"/>
        <v>0</v>
      </c>
    </row>
    <row r="905" spans="1:24" ht="22.2" customHeight="1" x14ac:dyDescent="0.6">
      <c r="A905" s="4"/>
      <c r="E905" s="4"/>
      <c r="F905" s="4"/>
      <c r="G905" s="196"/>
      <c r="H905" s="194"/>
      <c r="I905" s="199"/>
      <c r="J905" s="277"/>
      <c r="K905" s="278"/>
      <c r="L905" s="199"/>
      <c r="M905" s="199"/>
      <c r="N905" s="199"/>
      <c r="O905" s="169">
        <f t="shared" si="38"/>
        <v>0</v>
      </c>
      <c r="P905" s="199"/>
      <c r="Q905" s="199"/>
      <c r="R905" s="199"/>
      <c r="S905" s="169">
        <f t="shared" si="39"/>
        <v>0</v>
      </c>
    </row>
    <row r="906" spans="1:24" ht="22.2" customHeight="1" x14ac:dyDescent="0.6">
      <c r="A906" s="4"/>
      <c r="E906" s="4"/>
      <c r="F906" s="4"/>
      <c r="G906" s="273" t="s">
        <v>61</v>
      </c>
      <c r="H906" s="298"/>
      <c r="I906" s="298"/>
      <c r="J906" s="298"/>
      <c r="K906" s="279"/>
      <c r="L906" s="17">
        <f>SUM(L881:L905)</f>
        <v>0</v>
      </c>
      <c r="M906" s="17">
        <f>SUM(M881:M905)</f>
        <v>0</v>
      </c>
      <c r="N906" s="17"/>
      <c r="O906" s="17"/>
      <c r="P906" s="17">
        <f>SUM(P881:P905)</f>
        <v>0</v>
      </c>
      <c r="Q906" s="17">
        <f>SUM(Q881:Q905)</f>
        <v>0</v>
      </c>
      <c r="R906" s="192"/>
      <c r="S906" s="17"/>
      <c r="T906" s="25"/>
      <c r="U906" s="26" t="s">
        <v>123</v>
      </c>
      <c r="V906" s="64"/>
      <c r="W906" s="27"/>
      <c r="X906" s="27"/>
    </row>
    <row r="907" spans="1:24" ht="22.2" customHeight="1" x14ac:dyDescent="0.6">
      <c r="A907" s="4"/>
      <c r="E907" s="4"/>
      <c r="F907" s="4"/>
      <c r="G907" s="273" t="s">
        <v>62</v>
      </c>
      <c r="H907" s="298"/>
      <c r="I907" s="298"/>
      <c r="J907" s="298"/>
      <c r="K907" s="279"/>
      <c r="L907" s="273">
        <f>L906+M906</f>
        <v>0</v>
      </c>
      <c r="M907" s="279"/>
      <c r="N907" s="17"/>
      <c r="O907" s="193"/>
      <c r="P907" s="273">
        <f>P906+Q906</f>
        <v>0</v>
      </c>
      <c r="Q907" s="279"/>
      <c r="R907" s="196"/>
      <c r="S907" s="199"/>
      <c r="T907" s="27" t="s">
        <v>51</v>
      </c>
      <c r="U907" s="26" t="s">
        <v>90</v>
      </c>
      <c r="V907" s="64"/>
      <c r="W907" s="27"/>
      <c r="X907" s="27"/>
    </row>
    <row r="908" spans="1:24" ht="22.2" customHeight="1" x14ac:dyDescent="0.6">
      <c r="A908" s="4"/>
      <c r="E908" s="4"/>
      <c r="F908" s="4"/>
      <c r="G908" s="273" t="s">
        <v>63</v>
      </c>
      <c r="H908" s="298"/>
      <c r="I908" s="298"/>
      <c r="J908" s="298"/>
      <c r="K908" s="279"/>
      <c r="L908" s="273">
        <v>18</v>
      </c>
      <c r="M908" s="279"/>
      <c r="N908" s="193"/>
      <c r="O908" s="17"/>
      <c r="P908" s="306" t="s">
        <v>256</v>
      </c>
      <c r="Q908" s="307"/>
      <c r="R908" s="190"/>
      <c r="S908" s="168"/>
    </row>
    <row r="909" spans="1:24" ht="22.2" customHeight="1" thickBot="1" x14ac:dyDescent="0.65">
      <c r="A909" s="4"/>
      <c r="E909" s="4"/>
      <c r="F909" s="15"/>
      <c r="G909" s="273" t="s">
        <v>64</v>
      </c>
      <c r="H909" s="298"/>
      <c r="I909" s="298"/>
      <c r="J909" s="298"/>
      <c r="K909" s="279"/>
      <c r="L909" s="18">
        <v>0</v>
      </c>
      <c r="M909" s="18">
        <f>SUM(M881:M905)</f>
        <v>0</v>
      </c>
      <c r="N909" s="18"/>
      <c r="O909" s="18">
        <f>SUM(O881:O905)</f>
        <v>0</v>
      </c>
      <c r="P909" s="18">
        <v>0</v>
      </c>
      <c r="Q909" s="18">
        <f>SUM(Q881:Q905)</f>
        <v>0</v>
      </c>
      <c r="R909" s="19"/>
      <c r="S909" s="18">
        <f>SUM(S881:S905)</f>
        <v>0</v>
      </c>
    </row>
    <row r="910" spans="1:24" ht="22.2" customHeight="1" thickTop="1" x14ac:dyDescent="0.6">
      <c r="A910" s="299" t="s">
        <v>88</v>
      </c>
      <c r="B910" s="300"/>
      <c r="C910" s="300"/>
      <c r="D910" s="300"/>
      <c r="E910" s="300"/>
      <c r="F910" s="300"/>
      <c r="G910" s="300"/>
      <c r="H910" s="193">
        <f>M909+Q909</f>
        <v>0</v>
      </c>
      <c r="I910" s="193" t="s">
        <v>89</v>
      </c>
      <c r="J910" s="193"/>
      <c r="K910" s="301" t="s">
        <v>193</v>
      </c>
      <c r="L910" s="301"/>
      <c r="M910" s="301"/>
      <c r="N910" s="194"/>
      <c r="O910" s="194"/>
      <c r="P910" s="302">
        <f>S909+O909</f>
        <v>0</v>
      </c>
      <c r="Q910" s="302"/>
      <c r="R910" s="21"/>
      <c r="S910" s="20" t="s">
        <v>53</v>
      </c>
    </row>
    <row r="911" spans="1:24" ht="22.2" customHeight="1" x14ac:dyDescent="0.6">
      <c r="A911" s="303" t="s">
        <v>14</v>
      </c>
      <c r="B911" s="304"/>
      <c r="C911" s="304"/>
      <c r="D911" s="304"/>
      <c r="E911" s="304"/>
      <c r="F911" s="304"/>
      <c r="G911" s="305"/>
      <c r="H911" s="303" t="s">
        <v>15</v>
      </c>
      <c r="I911" s="304"/>
      <c r="J911" s="304"/>
      <c r="K911" s="304"/>
      <c r="L911" s="305"/>
      <c r="M911" s="303" t="s">
        <v>70</v>
      </c>
      <c r="N911" s="304"/>
      <c r="O911" s="304"/>
      <c r="P911" s="304"/>
      <c r="Q911" s="304"/>
      <c r="R911" s="304"/>
      <c r="S911" s="305"/>
    </row>
    <row r="912" spans="1:24" ht="22.2" customHeight="1" x14ac:dyDescent="0.6">
      <c r="A912" s="248" t="s">
        <v>16</v>
      </c>
      <c r="B912" s="249"/>
      <c r="C912" s="249"/>
      <c r="D912" s="249"/>
      <c r="E912" s="249"/>
      <c r="F912" s="249"/>
      <c r="G912" s="250"/>
      <c r="H912" s="248" t="s">
        <v>16</v>
      </c>
      <c r="I912" s="249"/>
      <c r="J912" s="249"/>
      <c r="K912" s="249"/>
      <c r="L912" s="250"/>
      <c r="M912" s="248" t="s">
        <v>16</v>
      </c>
      <c r="N912" s="249"/>
      <c r="O912" s="249"/>
      <c r="P912" s="249"/>
      <c r="Q912" s="249"/>
      <c r="R912" s="249"/>
      <c r="S912" s="250"/>
    </row>
    <row r="913" spans="1:19" ht="22.2" customHeight="1" x14ac:dyDescent="0.6">
      <c r="A913" s="12" t="s">
        <v>42</v>
      </c>
      <c r="B913" s="309">
        <f>B881</f>
        <v>0</v>
      </c>
      <c r="C913" s="309"/>
      <c r="D913" s="309"/>
      <c r="E913" s="309"/>
      <c r="F913" s="309"/>
      <c r="G913" s="186" t="s">
        <v>43</v>
      </c>
      <c r="H913" s="185" t="s">
        <v>42</v>
      </c>
      <c r="I913" s="314" t="str">
        <f>I867</f>
        <v xml:space="preserve">       นายอาทิตย์  แก้วแดง</v>
      </c>
      <c r="J913" s="318"/>
      <c r="K913" s="318"/>
      <c r="L913" s="13" t="s">
        <v>43</v>
      </c>
      <c r="M913" s="61" t="s">
        <v>42</v>
      </c>
      <c r="N913" s="61"/>
      <c r="O913" s="309" t="s">
        <v>52</v>
      </c>
      <c r="P913" s="309"/>
      <c r="Q913" s="309"/>
      <c r="R913" s="29"/>
      <c r="S913" s="186" t="s">
        <v>43</v>
      </c>
    </row>
    <row r="914" spans="1:19" ht="22.2" customHeight="1" x14ac:dyDescent="0.6">
      <c r="A914" s="319" t="s">
        <v>120</v>
      </c>
      <c r="B914" s="314"/>
      <c r="C914" s="314"/>
      <c r="D914" s="314"/>
      <c r="E914" s="314"/>
      <c r="F914" s="314"/>
      <c r="G914" s="320"/>
      <c r="H914" s="308" t="s">
        <v>55</v>
      </c>
      <c r="I914" s="309"/>
      <c r="J914" s="309"/>
      <c r="K914" s="309"/>
      <c r="L914" s="310"/>
      <c r="M914" s="308" t="s">
        <v>72</v>
      </c>
      <c r="N914" s="309"/>
      <c r="O914" s="309"/>
      <c r="P914" s="309"/>
      <c r="Q914" s="309"/>
      <c r="R914" s="309"/>
      <c r="S914" s="310"/>
    </row>
    <row r="915" spans="1:19" ht="22.2" customHeight="1" x14ac:dyDescent="0.6">
      <c r="A915" s="311" t="str">
        <f>A41</f>
        <v>วันที่ 25  เดือน ธันวาคม  พ.ศ.2566</v>
      </c>
      <c r="B915" s="312"/>
      <c r="C915" s="312"/>
      <c r="D915" s="312"/>
      <c r="E915" s="312"/>
      <c r="F915" s="312"/>
      <c r="G915" s="313"/>
      <c r="H915" s="308" t="str">
        <f>A41</f>
        <v>วันที่ 25  เดือน ธันวาคม  พ.ศ.2566</v>
      </c>
      <c r="I915" s="309"/>
      <c r="J915" s="309"/>
      <c r="K915" s="309"/>
      <c r="L915" s="310"/>
      <c r="M915" s="311" t="str">
        <f>A41</f>
        <v>วันที่ 25  เดือน ธันวาคม  พ.ศ.2566</v>
      </c>
      <c r="N915" s="312"/>
      <c r="O915" s="312"/>
      <c r="P915" s="312"/>
      <c r="Q915" s="312"/>
      <c r="R915" s="312"/>
      <c r="S915" s="313"/>
    </row>
    <row r="916" spans="1:19" ht="22.2" customHeight="1" x14ac:dyDescent="0.6">
      <c r="A916" s="303" t="s">
        <v>70</v>
      </c>
      <c r="B916" s="304"/>
      <c r="C916" s="304"/>
      <c r="D916" s="304"/>
      <c r="E916" s="304"/>
      <c r="F916" s="304"/>
      <c r="G916" s="304"/>
      <c r="H916" s="304"/>
      <c r="I916" s="305"/>
      <c r="J916" s="303" t="s">
        <v>71</v>
      </c>
      <c r="K916" s="304"/>
      <c r="L916" s="304"/>
      <c r="M916" s="304"/>
      <c r="N916" s="304"/>
      <c r="O916" s="304"/>
      <c r="P916" s="304"/>
      <c r="Q916" s="304"/>
      <c r="R916" s="304"/>
      <c r="S916" s="305"/>
    </row>
    <row r="917" spans="1:19" ht="22.2" customHeight="1" x14ac:dyDescent="0.6">
      <c r="A917" s="248" t="s">
        <v>16</v>
      </c>
      <c r="B917" s="249"/>
      <c r="C917" s="249"/>
      <c r="D917" s="249"/>
      <c r="E917" s="249"/>
      <c r="F917" s="249"/>
      <c r="G917" s="249"/>
      <c r="H917" s="249"/>
      <c r="I917" s="250"/>
      <c r="J917" s="248" t="s">
        <v>16</v>
      </c>
      <c r="K917" s="249"/>
      <c r="L917" s="249"/>
      <c r="M917" s="249"/>
      <c r="N917" s="249"/>
      <c r="O917" s="249"/>
      <c r="P917" s="249"/>
      <c r="Q917" s="249"/>
      <c r="R917" s="249"/>
      <c r="S917" s="250"/>
    </row>
    <row r="918" spans="1:19" ht="22.2" customHeight="1" x14ac:dyDescent="0.6">
      <c r="A918" s="12"/>
      <c r="B918" s="309" t="s">
        <v>133</v>
      </c>
      <c r="C918" s="309"/>
      <c r="D918" s="309"/>
      <c r="E918" s="309"/>
      <c r="F918" s="309"/>
      <c r="G918" s="309"/>
      <c r="H918" s="309"/>
      <c r="I918" s="186"/>
      <c r="J918" s="29"/>
      <c r="K918" s="29"/>
      <c r="L918" s="309" t="s">
        <v>186</v>
      </c>
      <c r="M918" s="309"/>
      <c r="N918" s="309"/>
      <c r="O918" s="309"/>
      <c r="P918" s="309"/>
      <c r="Q918" s="309"/>
      <c r="R918" s="29"/>
      <c r="S918" s="13"/>
    </row>
    <row r="919" spans="1:19" ht="22.2" customHeight="1" x14ac:dyDescent="0.6">
      <c r="A919" s="308" t="s">
        <v>73</v>
      </c>
      <c r="B919" s="309"/>
      <c r="C919" s="309"/>
      <c r="D919" s="309"/>
      <c r="E919" s="309"/>
      <c r="F919" s="309"/>
      <c r="G919" s="309"/>
      <c r="H919" s="309"/>
      <c r="I919" s="310"/>
      <c r="J919" s="308" t="s">
        <v>74</v>
      </c>
      <c r="K919" s="309"/>
      <c r="L919" s="309"/>
      <c r="M919" s="309"/>
      <c r="N919" s="309"/>
      <c r="O919" s="309"/>
      <c r="P919" s="309"/>
      <c r="Q919" s="309"/>
      <c r="R919" s="309"/>
      <c r="S919" s="310"/>
    </row>
    <row r="920" spans="1:19" ht="22.2" customHeight="1" x14ac:dyDescent="0.6">
      <c r="A920" s="311" t="str">
        <f>A41</f>
        <v>วันที่ 25  เดือน ธันวาคม  พ.ศ.2566</v>
      </c>
      <c r="B920" s="312"/>
      <c r="C920" s="312"/>
      <c r="D920" s="312"/>
      <c r="E920" s="312"/>
      <c r="F920" s="312"/>
      <c r="G920" s="312"/>
      <c r="H920" s="312"/>
      <c r="I920" s="313"/>
      <c r="J920" s="311" t="str">
        <f>A41</f>
        <v>วันที่ 25  เดือน ธันวาคม  พ.ศ.2566</v>
      </c>
      <c r="K920" s="312"/>
      <c r="L920" s="312"/>
      <c r="M920" s="312"/>
      <c r="N920" s="312"/>
      <c r="O920" s="312"/>
      <c r="P920" s="312"/>
      <c r="Q920" s="312"/>
      <c r="R920" s="312"/>
      <c r="S920" s="313"/>
    </row>
    <row r="921" spans="1:19" ht="22.2" customHeight="1" x14ac:dyDescent="0.6">
      <c r="A921" s="254" t="s">
        <v>0</v>
      </c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</row>
    <row r="922" spans="1:19" ht="22.2" customHeight="1" x14ac:dyDescent="0.6">
      <c r="A922" s="254" t="str">
        <f>A2</f>
        <v>แผนกวิชายานยนต์ไฟฟ้า</v>
      </c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</row>
    <row r="923" spans="1:19" ht="22.2" customHeight="1" x14ac:dyDescent="0.6">
      <c r="A923" s="253" t="s">
        <v>78</v>
      </c>
      <c r="B923" s="253"/>
      <c r="C923" s="253"/>
      <c r="D923" s="177">
        <f>D3</f>
        <v>18</v>
      </c>
      <c r="E923" s="177" t="s">
        <v>77</v>
      </c>
      <c r="F923" s="254" t="str">
        <f>F3</f>
        <v>ธันวาคม</v>
      </c>
      <c r="G923" s="254"/>
      <c r="H923" s="177" t="str">
        <f>H3</f>
        <v>พ.ศ. 2566</v>
      </c>
      <c r="I923" s="177" t="s">
        <v>79</v>
      </c>
      <c r="J923" s="177">
        <f>J3</f>
        <v>22</v>
      </c>
      <c r="K923" s="177" t="s">
        <v>76</v>
      </c>
      <c r="L923" s="254" t="str">
        <f>L3</f>
        <v>ธันวาคม</v>
      </c>
      <c r="M923" s="254"/>
      <c r="N923" s="254" t="str">
        <f>N3</f>
        <v>พ.ศ. 2566</v>
      </c>
      <c r="O923" s="254"/>
      <c r="P923" s="254"/>
      <c r="Q923" s="254"/>
      <c r="R923" s="177"/>
    </row>
    <row r="924" spans="1:19" ht="22.2" customHeight="1" x14ac:dyDescent="0.3">
      <c r="G924" s="58" t="s">
        <v>103</v>
      </c>
      <c r="H924" s="8" t="s">
        <v>45</v>
      </c>
      <c r="I924" s="190" t="s">
        <v>57</v>
      </c>
      <c r="K924" s="198"/>
    </row>
    <row r="925" spans="1:19" ht="22.2" customHeight="1" x14ac:dyDescent="0.6">
      <c r="A925" s="28" t="s">
        <v>1</v>
      </c>
      <c r="B925" s="270" t="s">
        <v>2</v>
      </c>
      <c r="C925" s="271"/>
      <c r="D925" s="272"/>
      <c r="E925" s="16" t="s">
        <v>3</v>
      </c>
      <c r="F925" s="273" t="s">
        <v>65</v>
      </c>
      <c r="G925" s="274"/>
      <c r="H925" s="275" t="s">
        <v>4</v>
      </c>
      <c r="I925" s="175" t="s">
        <v>116</v>
      </c>
      <c r="J925" s="242" t="s">
        <v>5</v>
      </c>
      <c r="K925" s="244"/>
      <c r="L925" s="273" t="s">
        <v>66</v>
      </c>
      <c r="M925" s="279"/>
      <c r="N925" s="169" t="s">
        <v>68</v>
      </c>
      <c r="O925" s="175" t="s">
        <v>58</v>
      </c>
      <c r="P925" s="280" t="s">
        <v>67</v>
      </c>
      <c r="Q925" s="281"/>
      <c r="R925" s="169" t="s">
        <v>68</v>
      </c>
      <c r="S925" s="175" t="s">
        <v>58</v>
      </c>
    </row>
    <row r="926" spans="1:19" ht="22.2" customHeight="1" x14ac:dyDescent="0.6">
      <c r="A926" s="60"/>
      <c r="B926" s="9"/>
      <c r="C926" s="10"/>
      <c r="D926" s="14"/>
      <c r="E926" s="11"/>
      <c r="F926" s="199" t="s">
        <v>6</v>
      </c>
      <c r="G926" s="199" t="s">
        <v>7</v>
      </c>
      <c r="H926" s="276"/>
      <c r="I926" s="199"/>
      <c r="J926" s="277"/>
      <c r="K926" s="278"/>
      <c r="L926" s="199" t="s">
        <v>56</v>
      </c>
      <c r="M926" s="199" t="s">
        <v>60</v>
      </c>
      <c r="N926" s="199" t="s">
        <v>69</v>
      </c>
      <c r="O926" s="199" t="s">
        <v>59</v>
      </c>
      <c r="P926" s="60" t="s">
        <v>56</v>
      </c>
      <c r="Q926" s="60" t="s">
        <v>60</v>
      </c>
      <c r="R926" s="199" t="s">
        <v>69</v>
      </c>
      <c r="S926" s="199" t="s">
        <v>59</v>
      </c>
    </row>
    <row r="927" spans="1:19" ht="22.2" customHeight="1" x14ac:dyDescent="0.6">
      <c r="A927" s="175">
        <v>21</v>
      </c>
      <c r="B927" s="262">
        <f>AB23</f>
        <v>0</v>
      </c>
      <c r="C927" s="263"/>
      <c r="D927" s="264"/>
      <c r="E927" s="175" t="s">
        <v>44</v>
      </c>
      <c r="F927" s="6">
        <f>F7</f>
        <v>10</v>
      </c>
      <c r="G927" s="188" t="s">
        <v>8</v>
      </c>
      <c r="H927" s="174" t="s">
        <v>179</v>
      </c>
      <c r="I927" s="183" t="s">
        <v>214</v>
      </c>
      <c r="J927" s="265" t="s">
        <v>54</v>
      </c>
      <c r="K927" s="266"/>
      <c r="L927" s="197"/>
      <c r="M927" s="174"/>
      <c r="N927" s="174"/>
      <c r="O927" s="169">
        <f>M927*N927</f>
        <v>0</v>
      </c>
      <c r="P927" s="174"/>
      <c r="Q927" s="197"/>
      <c r="R927" s="174"/>
      <c r="S927" s="169">
        <f>Q927*R927</f>
        <v>0</v>
      </c>
    </row>
    <row r="928" spans="1:19" ht="22.2" customHeight="1" x14ac:dyDescent="0.6">
      <c r="A928" s="4"/>
      <c r="B928" s="289"/>
      <c r="C928" s="290"/>
      <c r="D928" s="291"/>
      <c r="E928" s="168" t="s">
        <v>139</v>
      </c>
      <c r="F928" s="190"/>
      <c r="G928" s="167" t="str">
        <f>G882</f>
        <v>18 ธ.ค.66</v>
      </c>
      <c r="H928" s="183"/>
      <c r="I928" s="183"/>
      <c r="J928" s="248"/>
      <c r="K928" s="250"/>
      <c r="L928" s="168"/>
      <c r="M928" s="168"/>
      <c r="N928" s="168"/>
      <c r="O928" s="169">
        <f t="shared" ref="O928:O951" si="40">M928*N928</f>
        <v>0</v>
      </c>
      <c r="P928" s="168"/>
      <c r="Q928" s="168"/>
      <c r="R928" s="168"/>
      <c r="S928" s="169">
        <f t="shared" ref="S928:S951" si="41">Q928*R928</f>
        <v>0</v>
      </c>
    </row>
    <row r="929" spans="1:19" ht="22.2" customHeight="1" x14ac:dyDescent="0.6">
      <c r="A929" s="4"/>
      <c r="B929" s="5"/>
      <c r="D929" s="3"/>
      <c r="E929" s="3"/>
      <c r="F929" s="190"/>
      <c r="G929" s="189"/>
      <c r="H929" s="168"/>
      <c r="I929" s="168"/>
      <c r="J929" s="248"/>
      <c r="K929" s="250"/>
      <c r="L929" s="168"/>
      <c r="M929" s="168"/>
      <c r="N929" s="168"/>
      <c r="O929" s="169">
        <f t="shared" si="40"/>
        <v>0</v>
      </c>
      <c r="P929" s="168"/>
      <c r="Q929" s="168"/>
      <c r="R929" s="168"/>
      <c r="S929" s="169">
        <f t="shared" si="41"/>
        <v>0</v>
      </c>
    </row>
    <row r="930" spans="1:19" ht="22.2" customHeight="1" x14ac:dyDescent="0.6">
      <c r="A930" s="4"/>
      <c r="B930" s="5"/>
      <c r="E930" s="4"/>
      <c r="F930" s="190"/>
      <c r="G930" s="189"/>
      <c r="H930" s="168"/>
      <c r="I930" s="168"/>
      <c r="J930" s="248"/>
      <c r="K930" s="250"/>
      <c r="L930" s="168"/>
      <c r="M930" s="168"/>
      <c r="N930" s="168"/>
      <c r="O930" s="169">
        <f t="shared" si="40"/>
        <v>0</v>
      </c>
      <c r="P930" s="168"/>
      <c r="Q930" s="168"/>
      <c r="R930" s="168"/>
      <c r="S930" s="169">
        <f t="shared" si="41"/>
        <v>0</v>
      </c>
    </row>
    <row r="931" spans="1:19" ht="22.2" customHeight="1" x14ac:dyDescent="0.6">
      <c r="A931" s="4"/>
      <c r="E931" s="4"/>
      <c r="G931" s="187"/>
      <c r="H931" s="199"/>
      <c r="I931" s="199"/>
      <c r="J931" s="277"/>
      <c r="K931" s="278"/>
      <c r="L931" s="168"/>
      <c r="M931" s="168"/>
      <c r="N931" s="168"/>
      <c r="O931" s="169">
        <f t="shared" si="40"/>
        <v>0</v>
      </c>
      <c r="P931" s="168"/>
      <c r="Q931" s="168"/>
      <c r="R931" s="168"/>
      <c r="S931" s="169">
        <f t="shared" si="41"/>
        <v>0</v>
      </c>
    </row>
    <row r="932" spans="1:19" ht="22.2" customHeight="1" x14ac:dyDescent="0.6">
      <c r="A932" s="4"/>
      <c r="E932" s="4"/>
      <c r="G932" s="62" t="s">
        <v>9</v>
      </c>
      <c r="H932" s="174" t="s">
        <v>179</v>
      </c>
      <c r="I932" s="183" t="s">
        <v>270</v>
      </c>
      <c r="J932" s="265" t="s">
        <v>54</v>
      </c>
      <c r="K932" s="266"/>
      <c r="L932" s="197"/>
      <c r="M932" s="174"/>
      <c r="N932" s="174"/>
      <c r="O932" s="169">
        <f t="shared" si="40"/>
        <v>0</v>
      </c>
      <c r="P932" s="174"/>
      <c r="Q932" s="197"/>
      <c r="R932" s="174"/>
      <c r="S932" s="169">
        <f t="shared" si="41"/>
        <v>0</v>
      </c>
    </row>
    <row r="933" spans="1:19" ht="22.2" customHeight="1" x14ac:dyDescent="0.6">
      <c r="A933" s="4"/>
      <c r="E933" s="4"/>
      <c r="G933" s="167" t="str">
        <f>G887</f>
        <v>19 ธ.ค.66</v>
      </c>
      <c r="H933" s="183" t="s">
        <v>240</v>
      </c>
      <c r="I933" s="183" t="s">
        <v>218</v>
      </c>
      <c r="J933" s="248" t="s">
        <v>126</v>
      </c>
      <c r="K933" s="250"/>
      <c r="L933" s="168"/>
      <c r="M933" s="168"/>
      <c r="N933" s="168"/>
      <c r="O933" s="169">
        <f t="shared" si="40"/>
        <v>0</v>
      </c>
      <c r="P933" s="168"/>
      <c r="Q933" s="168"/>
      <c r="R933" s="168"/>
      <c r="S933" s="169">
        <f t="shared" si="41"/>
        <v>0</v>
      </c>
    </row>
    <row r="934" spans="1:19" ht="22.2" customHeight="1" x14ac:dyDescent="0.6">
      <c r="A934" s="4"/>
      <c r="B934" s="5"/>
      <c r="D934" s="3"/>
      <c r="E934" s="3"/>
      <c r="G934" s="168"/>
      <c r="H934" s="189"/>
      <c r="I934" s="168"/>
      <c r="J934" s="248"/>
      <c r="K934" s="250"/>
      <c r="L934" s="168"/>
      <c r="M934" s="168"/>
      <c r="N934" s="168"/>
      <c r="O934" s="169">
        <f t="shared" si="40"/>
        <v>0</v>
      </c>
      <c r="P934" s="168"/>
      <c r="Q934" s="168"/>
      <c r="R934" s="168"/>
      <c r="S934" s="169">
        <f t="shared" si="41"/>
        <v>0</v>
      </c>
    </row>
    <row r="935" spans="1:19" ht="22.2" customHeight="1" x14ac:dyDescent="0.6">
      <c r="A935" s="4"/>
      <c r="E935" s="4"/>
      <c r="G935" s="62"/>
      <c r="H935" s="190"/>
      <c r="I935" s="168"/>
      <c r="J935" s="248"/>
      <c r="K935" s="250"/>
      <c r="L935" s="168"/>
      <c r="M935" s="168"/>
      <c r="N935" s="168"/>
      <c r="O935" s="169">
        <f t="shared" si="40"/>
        <v>0</v>
      </c>
      <c r="P935" s="168"/>
      <c r="Q935" s="168"/>
      <c r="R935" s="168"/>
      <c r="S935" s="169">
        <f t="shared" si="41"/>
        <v>0</v>
      </c>
    </row>
    <row r="936" spans="1:19" ht="22.2" customHeight="1" x14ac:dyDescent="0.6">
      <c r="A936" s="4"/>
      <c r="D936" s="8" t="s">
        <v>51</v>
      </c>
      <c r="E936" s="4"/>
      <c r="G936" s="63"/>
      <c r="H936" s="199"/>
      <c r="I936" s="199"/>
      <c r="J936" s="277"/>
      <c r="K936" s="278"/>
      <c r="L936" s="168"/>
      <c r="M936" s="168"/>
      <c r="N936" s="168"/>
      <c r="O936" s="169">
        <f t="shared" si="40"/>
        <v>0</v>
      </c>
      <c r="P936" s="168"/>
      <c r="Q936" s="168"/>
      <c r="R936" s="168"/>
      <c r="S936" s="169">
        <f t="shared" si="41"/>
        <v>0</v>
      </c>
    </row>
    <row r="937" spans="1:19" ht="22.2" customHeight="1" x14ac:dyDescent="0.6">
      <c r="A937" s="4"/>
      <c r="E937" s="4"/>
      <c r="G937" s="167" t="s">
        <v>10</v>
      </c>
      <c r="H937" s="183" t="s">
        <v>307</v>
      </c>
      <c r="I937" s="183" t="s">
        <v>220</v>
      </c>
      <c r="J937" s="265" t="s">
        <v>54</v>
      </c>
      <c r="K937" s="266"/>
      <c r="L937" s="197"/>
      <c r="M937" s="174"/>
      <c r="N937" s="174"/>
      <c r="O937" s="169">
        <f t="shared" si="40"/>
        <v>0</v>
      </c>
      <c r="P937" s="174"/>
      <c r="Q937" s="197"/>
      <c r="R937" s="174"/>
      <c r="S937" s="169">
        <f t="shared" si="41"/>
        <v>0</v>
      </c>
    </row>
    <row r="938" spans="1:19" ht="22.2" customHeight="1" x14ac:dyDescent="0.6">
      <c r="A938" s="4"/>
      <c r="B938" s="189"/>
      <c r="C938" s="190"/>
      <c r="D938" s="190"/>
      <c r="E938" s="168"/>
      <c r="G938" s="167" t="str">
        <f>G892</f>
        <v>20 ธ.ค.66</v>
      </c>
      <c r="H938" s="183" t="s">
        <v>307</v>
      </c>
      <c r="I938" s="183" t="s">
        <v>220</v>
      </c>
      <c r="J938" s="285" t="s">
        <v>125</v>
      </c>
      <c r="K938" s="286"/>
      <c r="L938" s="168"/>
      <c r="M938" s="168"/>
      <c r="N938" s="168"/>
      <c r="O938" s="169">
        <f t="shared" si="40"/>
        <v>0</v>
      </c>
      <c r="P938" s="168"/>
      <c r="Q938" s="168"/>
      <c r="R938" s="168"/>
      <c r="S938" s="169">
        <f t="shared" si="41"/>
        <v>0</v>
      </c>
    </row>
    <row r="939" spans="1:19" ht="22.2" customHeight="1" x14ac:dyDescent="0.6">
      <c r="A939" s="4"/>
      <c r="B939" s="5"/>
      <c r="D939" s="3"/>
      <c r="E939" s="3"/>
      <c r="G939" s="168"/>
      <c r="H939" s="183"/>
      <c r="I939" s="183"/>
      <c r="J939" s="248"/>
      <c r="K939" s="250"/>
      <c r="L939" s="168"/>
      <c r="M939" s="168"/>
      <c r="N939" s="168"/>
      <c r="O939" s="169">
        <f t="shared" si="40"/>
        <v>0</v>
      </c>
      <c r="P939" s="168"/>
      <c r="Q939" s="168"/>
      <c r="R939" s="168"/>
      <c r="S939" s="169">
        <f t="shared" si="41"/>
        <v>0</v>
      </c>
    </row>
    <row r="940" spans="1:19" ht="22.2" customHeight="1" x14ac:dyDescent="0.6">
      <c r="A940" s="4"/>
      <c r="E940" s="4"/>
      <c r="G940" s="189"/>
      <c r="H940" s="183"/>
      <c r="I940" s="183"/>
      <c r="J940" s="248"/>
      <c r="K940" s="250"/>
      <c r="L940" s="168"/>
      <c r="M940" s="168"/>
      <c r="N940" s="168"/>
      <c r="O940" s="169">
        <f t="shared" si="40"/>
        <v>0</v>
      </c>
      <c r="P940" s="168"/>
      <c r="Q940" s="168"/>
      <c r="R940" s="168"/>
      <c r="S940" s="169">
        <f t="shared" si="41"/>
        <v>0</v>
      </c>
    </row>
    <row r="941" spans="1:19" ht="22.2" customHeight="1" x14ac:dyDescent="0.6">
      <c r="A941" s="4"/>
      <c r="E941" s="4"/>
      <c r="G941" s="195"/>
      <c r="H941" s="195"/>
      <c r="I941" s="199"/>
      <c r="J941" s="277"/>
      <c r="K941" s="278"/>
      <c r="L941" s="199"/>
      <c r="M941" s="199"/>
      <c r="N941" s="199"/>
      <c r="O941" s="169">
        <f t="shared" si="40"/>
        <v>0</v>
      </c>
      <c r="P941" s="199"/>
      <c r="Q941" s="199"/>
      <c r="R941" s="199"/>
      <c r="S941" s="169">
        <f t="shared" si="41"/>
        <v>0</v>
      </c>
    </row>
    <row r="942" spans="1:19" ht="22.2" customHeight="1" x14ac:dyDescent="0.6">
      <c r="A942" s="4"/>
      <c r="E942" s="4"/>
      <c r="G942" s="62" t="s">
        <v>11</v>
      </c>
      <c r="H942" s="174" t="s">
        <v>179</v>
      </c>
      <c r="I942" s="183" t="s">
        <v>216</v>
      </c>
      <c r="J942" s="248" t="s">
        <v>54</v>
      </c>
      <c r="K942" s="250"/>
      <c r="L942" s="197"/>
      <c r="M942" s="168"/>
      <c r="N942" s="168"/>
      <c r="O942" s="169">
        <f t="shared" si="40"/>
        <v>0</v>
      </c>
      <c r="P942" s="168"/>
      <c r="Q942" s="175"/>
      <c r="R942" s="175"/>
      <c r="S942" s="169">
        <f t="shared" si="41"/>
        <v>0</v>
      </c>
    </row>
    <row r="943" spans="1:19" ht="22.2" customHeight="1" x14ac:dyDescent="0.6">
      <c r="A943" s="4"/>
      <c r="E943" s="4"/>
      <c r="G943" s="167" t="str">
        <f>G897</f>
        <v>21 ธ.ค.66</v>
      </c>
      <c r="H943" s="168" t="s">
        <v>302</v>
      </c>
      <c r="I943" s="183" t="s">
        <v>234</v>
      </c>
      <c r="J943" s="285" t="s">
        <v>127</v>
      </c>
      <c r="K943" s="286"/>
      <c r="L943" s="168"/>
      <c r="M943" s="168"/>
      <c r="N943" s="168"/>
      <c r="O943" s="169">
        <f t="shared" si="40"/>
        <v>0</v>
      </c>
      <c r="P943" s="168"/>
      <c r="Q943" s="168"/>
      <c r="R943" s="168"/>
      <c r="S943" s="169">
        <f t="shared" si="41"/>
        <v>0</v>
      </c>
    </row>
    <row r="944" spans="1:19" ht="22.2" customHeight="1" x14ac:dyDescent="0.6">
      <c r="A944" s="4"/>
      <c r="B944" s="5"/>
      <c r="E944" s="4"/>
      <c r="G944" s="168"/>
      <c r="H944" s="183" t="s">
        <v>179</v>
      </c>
      <c r="I944" s="183" t="s">
        <v>207</v>
      </c>
      <c r="J944" s="248" t="s">
        <v>171</v>
      </c>
      <c r="K944" s="250"/>
      <c r="L944" s="168"/>
      <c r="M944" s="183"/>
      <c r="N944" s="183"/>
      <c r="O944" s="169">
        <f t="shared" si="40"/>
        <v>0</v>
      </c>
      <c r="P944" s="183"/>
      <c r="Q944" s="183"/>
      <c r="R944" s="183"/>
      <c r="S944" s="169">
        <f t="shared" si="41"/>
        <v>0</v>
      </c>
    </row>
    <row r="945" spans="1:24" ht="22.2" customHeight="1" x14ac:dyDescent="0.6">
      <c r="A945" s="4"/>
      <c r="E945" s="4"/>
      <c r="G945" s="168"/>
      <c r="H945" s="168"/>
      <c r="I945" s="183"/>
      <c r="J945" s="248"/>
      <c r="K945" s="250"/>
      <c r="L945" s="168"/>
      <c r="M945" s="168"/>
      <c r="N945" s="168"/>
      <c r="O945" s="169">
        <f t="shared" si="40"/>
        <v>0</v>
      </c>
      <c r="P945" s="168"/>
      <c r="Q945" s="168"/>
      <c r="R945" s="168"/>
      <c r="S945" s="169">
        <f t="shared" si="41"/>
        <v>0</v>
      </c>
    </row>
    <row r="946" spans="1:24" ht="22.2" customHeight="1" x14ac:dyDescent="0.6">
      <c r="A946" s="4"/>
      <c r="E946" s="4"/>
      <c r="G946" s="199"/>
      <c r="H946" s="194"/>
      <c r="I946" s="199"/>
      <c r="J946" s="277"/>
      <c r="K946" s="278"/>
      <c r="L946" s="199"/>
      <c r="M946" s="199"/>
      <c r="N946" s="199"/>
      <c r="O946" s="169">
        <f t="shared" si="40"/>
        <v>0</v>
      </c>
      <c r="P946" s="199"/>
      <c r="Q946" s="199"/>
      <c r="R946" s="199"/>
      <c r="S946" s="169">
        <f t="shared" si="41"/>
        <v>0</v>
      </c>
    </row>
    <row r="947" spans="1:24" ht="22.2" customHeight="1" x14ac:dyDescent="0.6">
      <c r="A947" s="4"/>
      <c r="E947" s="4"/>
      <c r="G947" s="62" t="s">
        <v>12</v>
      </c>
      <c r="H947" s="174" t="s">
        <v>179</v>
      </c>
      <c r="I947" s="183" t="s">
        <v>272</v>
      </c>
      <c r="J947" s="265" t="s">
        <v>54</v>
      </c>
      <c r="K947" s="266"/>
      <c r="L947" s="197"/>
      <c r="M947" s="174"/>
      <c r="N947" s="174"/>
      <c r="O947" s="169">
        <f t="shared" si="40"/>
        <v>0</v>
      </c>
      <c r="P947" s="174"/>
      <c r="Q947" s="197"/>
      <c r="R947" s="174"/>
      <c r="S947" s="169">
        <f t="shared" si="41"/>
        <v>0</v>
      </c>
      <c r="T947" s="25"/>
      <c r="U947" s="26" t="s">
        <v>123</v>
      </c>
      <c r="V947" s="64"/>
      <c r="W947" s="27"/>
      <c r="X947" s="27"/>
    </row>
    <row r="948" spans="1:24" ht="22.2" customHeight="1" x14ac:dyDescent="0.6">
      <c r="A948" s="4"/>
      <c r="E948" s="4"/>
      <c r="G948" s="167" t="str">
        <f>G902</f>
        <v>22 ธ.ค.66</v>
      </c>
      <c r="H948" s="183"/>
      <c r="I948" s="183"/>
      <c r="J948" s="248"/>
      <c r="K948" s="250"/>
      <c r="L948" s="168"/>
      <c r="M948" s="168"/>
      <c r="N948" s="168"/>
      <c r="O948" s="169">
        <f t="shared" si="40"/>
        <v>0</v>
      </c>
      <c r="P948" s="168"/>
      <c r="Q948" s="168"/>
      <c r="R948" s="168"/>
      <c r="S948" s="169">
        <f t="shared" si="41"/>
        <v>0</v>
      </c>
      <c r="T948" s="27" t="s">
        <v>51</v>
      </c>
      <c r="U948" s="26" t="s">
        <v>90</v>
      </c>
      <c r="V948" s="64"/>
      <c r="W948" s="27"/>
      <c r="X948" s="27"/>
    </row>
    <row r="949" spans="1:24" ht="22.2" customHeight="1" x14ac:dyDescent="0.6">
      <c r="A949" s="4"/>
      <c r="E949" s="4"/>
      <c r="G949" s="168"/>
      <c r="H949" s="189"/>
      <c r="I949" s="168"/>
      <c r="J949" s="248"/>
      <c r="K949" s="250"/>
      <c r="L949" s="168"/>
      <c r="M949" s="168"/>
      <c r="N949" s="168"/>
      <c r="O949" s="169">
        <f t="shared" si="40"/>
        <v>0</v>
      </c>
      <c r="P949" s="168"/>
      <c r="Q949" s="168"/>
      <c r="R949" s="168"/>
      <c r="S949" s="169">
        <f t="shared" si="41"/>
        <v>0</v>
      </c>
    </row>
    <row r="950" spans="1:24" ht="22.2" customHeight="1" x14ac:dyDescent="0.6">
      <c r="A950" s="4"/>
      <c r="E950" s="4"/>
      <c r="G950" s="168"/>
      <c r="H950" s="190" t="s">
        <v>51</v>
      </c>
      <c r="I950" s="168"/>
      <c r="J950" s="248"/>
      <c r="K950" s="250"/>
      <c r="L950" s="168"/>
      <c r="M950" s="168"/>
      <c r="N950" s="168"/>
      <c r="O950" s="169">
        <f t="shared" si="40"/>
        <v>0</v>
      </c>
      <c r="P950" s="168"/>
      <c r="Q950" s="168"/>
      <c r="R950" s="168"/>
      <c r="S950" s="169">
        <f t="shared" si="41"/>
        <v>0</v>
      </c>
    </row>
    <row r="951" spans="1:24" ht="22.2" customHeight="1" x14ac:dyDescent="0.6">
      <c r="A951" s="4"/>
      <c r="E951" s="4"/>
      <c r="F951" s="4"/>
      <c r="G951" s="196"/>
      <c r="H951" s="194"/>
      <c r="I951" s="199"/>
      <c r="J951" s="277"/>
      <c r="K951" s="278"/>
      <c r="L951" s="199"/>
      <c r="M951" s="199"/>
      <c r="N951" s="199"/>
      <c r="O951" s="169">
        <f t="shared" si="40"/>
        <v>0</v>
      </c>
      <c r="P951" s="199"/>
      <c r="Q951" s="199"/>
      <c r="R951" s="199"/>
      <c r="S951" s="169">
        <f t="shared" si="41"/>
        <v>0</v>
      </c>
    </row>
    <row r="952" spans="1:24" ht="22.2" customHeight="1" x14ac:dyDescent="0.6">
      <c r="A952" s="4"/>
      <c r="E952" s="4"/>
      <c r="F952" s="4"/>
      <c r="G952" s="273" t="s">
        <v>61</v>
      </c>
      <c r="H952" s="298"/>
      <c r="I952" s="298"/>
      <c r="J952" s="298"/>
      <c r="K952" s="279"/>
      <c r="L952" s="17">
        <f>SUM(L927:L951)</f>
        <v>0</v>
      </c>
      <c r="M952" s="17">
        <f>SUM(M927:M951)</f>
        <v>0</v>
      </c>
      <c r="N952" s="17"/>
      <c r="O952" s="17"/>
      <c r="P952" s="17">
        <f>SUM(P927:P951)</f>
        <v>0</v>
      </c>
      <c r="Q952" s="17">
        <f>SUM(Q927:Q951)</f>
        <v>0</v>
      </c>
      <c r="R952" s="192"/>
      <c r="S952" s="17"/>
    </row>
    <row r="953" spans="1:24" ht="22.2" customHeight="1" x14ac:dyDescent="0.6">
      <c r="A953" s="4"/>
      <c r="E953" s="4"/>
      <c r="F953" s="4"/>
      <c r="G953" s="273" t="s">
        <v>62</v>
      </c>
      <c r="H953" s="298"/>
      <c r="I953" s="298"/>
      <c r="J953" s="298"/>
      <c r="K953" s="279"/>
      <c r="L953" s="273">
        <f>L952+M952</f>
        <v>0</v>
      </c>
      <c r="M953" s="279"/>
      <c r="N953" s="17"/>
      <c r="O953" s="193"/>
      <c r="P953" s="273">
        <f>P952+Q952</f>
        <v>0</v>
      </c>
      <c r="Q953" s="279"/>
      <c r="R953" s="196"/>
      <c r="S953" s="199"/>
    </row>
    <row r="954" spans="1:24" ht="22.2" customHeight="1" x14ac:dyDescent="0.6">
      <c r="A954" s="4"/>
      <c r="E954" s="4"/>
      <c r="F954" s="4"/>
      <c r="G954" s="273" t="s">
        <v>63</v>
      </c>
      <c r="H954" s="298"/>
      <c r="I954" s="298"/>
      <c r="J954" s="298"/>
      <c r="K954" s="279"/>
      <c r="L954" s="273">
        <v>18</v>
      </c>
      <c r="M954" s="279"/>
      <c r="N954" s="17"/>
      <c r="O954" s="193"/>
      <c r="P954" s="273">
        <v>0</v>
      </c>
      <c r="Q954" s="279"/>
      <c r="R954" s="190"/>
      <c r="S954" s="168"/>
    </row>
    <row r="955" spans="1:24" ht="22.2" customHeight="1" thickBot="1" x14ac:dyDescent="0.65">
      <c r="A955" s="4"/>
      <c r="E955" s="4"/>
      <c r="F955" s="15"/>
      <c r="G955" s="273" t="s">
        <v>64</v>
      </c>
      <c r="H955" s="298"/>
      <c r="I955" s="298"/>
      <c r="J955" s="298"/>
      <c r="K955" s="279"/>
      <c r="L955" s="18">
        <v>0</v>
      </c>
      <c r="M955" s="18">
        <f>SUM(M927:M951)</f>
        <v>0</v>
      </c>
      <c r="N955" s="18"/>
      <c r="O955" s="18">
        <f>SUM(O927:O951)</f>
        <v>0</v>
      </c>
      <c r="P955" s="18">
        <v>0</v>
      </c>
      <c r="Q955" s="18">
        <f>SUM(Q927:Q951)</f>
        <v>0</v>
      </c>
      <c r="R955" s="19"/>
      <c r="S955" s="18">
        <f>SUM(S927:S951)</f>
        <v>0</v>
      </c>
    </row>
    <row r="956" spans="1:24" ht="22.2" customHeight="1" thickTop="1" x14ac:dyDescent="0.6">
      <c r="A956" s="299" t="s">
        <v>88</v>
      </c>
      <c r="B956" s="300"/>
      <c r="C956" s="300"/>
      <c r="D956" s="300"/>
      <c r="E956" s="300"/>
      <c r="F956" s="300"/>
      <c r="G956" s="300"/>
      <c r="H956" s="193">
        <f>M955+Q955</f>
        <v>0</v>
      </c>
      <c r="I956" s="193" t="s">
        <v>89</v>
      </c>
      <c r="J956" s="193"/>
      <c r="K956" s="301" t="s">
        <v>193</v>
      </c>
      <c r="L956" s="301"/>
      <c r="M956" s="301"/>
      <c r="N956" s="194"/>
      <c r="O956" s="194"/>
      <c r="P956" s="302">
        <f>S955+O955</f>
        <v>0</v>
      </c>
      <c r="Q956" s="302"/>
      <c r="R956" s="21"/>
      <c r="S956" s="20" t="s">
        <v>53</v>
      </c>
    </row>
    <row r="957" spans="1:24" ht="22.2" customHeight="1" x14ac:dyDescent="0.6">
      <c r="A957" s="303" t="s">
        <v>14</v>
      </c>
      <c r="B957" s="304"/>
      <c r="C957" s="304"/>
      <c r="D957" s="304"/>
      <c r="E957" s="304"/>
      <c r="F957" s="304"/>
      <c r="G957" s="305"/>
      <c r="H957" s="303" t="s">
        <v>15</v>
      </c>
      <c r="I957" s="304"/>
      <c r="J957" s="304"/>
      <c r="K957" s="304"/>
      <c r="L957" s="305"/>
      <c r="M957" s="303" t="s">
        <v>70</v>
      </c>
      <c r="N957" s="304"/>
      <c r="O957" s="304"/>
      <c r="P957" s="304"/>
      <c r="Q957" s="304"/>
      <c r="R957" s="304"/>
      <c r="S957" s="305"/>
    </row>
    <row r="958" spans="1:24" ht="22.2" customHeight="1" x14ac:dyDescent="0.6">
      <c r="A958" s="248" t="s">
        <v>16</v>
      </c>
      <c r="B958" s="249"/>
      <c r="C958" s="249"/>
      <c r="D958" s="249"/>
      <c r="E958" s="249"/>
      <c r="F958" s="249"/>
      <c r="G958" s="250"/>
      <c r="H958" s="248" t="s">
        <v>16</v>
      </c>
      <c r="I958" s="249"/>
      <c r="J958" s="249"/>
      <c r="K958" s="249"/>
      <c r="L958" s="250"/>
      <c r="M958" s="248" t="s">
        <v>16</v>
      </c>
      <c r="N958" s="249"/>
      <c r="O958" s="249"/>
      <c r="P958" s="249"/>
      <c r="Q958" s="249"/>
      <c r="R958" s="249"/>
      <c r="S958" s="250"/>
    </row>
    <row r="959" spans="1:24" ht="22.2" customHeight="1" x14ac:dyDescent="0.6">
      <c r="A959" s="12" t="s">
        <v>42</v>
      </c>
      <c r="B959" s="309">
        <f>B927</f>
        <v>0</v>
      </c>
      <c r="C959" s="309"/>
      <c r="D959" s="309"/>
      <c r="E959" s="309"/>
      <c r="F959" s="309"/>
      <c r="G959" s="186" t="s">
        <v>43</v>
      </c>
      <c r="H959" s="185" t="s">
        <v>42</v>
      </c>
      <c r="I959" s="314" t="str">
        <f>I913</f>
        <v xml:space="preserve">       นายอาทิตย์  แก้วแดง</v>
      </c>
      <c r="J959" s="318"/>
      <c r="K959" s="318"/>
      <c r="L959" s="13" t="s">
        <v>43</v>
      </c>
      <c r="M959" s="61" t="s">
        <v>42</v>
      </c>
      <c r="N959" s="61"/>
      <c r="O959" s="309" t="s">
        <v>52</v>
      </c>
      <c r="P959" s="309"/>
      <c r="Q959" s="309"/>
      <c r="R959" s="29"/>
      <c r="S959" s="186" t="s">
        <v>43</v>
      </c>
    </row>
    <row r="960" spans="1:24" ht="22.2" customHeight="1" x14ac:dyDescent="0.6">
      <c r="A960" s="319" t="s">
        <v>120</v>
      </c>
      <c r="B960" s="314"/>
      <c r="C960" s="314"/>
      <c r="D960" s="314"/>
      <c r="E960" s="314"/>
      <c r="F960" s="314"/>
      <c r="G960" s="320"/>
      <c r="H960" s="308" t="s">
        <v>55</v>
      </c>
      <c r="I960" s="309"/>
      <c r="J960" s="309"/>
      <c r="K960" s="309"/>
      <c r="L960" s="310"/>
      <c r="M960" s="308" t="s">
        <v>72</v>
      </c>
      <c r="N960" s="309"/>
      <c r="O960" s="309"/>
      <c r="P960" s="309"/>
      <c r="Q960" s="309"/>
      <c r="R960" s="309"/>
      <c r="S960" s="310"/>
    </row>
    <row r="961" spans="1:19" ht="22.2" customHeight="1" x14ac:dyDescent="0.6">
      <c r="A961" s="311" t="str">
        <f>A41</f>
        <v>วันที่ 25  เดือน ธันวาคม  พ.ศ.2566</v>
      </c>
      <c r="B961" s="312"/>
      <c r="C961" s="312"/>
      <c r="D961" s="312"/>
      <c r="E961" s="312"/>
      <c r="F961" s="312"/>
      <c r="G961" s="313"/>
      <c r="H961" s="308" t="str">
        <f>A41</f>
        <v>วันที่ 25  เดือน ธันวาคม  พ.ศ.2566</v>
      </c>
      <c r="I961" s="309"/>
      <c r="J961" s="309"/>
      <c r="K961" s="309"/>
      <c r="L961" s="310"/>
      <c r="M961" s="311" t="str">
        <f>A41</f>
        <v>วันที่ 25  เดือน ธันวาคม  พ.ศ.2566</v>
      </c>
      <c r="N961" s="312"/>
      <c r="O961" s="312"/>
      <c r="P961" s="312"/>
      <c r="Q961" s="312"/>
      <c r="R961" s="312"/>
      <c r="S961" s="313"/>
    </row>
    <row r="962" spans="1:19" ht="22.2" customHeight="1" x14ac:dyDescent="0.6">
      <c r="A962" s="303" t="s">
        <v>70</v>
      </c>
      <c r="B962" s="304"/>
      <c r="C962" s="304"/>
      <c r="D962" s="304"/>
      <c r="E962" s="304"/>
      <c r="F962" s="304"/>
      <c r="G962" s="304"/>
      <c r="H962" s="304"/>
      <c r="I962" s="305"/>
      <c r="J962" s="303" t="s">
        <v>71</v>
      </c>
      <c r="K962" s="304"/>
      <c r="L962" s="304"/>
      <c r="M962" s="304"/>
      <c r="N962" s="304"/>
      <c r="O962" s="304"/>
      <c r="P962" s="304"/>
      <c r="Q962" s="304"/>
      <c r="R962" s="304"/>
      <c r="S962" s="305"/>
    </row>
    <row r="963" spans="1:19" ht="22.2" customHeight="1" x14ac:dyDescent="0.6">
      <c r="A963" s="248" t="s">
        <v>16</v>
      </c>
      <c r="B963" s="249"/>
      <c r="C963" s="249"/>
      <c r="D963" s="249"/>
      <c r="E963" s="249"/>
      <c r="F963" s="249"/>
      <c r="G963" s="249"/>
      <c r="H963" s="249"/>
      <c r="I963" s="250"/>
      <c r="J963" s="248" t="s">
        <v>16</v>
      </c>
      <c r="K963" s="249"/>
      <c r="L963" s="249"/>
      <c r="M963" s="249"/>
      <c r="N963" s="249"/>
      <c r="O963" s="249"/>
      <c r="P963" s="249"/>
      <c r="Q963" s="249"/>
      <c r="R963" s="249"/>
      <c r="S963" s="250"/>
    </row>
    <row r="964" spans="1:19" ht="22.2" customHeight="1" x14ac:dyDescent="0.6">
      <c r="A964" s="12"/>
      <c r="B964" s="309" t="s">
        <v>133</v>
      </c>
      <c r="C964" s="309"/>
      <c r="D964" s="309"/>
      <c r="E964" s="309"/>
      <c r="F964" s="309"/>
      <c r="G964" s="309"/>
      <c r="H964" s="309"/>
      <c r="I964" s="186"/>
      <c r="J964" s="29"/>
      <c r="K964" s="29"/>
      <c r="L964" s="309" t="s">
        <v>186</v>
      </c>
      <c r="M964" s="309"/>
      <c r="N964" s="309"/>
      <c r="O964" s="309"/>
      <c r="P964" s="309"/>
      <c r="Q964" s="309"/>
      <c r="R964" s="29"/>
      <c r="S964" s="13"/>
    </row>
    <row r="965" spans="1:19" ht="22.2" customHeight="1" x14ac:dyDescent="0.6">
      <c r="A965" s="308" t="s">
        <v>73</v>
      </c>
      <c r="B965" s="309"/>
      <c r="C965" s="309"/>
      <c r="D965" s="309"/>
      <c r="E965" s="309"/>
      <c r="F965" s="309"/>
      <c r="G965" s="309"/>
      <c r="H965" s="309"/>
      <c r="I965" s="310"/>
      <c r="J965" s="308" t="s">
        <v>74</v>
      </c>
      <c r="K965" s="309"/>
      <c r="L965" s="309"/>
      <c r="M965" s="309"/>
      <c r="N965" s="309"/>
      <c r="O965" s="309"/>
      <c r="P965" s="309"/>
      <c r="Q965" s="309"/>
      <c r="R965" s="309"/>
      <c r="S965" s="310"/>
    </row>
    <row r="966" spans="1:19" ht="22.2" customHeight="1" x14ac:dyDescent="0.6">
      <c r="A966" s="311" t="str">
        <f>A41</f>
        <v>วันที่ 25  เดือน ธันวาคม  พ.ศ.2566</v>
      </c>
      <c r="B966" s="312"/>
      <c r="C966" s="312"/>
      <c r="D966" s="312"/>
      <c r="E966" s="312"/>
      <c r="F966" s="312"/>
      <c r="G966" s="312"/>
      <c r="H966" s="312"/>
      <c r="I966" s="313"/>
      <c r="J966" s="311" t="str">
        <f>A41</f>
        <v>วันที่ 25  เดือน ธันวาคม  พ.ศ.2566</v>
      </c>
      <c r="K966" s="312"/>
      <c r="L966" s="312"/>
      <c r="M966" s="312"/>
      <c r="N966" s="312"/>
      <c r="O966" s="312"/>
      <c r="P966" s="312"/>
      <c r="Q966" s="312"/>
      <c r="R966" s="312"/>
      <c r="S966" s="313"/>
    </row>
    <row r="967" spans="1:19" ht="22.2" customHeight="1" x14ac:dyDescent="0.6">
      <c r="A967" s="254" t="s">
        <v>0</v>
      </c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</row>
    <row r="968" spans="1:19" ht="22.2" customHeight="1" x14ac:dyDescent="0.6">
      <c r="A968" s="254" t="str">
        <f>A2</f>
        <v>แผนกวิชายานยนต์ไฟฟ้า</v>
      </c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</row>
    <row r="969" spans="1:19" ht="22.2" customHeight="1" x14ac:dyDescent="0.6">
      <c r="A969" s="253" t="s">
        <v>78</v>
      </c>
      <c r="B969" s="253"/>
      <c r="C969" s="253"/>
      <c r="D969" s="177">
        <f>D3</f>
        <v>18</v>
      </c>
      <c r="E969" s="177" t="s">
        <v>77</v>
      </c>
      <c r="F969" s="254" t="str">
        <f>F3</f>
        <v>ธันวาคม</v>
      </c>
      <c r="G969" s="254"/>
      <c r="H969" s="177" t="str">
        <f>H3</f>
        <v>พ.ศ. 2566</v>
      </c>
      <c r="I969" s="177" t="s">
        <v>79</v>
      </c>
      <c r="J969" s="177">
        <f>J3</f>
        <v>22</v>
      </c>
      <c r="K969" s="177" t="s">
        <v>76</v>
      </c>
      <c r="L969" s="254" t="str">
        <f>L3</f>
        <v>ธันวาคม</v>
      </c>
      <c r="M969" s="254"/>
      <c r="N969" s="254" t="str">
        <f>N3</f>
        <v>พ.ศ. 2566</v>
      </c>
      <c r="O969" s="254"/>
      <c r="P969" s="254"/>
      <c r="Q969" s="254"/>
      <c r="R969" s="177"/>
    </row>
    <row r="970" spans="1:19" ht="22.2" customHeight="1" x14ac:dyDescent="0.3">
      <c r="G970" s="58" t="s">
        <v>103</v>
      </c>
      <c r="H970" s="8" t="s">
        <v>45</v>
      </c>
      <c r="I970" s="190" t="s">
        <v>57</v>
      </c>
      <c r="K970" s="198"/>
    </row>
    <row r="971" spans="1:19" ht="22.2" customHeight="1" x14ac:dyDescent="0.6">
      <c r="A971" s="28" t="s">
        <v>1</v>
      </c>
      <c r="B971" s="270" t="s">
        <v>2</v>
      </c>
      <c r="C971" s="271"/>
      <c r="D971" s="272"/>
      <c r="E971" s="16" t="s">
        <v>3</v>
      </c>
      <c r="F971" s="273" t="s">
        <v>65</v>
      </c>
      <c r="G971" s="274"/>
      <c r="H971" s="275" t="s">
        <v>4</v>
      </c>
      <c r="I971" s="175" t="s">
        <v>116</v>
      </c>
      <c r="J971" s="242" t="s">
        <v>5</v>
      </c>
      <c r="K971" s="244"/>
      <c r="L971" s="273" t="s">
        <v>66</v>
      </c>
      <c r="M971" s="279"/>
      <c r="N971" s="169" t="s">
        <v>68</v>
      </c>
      <c r="O971" s="175" t="s">
        <v>58</v>
      </c>
      <c r="P971" s="280" t="s">
        <v>67</v>
      </c>
      <c r="Q971" s="281"/>
      <c r="R971" s="169" t="s">
        <v>68</v>
      </c>
      <c r="S971" s="175" t="s">
        <v>58</v>
      </c>
    </row>
    <row r="972" spans="1:19" ht="22.2" customHeight="1" x14ac:dyDescent="0.6">
      <c r="A972" s="60"/>
      <c r="B972" s="9"/>
      <c r="C972" s="10"/>
      <c r="D972" s="14"/>
      <c r="E972" s="11"/>
      <c r="F972" s="199" t="s">
        <v>6</v>
      </c>
      <c r="G972" s="199" t="s">
        <v>7</v>
      </c>
      <c r="H972" s="276"/>
      <c r="I972" s="199"/>
      <c r="J972" s="277"/>
      <c r="K972" s="278"/>
      <c r="L972" s="199" t="s">
        <v>56</v>
      </c>
      <c r="M972" s="199" t="s">
        <v>60</v>
      </c>
      <c r="N972" s="199" t="s">
        <v>69</v>
      </c>
      <c r="O972" s="199" t="s">
        <v>59</v>
      </c>
      <c r="P972" s="60" t="s">
        <v>56</v>
      </c>
      <c r="Q972" s="60" t="s">
        <v>60</v>
      </c>
      <c r="R972" s="199" t="s">
        <v>69</v>
      </c>
      <c r="S972" s="199" t="s">
        <v>59</v>
      </c>
    </row>
    <row r="973" spans="1:19" ht="22.2" customHeight="1" x14ac:dyDescent="0.6">
      <c r="A973" s="175">
        <v>22</v>
      </c>
      <c r="B973" s="262">
        <f>AB24</f>
        <v>0</v>
      </c>
      <c r="C973" s="263"/>
      <c r="D973" s="264"/>
      <c r="E973" s="175" t="s">
        <v>44</v>
      </c>
      <c r="F973" s="6">
        <f>F7</f>
        <v>10</v>
      </c>
      <c r="G973" s="188" t="s">
        <v>8</v>
      </c>
      <c r="H973" s="174" t="s">
        <v>243</v>
      </c>
      <c r="I973" s="183" t="s">
        <v>213</v>
      </c>
      <c r="J973" s="265" t="s">
        <v>54</v>
      </c>
      <c r="K973" s="266"/>
      <c r="L973" s="197"/>
      <c r="M973" s="174"/>
      <c r="N973" s="174"/>
      <c r="O973" s="169">
        <f>M973*N973</f>
        <v>0</v>
      </c>
      <c r="P973" s="174"/>
      <c r="Q973" s="197"/>
      <c r="R973" s="174"/>
      <c r="S973" s="169">
        <f>Q973*R973</f>
        <v>0</v>
      </c>
    </row>
    <row r="974" spans="1:19" ht="22.2" customHeight="1" x14ac:dyDescent="0.6">
      <c r="A974" s="4"/>
      <c r="E974" s="168" t="s">
        <v>139</v>
      </c>
      <c r="F974" s="190"/>
      <c r="G974" s="167" t="str">
        <f>G928</f>
        <v>18 ธ.ค.66</v>
      </c>
      <c r="H974" s="183" t="s">
        <v>243</v>
      </c>
      <c r="I974" s="183" t="s">
        <v>213</v>
      </c>
      <c r="J974" s="248" t="s">
        <v>125</v>
      </c>
      <c r="K974" s="250"/>
      <c r="L974" s="168"/>
      <c r="M974" s="168"/>
      <c r="N974" s="168"/>
      <c r="O974" s="169">
        <f t="shared" ref="O974:O997" si="42">M974*N974</f>
        <v>0</v>
      </c>
      <c r="P974" s="168"/>
      <c r="Q974" s="168"/>
      <c r="R974" s="168"/>
      <c r="S974" s="169">
        <f t="shared" ref="S974:S997" si="43">Q974*R974</f>
        <v>0</v>
      </c>
    </row>
    <row r="975" spans="1:19" ht="22.2" customHeight="1" x14ac:dyDescent="0.6">
      <c r="A975" s="4"/>
      <c r="E975" s="4"/>
      <c r="F975" s="190"/>
      <c r="G975" s="189"/>
      <c r="H975" s="168"/>
      <c r="I975" s="168"/>
      <c r="J975" s="248"/>
      <c r="K975" s="250"/>
      <c r="L975" s="168"/>
      <c r="M975" s="168"/>
      <c r="N975" s="168"/>
      <c r="O975" s="169">
        <f t="shared" si="42"/>
        <v>0</v>
      </c>
      <c r="P975" s="168"/>
      <c r="Q975" s="168"/>
      <c r="R975" s="168"/>
      <c r="S975" s="169">
        <f t="shared" si="43"/>
        <v>0</v>
      </c>
    </row>
    <row r="976" spans="1:19" ht="22.2" customHeight="1" x14ac:dyDescent="0.6">
      <c r="A976" s="4"/>
      <c r="B976" s="5"/>
      <c r="E976" s="4"/>
      <c r="F976" s="190"/>
      <c r="G976" s="189"/>
      <c r="H976" s="168"/>
      <c r="I976" s="168"/>
      <c r="J976" s="248"/>
      <c r="K976" s="250"/>
      <c r="L976" s="168"/>
      <c r="M976" s="168"/>
      <c r="N976" s="168"/>
      <c r="O976" s="169">
        <f t="shared" si="42"/>
        <v>0</v>
      </c>
      <c r="P976" s="168"/>
      <c r="Q976" s="168"/>
      <c r="R976" s="168"/>
      <c r="S976" s="169">
        <f t="shared" si="43"/>
        <v>0</v>
      </c>
    </row>
    <row r="977" spans="1:19" ht="22.2" customHeight="1" x14ac:dyDescent="0.6">
      <c r="A977" s="4"/>
      <c r="E977" s="4"/>
      <c r="G977" s="187"/>
      <c r="H977" s="199"/>
      <c r="I977" s="199"/>
      <c r="J977" s="277"/>
      <c r="K977" s="278"/>
      <c r="L977" s="168"/>
      <c r="M977" s="168"/>
      <c r="N977" s="168"/>
      <c r="O977" s="169">
        <f t="shared" si="42"/>
        <v>0</v>
      </c>
      <c r="P977" s="168"/>
      <c r="Q977" s="168"/>
      <c r="R977" s="168"/>
      <c r="S977" s="169">
        <f t="shared" si="43"/>
        <v>0</v>
      </c>
    </row>
    <row r="978" spans="1:19" ht="22.2" customHeight="1" x14ac:dyDescent="0.6">
      <c r="A978" s="4"/>
      <c r="E978" s="4"/>
      <c r="G978" s="62" t="s">
        <v>9</v>
      </c>
      <c r="H978" s="174" t="s">
        <v>243</v>
      </c>
      <c r="I978" s="183" t="s">
        <v>215</v>
      </c>
      <c r="J978" s="265" t="s">
        <v>54</v>
      </c>
      <c r="K978" s="266"/>
      <c r="L978" s="197"/>
      <c r="M978" s="174"/>
      <c r="N978" s="174"/>
      <c r="O978" s="169">
        <f t="shared" si="42"/>
        <v>0</v>
      </c>
      <c r="P978" s="174"/>
      <c r="Q978" s="197"/>
      <c r="R978" s="174"/>
      <c r="S978" s="169">
        <f t="shared" si="43"/>
        <v>0</v>
      </c>
    </row>
    <row r="979" spans="1:19" ht="22.2" customHeight="1" x14ac:dyDescent="0.6">
      <c r="A979" s="4"/>
      <c r="E979" s="4"/>
      <c r="G979" s="167" t="str">
        <f>G933</f>
        <v>19 ธ.ค.66</v>
      </c>
      <c r="H979" s="183" t="s">
        <v>243</v>
      </c>
      <c r="I979" s="183" t="s">
        <v>215</v>
      </c>
      <c r="J979" s="248" t="s">
        <v>125</v>
      </c>
      <c r="K979" s="250"/>
      <c r="L979" s="168"/>
      <c r="M979" s="168"/>
      <c r="N979" s="168"/>
      <c r="O979" s="169">
        <f t="shared" si="42"/>
        <v>0</v>
      </c>
      <c r="P979" s="168"/>
      <c r="Q979" s="168"/>
      <c r="R979" s="168"/>
      <c r="S979" s="169">
        <f t="shared" si="43"/>
        <v>0</v>
      </c>
    </row>
    <row r="980" spans="1:19" ht="22.2" customHeight="1" x14ac:dyDescent="0.6">
      <c r="A980" s="4"/>
      <c r="B980" s="5"/>
      <c r="D980" s="3"/>
      <c r="E980" s="3"/>
      <c r="G980" s="168"/>
      <c r="H980" s="189"/>
      <c r="I980" s="168"/>
      <c r="J980" s="248"/>
      <c r="K980" s="250"/>
      <c r="L980" s="168"/>
      <c r="M980" s="168"/>
      <c r="N980" s="168"/>
      <c r="O980" s="169">
        <f t="shared" si="42"/>
        <v>0</v>
      </c>
      <c r="P980" s="168"/>
      <c r="Q980" s="168"/>
      <c r="R980" s="168"/>
      <c r="S980" s="169">
        <f t="shared" si="43"/>
        <v>0</v>
      </c>
    </row>
    <row r="981" spans="1:19" ht="22.2" customHeight="1" x14ac:dyDescent="0.6">
      <c r="A981" s="4"/>
      <c r="E981" s="4"/>
      <c r="G981" s="62"/>
      <c r="H981" s="189"/>
      <c r="I981" s="168"/>
      <c r="J981" s="248"/>
      <c r="K981" s="250"/>
      <c r="L981" s="168"/>
      <c r="M981" s="168"/>
      <c r="N981" s="168"/>
      <c r="O981" s="169">
        <f t="shared" si="42"/>
        <v>0</v>
      </c>
      <c r="P981" s="168"/>
      <c r="Q981" s="168"/>
      <c r="R981" s="168"/>
      <c r="S981" s="169">
        <f t="shared" si="43"/>
        <v>0</v>
      </c>
    </row>
    <row r="982" spans="1:19" ht="22.2" customHeight="1" x14ac:dyDescent="0.6">
      <c r="A982" s="4"/>
      <c r="D982" s="8" t="s">
        <v>51</v>
      </c>
      <c r="E982" s="4"/>
      <c r="G982" s="63"/>
      <c r="H982" s="199"/>
      <c r="I982" s="199"/>
      <c r="J982" s="277"/>
      <c r="K982" s="278"/>
      <c r="L982" s="168"/>
      <c r="M982" s="168"/>
      <c r="N982" s="168"/>
      <c r="O982" s="169">
        <f t="shared" si="42"/>
        <v>0</v>
      </c>
      <c r="P982" s="168"/>
      <c r="Q982" s="168"/>
      <c r="R982" s="168"/>
      <c r="S982" s="169">
        <f t="shared" si="43"/>
        <v>0</v>
      </c>
    </row>
    <row r="983" spans="1:19" ht="22.2" customHeight="1" x14ac:dyDescent="0.6">
      <c r="A983" s="4"/>
      <c r="E983" s="4"/>
      <c r="G983" s="167" t="s">
        <v>10</v>
      </c>
      <c r="H983" s="174" t="s">
        <v>243</v>
      </c>
      <c r="I983" s="183" t="s">
        <v>218</v>
      </c>
      <c r="J983" s="265" t="s">
        <v>54</v>
      </c>
      <c r="K983" s="266"/>
      <c r="L983" s="197"/>
      <c r="M983" s="174"/>
      <c r="N983" s="174"/>
      <c r="O983" s="169">
        <f t="shared" si="42"/>
        <v>0</v>
      </c>
      <c r="P983" s="174"/>
      <c r="Q983" s="197"/>
      <c r="R983" s="174"/>
      <c r="S983" s="169">
        <f t="shared" si="43"/>
        <v>0</v>
      </c>
    </row>
    <row r="984" spans="1:19" ht="22.2" customHeight="1" x14ac:dyDescent="0.6">
      <c r="A984" s="4"/>
      <c r="B984" s="189"/>
      <c r="C984" s="190"/>
      <c r="D984" s="190"/>
      <c r="E984" s="168"/>
      <c r="G984" s="167" t="str">
        <f>G938</f>
        <v>20 ธ.ค.66</v>
      </c>
      <c r="H984" s="183" t="s">
        <v>243</v>
      </c>
      <c r="I984" s="183" t="s">
        <v>218</v>
      </c>
      <c r="J984" s="248" t="s">
        <v>125</v>
      </c>
      <c r="K984" s="250"/>
      <c r="L984" s="168"/>
      <c r="M984" s="168"/>
      <c r="N984" s="168"/>
      <c r="O984" s="169">
        <f t="shared" si="42"/>
        <v>0</v>
      </c>
      <c r="P984" s="168"/>
      <c r="Q984" s="168"/>
      <c r="R984" s="168"/>
      <c r="S984" s="169">
        <f t="shared" si="43"/>
        <v>0</v>
      </c>
    </row>
    <row r="985" spans="1:19" ht="22.2" customHeight="1" x14ac:dyDescent="0.6">
      <c r="A985" s="4"/>
      <c r="B985" s="5"/>
      <c r="D985" s="3"/>
      <c r="E985" s="3"/>
      <c r="G985" s="168"/>
      <c r="H985" s="168"/>
      <c r="I985" s="183"/>
      <c r="J985" s="248"/>
      <c r="K985" s="250"/>
      <c r="L985" s="168"/>
      <c r="M985" s="168"/>
      <c r="N985" s="168"/>
      <c r="O985" s="169">
        <f t="shared" si="42"/>
        <v>0</v>
      </c>
      <c r="P985" s="168"/>
      <c r="Q985" s="168"/>
      <c r="R985" s="168"/>
      <c r="S985" s="169">
        <f t="shared" si="43"/>
        <v>0</v>
      </c>
    </row>
    <row r="986" spans="1:19" ht="22.2" customHeight="1" x14ac:dyDescent="0.6">
      <c r="A986" s="4"/>
      <c r="E986" s="4"/>
      <c r="G986" s="189"/>
      <c r="H986" s="189"/>
      <c r="I986" s="168"/>
      <c r="J986" s="248"/>
      <c r="K986" s="250"/>
      <c r="L986" s="168"/>
      <c r="M986" s="168"/>
      <c r="N986" s="168"/>
      <c r="O986" s="169">
        <f t="shared" si="42"/>
        <v>0</v>
      </c>
      <c r="P986" s="168"/>
      <c r="Q986" s="168"/>
      <c r="R986" s="168"/>
      <c r="S986" s="169">
        <f t="shared" si="43"/>
        <v>0</v>
      </c>
    </row>
    <row r="987" spans="1:19" ht="22.2" customHeight="1" x14ac:dyDescent="0.6">
      <c r="A987" s="4"/>
      <c r="E987" s="4"/>
      <c r="G987" s="195"/>
      <c r="H987" s="195"/>
      <c r="I987" s="199"/>
      <c r="J987" s="277"/>
      <c r="K987" s="278"/>
      <c r="L987" s="199"/>
      <c r="M987" s="199"/>
      <c r="N987" s="199"/>
      <c r="O987" s="169">
        <f t="shared" si="42"/>
        <v>0</v>
      </c>
      <c r="P987" s="199"/>
      <c r="Q987" s="199"/>
      <c r="R987" s="199"/>
      <c r="S987" s="169">
        <f t="shared" si="43"/>
        <v>0</v>
      </c>
    </row>
    <row r="988" spans="1:19" ht="22.2" customHeight="1" x14ac:dyDescent="0.6">
      <c r="A988" s="4"/>
      <c r="E988" s="4"/>
      <c r="G988" s="62" t="s">
        <v>11</v>
      </c>
      <c r="H988" s="183" t="s">
        <v>231</v>
      </c>
      <c r="I988" s="183" t="s">
        <v>224</v>
      </c>
      <c r="J988" s="265" t="s">
        <v>54</v>
      </c>
      <c r="K988" s="266"/>
      <c r="L988" s="197"/>
      <c r="M988" s="174"/>
      <c r="N988" s="174"/>
      <c r="O988" s="169">
        <f t="shared" si="42"/>
        <v>0</v>
      </c>
      <c r="P988" s="174"/>
      <c r="Q988" s="197"/>
      <c r="R988" s="174"/>
      <c r="S988" s="169">
        <f t="shared" si="43"/>
        <v>0</v>
      </c>
    </row>
    <row r="989" spans="1:19" ht="22.2" customHeight="1" x14ac:dyDescent="0.6">
      <c r="A989" s="4"/>
      <c r="E989" s="4"/>
      <c r="G989" s="167" t="str">
        <f>G943</f>
        <v>21 ธ.ค.66</v>
      </c>
      <c r="H989" s="183"/>
      <c r="I989" s="183"/>
      <c r="J989" s="248"/>
      <c r="K989" s="250"/>
      <c r="L989" s="168"/>
      <c r="M989" s="168"/>
      <c r="N989" s="168"/>
      <c r="O989" s="169">
        <f t="shared" si="42"/>
        <v>0</v>
      </c>
      <c r="P989" s="168"/>
      <c r="Q989" s="168"/>
      <c r="R989" s="168"/>
      <c r="S989" s="169">
        <f t="shared" si="43"/>
        <v>0</v>
      </c>
    </row>
    <row r="990" spans="1:19" ht="22.2" customHeight="1" x14ac:dyDescent="0.6">
      <c r="A990" s="4"/>
      <c r="B990" s="5"/>
      <c r="E990" s="4"/>
      <c r="G990" s="168"/>
      <c r="H990" s="183"/>
      <c r="I990" s="183"/>
      <c r="J990" s="248"/>
      <c r="K990" s="250"/>
      <c r="L990" s="168"/>
      <c r="M990" s="168"/>
      <c r="N990" s="168"/>
      <c r="O990" s="169">
        <f t="shared" si="42"/>
        <v>0</v>
      </c>
      <c r="P990" s="168"/>
      <c r="Q990" s="168"/>
      <c r="R990" s="168"/>
      <c r="S990" s="169">
        <f t="shared" si="43"/>
        <v>0</v>
      </c>
    </row>
    <row r="991" spans="1:19" ht="22.2" customHeight="1" x14ac:dyDescent="0.6">
      <c r="A991" s="4"/>
      <c r="E991" s="4"/>
      <c r="G991" s="168"/>
      <c r="H991" s="168"/>
      <c r="I991" s="168"/>
      <c r="J991" s="248"/>
      <c r="K991" s="250"/>
      <c r="L991" s="168"/>
      <c r="M991" s="168"/>
      <c r="N991" s="168"/>
      <c r="O991" s="169">
        <f t="shared" si="42"/>
        <v>0</v>
      </c>
      <c r="P991" s="168"/>
      <c r="Q991" s="168"/>
      <c r="R991" s="168"/>
      <c r="S991" s="169">
        <f t="shared" si="43"/>
        <v>0</v>
      </c>
    </row>
    <row r="992" spans="1:19" ht="22.2" customHeight="1" x14ac:dyDescent="0.6">
      <c r="A992" s="4"/>
      <c r="E992" s="4"/>
      <c r="G992" s="199"/>
      <c r="H992" s="194"/>
      <c r="I992" s="199"/>
      <c r="J992" s="277"/>
      <c r="K992" s="278"/>
      <c r="L992" s="199"/>
      <c r="M992" s="199"/>
      <c r="N992" s="199"/>
      <c r="O992" s="169">
        <f t="shared" si="42"/>
        <v>0</v>
      </c>
      <c r="P992" s="199"/>
      <c r="Q992" s="199"/>
      <c r="R992" s="199"/>
      <c r="S992" s="169">
        <f t="shared" si="43"/>
        <v>0</v>
      </c>
    </row>
    <row r="993" spans="1:24" ht="22.2" customHeight="1" x14ac:dyDescent="0.6">
      <c r="A993" s="4"/>
      <c r="E993" s="4"/>
      <c r="G993" s="62" t="s">
        <v>12</v>
      </c>
      <c r="H993" s="183" t="s">
        <v>243</v>
      </c>
      <c r="I993" s="183" t="s">
        <v>217</v>
      </c>
      <c r="J993" s="265" t="s">
        <v>150</v>
      </c>
      <c r="K993" s="266"/>
      <c r="L993" s="197"/>
      <c r="M993" s="174"/>
      <c r="N993" s="174"/>
      <c r="O993" s="169">
        <f t="shared" si="42"/>
        <v>0</v>
      </c>
      <c r="P993" s="174"/>
      <c r="Q993" s="197"/>
      <c r="R993" s="174"/>
      <c r="S993" s="169">
        <f t="shared" si="43"/>
        <v>0</v>
      </c>
    </row>
    <row r="994" spans="1:24" ht="22.2" customHeight="1" x14ac:dyDescent="0.6">
      <c r="A994" s="4"/>
      <c r="E994" s="4"/>
      <c r="G994" s="167" t="str">
        <f>G948</f>
        <v>22 ธ.ค.66</v>
      </c>
      <c r="H994" s="183" t="s">
        <v>243</v>
      </c>
      <c r="I994" s="183" t="s">
        <v>217</v>
      </c>
      <c r="J994" s="248" t="s">
        <v>126</v>
      </c>
      <c r="K994" s="250"/>
      <c r="L994" s="168"/>
      <c r="M994" s="168"/>
      <c r="N994" s="168"/>
      <c r="O994" s="169">
        <f t="shared" si="42"/>
        <v>0</v>
      </c>
      <c r="P994" s="168"/>
      <c r="Q994" s="168"/>
      <c r="R994" s="168"/>
      <c r="S994" s="169">
        <f t="shared" si="43"/>
        <v>0</v>
      </c>
    </row>
    <row r="995" spans="1:24" ht="22.2" customHeight="1" x14ac:dyDescent="0.6">
      <c r="A995" s="4"/>
      <c r="E995" s="4"/>
      <c r="G995" s="168"/>
      <c r="H995" s="168"/>
      <c r="I995" s="168"/>
      <c r="J995" s="285"/>
      <c r="K995" s="286"/>
      <c r="L995" s="200"/>
      <c r="M995" s="183"/>
      <c r="N995" s="183"/>
      <c r="O995" s="169">
        <f t="shared" si="42"/>
        <v>0</v>
      </c>
      <c r="P995" s="183"/>
      <c r="Q995" s="200"/>
      <c r="R995" s="183"/>
      <c r="S995" s="169">
        <f t="shared" si="43"/>
        <v>0</v>
      </c>
    </row>
    <row r="996" spans="1:24" ht="22.2" customHeight="1" x14ac:dyDescent="0.6">
      <c r="A996" s="4"/>
      <c r="E996" s="4"/>
      <c r="G996" s="168"/>
      <c r="H996" s="168"/>
      <c r="I996" s="168"/>
      <c r="J996" s="248"/>
      <c r="K996" s="250"/>
      <c r="L996" s="168"/>
      <c r="M996" s="168"/>
      <c r="N996" s="168"/>
      <c r="O996" s="169">
        <f t="shared" si="42"/>
        <v>0</v>
      </c>
      <c r="P996" s="168"/>
      <c r="Q996" s="168"/>
      <c r="R996" s="168"/>
      <c r="S996" s="169">
        <f t="shared" si="43"/>
        <v>0</v>
      </c>
    </row>
    <row r="997" spans="1:24" ht="22.2" customHeight="1" x14ac:dyDescent="0.6">
      <c r="A997" s="4"/>
      <c r="E997" s="4"/>
      <c r="F997" s="4"/>
      <c r="G997" s="196"/>
      <c r="H997" s="195"/>
      <c r="I997" s="199"/>
      <c r="J997" s="277"/>
      <c r="K997" s="278"/>
      <c r="L997" s="199"/>
      <c r="M997" s="199"/>
      <c r="N997" s="199"/>
      <c r="O997" s="169">
        <f t="shared" si="42"/>
        <v>0</v>
      </c>
      <c r="P997" s="199"/>
      <c r="Q997" s="199"/>
      <c r="R997" s="199"/>
      <c r="S997" s="169">
        <f t="shared" si="43"/>
        <v>0</v>
      </c>
    </row>
    <row r="998" spans="1:24" ht="22.2" customHeight="1" x14ac:dyDescent="0.6">
      <c r="A998" s="4"/>
      <c r="E998" s="4"/>
      <c r="F998" s="4"/>
      <c r="G998" s="273" t="s">
        <v>61</v>
      </c>
      <c r="H998" s="298"/>
      <c r="I998" s="298"/>
      <c r="J998" s="298"/>
      <c r="K998" s="279"/>
      <c r="L998" s="17">
        <f>SUM(L973:L997)</f>
        <v>0</v>
      </c>
      <c r="M998" s="17">
        <f>SUM(M973:M997)</f>
        <v>0</v>
      </c>
      <c r="N998" s="17"/>
      <c r="O998" s="17"/>
      <c r="P998" s="17">
        <f>SUM(P973:P997)</f>
        <v>0</v>
      </c>
      <c r="Q998" s="17">
        <f>SUM(Q973:Q997)</f>
        <v>0</v>
      </c>
      <c r="R998" s="192"/>
      <c r="S998" s="17"/>
      <c r="T998" s="25"/>
      <c r="U998" s="26" t="s">
        <v>123</v>
      </c>
      <c r="V998" s="64"/>
      <c r="W998" s="27"/>
      <c r="X998" s="27"/>
    </row>
    <row r="999" spans="1:24" ht="22.2" customHeight="1" x14ac:dyDescent="0.6">
      <c r="A999" s="4"/>
      <c r="E999" s="4"/>
      <c r="F999" s="4"/>
      <c r="G999" s="273" t="s">
        <v>62</v>
      </c>
      <c r="H999" s="298"/>
      <c r="I999" s="298"/>
      <c r="J999" s="298"/>
      <c r="K999" s="279"/>
      <c r="L999" s="273">
        <f>L998+M998</f>
        <v>0</v>
      </c>
      <c r="M999" s="279"/>
      <c r="N999" s="193"/>
      <c r="O999" s="17"/>
      <c r="P999" s="273">
        <f>P998+Q998</f>
        <v>0</v>
      </c>
      <c r="Q999" s="279"/>
      <c r="R999" s="196"/>
      <c r="S999" s="199"/>
      <c r="T999" s="27" t="s">
        <v>51</v>
      </c>
      <c r="U999" s="26" t="s">
        <v>90</v>
      </c>
      <c r="V999" s="64"/>
      <c r="W999" s="27"/>
      <c r="X999" s="27"/>
    </row>
    <row r="1000" spans="1:24" ht="22.2" customHeight="1" x14ac:dyDescent="0.6">
      <c r="A1000" s="4"/>
      <c r="E1000" s="4"/>
      <c r="F1000" s="4"/>
      <c r="G1000" s="273" t="s">
        <v>63</v>
      </c>
      <c r="H1000" s="298"/>
      <c r="I1000" s="298"/>
      <c r="J1000" s="298"/>
      <c r="K1000" s="279"/>
      <c r="L1000" s="273">
        <v>18</v>
      </c>
      <c r="M1000" s="279"/>
      <c r="N1000" s="193"/>
      <c r="O1000" s="17"/>
      <c r="P1000" s="273">
        <v>0</v>
      </c>
      <c r="Q1000" s="279"/>
      <c r="R1000" s="190"/>
      <c r="S1000" s="168"/>
    </row>
    <row r="1001" spans="1:24" ht="22.2" customHeight="1" thickBot="1" x14ac:dyDescent="0.65">
      <c r="A1001" s="4"/>
      <c r="E1001" s="4"/>
      <c r="F1001" s="15"/>
      <c r="G1001" s="273" t="s">
        <v>64</v>
      </c>
      <c r="H1001" s="298"/>
      <c r="I1001" s="298"/>
      <c r="J1001" s="298"/>
      <c r="K1001" s="279"/>
      <c r="L1001" s="18">
        <v>0</v>
      </c>
      <c r="M1001" s="18">
        <f>SUM(M973:M997)</f>
        <v>0</v>
      </c>
      <c r="N1001" s="18"/>
      <c r="O1001" s="18">
        <f>SUM(O973:O997)</f>
        <v>0</v>
      </c>
      <c r="P1001" s="18">
        <v>0</v>
      </c>
      <c r="Q1001" s="18">
        <f>SUM(Q973:Q997)</f>
        <v>0</v>
      </c>
      <c r="R1001" s="19"/>
      <c r="S1001" s="18">
        <f>SUM(S973:S997)</f>
        <v>0</v>
      </c>
    </row>
    <row r="1002" spans="1:24" ht="22.2" customHeight="1" thickTop="1" x14ac:dyDescent="0.6">
      <c r="A1002" s="299" t="s">
        <v>88</v>
      </c>
      <c r="B1002" s="300"/>
      <c r="C1002" s="300"/>
      <c r="D1002" s="300"/>
      <c r="E1002" s="300"/>
      <c r="F1002" s="300"/>
      <c r="G1002" s="300"/>
      <c r="H1002" s="193">
        <f>M1001+Q1001</f>
        <v>0</v>
      </c>
      <c r="I1002" s="193" t="s">
        <v>89</v>
      </c>
      <c r="J1002" s="193"/>
      <c r="K1002" s="301" t="s">
        <v>193</v>
      </c>
      <c r="L1002" s="301"/>
      <c r="M1002" s="301"/>
      <c r="N1002" s="194"/>
      <c r="O1002" s="194"/>
      <c r="P1002" s="302">
        <f>S1001+O1001</f>
        <v>0</v>
      </c>
      <c r="Q1002" s="302"/>
      <c r="R1002" s="21"/>
      <c r="S1002" s="20" t="s">
        <v>53</v>
      </c>
    </row>
    <row r="1003" spans="1:24" ht="22.2" customHeight="1" x14ac:dyDescent="0.6">
      <c r="A1003" s="303" t="s">
        <v>14</v>
      </c>
      <c r="B1003" s="304"/>
      <c r="C1003" s="304"/>
      <c r="D1003" s="304"/>
      <c r="E1003" s="304"/>
      <c r="F1003" s="304"/>
      <c r="G1003" s="305"/>
      <c r="H1003" s="303" t="s">
        <v>15</v>
      </c>
      <c r="I1003" s="304"/>
      <c r="J1003" s="304"/>
      <c r="K1003" s="304"/>
      <c r="L1003" s="305"/>
      <c r="M1003" s="303" t="s">
        <v>70</v>
      </c>
      <c r="N1003" s="304"/>
      <c r="O1003" s="304"/>
      <c r="P1003" s="304"/>
      <c r="Q1003" s="304"/>
      <c r="R1003" s="304"/>
      <c r="S1003" s="305"/>
    </row>
    <row r="1004" spans="1:24" ht="22.2" customHeight="1" x14ac:dyDescent="0.6">
      <c r="A1004" s="248" t="s">
        <v>16</v>
      </c>
      <c r="B1004" s="249"/>
      <c r="C1004" s="249"/>
      <c r="D1004" s="249"/>
      <c r="E1004" s="249"/>
      <c r="F1004" s="249"/>
      <c r="G1004" s="250"/>
      <c r="H1004" s="248" t="s">
        <v>16</v>
      </c>
      <c r="I1004" s="249"/>
      <c r="J1004" s="249"/>
      <c r="K1004" s="249"/>
      <c r="L1004" s="250"/>
      <c r="M1004" s="248" t="s">
        <v>16</v>
      </c>
      <c r="N1004" s="249"/>
      <c r="O1004" s="249"/>
      <c r="P1004" s="249"/>
      <c r="Q1004" s="249"/>
      <c r="R1004" s="249"/>
      <c r="S1004" s="250"/>
    </row>
    <row r="1005" spans="1:24" ht="22.2" customHeight="1" x14ac:dyDescent="0.6">
      <c r="A1005" s="12" t="s">
        <v>42</v>
      </c>
      <c r="B1005" s="309">
        <f>B973</f>
        <v>0</v>
      </c>
      <c r="C1005" s="309"/>
      <c r="D1005" s="309"/>
      <c r="E1005" s="309"/>
      <c r="F1005" s="309"/>
      <c r="G1005" s="186" t="s">
        <v>43</v>
      </c>
      <c r="H1005" s="185" t="s">
        <v>42</v>
      </c>
      <c r="I1005" s="314" t="str">
        <f>I959</f>
        <v xml:space="preserve">       นายอาทิตย์  แก้วแดง</v>
      </c>
      <c r="J1005" s="318"/>
      <c r="K1005" s="318"/>
      <c r="L1005" s="13" t="s">
        <v>43</v>
      </c>
      <c r="M1005" s="61" t="s">
        <v>42</v>
      </c>
      <c r="N1005" s="61"/>
      <c r="O1005" s="309" t="s">
        <v>52</v>
      </c>
      <c r="P1005" s="309"/>
      <c r="Q1005" s="309"/>
      <c r="R1005" s="29"/>
      <c r="S1005" s="186" t="s">
        <v>43</v>
      </c>
    </row>
    <row r="1006" spans="1:24" ht="22.2" customHeight="1" x14ac:dyDescent="0.6">
      <c r="A1006" s="319" t="s">
        <v>120</v>
      </c>
      <c r="B1006" s="314"/>
      <c r="C1006" s="314"/>
      <c r="D1006" s="314"/>
      <c r="E1006" s="314"/>
      <c r="F1006" s="314"/>
      <c r="G1006" s="320"/>
      <c r="H1006" s="308" t="s">
        <v>55</v>
      </c>
      <c r="I1006" s="309"/>
      <c r="J1006" s="309"/>
      <c r="K1006" s="309"/>
      <c r="L1006" s="310"/>
      <c r="M1006" s="308" t="s">
        <v>72</v>
      </c>
      <c r="N1006" s="309"/>
      <c r="O1006" s="309"/>
      <c r="P1006" s="309"/>
      <c r="Q1006" s="309"/>
      <c r="R1006" s="309"/>
      <c r="S1006" s="310"/>
    </row>
    <row r="1007" spans="1:24" ht="22.2" customHeight="1" x14ac:dyDescent="0.6">
      <c r="A1007" s="311" t="str">
        <f>A41</f>
        <v>วันที่ 25  เดือน ธันวาคม  พ.ศ.2566</v>
      </c>
      <c r="B1007" s="312"/>
      <c r="C1007" s="312"/>
      <c r="D1007" s="312"/>
      <c r="E1007" s="312"/>
      <c r="F1007" s="312"/>
      <c r="G1007" s="313"/>
      <c r="H1007" s="308" t="str">
        <f>A41</f>
        <v>วันที่ 25  เดือน ธันวาคม  พ.ศ.2566</v>
      </c>
      <c r="I1007" s="309"/>
      <c r="J1007" s="309"/>
      <c r="K1007" s="309"/>
      <c r="L1007" s="310"/>
      <c r="M1007" s="311" t="str">
        <f>A41</f>
        <v>วันที่ 25  เดือน ธันวาคม  พ.ศ.2566</v>
      </c>
      <c r="N1007" s="312"/>
      <c r="O1007" s="312"/>
      <c r="P1007" s="312"/>
      <c r="Q1007" s="312"/>
      <c r="R1007" s="312"/>
      <c r="S1007" s="313"/>
    </row>
    <row r="1008" spans="1:24" ht="22.2" customHeight="1" x14ac:dyDescent="0.6">
      <c r="A1008" s="303" t="s">
        <v>70</v>
      </c>
      <c r="B1008" s="304"/>
      <c r="C1008" s="304"/>
      <c r="D1008" s="304"/>
      <c r="E1008" s="304"/>
      <c r="F1008" s="304"/>
      <c r="G1008" s="304"/>
      <c r="H1008" s="304"/>
      <c r="I1008" s="305"/>
      <c r="J1008" s="303" t="s">
        <v>71</v>
      </c>
      <c r="K1008" s="304"/>
      <c r="L1008" s="304"/>
      <c r="M1008" s="304"/>
      <c r="N1008" s="304"/>
      <c r="O1008" s="304"/>
      <c r="P1008" s="304"/>
      <c r="Q1008" s="304"/>
      <c r="R1008" s="304"/>
      <c r="S1008" s="305"/>
    </row>
    <row r="1009" spans="1:19" ht="22.2" customHeight="1" x14ac:dyDescent="0.6">
      <c r="A1009" s="248" t="s">
        <v>16</v>
      </c>
      <c r="B1009" s="249"/>
      <c r="C1009" s="249"/>
      <c r="D1009" s="249"/>
      <c r="E1009" s="249"/>
      <c r="F1009" s="249"/>
      <c r="G1009" s="249"/>
      <c r="H1009" s="249"/>
      <c r="I1009" s="250"/>
      <c r="J1009" s="248" t="s">
        <v>16</v>
      </c>
      <c r="K1009" s="249"/>
      <c r="L1009" s="249"/>
      <c r="M1009" s="249"/>
      <c r="N1009" s="249"/>
      <c r="O1009" s="249"/>
      <c r="P1009" s="249"/>
      <c r="Q1009" s="249"/>
      <c r="R1009" s="249"/>
      <c r="S1009" s="250"/>
    </row>
    <row r="1010" spans="1:19" ht="22.2" customHeight="1" x14ac:dyDescent="0.6">
      <c r="A1010" s="12"/>
      <c r="B1010" s="309" t="s">
        <v>133</v>
      </c>
      <c r="C1010" s="309"/>
      <c r="D1010" s="309"/>
      <c r="E1010" s="309"/>
      <c r="F1010" s="309"/>
      <c r="G1010" s="309"/>
      <c r="H1010" s="309"/>
      <c r="I1010" s="186"/>
      <c r="J1010" s="29"/>
      <c r="K1010" s="29"/>
      <c r="L1010" s="309" t="s">
        <v>186</v>
      </c>
      <c r="M1010" s="309"/>
      <c r="N1010" s="309"/>
      <c r="O1010" s="309"/>
      <c r="P1010" s="309"/>
      <c r="Q1010" s="309"/>
      <c r="R1010" s="29"/>
      <c r="S1010" s="13"/>
    </row>
    <row r="1011" spans="1:19" ht="22.2" customHeight="1" x14ac:dyDescent="0.6">
      <c r="A1011" s="308" t="s">
        <v>73</v>
      </c>
      <c r="B1011" s="309"/>
      <c r="C1011" s="309"/>
      <c r="D1011" s="309"/>
      <c r="E1011" s="309"/>
      <c r="F1011" s="309"/>
      <c r="G1011" s="309"/>
      <c r="H1011" s="309"/>
      <c r="I1011" s="310"/>
      <c r="J1011" s="308" t="s">
        <v>74</v>
      </c>
      <c r="K1011" s="309"/>
      <c r="L1011" s="309"/>
      <c r="M1011" s="309"/>
      <c r="N1011" s="309"/>
      <c r="O1011" s="309"/>
      <c r="P1011" s="309"/>
      <c r="Q1011" s="309"/>
      <c r="R1011" s="309"/>
      <c r="S1011" s="310"/>
    </row>
    <row r="1012" spans="1:19" ht="22.2" customHeight="1" x14ac:dyDescent="0.6">
      <c r="A1012" s="311" t="str">
        <f>A41</f>
        <v>วันที่ 25  เดือน ธันวาคม  พ.ศ.2566</v>
      </c>
      <c r="B1012" s="312"/>
      <c r="C1012" s="312"/>
      <c r="D1012" s="312"/>
      <c r="E1012" s="312"/>
      <c r="F1012" s="312"/>
      <c r="G1012" s="312"/>
      <c r="H1012" s="312"/>
      <c r="I1012" s="313"/>
      <c r="J1012" s="311" t="str">
        <f>A41</f>
        <v>วันที่ 25  เดือน ธันวาคม  พ.ศ.2566</v>
      </c>
      <c r="K1012" s="312"/>
      <c r="L1012" s="312"/>
      <c r="M1012" s="312"/>
      <c r="N1012" s="312"/>
      <c r="O1012" s="312"/>
      <c r="P1012" s="312"/>
      <c r="Q1012" s="312"/>
      <c r="R1012" s="312"/>
      <c r="S1012" s="313"/>
    </row>
    <row r="1013" spans="1:19" ht="22.2" customHeight="1" x14ac:dyDescent="0.6">
      <c r="A1013" s="254" t="s">
        <v>0</v>
      </c>
      <c r="B1013" s="254"/>
      <c r="C1013" s="254"/>
      <c r="D1013" s="254"/>
      <c r="E1013" s="254"/>
      <c r="F1013" s="254"/>
      <c r="G1013" s="254"/>
      <c r="H1013" s="254"/>
      <c r="I1013" s="254"/>
      <c r="J1013" s="254"/>
      <c r="K1013" s="254"/>
      <c r="L1013" s="254"/>
      <c r="M1013" s="254"/>
      <c r="N1013" s="254"/>
      <c r="O1013" s="254"/>
      <c r="P1013" s="254"/>
      <c r="Q1013" s="254"/>
      <c r="R1013" s="254"/>
      <c r="S1013" s="254"/>
    </row>
    <row r="1014" spans="1:19" ht="22.2" customHeight="1" x14ac:dyDescent="0.6">
      <c r="A1014" s="254" t="str">
        <f>A2</f>
        <v>แผนกวิชายานยนต์ไฟฟ้า</v>
      </c>
      <c r="B1014" s="249"/>
      <c r="C1014" s="249"/>
      <c r="D1014" s="249"/>
      <c r="E1014" s="249"/>
      <c r="F1014" s="249"/>
      <c r="G1014" s="249"/>
      <c r="H1014" s="249"/>
      <c r="I1014" s="249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</row>
    <row r="1015" spans="1:19" ht="22.2" customHeight="1" x14ac:dyDescent="0.6">
      <c r="A1015" s="253" t="s">
        <v>78</v>
      </c>
      <c r="B1015" s="253"/>
      <c r="C1015" s="253"/>
      <c r="D1015" s="177">
        <f>D3</f>
        <v>18</v>
      </c>
      <c r="E1015" s="177" t="s">
        <v>77</v>
      </c>
      <c r="F1015" s="254" t="str">
        <f>F3</f>
        <v>ธันวาคม</v>
      </c>
      <c r="G1015" s="254"/>
      <c r="H1015" s="177" t="str">
        <f>H3</f>
        <v>พ.ศ. 2566</v>
      </c>
      <c r="I1015" s="177" t="s">
        <v>79</v>
      </c>
      <c r="J1015" s="177">
        <f>J3</f>
        <v>22</v>
      </c>
      <c r="K1015" s="177" t="s">
        <v>76</v>
      </c>
      <c r="L1015" s="254" t="str">
        <f>L3</f>
        <v>ธันวาคม</v>
      </c>
      <c r="M1015" s="254"/>
      <c r="N1015" s="254" t="str">
        <f>N3</f>
        <v>พ.ศ. 2566</v>
      </c>
      <c r="O1015" s="254"/>
      <c r="P1015" s="254"/>
      <c r="Q1015" s="254"/>
      <c r="R1015" s="177"/>
    </row>
    <row r="1016" spans="1:19" ht="22.2" customHeight="1" x14ac:dyDescent="0.3">
      <c r="G1016" s="58" t="s">
        <v>103</v>
      </c>
      <c r="H1016" s="8" t="s">
        <v>45</v>
      </c>
      <c r="I1016" s="190" t="s">
        <v>57</v>
      </c>
      <c r="K1016" s="198"/>
    </row>
    <row r="1017" spans="1:19" ht="22.2" customHeight="1" x14ac:dyDescent="0.6">
      <c r="A1017" s="28" t="s">
        <v>1</v>
      </c>
      <c r="B1017" s="270" t="s">
        <v>2</v>
      </c>
      <c r="C1017" s="271"/>
      <c r="D1017" s="272"/>
      <c r="E1017" s="16" t="s">
        <v>3</v>
      </c>
      <c r="F1017" s="273" t="s">
        <v>65</v>
      </c>
      <c r="G1017" s="274"/>
      <c r="H1017" s="275" t="s">
        <v>4</v>
      </c>
      <c r="I1017" s="175" t="s">
        <v>116</v>
      </c>
      <c r="J1017" s="242" t="s">
        <v>5</v>
      </c>
      <c r="K1017" s="244"/>
      <c r="L1017" s="273" t="s">
        <v>66</v>
      </c>
      <c r="M1017" s="279"/>
      <c r="N1017" s="169" t="s">
        <v>68</v>
      </c>
      <c r="O1017" s="175" t="s">
        <v>58</v>
      </c>
      <c r="P1017" s="280" t="s">
        <v>67</v>
      </c>
      <c r="Q1017" s="281"/>
      <c r="R1017" s="169" t="s">
        <v>68</v>
      </c>
      <c r="S1017" s="175" t="s">
        <v>58</v>
      </c>
    </row>
    <row r="1018" spans="1:19" ht="22.2" customHeight="1" x14ac:dyDescent="0.6">
      <c r="A1018" s="60"/>
      <c r="B1018" s="9"/>
      <c r="C1018" s="10"/>
      <c r="D1018" s="14"/>
      <c r="E1018" s="11"/>
      <c r="F1018" s="199" t="s">
        <v>6</v>
      </c>
      <c r="G1018" s="199" t="s">
        <v>7</v>
      </c>
      <c r="H1018" s="276"/>
      <c r="I1018" s="199"/>
      <c r="J1018" s="277"/>
      <c r="K1018" s="278"/>
      <c r="L1018" s="199" t="s">
        <v>56</v>
      </c>
      <c r="M1018" s="199" t="s">
        <v>60</v>
      </c>
      <c r="N1018" s="199" t="s">
        <v>69</v>
      </c>
      <c r="O1018" s="199" t="s">
        <v>59</v>
      </c>
      <c r="P1018" s="60" t="s">
        <v>56</v>
      </c>
      <c r="Q1018" s="60" t="s">
        <v>60</v>
      </c>
      <c r="R1018" s="199" t="s">
        <v>69</v>
      </c>
      <c r="S1018" s="199" t="s">
        <v>59</v>
      </c>
    </row>
    <row r="1019" spans="1:19" ht="22.2" customHeight="1" x14ac:dyDescent="0.6">
      <c r="A1019" s="175">
        <v>23</v>
      </c>
      <c r="B1019" s="262">
        <f>AB25</f>
        <v>0</v>
      </c>
      <c r="C1019" s="263"/>
      <c r="D1019" s="264"/>
      <c r="E1019" s="175" t="s">
        <v>44</v>
      </c>
      <c r="F1019" s="6">
        <f>F7</f>
        <v>10</v>
      </c>
      <c r="G1019" s="188" t="s">
        <v>8</v>
      </c>
      <c r="H1019" s="168" t="s">
        <v>238</v>
      </c>
      <c r="I1019" s="183" t="s">
        <v>301</v>
      </c>
      <c r="J1019" s="265" t="s">
        <v>54</v>
      </c>
      <c r="K1019" s="266"/>
      <c r="L1019" s="197"/>
      <c r="M1019" s="174"/>
      <c r="N1019" s="174"/>
      <c r="O1019" s="169">
        <f>M1019*N1019</f>
        <v>0</v>
      </c>
      <c r="P1019" s="174"/>
      <c r="Q1019" s="197"/>
      <c r="R1019" s="174"/>
      <c r="S1019" s="169">
        <f>Q1019*R1019</f>
        <v>0</v>
      </c>
    </row>
    <row r="1020" spans="1:19" ht="22.2" customHeight="1" x14ac:dyDescent="0.6">
      <c r="A1020" s="4"/>
      <c r="B1020" s="289"/>
      <c r="C1020" s="290"/>
      <c r="D1020" s="291"/>
      <c r="E1020" s="168" t="s">
        <v>139</v>
      </c>
      <c r="F1020" s="190"/>
      <c r="G1020" s="167" t="str">
        <f>G974</f>
        <v>18 ธ.ค.66</v>
      </c>
      <c r="H1020" s="168"/>
      <c r="I1020" s="183"/>
      <c r="J1020" s="285"/>
      <c r="K1020" s="286"/>
      <c r="L1020" s="168"/>
      <c r="M1020" s="168"/>
      <c r="N1020" s="168"/>
      <c r="O1020" s="169">
        <f t="shared" ref="O1020:O1043" si="44">M1020*N1020</f>
        <v>0</v>
      </c>
      <c r="P1020" s="168"/>
      <c r="Q1020" s="168"/>
      <c r="R1020" s="168"/>
      <c r="S1020" s="169">
        <f t="shared" ref="S1020:S1043" si="45">Q1020*R1020</f>
        <v>0</v>
      </c>
    </row>
    <row r="1021" spans="1:19" ht="22.2" customHeight="1" x14ac:dyDescent="0.6">
      <c r="A1021" s="4"/>
      <c r="B1021" s="5"/>
      <c r="D1021" s="3"/>
      <c r="E1021" s="3"/>
      <c r="F1021" s="190"/>
      <c r="G1021" s="189"/>
      <c r="H1021" s="168"/>
      <c r="I1021" s="168"/>
      <c r="J1021" s="248"/>
      <c r="K1021" s="250"/>
      <c r="L1021" s="168"/>
      <c r="M1021" s="168"/>
      <c r="N1021" s="168"/>
      <c r="O1021" s="169">
        <f t="shared" si="44"/>
        <v>0</v>
      </c>
      <c r="P1021" s="168"/>
      <c r="Q1021" s="168"/>
      <c r="R1021" s="168"/>
      <c r="S1021" s="169">
        <f t="shared" si="45"/>
        <v>0</v>
      </c>
    </row>
    <row r="1022" spans="1:19" ht="22.2" customHeight="1" x14ac:dyDescent="0.6">
      <c r="A1022" s="4"/>
      <c r="B1022" s="5"/>
      <c r="E1022" s="4"/>
      <c r="F1022" s="190"/>
      <c r="G1022" s="189"/>
      <c r="H1022" s="168"/>
      <c r="I1022" s="168"/>
      <c r="J1022" s="248"/>
      <c r="K1022" s="250"/>
      <c r="L1022" s="168"/>
      <c r="M1022" s="168"/>
      <c r="N1022" s="168"/>
      <c r="O1022" s="169">
        <f t="shared" si="44"/>
        <v>0</v>
      </c>
      <c r="P1022" s="168"/>
      <c r="Q1022" s="168"/>
      <c r="R1022" s="168"/>
      <c r="S1022" s="169">
        <f t="shared" si="45"/>
        <v>0</v>
      </c>
    </row>
    <row r="1023" spans="1:19" ht="22.2" customHeight="1" x14ac:dyDescent="0.6">
      <c r="A1023" s="4"/>
      <c r="E1023" s="4"/>
      <c r="G1023" s="187"/>
      <c r="H1023" s="199"/>
      <c r="I1023" s="199"/>
      <c r="J1023" s="277"/>
      <c r="K1023" s="278"/>
      <c r="L1023" s="168"/>
      <c r="M1023" s="168"/>
      <c r="N1023" s="168"/>
      <c r="O1023" s="169">
        <f t="shared" si="44"/>
        <v>0</v>
      </c>
      <c r="P1023" s="168"/>
      <c r="Q1023" s="168"/>
      <c r="R1023" s="168"/>
      <c r="S1023" s="169">
        <f t="shared" si="45"/>
        <v>0</v>
      </c>
    </row>
    <row r="1024" spans="1:19" ht="22.2" customHeight="1" x14ac:dyDescent="0.6">
      <c r="A1024" s="4"/>
      <c r="E1024" s="4"/>
      <c r="G1024" s="62" t="s">
        <v>9</v>
      </c>
      <c r="H1024" s="168" t="s">
        <v>138</v>
      </c>
      <c r="I1024" s="183" t="s">
        <v>222</v>
      </c>
      <c r="J1024" s="265" t="s">
        <v>54</v>
      </c>
      <c r="K1024" s="266"/>
      <c r="L1024" s="197"/>
      <c r="M1024" s="174"/>
      <c r="N1024" s="174"/>
      <c r="O1024" s="169">
        <f t="shared" si="44"/>
        <v>0</v>
      </c>
      <c r="P1024" s="174"/>
      <c r="Q1024" s="197"/>
      <c r="R1024" s="174"/>
      <c r="S1024" s="169">
        <f t="shared" si="45"/>
        <v>0</v>
      </c>
    </row>
    <row r="1025" spans="1:24" ht="22.2" customHeight="1" x14ac:dyDescent="0.6">
      <c r="A1025" s="4"/>
      <c r="E1025" s="4"/>
      <c r="G1025" s="167" t="str">
        <f>G979</f>
        <v>19 ธ.ค.66</v>
      </c>
      <c r="H1025" s="168" t="s">
        <v>138</v>
      </c>
      <c r="I1025" s="183" t="s">
        <v>222</v>
      </c>
      <c r="J1025" s="248" t="s">
        <v>125</v>
      </c>
      <c r="K1025" s="250"/>
      <c r="L1025" s="168"/>
      <c r="M1025" s="168"/>
      <c r="N1025" s="168"/>
      <c r="O1025" s="169">
        <f t="shared" si="44"/>
        <v>0</v>
      </c>
      <c r="P1025" s="168"/>
      <c r="Q1025" s="168"/>
      <c r="R1025" s="168"/>
      <c r="S1025" s="169">
        <f t="shared" si="45"/>
        <v>0</v>
      </c>
    </row>
    <row r="1026" spans="1:24" ht="22.2" customHeight="1" x14ac:dyDescent="0.6">
      <c r="A1026" s="4"/>
      <c r="B1026" s="5"/>
      <c r="D1026" s="3"/>
      <c r="E1026" s="3"/>
      <c r="G1026" s="168"/>
      <c r="H1026" s="168"/>
      <c r="I1026" s="168"/>
      <c r="J1026" s="248"/>
      <c r="K1026" s="250"/>
      <c r="L1026" s="168"/>
      <c r="M1026" s="168"/>
      <c r="N1026" s="168"/>
      <c r="O1026" s="169">
        <f t="shared" si="44"/>
        <v>0</v>
      </c>
      <c r="P1026" s="168"/>
      <c r="Q1026" s="168"/>
      <c r="R1026" s="168"/>
      <c r="S1026" s="169">
        <f t="shared" si="45"/>
        <v>0</v>
      </c>
    </row>
    <row r="1027" spans="1:24" ht="22.2" customHeight="1" x14ac:dyDescent="0.6">
      <c r="A1027" s="4"/>
      <c r="E1027" s="4"/>
      <c r="G1027" s="62"/>
      <c r="H1027" s="168"/>
      <c r="I1027" s="168"/>
      <c r="J1027" s="248"/>
      <c r="K1027" s="250"/>
      <c r="L1027" s="168"/>
      <c r="M1027" s="168"/>
      <c r="N1027" s="168"/>
      <c r="O1027" s="169">
        <f t="shared" si="44"/>
        <v>0</v>
      </c>
      <c r="P1027" s="168"/>
      <c r="Q1027" s="168"/>
      <c r="R1027" s="168"/>
      <c r="S1027" s="169">
        <f t="shared" si="45"/>
        <v>0</v>
      </c>
    </row>
    <row r="1028" spans="1:24" ht="22.2" customHeight="1" x14ac:dyDescent="0.6">
      <c r="A1028" s="4"/>
      <c r="D1028" s="8" t="s">
        <v>51</v>
      </c>
      <c r="E1028" s="4"/>
      <c r="G1028" s="63"/>
      <c r="H1028" s="199"/>
      <c r="I1028" s="199"/>
      <c r="J1028" s="277"/>
      <c r="K1028" s="278"/>
      <c r="L1028" s="168"/>
      <c r="M1028" s="168"/>
      <c r="N1028" s="168"/>
      <c r="O1028" s="169">
        <f t="shared" si="44"/>
        <v>0</v>
      </c>
      <c r="P1028" s="168"/>
      <c r="Q1028" s="168"/>
      <c r="R1028" s="168"/>
      <c r="S1028" s="169">
        <f t="shared" si="45"/>
        <v>0</v>
      </c>
    </row>
    <row r="1029" spans="1:24" ht="22.2" customHeight="1" x14ac:dyDescent="0.6">
      <c r="A1029" s="4"/>
      <c r="E1029" s="4"/>
      <c r="G1029" s="167" t="s">
        <v>10</v>
      </c>
      <c r="H1029" s="168" t="s">
        <v>135</v>
      </c>
      <c r="I1029" s="183" t="s">
        <v>227</v>
      </c>
      <c r="J1029" s="265" t="s">
        <v>54</v>
      </c>
      <c r="K1029" s="266"/>
      <c r="L1029" s="197"/>
      <c r="M1029" s="174"/>
      <c r="N1029" s="174"/>
      <c r="O1029" s="169">
        <f t="shared" si="44"/>
        <v>0</v>
      </c>
      <c r="P1029" s="174"/>
      <c r="Q1029" s="197"/>
      <c r="R1029" s="174"/>
      <c r="S1029" s="169">
        <f t="shared" si="45"/>
        <v>0</v>
      </c>
    </row>
    <row r="1030" spans="1:24" ht="22.2" customHeight="1" x14ac:dyDescent="0.6">
      <c r="A1030" s="4"/>
      <c r="B1030" s="189"/>
      <c r="C1030" s="190"/>
      <c r="D1030" s="190"/>
      <c r="E1030" s="168"/>
      <c r="G1030" s="167" t="str">
        <f>G984</f>
        <v>20 ธ.ค.66</v>
      </c>
      <c r="H1030" s="168" t="s">
        <v>135</v>
      </c>
      <c r="I1030" s="183" t="s">
        <v>227</v>
      </c>
      <c r="J1030" s="248" t="s">
        <v>125</v>
      </c>
      <c r="K1030" s="250"/>
      <c r="L1030" s="168"/>
      <c r="M1030" s="168"/>
      <c r="N1030" s="168"/>
      <c r="O1030" s="169">
        <f t="shared" si="44"/>
        <v>0</v>
      </c>
      <c r="P1030" s="168"/>
      <c r="Q1030" s="168"/>
      <c r="R1030" s="168"/>
      <c r="S1030" s="169">
        <f t="shared" si="45"/>
        <v>0</v>
      </c>
    </row>
    <row r="1031" spans="1:24" ht="22.2" customHeight="1" x14ac:dyDescent="0.6">
      <c r="A1031" s="4"/>
      <c r="B1031" s="5"/>
      <c r="D1031" s="3"/>
      <c r="E1031" s="3"/>
      <c r="G1031" s="168"/>
      <c r="H1031" s="168"/>
      <c r="I1031" s="183"/>
      <c r="J1031" s="248"/>
      <c r="K1031" s="250"/>
      <c r="L1031" s="168"/>
      <c r="M1031" s="168"/>
      <c r="N1031" s="168"/>
      <c r="O1031" s="169">
        <f t="shared" si="44"/>
        <v>0</v>
      </c>
      <c r="P1031" s="168"/>
      <c r="Q1031" s="168"/>
      <c r="R1031" s="168"/>
      <c r="S1031" s="169">
        <f t="shared" si="45"/>
        <v>0</v>
      </c>
    </row>
    <row r="1032" spans="1:24" ht="22.2" customHeight="1" x14ac:dyDescent="0.6">
      <c r="A1032" s="4"/>
      <c r="E1032" s="4"/>
      <c r="G1032" s="189"/>
      <c r="H1032" s="189"/>
      <c r="I1032" s="168"/>
      <c r="J1032" s="248"/>
      <c r="K1032" s="250"/>
      <c r="L1032" s="168"/>
      <c r="M1032" s="168"/>
      <c r="N1032" s="168"/>
      <c r="O1032" s="169">
        <f t="shared" si="44"/>
        <v>0</v>
      </c>
      <c r="P1032" s="168"/>
      <c r="Q1032" s="168"/>
      <c r="R1032" s="168"/>
      <c r="S1032" s="169">
        <f t="shared" si="45"/>
        <v>0</v>
      </c>
    </row>
    <row r="1033" spans="1:24" ht="22.2" customHeight="1" x14ac:dyDescent="0.6">
      <c r="A1033" s="4"/>
      <c r="E1033" s="4"/>
      <c r="G1033" s="195"/>
      <c r="H1033" s="195"/>
      <c r="I1033" s="199"/>
      <c r="J1033" s="277"/>
      <c r="K1033" s="278"/>
      <c r="L1033" s="199"/>
      <c r="M1033" s="199"/>
      <c r="N1033" s="199"/>
      <c r="O1033" s="169">
        <f t="shared" si="44"/>
        <v>0</v>
      </c>
      <c r="P1033" s="199"/>
      <c r="Q1033" s="199"/>
      <c r="R1033" s="199"/>
      <c r="S1033" s="169">
        <f t="shared" si="45"/>
        <v>0</v>
      </c>
    </row>
    <row r="1034" spans="1:24" ht="22.2" customHeight="1" x14ac:dyDescent="0.6">
      <c r="A1034" s="4"/>
      <c r="E1034" s="4"/>
      <c r="G1034" s="62" t="s">
        <v>11</v>
      </c>
      <c r="H1034" s="168" t="s">
        <v>135</v>
      </c>
      <c r="I1034" s="183" t="s">
        <v>230</v>
      </c>
      <c r="J1034" s="265" t="s">
        <v>54</v>
      </c>
      <c r="K1034" s="266"/>
      <c r="L1034" s="183"/>
      <c r="M1034" s="175"/>
      <c r="N1034" s="175"/>
      <c r="O1034" s="169">
        <f t="shared" si="44"/>
        <v>0</v>
      </c>
      <c r="P1034" s="175"/>
      <c r="Q1034" s="175"/>
      <c r="R1034" s="175"/>
      <c r="S1034" s="169">
        <f t="shared" si="45"/>
        <v>0</v>
      </c>
      <c r="T1034" s="25"/>
      <c r="U1034" s="26" t="s">
        <v>123</v>
      </c>
      <c r="V1034" s="64"/>
      <c r="W1034" s="27"/>
      <c r="X1034" s="27"/>
    </row>
    <row r="1035" spans="1:24" ht="22.2" customHeight="1" x14ac:dyDescent="0.6">
      <c r="A1035" s="4"/>
      <c r="E1035" s="4"/>
      <c r="G1035" s="167" t="str">
        <f>G989</f>
        <v>21 ธ.ค.66</v>
      </c>
      <c r="H1035" s="168" t="s">
        <v>135</v>
      </c>
      <c r="I1035" s="183" t="s">
        <v>230</v>
      </c>
      <c r="J1035" s="248" t="s">
        <v>151</v>
      </c>
      <c r="K1035" s="250"/>
      <c r="L1035" s="168"/>
      <c r="M1035" s="168"/>
      <c r="N1035" s="168"/>
      <c r="O1035" s="169">
        <f t="shared" si="44"/>
        <v>0</v>
      </c>
      <c r="P1035" s="168"/>
      <c r="Q1035" s="168"/>
      <c r="R1035" s="168"/>
      <c r="S1035" s="169">
        <f t="shared" si="45"/>
        <v>0</v>
      </c>
      <c r="T1035" s="27" t="s">
        <v>51</v>
      </c>
      <c r="U1035" s="26" t="s">
        <v>90</v>
      </c>
      <c r="V1035" s="64"/>
      <c r="W1035" s="27"/>
      <c r="X1035" s="27"/>
    </row>
    <row r="1036" spans="1:24" ht="22.2" customHeight="1" x14ac:dyDescent="0.6">
      <c r="A1036" s="4"/>
      <c r="B1036" s="5"/>
      <c r="E1036" s="4"/>
      <c r="G1036" s="168"/>
      <c r="H1036" s="168"/>
      <c r="I1036" s="183"/>
      <c r="J1036" s="248"/>
      <c r="K1036" s="250"/>
      <c r="L1036" s="168"/>
      <c r="M1036" s="183"/>
      <c r="N1036" s="183"/>
      <c r="O1036" s="169">
        <f t="shared" si="44"/>
        <v>0</v>
      </c>
      <c r="P1036" s="183"/>
      <c r="Q1036" s="183"/>
      <c r="R1036" s="183"/>
      <c r="S1036" s="169">
        <f t="shared" si="45"/>
        <v>0</v>
      </c>
    </row>
    <row r="1037" spans="1:24" ht="22.2" customHeight="1" x14ac:dyDescent="0.6">
      <c r="A1037" s="4"/>
      <c r="E1037" s="4"/>
      <c r="G1037" s="168"/>
      <c r="H1037" s="168"/>
      <c r="I1037" s="168"/>
      <c r="J1037" s="248"/>
      <c r="K1037" s="250"/>
      <c r="L1037" s="168"/>
      <c r="M1037" s="168"/>
      <c r="N1037" s="168"/>
      <c r="O1037" s="169">
        <f t="shared" si="44"/>
        <v>0</v>
      </c>
      <c r="P1037" s="168"/>
      <c r="Q1037" s="168"/>
      <c r="R1037" s="168"/>
      <c r="S1037" s="169">
        <f t="shared" si="45"/>
        <v>0</v>
      </c>
    </row>
    <row r="1038" spans="1:24" ht="22.2" customHeight="1" x14ac:dyDescent="0.6">
      <c r="A1038" s="4"/>
      <c r="E1038" s="4"/>
      <c r="G1038" s="199"/>
      <c r="H1038" s="195"/>
      <c r="I1038" s="199"/>
      <c r="J1038" s="277"/>
      <c r="K1038" s="278"/>
      <c r="L1038" s="199"/>
      <c r="M1038" s="199"/>
      <c r="N1038" s="199"/>
      <c r="O1038" s="169">
        <f t="shared" si="44"/>
        <v>0</v>
      </c>
      <c r="P1038" s="199"/>
      <c r="Q1038" s="199"/>
      <c r="R1038" s="199"/>
      <c r="S1038" s="169">
        <f t="shared" si="45"/>
        <v>0</v>
      </c>
    </row>
    <row r="1039" spans="1:24" ht="22.2" customHeight="1" x14ac:dyDescent="0.6">
      <c r="A1039" s="4"/>
      <c r="E1039" s="4"/>
      <c r="G1039" s="62" t="s">
        <v>12</v>
      </c>
      <c r="H1039" s="168" t="s">
        <v>135</v>
      </c>
      <c r="I1039" s="183" t="s">
        <v>228</v>
      </c>
      <c r="J1039" s="265" t="s">
        <v>54</v>
      </c>
      <c r="K1039" s="266"/>
      <c r="L1039" s="168"/>
      <c r="M1039" s="168"/>
      <c r="N1039" s="168"/>
      <c r="O1039" s="169">
        <f t="shared" si="44"/>
        <v>0</v>
      </c>
      <c r="P1039" s="174"/>
      <c r="Q1039" s="197"/>
      <c r="R1039" s="174"/>
      <c r="S1039" s="169">
        <f t="shared" si="45"/>
        <v>0</v>
      </c>
    </row>
    <row r="1040" spans="1:24" ht="22.2" customHeight="1" x14ac:dyDescent="0.6">
      <c r="A1040" s="4"/>
      <c r="E1040" s="4"/>
      <c r="G1040" s="167" t="str">
        <f>G994</f>
        <v>22 ธ.ค.66</v>
      </c>
      <c r="H1040" s="168" t="s">
        <v>135</v>
      </c>
      <c r="I1040" s="183" t="s">
        <v>228</v>
      </c>
      <c r="J1040" s="248" t="s">
        <v>125</v>
      </c>
      <c r="K1040" s="250"/>
      <c r="L1040" s="168"/>
      <c r="M1040" s="168"/>
      <c r="N1040" s="168"/>
      <c r="O1040" s="169">
        <f t="shared" si="44"/>
        <v>0</v>
      </c>
      <c r="P1040" s="168"/>
      <c r="Q1040" s="168"/>
      <c r="R1040" s="168"/>
      <c r="S1040" s="169">
        <f t="shared" si="45"/>
        <v>0</v>
      </c>
    </row>
    <row r="1041" spans="1:19" ht="22.2" customHeight="1" x14ac:dyDescent="0.6">
      <c r="A1041" s="4"/>
      <c r="E1041" s="4"/>
      <c r="G1041" s="168"/>
      <c r="H1041" s="168"/>
      <c r="I1041" s="168"/>
      <c r="J1041" s="248"/>
      <c r="K1041" s="250"/>
      <c r="L1041" s="168"/>
      <c r="M1041" s="168"/>
      <c r="N1041" s="168"/>
      <c r="O1041" s="169">
        <f t="shared" si="44"/>
        <v>0</v>
      </c>
      <c r="P1041" s="168"/>
      <c r="Q1041" s="168"/>
      <c r="R1041" s="168"/>
      <c r="S1041" s="169">
        <f t="shared" si="45"/>
        <v>0</v>
      </c>
    </row>
    <row r="1042" spans="1:19" ht="22.2" customHeight="1" x14ac:dyDescent="0.6">
      <c r="A1042" s="4"/>
      <c r="E1042" s="4"/>
      <c r="G1042" s="168"/>
      <c r="H1042" s="168"/>
      <c r="I1042" s="168"/>
      <c r="J1042" s="248"/>
      <c r="K1042" s="250"/>
      <c r="L1042" s="168"/>
      <c r="M1042" s="168"/>
      <c r="N1042" s="168"/>
      <c r="O1042" s="169">
        <f t="shared" si="44"/>
        <v>0</v>
      </c>
      <c r="P1042" s="168"/>
      <c r="Q1042" s="168"/>
      <c r="R1042" s="168"/>
      <c r="S1042" s="169">
        <f t="shared" si="45"/>
        <v>0</v>
      </c>
    </row>
    <row r="1043" spans="1:19" ht="22.2" customHeight="1" x14ac:dyDescent="0.6">
      <c r="A1043" s="4"/>
      <c r="E1043" s="4"/>
      <c r="F1043" s="4"/>
      <c r="G1043" s="196"/>
      <c r="H1043" s="194"/>
      <c r="I1043" s="199"/>
      <c r="J1043" s="277"/>
      <c r="K1043" s="278"/>
      <c r="L1043" s="199"/>
      <c r="M1043" s="199"/>
      <c r="N1043" s="199"/>
      <c r="O1043" s="169">
        <f t="shared" si="44"/>
        <v>0</v>
      </c>
      <c r="P1043" s="199"/>
      <c r="Q1043" s="199"/>
      <c r="R1043" s="199"/>
      <c r="S1043" s="169">
        <f t="shared" si="45"/>
        <v>0</v>
      </c>
    </row>
    <row r="1044" spans="1:19" ht="22.2" customHeight="1" x14ac:dyDescent="0.6">
      <c r="A1044" s="4"/>
      <c r="E1044" s="4"/>
      <c r="F1044" s="4"/>
      <c r="G1044" s="273" t="s">
        <v>61</v>
      </c>
      <c r="H1044" s="298"/>
      <c r="I1044" s="298"/>
      <c r="J1044" s="298"/>
      <c r="K1044" s="279"/>
      <c r="L1044" s="17">
        <f>SUM(L1019:L1043)</f>
        <v>0</v>
      </c>
      <c r="M1044" s="17">
        <f>SUM(M1019:M1043)</f>
        <v>0</v>
      </c>
      <c r="N1044" s="17"/>
      <c r="O1044" s="17"/>
      <c r="P1044" s="17">
        <f>SUM(P1019:P1043)</f>
        <v>0</v>
      </c>
      <c r="Q1044" s="17">
        <f>SUM(Q1019:Q1043)</f>
        <v>0</v>
      </c>
      <c r="R1044" s="192"/>
      <c r="S1044" s="17"/>
    </row>
    <row r="1045" spans="1:19" ht="22.2" customHeight="1" x14ac:dyDescent="0.6">
      <c r="A1045" s="4"/>
      <c r="E1045" s="4"/>
      <c r="F1045" s="4"/>
      <c r="G1045" s="273" t="s">
        <v>62</v>
      </c>
      <c r="H1045" s="298"/>
      <c r="I1045" s="298"/>
      <c r="J1045" s="298"/>
      <c r="K1045" s="279"/>
      <c r="L1045" s="273">
        <f>L1044+M1044</f>
        <v>0</v>
      </c>
      <c r="M1045" s="279"/>
      <c r="N1045" s="193"/>
      <c r="O1045" s="17"/>
      <c r="P1045" s="273">
        <f>P1044+Q1044</f>
        <v>0</v>
      </c>
      <c r="Q1045" s="279"/>
      <c r="R1045" s="196"/>
      <c r="S1045" s="199"/>
    </row>
    <row r="1046" spans="1:19" ht="22.2" customHeight="1" x14ac:dyDescent="0.6">
      <c r="A1046" s="4"/>
      <c r="E1046" s="4"/>
      <c r="F1046" s="4"/>
      <c r="G1046" s="273" t="s">
        <v>63</v>
      </c>
      <c r="H1046" s="298"/>
      <c r="I1046" s="298"/>
      <c r="J1046" s="298"/>
      <c r="K1046" s="279"/>
      <c r="L1046" s="273">
        <v>18</v>
      </c>
      <c r="M1046" s="279"/>
      <c r="N1046" s="193"/>
      <c r="O1046" s="17"/>
      <c r="P1046" s="273">
        <v>0</v>
      </c>
      <c r="Q1046" s="279"/>
      <c r="R1046" s="190"/>
      <c r="S1046" s="168"/>
    </row>
    <row r="1047" spans="1:19" ht="22.2" customHeight="1" thickBot="1" x14ac:dyDescent="0.65">
      <c r="A1047" s="4"/>
      <c r="E1047" s="4"/>
      <c r="F1047" s="15"/>
      <c r="G1047" s="273" t="s">
        <v>64</v>
      </c>
      <c r="H1047" s="298"/>
      <c r="I1047" s="298"/>
      <c r="J1047" s="298"/>
      <c r="K1047" s="279"/>
      <c r="L1047" s="18">
        <v>0</v>
      </c>
      <c r="M1047" s="18">
        <f>SUM(M1019:M1043)</f>
        <v>0</v>
      </c>
      <c r="N1047" s="18"/>
      <c r="O1047" s="18">
        <f>SUM(O1019:O1043)</f>
        <v>0</v>
      </c>
      <c r="P1047" s="18">
        <v>0</v>
      </c>
      <c r="Q1047" s="18">
        <f>SUM(Q1019:Q1043)</f>
        <v>0</v>
      </c>
      <c r="R1047" s="19"/>
      <c r="S1047" s="18">
        <f>SUM(S1019:S1043)</f>
        <v>0</v>
      </c>
    </row>
    <row r="1048" spans="1:19" ht="22.2" customHeight="1" thickTop="1" x14ac:dyDescent="0.6">
      <c r="A1048" s="299" t="s">
        <v>88</v>
      </c>
      <c r="B1048" s="300"/>
      <c r="C1048" s="300"/>
      <c r="D1048" s="300"/>
      <c r="E1048" s="300"/>
      <c r="F1048" s="300"/>
      <c r="G1048" s="300"/>
      <c r="H1048" s="193">
        <f>M1047+Q1047</f>
        <v>0</v>
      </c>
      <c r="I1048" s="193" t="s">
        <v>89</v>
      </c>
      <c r="J1048" s="193"/>
      <c r="K1048" s="301" t="s">
        <v>193</v>
      </c>
      <c r="L1048" s="301"/>
      <c r="M1048" s="301"/>
      <c r="N1048" s="194"/>
      <c r="O1048" s="194"/>
      <c r="P1048" s="302">
        <f>S1047+O1047</f>
        <v>0</v>
      </c>
      <c r="Q1048" s="302"/>
      <c r="R1048" s="21"/>
      <c r="S1048" s="20" t="s">
        <v>53</v>
      </c>
    </row>
    <row r="1049" spans="1:19" ht="22.2" customHeight="1" x14ac:dyDescent="0.6">
      <c r="A1049" s="303" t="s">
        <v>14</v>
      </c>
      <c r="B1049" s="304"/>
      <c r="C1049" s="304"/>
      <c r="D1049" s="304"/>
      <c r="E1049" s="304"/>
      <c r="F1049" s="304"/>
      <c r="G1049" s="305"/>
      <c r="H1049" s="303" t="s">
        <v>15</v>
      </c>
      <c r="I1049" s="304"/>
      <c r="J1049" s="304"/>
      <c r="K1049" s="304"/>
      <c r="L1049" s="305"/>
      <c r="M1049" s="303" t="s">
        <v>70</v>
      </c>
      <c r="N1049" s="304"/>
      <c r="O1049" s="304"/>
      <c r="P1049" s="304"/>
      <c r="Q1049" s="304"/>
      <c r="R1049" s="304"/>
      <c r="S1049" s="305"/>
    </row>
    <row r="1050" spans="1:19" ht="22.2" customHeight="1" x14ac:dyDescent="0.6">
      <c r="A1050" s="248" t="s">
        <v>16</v>
      </c>
      <c r="B1050" s="249"/>
      <c r="C1050" s="249"/>
      <c r="D1050" s="249"/>
      <c r="E1050" s="249"/>
      <c r="F1050" s="249"/>
      <c r="G1050" s="250"/>
      <c r="H1050" s="248" t="s">
        <v>16</v>
      </c>
      <c r="I1050" s="249"/>
      <c r="J1050" s="249"/>
      <c r="K1050" s="249"/>
      <c r="L1050" s="250"/>
      <c r="M1050" s="248" t="s">
        <v>16</v>
      </c>
      <c r="N1050" s="249"/>
      <c r="O1050" s="249"/>
      <c r="P1050" s="249"/>
      <c r="Q1050" s="249"/>
      <c r="R1050" s="249"/>
      <c r="S1050" s="250"/>
    </row>
    <row r="1051" spans="1:19" ht="22.2" customHeight="1" x14ac:dyDescent="0.6">
      <c r="A1051" s="12" t="s">
        <v>42</v>
      </c>
      <c r="B1051" s="309">
        <f>B1019</f>
        <v>0</v>
      </c>
      <c r="C1051" s="309"/>
      <c r="D1051" s="309"/>
      <c r="E1051" s="309"/>
      <c r="F1051" s="309"/>
      <c r="G1051" s="186" t="s">
        <v>43</v>
      </c>
      <c r="H1051" s="185" t="s">
        <v>42</v>
      </c>
      <c r="I1051" s="314" t="str">
        <f>I1005</f>
        <v xml:space="preserve">       นายอาทิตย์  แก้วแดง</v>
      </c>
      <c r="J1051" s="318"/>
      <c r="K1051" s="318"/>
      <c r="L1051" s="13" t="s">
        <v>43</v>
      </c>
      <c r="M1051" s="61" t="s">
        <v>42</v>
      </c>
      <c r="N1051" s="61"/>
      <c r="O1051" s="309" t="s">
        <v>52</v>
      </c>
      <c r="P1051" s="309"/>
      <c r="Q1051" s="309"/>
      <c r="R1051" s="29"/>
      <c r="S1051" s="186" t="s">
        <v>43</v>
      </c>
    </row>
    <row r="1052" spans="1:19" ht="22.2" customHeight="1" x14ac:dyDescent="0.6">
      <c r="A1052" s="319" t="s">
        <v>120</v>
      </c>
      <c r="B1052" s="314"/>
      <c r="C1052" s="314"/>
      <c r="D1052" s="314"/>
      <c r="E1052" s="314"/>
      <c r="F1052" s="314"/>
      <c r="G1052" s="320"/>
      <c r="H1052" s="308" t="s">
        <v>55</v>
      </c>
      <c r="I1052" s="309"/>
      <c r="J1052" s="309"/>
      <c r="K1052" s="309"/>
      <c r="L1052" s="310"/>
      <c r="M1052" s="308" t="s">
        <v>72</v>
      </c>
      <c r="N1052" s="309"/>
      <c r="O1052" s="309"/>
      <c r="P1052" s="309"/>
      <c r="Q1052" s="309"/>
      <c r="R1052" s="309"/>
      <c r="S1052" s="310"/>
    </row>
    <row r="1053" spans="1:19" ht="22.2" customHeight="1" x14ac:dyDescent="0.6">
      <c r="A1053" s="311" t="str">
        <f>A41</f>
        <v>วันที่ 25  เดือน ธันวาคม  พ.ศ.2566</v>
      </c>
      <c r="B1053" s="312"/>
      <c r="C1053" s="312"/>
      <c r="D1053" s="312"/>
      <c r="E1053" s="312"/>
      <c r="F1053" s="312"/>
      <c r="G1053" s="313"/>
      <c r="H1053" s="308" t="str">
        <f>A41</f>
        <v>วันที่ 25  เดือน ธันวาคม  พ.ศ.2566</v>
      </c>
      <c r="I1053" s="309"/>
      <c r="J1053" s="309"/>
      <c r="K1053" s="309"/>
      <c r="L1053" s="310"/>
      <c r="M1053" s="311" t="str">
        <f>A41</f>
        <v>วันที่ 25  เดือน ธันวาคม  พ.ศ.2566</v>
      </c>
      <c r="N1053" s="312"/>
      <c r="O1053" s="312"/>
      <c r="P1053" s="312"/>
      <c r="Q1053" s="312"/>
      <c r="R1053" s="312"/>
      <c r="S1053" s="313"/>
    </row>
    <row r="1054" spans="1:19" ht="22.2" customHeight="1" x14ac:dyDescent="0.6">
      <c r="A1054" s="303" t="s">
        <v>70</v>
      </c>
      <c r="B1054" s="304"/>
      <c r="C1054" s="304"/>
      <c r="D1054" s="304"/>
      <c r="E1054" s="304"/>
      <c r="F1054" s="304"/>
      <c r="G1054" s="304"/>
      <c r="H1054" s="304"/>
      <c r="I1054" s="305"/>
      <c r="J1054" s="303" t="s">
        <v>71</v>
      </c>
      <c r="K1054" s="304"/>
      <c r="L1054" s="304"/>
      <c r="M1054" s="304"/>
      <c r="N1054" s="304"/>
      <c r="O1054" s="304"/>
      <c r="P1054" s="304"/>
      <c r="Q1054" s="304"/>
      <c r="R1054" s="304"/>
      <c r="S1054" s="305"/>
    </row>
    <row r="1055" spans="1:19" ht="22.2" customHeight="1" x14ac:dyDescent="0.6">
      <c r="A1055" s="248" t="s">
        <v>16</v>
      </c>
      <c r="B1055" s="249"/>
      <c r="C1055" s="249"/>
      <c r="D1055" s="249"/>
      <c r="E1055" s="249"/>
      <c r="F1055" s="249"/>
      <c r="G1055" s="249"/>
      <c r="H1055" s="249"/>
      <c r="I1055" s="250"/>
      <c r="J1055" s="248" t="s">
        <v>16</v>
      </c>
      <c r="K1055" s="249"/>
      <c r="L1055" s="249"/>
      <c r="M1055" s="249"/>
      <c r="N1055" s="249"/>
      <c r="O1055" s="249"/>
      <c r="P1055" s="249"/>
      <c r="Q1055" s="249"/>
      <c r="R1055" s="249"/>
      <c r="S1055" s="250"/>
    </row>
    <row r="1056" spans="1:19" ht="22.2" customHeight="1" x14ac:dyDescent="0.6">
      <c r="A1056" s="12"/>
      <c r="B1056" s="309" t="s">
        <v>133</v>
      </c>
      <c r="C1056" s="309"/>
      <c r="D1056" s="309"/>
      <c r="E1056" s="309"/>
      <c r="F1056" s="309"/>
      <c r="G1056" s="309"/>
      <c r="H1056" s="309"/>
      <c r="I1056" s="186"/>
      <c r="J1056" s="29"/>
      <c r="K1056" s="29"/>
      <c r="L1056" s="309" t="s">
        <v>186</v>
      </c>
      <c r="M1056" s="309"/>
      <c r="N1056" s="309"/>
      <c r="O1056" s="309"/>
      <c r="P1056" s="309"/>
      <c r="Q1056" s="309"/>
      <c r="R1056" s="29"/>
      <c r="S1056" s="13"/>
    </row>
    <row r="1057" spans="1:19" ht="22.2" customHeight="1" x14ac:dyDescent="0.6">
      <c r="A1057" s="308" t="s">
        <v>73</v>
      </c>
      <c r="B1057" s="309"/>
      <c r="C1057" s="309"/>
      <c r="D1057" s="309"/>
      <c r="E1057" s="309"/>
      <c r="F1057" s="309"/>
      <c r="G1057" s="309"/>
      <c r="H1057" s="309"/>
      <c r="I1057" s="310"/>
      <c r="J1057" s="308" t="s">
        <v>74</v>
      </c>
      <c r="K1057" s="309"/>
      <c r="L1057" s="309"/>
      <c r="M1057" s="309"/>
      <c r="N1057" s="309"/>
      <c r="O1057" s="309"/>
      <c r="P1057" s="309"/>
      <c r="Q1057" s="309"/>
      <c r="R1057" s="309"/>
      <c r="S1057" s="310"/>
    </row>
    <row r="1058" spans="1:19" ht="22.2" customHeight="1" x14ac:dyDescent="0.6">
      <c r="A1058" s="311" t="str">
        <f>A41</f>
        <v>วันที่ 25  เดือน ธันวาคม  พ.ศ.2566</v>
      </c>
      <c r="B1058" s="312"/>
      <c r="C1058" s="312"/>
      <c r="D1058" s="312"/>
      <c r="E1058" s="312"/>
      <c r="F1058" s="312"/>
      <c r="G1058" s="312"/>
      <c r="H1058" s="312"/>
      <c r="I1058" s="313"/>
      <c r="J1058" s="311" t="str">
        <f>A41</f>
        <v>วันที่ 25  เดือน ธันวาคม  พ.ศ.2566</v>
      </c>
      <c r="K1058" s="312"/>
      <c r="L1058" s="312"/>
      <c r="M1058" s="312"/>
      <c r="N1058" s="312"/>
      <c r="O1058" s="312"/>
      <c r="P1058" s="312"/>
      <c r="Q1058" s="312"/>
      <c r="R1058" s="312"/>
      <c r="S1058" s="313"/>
    </row>
    <row r="1059" spans="1:19" ht="22.2" customHeight="1" x14ac:dyDescent="0.6">
      <c r="A1059" s="254" t="s">
        <v>0</v>
      </c>
      <c r="B1059" s="254"/>
      <c r="C1059" s="254"/>
      <c r="D1059" s="254"/>
      <c r="E1059" s="254"/>
      <c r="F1059" s="254"/>
      <c r="G1059" s="254"/>
      <c r="H1059" s="254"/>
      <c r="I1059" s="254"/>
      <c r="J1059" s="254"/>
      <c r="K1059" s="254"/>
      <c r="L1059" s="254"/>
      <c r="M1059" s="254"/>
      <c r="N1059" s="254"/>
      <c r="O1059" s="254"/>
      <c r="P1059" s="254"/>
      <c r="Q1059" s="254"/>
      <c r="R1059" s="254"/>
      <c r="S1059" s="254"/>
    </row>
    <row r="1060" spans="1:19" ht="22.2" customHeight="1" x14ac:dyDescent="0.6">
      <c r="A1060" s="254" t="str">
        <f>A2</f>
        <v>แผนกวิชายานยนต์ไฟฟ้า</v>
      </c>
      <c r="B1060" s="249"/>
      <c r="C1060" s="249"/>
      <c r="D1060" s="249"/>
      <c r="E1060" s="249"/>
      <c r="F1060" s="249"/>
      <c r="G1060" s="249"/>
      <c r="H1060" s="249"/>
      <c r="I1060" s="249"/>
      <c r="J1060" s="249"/>
      <c r="K1060" s="249"/>
      <c r="L1060" s="249"/>
      <c r="M1060" s="249"/>
      <c r="N1060" s="249"/>
      <c r="O1060" s="249"/>
      <c r="P1060" s="249"/>
      <c r="Q1060" s="249"/>
      <c r="R1060" s="249"/>
      <c r="S1060" s="249"/>
    </row>
    <row r="1061" spans="1:19" ht="22.2" customHeight="1" x14ac:dyDescent="0.6">
      <c r="A1061" s="253" t="s">
        <v>78</v>
      </c>
      <c r="B1061" s="253"/>
      <c r="C1061" s="253"/>
      <c r="D1061" s="177">
        <f>D3</f>
        <v>18</v>
      </c>
      <c r="E1061" s="177" t="s">
        <v>77</v>
      </c>
      <c r="F1061" s="254" t="str">
        <f>F3</f>
        <v>ธันวาคม</v>
      </c>
      <c r="G1061" s="254"/>
      <c r="H1061" s="177" t="str">
        <f>H3</f>
        <v>พ.ศ. 2566</v>
      </c>
      <c r="I1061" s="177" t="s">
        <v>79</v>
      </c>
      <c r="J1061" s="177">
        <f>J3</f>
        <v>22</v>
      </c>
      <c r="K1061" s="177" t="s">
        <v>76</v>
      </c>
      <c r="L1061" s="254" t="str">
        <f>L3</f>
        <v>ธันวาคม</v>
      </c>
      <c r="M1061" s="254"/>
      <c r="N1061" s="254" t="str">
        <f>N3</f>
        <v>พ.ศ. 2566</v>
      </c>
      <c r="O1061" s="254"/>
      <c r="P1061" s="254"/>
      <c r="Q1061" s="254"/>
      <c r="R1061" s="177"/>
    </row>
    <row r="1062" spans="1:19" ht="22.2" customHeight="1" x14ac:dyDescent="0.3">
      <c r="G1062" s="58" t="s">
        <v>103</v>
      </c>
      <c r="H1062" s="8" t="s">
        <v>45</v>
      </c>
      <c r="I1062" s="190" t="s">
        <v>57</v>
      </c>
      <c r="K1062" s="198"/>
    </row>
    <row r="1063" spans="1:19" ht="22.2" customHeight="1" x14ac:dyDescent="0.6">
      <c r="A1063" s="28" t="s">
        <v>1</v>
      </c>
      <c r="B1063" s="270" t="s">
        <v>2</v>
      </c>
      <c r="C1063" s="271"/>
      <c r="D1063" s="272"/>
      <c r="E1063" s="16" t="s">
        <v>3</v>
      </c>
      <c r="F1063" s="273" t="s">
        <v>65</v>
      </c>
      <c r="G1063" s="274"/>
      <c r="H1063" s="275" t="s">
        <v>4</v>
      </c>
      <c r="I1063" s="175" t="s">
        <v>116</v>
      </c>
      <c r="J1063" s="242" t="s">
        <v>5</v>
      </c>
      <c r="K1063" s="244"/>
      <c r="L1063" s="273" t="s">
        <v>66</v>
      </c>
      <c r="M1063" s="279"/>
      <c r="N1063" s="169" t="s">
        <v>68</v>
      </c>
      <c r="O1063" s="175" t="s">
        <v>58</v>
      </c>
      <c r="P1063" s="280" t="s">
        <v>67</v>
      </c>
      <c r="Q1063" s="281"/>
      <c r="R1063" s="169" t="s">
        <v>68</v>
      </c>
      <c r="S1063" s="175" t="s">
        <v>58</v>
      </c>
    </row>
    <row r="1064" spans="1:19" ht="22.2" customHeight="1" x14ac:dyDescent="0.6">
      <c r="A1064" s="60"/>
      <c r="B1064" s="9"/>
      <c r="C1064" s="10"/>
      <c r="D1064" s="14"/>
      <c r="E1064" s="11"/>
      <c r="F1064" s="199" t="s">
        <v>6</v>
      </c>
      <c r="G1064" s="199" t="s">
        <v>7</v>
      </c>
      <c r="H1064" s="276"/>
      <c r="I1064" s="199"/>
      <c r="J1064" s="277"/>
      <c r="K1064" s="278"/>
      <c r="L1064" s="199" t="s">
        <v>56</v>
      </c>
      <c r="M1064" s="199" t="s">
        <v>60</v>
      </c>
      <c r="N1064" s="199" t="s">
        <v>69</v>
      </c>
      <c r="O1064" s="199" t="s">
        <v>59</v>
      </c>
      <c r="P1064" s="60" t="s">
        <v>56</v>
      </c>
      <c r="Q1064" s="60" t="s">
        <v>60</v>
      </c>
      <c r="R1064" s="199" t="s">
        <v>69</v>
      </c>
      <c r="S1064" s="199" t="s">
        <v>59</v>
      </c>
    </row>
    <row r="1065" spans="1:19" ht="22.2" customHeight="1" x14ac:dyDescent="0.6">
      <c r="A1065" s="175">
        <v>24</v>
      </c>
      <c r="B1065" s="262">
        <f>AB26</f>
        <v>0</v>
      </c>
      <c r="C1065" s="263"/>
      <c r="D1065" s="264"/>
      <c r="E1065" s="175" t="s">
        <v>44</v>
      </c>
      <c r="F1065" s="6">
        <f>F7</f>
        <v>10</v>
      </c>
      <c r="G1065" s="188" t="s">
        <v>8</v>
      </c>
      <c r="H1065" s="168" t="s">
        <v>289</v>
      </c>
      <c r="I1065" s="183" t="s">
        <v>220</v>
      </c>
      <c r="J1065" s="265" t="s">
        <v>54</v>
      </c>
      <c r="K1065" s="266"/>
      <c r="L1065" s="197"/>
      <c r="M1065" s="174"/>
      <c r="N1065" s="174"/>
      <c r="O1065" s="169">
        <f>M1065*N1065</f>
        <v>0</v>
      </c>
      <c r="P1065" s="174"/>
      <c r="Q1065" s="197"/>
      <c r="R1065" s="174"/>
      <c r="S1065" s="169">
        <f>Q1065*R1065</f>
        <v>0</v>
      </c>
    </row>
    <row r="1066" spans="1:19" ht="22.2" customHeight="1" x14ac:dyDescent="0.6">
      <c r="A1066" s="4"/>
      <c r="B1066" s="289"/>
      <c r="C1066" s="290"/>
      <c r="D1066" s="291"/>
      <c r="E1066" s="168" t="s">
        <v>139</v>
      </c>
      <c r="F1066" s="190"/>
      <c r="G1066" s="167" t="str">
        <f>G1020</f>
        <v>18 ธ.ค.66</v>
      </c>
      <c r="H1066" s="168" t="s">
        <v>289</v>
      </c>
      <c r="I1066" s="183" t="s">
        <v>220</v>
      </c>
      <c r="J1066" s="285" t="s">
        <v>125</v>
      </c>
      <c r="K1066" s="286"/>
      <c r="L1066" s="168"/>
      <c r="M1066" s="168"/>
      <c r="N1066" s="168"/>
      <c r="O1066" s="169">
        <f t="shared" ref="O1066:O1089" si="46">M1066*N1066</f>
        <v>0</v>
      </c>
      <c r="P1066" s="168"/>
      <c r="Q1066" s="168"/>
      <c r="R1066" s="168"/>
      <c r="S1066" s="169">
        <f t="shared" ref="S1066:S1089" si="47">Q1066*R1066</f>
        <v>0</v>
      </c>
    </row>
    <row r="1067" spans="1:19" ht="22.2" customHeight="1" x14ac:dyDescent="0.6">
      <c r="A1067" s="4"/>
      <c r="B1067" s="5"/>
      <c r="D1067" s="3"/>
      <c r="E1067" s="3"/>
      <c r="F1067" s="190"/>
      <c r="G1067" s="189"/>
      <c r="H1067" s="168" t="s">
        <v>238</v>
      </c>
      <c r="I1067" s="183" t="s">
        <v>308</v>
      </c>
      <c r="J1067" s="285" t="s">
        <v>299</v>
      </c>
      <c r="K1067" s="286"/>
      <c r="L1067" s="168"/>
      <c r="M1067" s="168"/>
      <c r="N1067" s="168"/>
      <c r="O1067" s="169">
        <f t="shared" si="46"/>
        <v>0</v>
      </c>
      <c r="P1067" s="168"/>
      <c r="Q1067" s="168"/>
      <c r="R1067" s="168"/>
      <c r="S1067" s="169">
        <f t="shared" si="47"/>
        <v>0</v>
      </c>
    </row>
    <row r="1068" spans="1:19" ht="22.2" customHeight="1" x14ac:dyDescent="0.6">
      <c r="A1068" s="4"/>
      <c r="B1068" s="5"/>
      <c r="E1068" s="4"/>
      <c r="F1068" s="190"/>
      <c r="G1068" s="189"/>
      <c r="H1068" s="168"/>
      <c r="I1068" s="168"/>
      <c r="J1068" s="248"/>
      <c r="K1068" s="250"/>
      <c r="L1068" s="168"/>
      <c r="M1068" s="168"/>
      <c r="N1068" s="168"/>
      <c r="O1068" s="169">
        <f t="shared" si="46"/>
        <v>0</v>
      </c>
      <c r="P1068" s="168"/>
      <c r="Q1068" s="168"/>
      <c r="R1068" s="168"/>
      <c r="S1068" s="169">
        <f t="shared" si="47"/>
        <v>0</v>
      </c>
    </row>
    <row r="1069" spans="1:19" ht="22.2" customHeight="1" x14ac:dyDescent="0.6">
      <c r="A1069" s="4"/>
      <c r="D1069" s="8" t="s">
        <v>51</v>
      </c>
      <c r="E1069" s="4"/>
      <c r="G1069" s="187"/>
      <c r="H1069" s="199"/>
      <c r="I1069" s="57"/>
      <c r="J1069" s="277"/>
      <c r="K1069" s="278"/>
      <c r="L1069" s="168"/>
      <c r="M1069" s="168"/>
      <c r="N1069" s="168"/>
      <c r="O1069" s="169">
        <f t="shared" si="46"/>
        <v>0</v>
      </c>
      <c r="P1069" s="168"/>
      <c r="Q1069" s="168"/>
      <c r="R1069" s="168"/>
      <c r="S1069" s="169">
        <f t="shared" si="47"/>
        <v>0</v>
      </c>
    </row>
    <row r="1070" spans="1:19" ht="22.2" customHeight="1" x14ac:dyDescent="0.6">
      <c r="A1070" s="4"/>
      <c r="E1070" s="4"/>
      <c r="G1070" s="62" t="s">
        <v>9</v>
      </c>
      <c r="H1070" s="168" t="s">
        <v>138</v>
      </c>
      <c r="I1070" s="183" t="s">
        <v>207</v>
      </c>
      <c r="J1070" s="265" t="s">
        <v>54</v>
      </c>
      <c r="K1070" s="266"/>
      <c r="L1070" s="197"/>
      <c r="M1070" s="174"/>
      <c r="N1070" s="174"/>
      <c r="O1070" s="169">
        <f t="shared" si="46"/>
        <v>0</v>
      </c>
      <c r="P1070" s="174"/>
      <c r="Q1070" s="197"/>
      <c r="R1070" s="174"/>
      <c r="S1070" s="169">
        <f t="shared" si="47"/>
        <v>0</v>
      </c>
    </row>
    <row r="1071" spans="1:19" ht="22.2" customHeight="1" x14ac:dyDescent="0.6">
      <c r="A1071" s="4"/>
      <c r="B1071" s="189"/>
      <c r="C1071" s="190"/>
      <c r="D1071" s="190"/>
      <c r="E1071" s="168"/>
      <c r="G1071" s="62" t="str">
        <f>G1025</f>
        <v>19 ธ.ค.66</v>
      </c>
      <c r="H1071" s="168" t="s">
        <v>138</v>
      </c>
      <c r="I1071" s="183" t="s">
        <v>207</v>
      </c>
      <c r="J1071" s="285" t="s">
        <v>125</v>
      </c>
      <c r="K1071" s="286"/>
      <c r="L1071" s="168"/>
      <c r="M1071" s="168"/>
      <c r="N1071" s="168"/>
      <c r="O1071" s="169">
        <f t="shared" si="46"/>
        <v>0</v>
      </c>
      <c r="P1071" s="168"/>
      <c r="Q1071" s="168"/>
      <c r="R1071" s="168"/>
      <c r="S1071" s="169">
        <f t="shared" si="47"/>
        <v>0</v>
      </c>
    </row>
    <row r="1072" spans="1:19" ht="22.2" customHeight="1" x14ac:dyDescent="0.6">
      <c r="A1072" s="4"/>
      <c r="B1072" s="5"/>
      <c r="D1072" s="3"/>
      <c r="E1072" s="3"/>
      <c r="G1072" s="168"/>
      <c r="H1072" s="183"/>
      <c r="I1072" s="201"/>
      <c r="J1072" s="285"/>
      <c r="K1072" s="286"/>
      <c r="L1072" s="168"/>
      <c r="M1072" s="168"/>
      <c r="N1072" s="168"/>
      <c r="O1072" s="169">
        <f t="shared" si="46"/>
        <v>0</v>
      </c>
      <c r="P1072" s="168"/>
      <c r="Q1072" s="168"/>
      <c r="R1072" s="168"/>
      <c r="S1072" s="169">
        <f t="shared" si="47"/>
        <v>0</v>
      </c>
    </row>
    <row r="1073" spans="1:24" ht="22.2" customHeight="1" x14ac:dyDescent="0.6">
      <c r="A1073" s="4"/>
      <c r="E1073" s="4"/>
      <c r="G1073" s="62"/>
      <c r="H1073" s="190"/>
      <c r="I1073" s="168"/>
      <c r="J1073" s="248"/>
      <c r="K1073" s="250"/>
      <c r="L1073" s="168"/>
      <c r="M1073" s="168"/>
      <c r="N1073" s="168"/>
      <c r="O1073" s="169">
        <f t="shared" si="46"/>
        <v>0</v>
      </c>
      <c r="P1073" s="168"/>
      <c r="Q1073" s="168"/>
      <c r="R1073" s="168"/>
      <c r="S1073" s="169">
        <f t="shared" si="47"/>
        <v>0</v>
      </c>
    </row>
    <row r="1074" spans="1:24" ht="22.2" customHeight="1" x14ac:dyDescent="0.6">
      <c r="A1074" s="4"/>
      <c r="D1074" s="8" t="s">
        <v>51</v>
      </c>
      <c r="E1074" s="4"/>
      <c r="G1074" s="63"/>
      <c r="H1074" s="199"/>
      <c r="I1074" s="199"/>
      <c r="J1074" s="277"/>
      <c r="K1074" s="278"/>
      <c r="L1074" s="168"/>
      <c r="M1074" s="168"/>
      <c r="N1074" s="168"/>
      <c r="O1074" s="169">
        <f t="shared" si="46"/>
        <v>0</v>
      </c>
      <c r="P1074" s="168"/>
      <c r="Q1074" s="168"/>
      <c r="R1074" s="168"/>
      <c r="S1074" s="169">
        <f t="shared" si="47"/>
        <v>0</v>
      </c>
    </row>
    <row r="1075" spans="1:24" ht="22.2" customHeight="1" x14ac:dyDescent="0.6">
      <c r="A1075" s="4"/>
      <c r="E1075" s="4"/>
      <c r="G1075" s="167" t="s">
        <v>10</v>
      </c>
      <c r="H1075" s="168" t="s">
        <v>238</v>
      </c>
      <c r="I1075" s="183" t="s">
        <v>308</v>
      </c>
      <c r="J1075" s="265" t="s">
        <v>299</v>
      </c>
      <c r="K1075" s="266"/>
      <c r="L1075" s="197"/>
      <c r="M1075" s="174"/>
      <c r="N1075" s="174"/>
      <c r="O1075" s="169">
        <f t="shared" si="46"/>
        <v>0</v>
      </c>
      <c r="P1075" s="174"/>
      <c r="Q1075" s="197"/>
      <c r="R1075" s="174"/>
      <c r="S1075" s="169">
        <f t="shared" si="47"/>
        <v>0</v>
      </c>
    </row>
    <row r="1076" spans="1:24" ht="22.2" customHeight="1" x14ac:dyDescent="0.6">
      <c r="A1076" s="4"/>
      <c r="B1076" s="189"/>
      <c r="C1076" s="190"/>
      <c r="D1076" s="190"/>
      <c r="E1076" s="168"/>
      <c r="G1076" s="167" t="str">
        <f>G1030</f>
        <v>20 ธ.ค.66</v>
      </c>
      <c r="H1076" s="183"/>
      <c r="I1076" s="183"/>
      <c r="J1076" s="285"/>
      <c r="K1076" s="286"/>
      <c r="L1076" s="168"/>
      <c r="M1076" s="168"/>
      <c r="N1076" s="168"/>
      <c r="O1076" s="169">
        <f t="shared" si="46"/>
        <v>0</v>
      </c>
      <c r="P1076" s="168"/>
      <c r="Q1076" s="168"/>
      <c r="R1076" s="168"/>
      <c r="S1076" s="169">
        <f t="shared" si="47"/>
        <v>0</v>
      </c>
    </row>
    <row r="1077" spans="1:24" ht="22.2" customHeight="1" x14ac:dyDescent="0.6">
      <c r="A1077" s="4"/>
      <c r="B1077" s="5"/>
      <c r="D1077" s="3"/>
      <c r="E1077" s="3"/>
      <c r="G1077" s="168"/>
      <c r="H1077" s="201"/>
      <c r="I1077" s="183"/>
      <c r="J1077" s="285"/>
      <c r="K1077" s="286"/>
      <c r="L1077" s="168"/>
      <c r="M1077" s="168"/>
      <c r="N1077" s="168"/>
      <c r="O1077" s="169">
        <f t="shared" si="46"/>
        <v>0</v>
      </c>
      <c r="P1077" s="168"/>
      <c r="Q1077" s="168"/>
      <c r="R1077" s="168"/>
      <c r="S1077" s="169">
        <f t="shared" si="47"/>
        <v>0</v>
      </c>
    </row>
    <row r="1078" spans="1:24" ht="22.2" customHeight="1" x14ac:dyDescent="0.6">
      <c r="A1078" s="4"/>
      <c r="E1078" s="4"/>
      <c r="G1078" s="168"/>
      <c r="H1078" s="190"/>
      <c r="I1078" s="168"/>
      <c r="J1078" s="248"/>
      <c r="K1078" s="250"/>
      <c r="L1078" s="168"/>
      <c r="M1078" s="168"/>
      <c r="N1078" s="168"/>
      <c r="O1078" s="169">
        <f t="shared" si="46"/>
        <v>0</v>
      </c>
      <c r="P1078" s="168"/>
      <c r="Q1078" s="168"/>
      <c r="R1078" s="168"/>
      <c r="S1078" s="169">
        <f t="shared" si="47"/>
        <v>0</v>
      </c>
    </row>
    <row r="1079" spans="1:24" ht="22.2" customHeight="1" x14ac:dyDescent="0.6">
      <c r="A1079" s="4"/>
      <c r="E1079" s="4"/>
      <c r="G1079" s="195"/>
      <c r="H1079" s="195"/>
      <c r="I1079" s="199"/>
      <c r="J1079" s="277"/>
      <c r="K1079" s="278"/>
      <c r="L1079" s="199"/>
      <c r="M1079" s="199"/>
      <c r="N1079" s="199"/>
      <c r="O1079" s="169">
        <f t="shared" si="46"/>
        <v>0</v>
      </c>
      <c r="P1079" s="199"/>
      <c r="Q1079" s="199"/>
      <c r="R1079" s="199"/>
      <c r="S1079" s="169">
        <f t="shared" si="47"/>
        <v>0</v>
      </c>
    </row>
    <row r="1080" spans="1:24" ht="22.2" customHeight="1" x14ac:dyDescent="0.6">
      <c r="A1080" s="4"/>
      <c r="E1080" s="4"/>
      <c r="G1080" s="62" t="s">
        <v>11</v>
      </c>
      <c r="H1080" s="168" t="s">
        <v>138</v>
      </c>
      <c r="I1080" s="183" t="s">
        <v>210</v>
      </c>
      <c r="J1080" s="265" t="s">
        <v>54</v>
      </c>
      <c r="K1080" s="266"/>
      <c r="L1080" s="197"/>
      <c r="M1080" s="168"/>
      <c r="N1080" s="168"/>
      <c r="O1080" s="169">
        <f t="shared" si="46"/>
        <v>0</v>
      </c>
      <c r="P1080" s="168"/>
      <c r="Q1080" s="175"/>
      <c r="R1080" s="175"/>
      <c r="S1080" s="169">
        <f t="shared" si="47"/>
        <v>0</v>
      </c>
    </row>
    <row r="1081" spans="1:24" ht="22.2" customHeight="1" x14ac:dyDescent="0.6">
      <c r="A1081" s="4"/>
      <c r="E1081" s="4"/>
      <c r="G1081" s="167" t="str">
        <f>G1035</f>
        <v>21 ธ.ค.66</v>
      </c>
      <c r="H1081" s="168" t="s">
        <v>138</v>
      </c>
      <c r="I1081" s="183" t="s">
        <v>210</v>
      </c>
      <c r="J1081" s="285" t="s">
        <v>151</v>
      </c>
      <c r="K1081" s="286"/>
      <c r="L1081" s="168"/>
      <c r="M1081" s="168"/>
      <c r="N1081" s="168"/>
      <c r="O1081" s="169">
        <f t="shared" si="46"/>
        <v>0</v>
      </c>
      <c r="P1081" s="168"/>
      <c r="Q1081" s="168"/>
      <c r="R1081" s="168"/>
      <c r="S1081" s="169">
        <f t="shared" si="47"/>
        <v>0</v>
      </c>
    </row>
    <row r="1082" spans="1:24" ht="22.2" customHeight="1" x14ac:dyDescent="0.6">
      <c r="A1082" s="4"/>
      <c r="B1082" s="5"/>
      <c r="E1082" s="4"/>
      <c r="G1082" s="168"/>
      <c r="H1082" s="183"/>
      <c r="I1082" s="183"/>
      <c r="J1082" s="285"/>
      <c r="K1082" s="286"/>
      <c r="L1082" s="168"/>
      <c r="M1082" s="183"/>
      <c r="N1082" s="183"/>
      <c r="O1082" s="169">
        <f t="shared" si="46"/>
        <v>0</v>
      </c>
      <c r="P1082" s="183"/>
      <c r="Q1082" s="183"/>
      <c r="R1082" s="183"/>
      <c r="S1082" s="169">
        <f t="shared" si="47"/>
        <v>0</v>
      </c>
    </row>
    <row r="1083" spans="1:24" ht="22.2" customHeight="1" x14ac:dyDescent="0.6">
      <c r="A1083" s="4"/>
      <c r="E1083" s="4"/>
      <c r="G1083" s="168"/>
      <c r="H1083" s="168"/>
      <c r="I1083" s="168"/>
      <c r="J1083" s="248"/>
      <c r="K1083" s="250"/>
      <c r="L1083" s="168"/>
      <c r="M1083" s="168"/>
      <c r="N1083" s="168"/>
      <c r="O1083" s="169">
        <f t="shared" si="46"/>
        <v>0</v>
      </c>
      <c r="P1083" s="168"/>
      <c r="Q1083" s="168"/>
      <c r="R1083" s="168"/>
      <c r="S1083" s="169">
        <f t="shared" si="47"/>
        <v>0</v>
      </c>
    </row>
    <row r="1084" spans="1:24" ht="22.2" customHeight="1" x14ac:dyDescent="0.6">
      <c r="A1084" s="4"/>
      <c r="E1084" s="4"/>
      <c r="G1084" s="199"/>
      <c r="H1084" s="194"/>
      <c r="I1084" s="199"/>
      <c r="J1084" s="277"/>
      <c r="K1084" s="278"/>
      <c r="L1084" s="199"/>
      <c r="M1084" s="199"/>
      <c r="N1084" s="199"/>
      <c r="O1084" s="169">
        <f t="shared" si="46"/>
        <v>0</v>
      </c>
      <c r="P1084" s="199"/>
      <c r="Q1084" s="199"/>
      <c r="R1084" s="199"/>
      <c r="S1084" s="169">
        <f t="shared" si="47"/>
        <v>0</v>
      </c>
    </row>
    <row r="1085" spans="1:24" ht="22.2" customHeight="1" x14ac:dyDescent="0.6">
      <c r="A1085" s="4"/>
      <c r="E1085" s="4"/>
      <c r="G1085" s="62" t="s">
        <v>12</v>
      </c>
      <c r="H1085" s="168" t="s">
        <v>138</v>
      </c>
      <c r="I1085" s="183" t="s">
        <v>209</v>
      </c>
      <c r="J1085" s="265" t="s">
        <v>54</v>
      </c>
      <c r="K1085" s="266"/>
      <c r="L1085" s="197"/>
      <c r="M1085" s="168"/>
      <c r="N1085" s="168"/>
      <c r="O1085" s="169">
        <f t="shared" si="46"/>
        <v>0</v>
      </c>
      <c r="P1085" s="174"/>
      <c r="Q1085" s="197"/>
      <c r="R1085" s="174"/>
      <c r="S1085" s="169">
        <f t="shared" si="47"/>
        <v>0</v>
      </c>
      <c r="T1085" s="25"/>
      <c r="U1085" s="26" t="s">
        <v>123</v>
      </c>
      <c r="V1085" s="64"/>
      <c r="W1085" s="27"/>
      <c r="X1085" s="27"/>
    </row>
    <row r="1086" spans="1:24" ht="22.2" customHeight="1" x14ac:dyDescent="0.6">
      <c r="A1086" s="4"/>
      <c r="E1086" s="4"/>
      <c r="G1086" s="167" t="str">
        <f>G1040</f>
        <v>22 ธ.ค.66</v>
      </c>
      <c r="H1086" s="168" t="s">
        <v>138</v>
      </c>
      <c r="I1086" s="183" t="s">
        <v>209</v>
      </c>
      <c r="J1086" s="285" t="s">
        <v>125</v>
      </c>
      <c r="K1086" s="286"/>
      <c r="L1086" s="168"/>
      <c r="M1086" s="168"/>
      <c r="N1086" s="168"/>
      <c r="O1086" s="169">
        <f t="shared" si="46"/>
        <v>0</v>
      </c>
      <c r="P1086" s="168"/>
      <c r="Q1086" s="168"/>
      <c r="R1086" s="168"/>
      <c r="S1086" s="169">
        <f t="shared" si="47"/>
        <v>0</v>
      </c>
      <c r="T1086" s="27" t="s">
        <v>51</v>
      </c>
      <c r="U1086" s="26" t="s">
        <v>90</v>
      </c>
      <c r="V1086" s="64"/>
      <c r="W1086" s="27"/>
      <c r="X1086" s="27"/>
    </row>
    <row r="1087" spans="1:24" ht="22.2" customHeight="1" x14ac:dyDescent="0.6">
      <c r="A1087" s="4"/>
      <c r="B1087"/>
      <c r="C1087"/>
      <c r="D1087" s="202"/>
      <c r="E1087" s="56"/>
      <c r="F1087"/>
      <c r="G1087" s="168"/>
      <c r="H1087" s="183"/>
      <c r="I1087" s="183"/>
      <c r="J1087" s="285"/>
      <c r="K1087" s="286"/>
      <c r="L1087" s="168"/>
      <c r="M1087" s="168"/>
      <c r="N1087" s="168"/>
      <c r="O1087" s="169">
        <f t="shared" si="46"/>
        <v>0</v>
      </c>
      <c r="P1087" s="168"/>
      <c r="Q1087" s="168"/>
      <c r="R1087" s="168"/>
      <c r="S1087" s="169">
        <f t="shared" si="47"/>
        <v>0</v>
      </c>
    </row>
    <row r="1088" spans="1:24" ht="22.2" customHeight="1" x14ac:dyDescent="0.6">
      <c r="A1088" s="4"/>
      <c r="E1088" s="4"/>
      <c r="G1088" s="168"/>
      <c r="H1088" s="190" t="s">
        <v>51</v>
      </c>
      <c r="I1088" s="168"/>
      <c r="J1088" s="248"/>
      <c r="K1088" s="250"/>
      <c r="L1088" s="168"/>
      <c r="M1088" s="168"/>
      <c r="N1088" s="168"/>
      <c r="O1088" s="169">
        <f t="shared" si="46"/>
        <v>0</v>
      </c>
      <c r="P1088" s="168"/>
      <c r="Q1088" s="168"/>
      <c r="R1088" s="168"/>
      <c r="S1088" s="169">
        <f t="shared" si="47"/>
        <v>0</v>
      </c>
    </row>
    <row r="1089" spans="1:19" ht="22.2" customHeight="1" x14ac:dyDescent="0.6">
      <c r="A1089" s="4"/>
      <c r="E1089" s="4"/>
      <c r="F1089" s="4"/>
      <c r="G1089" s="196"/>
      <c r="H1089" s="194"/>
      <c r="I1089" s="199"/>
      <c r="J1089" s="277"/>
      <c r="K1089" s="278"/>
      <c r="L1089" s="199"/>
      <c r="M1089" s="199"/>
      <c r="N1089" s="199"/>
      <c r="O1089" s="169">
        <f t="shared" si="46"/>
        <v>0</v>
      </c>
      <c r="P1089" s="199"/>
      <c r="Q1089" s="199"/>
      <c r="R1089" s="199"/>
      <c r="S1089" s="169">
        <f t="shared" si="47"/>
        <v>0</v>
      </c>
    </row>
    <row r="1090" spans="1:19" ht="22.2" customHeight="1" x14ac:dyDescent="0.6">
      <c r="A1090" s="4"/>
      <c r="E1090" s="4"/>
      <c r="F1090" s="4"/>
      <c r="G1090" s="273" t="s">
        <v>61</v>
      </c>
      <c r="H1090" s="298"/>
      <c r="I1090" s="298"/>
      <c r="J1090" s="298"/>
      <c r="K1090" s="279"/>
      <c r="L1090" s="17">
        <f>SUM(L1065:L1089)</f>
        <v>0</v>
      </c>
      <c r="M1090" s="17">
        <f>SUM(M1065:M1089)</f>
        <v>0</v>
      </c>
      <c r="N1090" s="17"/>
      <c r="O1090" s="17"/>
      <c r="P1090" s="17">
        <f>SUM(P1065:P1089)</f>
        <v>0</v>
      </c>
      <c r="Q1090" s="17">
        <f>SUM(Q1065:Q1089)</f>
        <v>0</v>
      </c>
      <c r="R1090" s="192"/>
      <c r="S1090" s="17"/>
    </row>
    <row r="1091" spans="1:19" ht="22.2" customHeight="1" x14ac:dyDescent="0.6">
      <c r="A1091" s="4"/>
      <c r="E1091" s="4"/>
      <c r="F1091" s="4"/>
      <c r="G1091" s="273" t="s">
        <v>62</v>
      </c>
      <c r="H1091" s="298"/>
      <c r="I1091" s="298"/>
      <c r="J1091" s="298"/>
      <c r="K1091" s="279"/>
      <c r="L1091" s="273">
        <f>L1090+M1090</f>
        <v>0</v>
      </c>
      <c r="M1091" s="279"/>
      <c r="N1091" s="193"/>
      <c r="O1091" s="17"/>
      <c r="P1091" s="273">
        <f>P1090+Q1090</f>
        <v>0</v>
      </c>
      <c r="Q1091" s="279"/>
      <c r="R1091" s="196"/>
      <c r="S1091" s="199"/>
    </row>
    <row r="1092" spans="1:19" ht="22.2" customHeight="1" x14ac:dyDescent="0.6">
      <c r="A1092" s="4"/>
      <c r="E1092" s="4"/>
      <c r="F1092" s="4"/>
      <c r="G1092" s="273" t="s">
        <v>63</v>
      </c>
      <c r="H1092" s="298"/>
      <c r="I1092" s="298"/>
      <c r="J1092" s="298"/>
      <c r="K1092" s="279"/>
      <c r="L1092" s="273">
        <v>18</v>
      </c>
      <c r="M1092" s="279"/>
      <c r="N1092" s="193"/>
      <c r="O1092" s="17"/>
      <c r="P1092" s="273">
        <v>0</v>
      </c>
      <c r="Q1092" s="279"/>
      <c r="R1092" s="190"/>
      <c r="S1092" s="168"/>
    </row>
    <row r="1093" spans="1:19" ht="22.2" customHeight="1" thickBot="1" x14ac:dyDescent="0.65">
      <c r="A1093" s="4"/>
      <c r="E1093" s="4"/>
      <c r="F1093" s="15"/>
      <c r="G1093" s="273" t="s">
        <v>64</v>
      </c>
      <c r="H1093" s="298"/>
      <c r="I1093" s="298"/>
      <c r="J1093" s="298"/>
      <c r="K1093" s="279"/>
      <c r="L1093" s="18">
        <v>0</v>
      </c>
      <c r="M1093" s="18">
        <f>SUM(M1065:M1089)</f>
        <v>0</v>
      </c>
      <c r="N1093" s="18"/>
      <c r="O1093" s="18">
        <f>SUM(O1065:O1089)</f>
        <v>0</v>
      </c>
      <c r="P1093" s="18">
        <v>0</v>
      </c>
      <c r="Q1093" s="18">
        <f>SUM(Q1065:Q1089)</f>
        <v>0</v>
      </c>
      <c r="R1093" s="19"/>
      <c r="S1093" s="18">
        <f>SUM(S1065:S1089)</f>
        <v>0</v>
      </c>
    </row>
    <row r="1094" spans="1:19" ht="22.2" customHeight="1" thickTop="1" x14ac:dyDescent="0.6">
      <c r="A1094" s="299" t="s">
        <v>88</v>
      </c>
      <c r="B1094" s="300"/>
      <c r="C1094" s="300"/>
      <c r="D1094" s="300"/>
      <c r="E1094" s="300"/>
      <c r="F1094" s="300"/>
      <c r="G1094" s="300"/>
      <c r="H1094" s="193">
        <f>M1093+Q1093</f>
        <v>0</v>
      </c>
      <c r="I1094" s="193" t="s">
        <v>89</v>
      </c>
      <c r="J1094" s="193"/>
      <c r="K1094" s="301" t="s">
        <v>193</v>
      </c>
      <c r="L1094" s="301"/>
      <c r="M1094" s="301"/>
      <c r="N1094" s="194"/>
      <c r="O1094" s="194"/>
      <c r="P1094" s="302">
        <f>S1093+O1093</f>
        <v>0</v>
      </c>
      <c r="Q1094" s="302"/>
      <c r="R1094" s="21"/>
      <c r="S1094" s="20" t="s">
        <v>53</v>
      </c>
    </row>
    <row r="1095" spans="1:19" ht="22.2" customHeight="1" x14ac:dyDescent="0.6">
      <c r="A1095" s="303" t="s">
        <v>14</v>
      </c>
      <c r="B1095" s="304"/>
      <c r="C1095" s="304"/>
      <c r="D1095" s="304"/>
      <c r="E1095" s="304"/>
      <c r="F1095" s="304"/>
      <c r="G1095" s="305"/>
      <c r="H1095" s="303" t="s">
        <v>15</v>
      </c>
      <c r="I1095" s="304"/>
      <c r="J1095" s="304"/>
      <c r="K1095" s="304"/>
      <c r="L1095" s="305"/>
      <c r="M1095" s="303" t="s">
        <v>70</v>
      </c>
      <c r="N1095" s="304"/>
      <c r="O1095" s="304"/>
      <c r="P1095" s="304"/>
      <c r="Q1095" s="304"/>
      <c r="R1095" s="304"/>
      <c r="S1095" s="305"/>
    </row>
    <row r="1096" spans="1:19" ht="22.2" customHeight="1" x14ac:dyDescent="0.6">
      <c r="A1096" s="248" t="s">
        <v>16</v>
      </c>
      <c r="B1096" s="249"/>
      <c r="C1096" s="249"/>
      <c r="D1096" s="249"/>
      <c r="E1096" s="249"/>
      <c r="F1096" s="249"/>
      <c r="G1096" s="250"/>
      <c r="H1096" s="248" t="s">
        <v>16</v>
      </c>
      <c r="I1096" s="249"/>
      <c r="J1096" s="249"/>
      <c r="K1096" s="249"/>
      <c r="L1096" s="250"/>
      <c r="M1096" s="248" t="s">
        <v>16</v>
      </c>
      <c r="N1096" s="249"/>
      <c r="O1096" s="249"/>
      <c r="P1096" s="249"/>
      <c r="Q1096" s="249"/>
      <c r="R1096" s="249"/>
      <c r="S1096" s="250"/>
    </row>
    <row r="1097" spans="1:19" ht="22.2" customHeight="1" x14ac:dyDescent="0.6">
      <c r="A1097" s="12" t="s">
        <v>42</v>
      </c>
      <c r="B1097" s="309">
        <f>B1065</f>
        <v>0</v>
      </c>
      <c r="C1097" s="309"/>
      <c r="D1097" s="309"/>
      <c r="E1097" s="309"/>
      <c r="F1097" s="309"/>
      <c r="G1097" s="186" t="s">
        <v>43</v>
      </c>
      <c r="H1097" s="185" t="s">
        <v>42</v>
      </c>
      <c r="I1097" s="314" t="str">
        <f>I1051</f>
        <v xml:space="preserve">       นายอาทิตย์  แก้วแดง</v>
      </c>
      <c r="J1097" s="318"/>
      <c r="K1097" s="318"/>
      <c r="L1097" s="13" t="s">
        <v>43</v>
      </c>
      <c r="M1097" s="61" t="s">
        <v>42</v>
      </c>
      <c r="N1097" s="61"/>
      <c r="O1097" s="309" t="s">
        <v>52</v>
      </c>
      <c r="P1097" s="309"/>
      <c r="Q1097" s="309"/>
      <c r="R1097" s="29"/>
      <c r="S1097" s="186" t="s">
        <v>43</v>
      </c>
    </row>
    <row r="1098" spans="1:19" ht="22.2" customHeight="1" x14ac:dyDescent="0.6">
      <c r="A1098" s="319" t="s">
        <v>120</v>
      </c>
      <c r="B1098" s="314"/>
      <c r="C1098" s="314"/>
      <c r="D1098" s="314"/>
      <c r="E1098" s="314"/>
      <c r="F1098" s="314"/>
      <c r="G1098" s="320"/>
      <c r="H1098" s="308" t="s">
        <v>55</v>
      </c>
      <c r="I1098" s="309"/>
      <c r="J1098" s="309"/>
      <c r="K1098" s="309"/>
      <c r="L1098" s="310"/>
      <c r="M1098" s="308" t="s">
        <v>72</v>
      </c>
      <c r="N1098" s="309"/>
      <c r="O1098" s="309"/>
      <c r="P1098" s="309"/>
      <c r="Q1098" s="309"/>
      <c r="R1098" s="309"/>
      <c r="S1098" s="310"/>
    </row>
    <row r="1099" spans="1:19" ht="22.2" customHeight="1" x14ac:dyDescent="0.6">
      <c r="A1099" s="311" t="str">
        <f>A41</f>
        <v>วันที่ 25  เดือน ธันวาคม  พ.ศ.2566</v>
      </c>
      <c r="B1099" s="312"/>
      <c r="C1099" s="312"/>
      <c r="D1099" s="312"/>
      <c r="E1099" s="312"/>
      <c r="F1099" s="312"/>
      <c r="G1099" s="313"/>
      <c r="H1099" s="308" t="str">
        <f>A41</f>
        <v>วันที่ 25  เดือน ธันวาคม  พ.ศ.2566</v>
      </c>
      <c r="I1099" s="309"/>
      <c r="J1099" s="309"/>
      <c r="K1099" s="309"/>
      <c r="L1099" s="310"/>
      <c r="M1099" s="311" t="str">
        <f>A41</f>
        <v>วันที่ 25  เดือน ธันวาคม  พ.ศ.2566</v>
      </c>
      <c r="N1099" s="312"/>
      <c r="O1099" s="312"/>
      <c r="P1099" s="312"/>
      <c r="Q1099" s="312"/>
      <c r="R1099" s="312"/>
      <c r="S1099" s="313"/>
    </row>
    <row r="1100" spans="1:19" ht="22.2" customHeight="1" x14ac:dyDescent="0.6">
      <c r="A1100" s="303" t="s">
        <v>70</v>
      </c>
      <c r="B1100" s="304"/>
      <c r="C1100" s="304"/>
      <c r="D1100" s="304"/>
      <c r="E1100" s="304"/>
      <c r="F1100" s="304"/>
      <c r="G1100" s="304"/>
      <c r="H1100" s="304"/>
      <c r="I1100" s="305"/>
      <c r="J1100" s="303" t="s">
        <v>71</v>
      </c>
      <c r="K1100" s="304"/>
      <c r="L1100" s="304"/>
      <c r="M1100" s="304"/>
      <c r="N1100" s="304"/>
      <c r="O1100" s="304"/>
      <c r="P1100" s="304"/>
      <c r="Q1100" s="304"/>
      <c r="R1100" s="304"/>
      <c r="S1100" s="305"/>
    </row>
    <row r="1101" spans="1:19" ht="22.2" customHeight="1" x14ac:dyDescent="0.6">
      <c r="A1101" s="248" t="s">
        <v>16</v>
      </c>
      <c r="B1101" s="249"/>
      <c r="C1101" s="249"/>
      <c r="D1101" s="249"/>
      <c r="E1101" s="249"/>
      <c r="F1101" s="249"/>
      <c r="G1101" s="249"/>
      <c r="H1101" s="249"/>
      <c r="I1101" s="250"/>
      <c r="J1101" s="248" t="s">
        <v>16</v>
      </c>
      <c r="K1101" s="249"/>
      <c r="L1101" s="249"/>
      <c r="M1101" s="249"/>
      <c r="N1101" s="249"/>
      <c r="O1101" s="249"/>
      <c r="P1101" s="249"/>
      <c r="Q1101" s="249"/>
      <c r="R1101" s="249"/>
      <c r="S1101" s="250"/>
    </row>
    <row r="1102" spans="1:19" ht="22.2" customHeight="1" x14ac:dyDescent="0.6">
      <c r="A1102" s="12"/>
      <c r="B1102" s="309" t="s">
        <v>133</v>
      </c>
      <c r="C1102" s="309"/>
      <c r="D1102" s="309"/>
      <c r="E1102" s="309"/>
      <c r="F1102" s="309"/>
      <c r="G1102" s="309"/>
      <c r="H1102" s="309"/>
      <c r="I1102" s="186"/>
      <c r="J1102" s="29"/>
      <c r="K1102" s="29"/>
      <c r="L1102" s="309" t="s">
        <v>186</v>
      </c>
      <c r="M1102" s="309"/>
      <c r="N1102" s="309"/>
      <c r="O1102" s="309"/>
      <c r="P1102" s="309"/>
      <c r="Q1102" s="309"/>
      <c r="R1102" s="29"/>
      <c r="S1102" s="13"/>
    </row>
    <row r="1103" spans="1:19" ht="22.2" customHeight="1" x14ac:dyDescent="0.6">
      <c r="A1103" s="308" t="s">
        <v>73</v>
      </c>
      <c r="B1103" s="309"/>
      <c r="C1103" s="309"/>
      <c r="D1103" s="309"/>
      <c r="E1103" s="309"/>
      <c r="F1103" s="309"/>
      <c r="G1103" s="309"/>
      <c r="H1103" s="309"/>
      <c r="I1103" s="310"/>
      <c r="J1103" s="308" t="s">
        <v>74</v>
      </c>
      <c r="K1103" s="309"/>
      <c r="L1103" s="309"/>
      <c r="M1103" s="309"/>
      <c r="N1103" s="309"/>
      <c r="O1103" s="309"/>
      <c r="P1103" s="309"/>
      <c r="Q1103" s="309"/>
      <c r="R1103" s="309"/>
      <c r="S1103" s="310"/>
    </row>
    <row r="1104" spans="1:19" ht="22.2" customHeight="1" x14ac:dyDescent="0.6">
      <c r="A1104" s="311" t="str">
        <f>A41</f>
        <v>วันที่ 25  เดือน ธันวาคม  พ.ศ.2566</v>
      </c>
      <c r="B1104" s="312"/>
      <c r="C1104" s="312"/>
      <c r="D1104" s="312"/>
      <c r="E1104" s="312"/>
      <c r="F1104" s="312"/>
      <c r="G1104" s="312"/>
      <c r="H1104" s="312"/>
      <c r="I1104" s="313"/>
      <c r="J1104" s="311" t="str">
        <f>A41</f>
        <v>วันที่ 25  เดือน ธันวาคม  พ.ศ.2566</v>
      </c>
      <c r="K1104" s="312"/>
      <c r="L1104" s="312"/>
      <c r="M1104" s="312"/>
      <c r="N1104" s="312"/>
      <c r="O1104" s="312"/>
      <c r="P1104" s="312"/>
      <c r="Q1104" s="312"/>
      <c r="R1104" s="312"/>
      <c r="S1104" s="313"/>
    </row>
    <row r="1105" spans="1:19" ht="22.2" customHeight="1" x14ac:dyDescent="0.6">
      <c r="A1105" s="254" t="s">
        <v>0</v>
      </c>
      <c r="B1105" s="254"/>
      <c r="C1105" s="254"/>
      <c r="D1105" s="254"/>
      <c r="E1105" s="254"/>
      <c r="F1105" s="254"/>
      <c r="G1105" s="254"/>
      <c r="H1105" s="254"/>
      <c r="I1105" s="254"/>
      <c r="J1105" s="254"/>
      <c r="K1105" s="254"/>
      <c r="L1105" s="254"/>
      <c r="M1105" s="254"/>
      <c r="N1105" s="254"/>
      <c r="O1105" s="254"/>
      <c r="P1105" s="254"/>
      <c r="Q1105" s="254"/>
      <c r="R1105" s="254"/>
      <c r="S1105" s="254"/>
    </row>
    <row r="1106" spans="1:19" ht="22.2" customHeight="1" x14ac:dyDescent="0.6">
      <c r="A1106" s="254" t="str">
        <f>A2</f>
        <v>แผนกวิชายานยนต์ไฟฟ้า</v>
      </c>
      <c r="B1106" s="249"/>
      <c r="C1106" s="249"/>
      <c r="D1106" s="249"/>
      <c r="E1106" s="249"/>
      <c r="F1106" s="249"/>
      <c r="G1106" s="249"/>
      <c r="H1106" s="249"/>
      <c r="I1106" s="249"/>
      <c r="J1106" s="249"/>
      <c r="K1106" s="249"/>
      <c r="L1106" s="249"/>
      <c r="M1106" s="249"/>
      <c r="N1106" s="249"/>
      <c r="O1106" s="249"/>
      <c r="P1106" s="249"/>
      <c r="Q1106" s="249"/>
      <c r="R1106" s="249"/>
      <c r="S1106" s="249"/>
    </row>
    <row r="1107" spans="1:19" ht="22.2" customHeight="1" x14ac:dyDescent="0.6">
      <c r="A1107" s="253" t="s">
        <v>78</v>
      </c>
      <c r="B1107" s="253"/>
      <c r="C1107" s="253"/>
      <c r="D1107" s="177">
        <f>D3</f>
        <v>18</v>
      </c>
      <c r="E1107" s="177" t="s">
        <v>77</v>
      </c>
      <c r="F1107" s="254" t="str">
        <f>F3</f>
        <v>ธันวาคม</v>
      </c>
      <c r="G1107" s="254"/>
      <c r="H1107" s="177" t="str">
        <f>H3</f>
        <v>พ.ศ. 2566</v>
      </c>
      <c r="I1107" s="177" t="s">
        <v>79</v>
      </c>
      <c r="J1107" s="177">
        <f>J3</f>
        <v>22</v>
      </c>
      <c r="K1107" s="177" t="s">
        <v>76</v>
      </c>
      <c r="L1107" s="254" t="str">
        <f>L3</f>
        <v>ธันวาคม</v>
      </c>
      <c r="M1107" s="254"/>
      <c r="N1107" s="254" t="str">
        <f>N3</f>
        <v>พ.ศ. 2566</v>
      </c>
      <c r="O1107" s="254"/>
      <c r="P1107" s="254"/>
      <c r="Q1107" s="254"/>
      <c r="R1107" s="177"/>
    </row>
    <row r="1108" spans="1:19" ht="22.2" customHeight="1" x14ac:dyDescent="0.3">
      <c r="G1108" s="58" t="s">
        <v>103</v>
      </c>
      <c r="H1108" s="8" t="s">
        <v>45</v>
      </c>
      <c r="I1108" s="190" t="s">
        <v>57</v>
      </c>
      <c r="K1108" s="198"/>
    </row>
    <row r="1109" spans="1:19" ht="22.2" customHeight="1" x14ac:dyDescent="0.6">
      <c r="A1109" s="28" t="s">
        <v>1</v>
      </c>
      <c r="B1109" s="270" t="s">
        <v>2</v>
      </c>
      <c r="C1109" s="271"/>
      <c r="D1109" s="272"/>
      <c r="E1109" s="16" t="s">
        <v>3</v>
      </c>
      <c r="F1109" s="273" t="s">
        <v>65</v>
      </c>
      <c r="G1109" s="274"/>
      <c r="H1109" s="275" t="s">
        <v>4</v>
      </c>
      <c r="I1109" s="175" t="s">
        <v>116</v>
      </c>
      <c r="J1109" s="242" t="s">
        <v>5</v>
      </c>
      <c r="K1109" s="244"/>
      <c r="L1109" s="273" t="s">
        <v>66</v>
      </c>
      <c r="M1109" s="279"/>
      <c r="N1109" s="169" t="s">
        <v>68</v>
      </c>
      <c r="O1109" s="175" t="s">
        <v>58</v>
      </c>
      <c r="P1109" s="280" t="s">
        <v>67</v>
      </c>
      <c r="Q1109" s="281"/>
      <c r="R1109" s="169" t="s">
        <v>68</v>
      </c>
      <c r="S1109" s="175" t="s">
        <v>58</v>
      </c>
    </row>
    <row r="1110" spans="1:19" ht="22.2" customHeight="1" x14ac:dyDescent="0.6">
      <c r="A1110" s="60"/>
      <c r="B1110" s="9"/>
      <c r="C1110" s="10"/>
      <c r="D1110" s="14"/>
      <c r="E1110" s="11"/>
      <c r="F1110" s="199" t="s">
        <v>6</v>
      </c>
      <c r="G1110" s="199" t="s">
        <v>7</v>
      </c>
      <c r="H1110" s="276"/>
      <c r="I1110" s="199"/>
      <c r="J1110" s="277"/>
      <c r="K1110" s="278"/>
      <c r="L1110" s="199" t="s">
        <v>56</v>
      </c>
      <c r="M1110" s="199" t="s">
        <v>60</v>
      </c>
      <c r="N1110" s="199" t="s">
        <v>69</v>
      </c>
      <c r="O1110" s="199" t="s">
        <v>59</v>
      </c>
      <c r="P1110" s="60" t="s">
        <v>56</v>
      </c>
      <c r="Q1110" s="60" t="s">
        <v>60</v>
      </c>
      <c r="R1110" s="199" t="s">
        <v>69</v>
      </c>
      <c r="S1110" s="199" t="s">
        <v>59</v>
      </c>
    </row>
    <row r="1111" spans="1:19" ht="22.2" customHeight="1" x14ac:dyDescent="0.6">
      <c r="A1111" s="175">
        <v>25</v>
      </c>
      <c r="B1111" s="262">
        <f>AB27</f>
        <v>0</v>
      </c>
      <c r="C1111" s="263"/>
      <c r="D1111" s="264"/>
      <c r="E1111" s="175" t="s">
        <v>44</v>
      </c>
      <c r="F1111" s="6">
        <f>F7</f>
        <v>10</v>
      </c>
      <c r="G1111" s="188" t="s">
        <v>8</v>
      </c>
      <c r="H1111" s="174"/>
      <c r="I1111" s="183"/>
      <c r="J1111" s="242"/>
      <c r="K1111" s="244"/>
      <c r="L1111" s="174"/>
      <c r="M1111" s="156"/>
      <c r="N1111" s="156"/>
      <c r="O1111" s="169">
        <f>M1111*N1111</f>
        <v>0</v>
      </c>
      <c r="P1111" s="174"/>
      <c r="Q1111" s="197"/>
      <c r="R1111" s="174"/>
      <c r="S1111" s="169">
        <f>Q1111*R1111</f>
        <v>0</v>
      </c>
    </row>
    <row r="1112" spans="1:19" ht="22.2" customHeight="1" x14ac:dyDescent="0.6">
      <c r="A1112" s="4"/>
      <c r="B1112" s="289"/>
      <c r="C1112" s="290"/>
      <c r="D1112" s="291"/>
      <c r="E1112" s="168" t="s">
        <v>139</v>
      </c>
      <c r="F1112" s="190"/>
      <c r="G1112" s="167" t="str">
        <f>G1066</f>
        <v>18 ธ.ค.66</v>
      </c>
      <c r="H1112" s="183"/>
      <c r="I1112" s="183"/>
      <c r="J1112" s="248"/>
      <c r="K1112" s="250"/>
      <c r="L1112" s="168"/>
      <c r="M1112" s="56"/>
      <c r="N1112" s="56"/>
      <c r="O1112" s="169">
        <f t="shared" ref="O1112:O1135" si="48">M1112*N1112</f>
        <v>0</v>
      </c>
      <c r="P1112" s="168"/>
      <c r="Q1112" s="168"/>
      <c r="R1112" s="168"/>
      <c r="S1112" s="169">
        <f t="shared" ref="S1112:S1135" si="49">Q1112*R1112</f>
        <v>0</v>
      </c>
    </row>
    <row r="1113" spans="1:19" ht="22.2" customHeight="1" x14ac:dyDescent="0.6">
      <c r="A1113" s="4"/>
      <c r="B1113" s="5"/>
      <c r="D1113" s="3"/>
      <c r="E1113" s="3"/>
      <c r="F1113" s="190"/>
      <c r="G1113" s="189"/>
      <c r="H1113" s="183"/>
      <c r="I1113" s="183"/>
      <c r="J1113" s="248"/>
      <c r="K1113" s="250"/>
      <c r="L1113" s="168"/>
      <c r="M1113" s="168"/>
      <c r="N1113" s="168"/>
      <c r="O1113" s="169">
        <f t="shared" si="48"/>
        <v>0</v>
      </c>
      <c r="P1113" s="168"/>
      <c r="Q1113" s="168"/>
      <c r="R1113" s="168"/>
      <c r="S1113" s="169">
        <f t="shared" si="49"/>
        <v>0</v>
      </c>
    </row>
    <row r="1114" spans="1:19" ht="22.2" customHeight="1" x14ac:dyDescent="0.6">
      <c r="A1114" s="4"/>
      <c r="B1114" s="5"/>
      <c r="E1114" s="4"/>
      <c r="F1114" s="190"/>
      <c r="G1114" s="189"/>
      <c r="H1114" s="168"/>
      <c r="I1114" s="168"/>
      <c r="J1114" s="248"/>
      <c r="K1114" s="250"/>
      <c r="L1114" s="168"/>
      <c r="M1114" s="168"/>
      <c r="N1114" s="168"/>
      <c r="O1114" s="169">
        <f t="shared" si="48"/>
        <v>0</v>
      </c>
      <c r="P1114" s="168"/>
      <c r="Q1114" s="168"/>
      <c r="R1114" s="168"/>
      <c r="S1114" s="169">
        <f t="shared" si="49"/>
        <v>0</v>
      </c>
    </row>
    <row r="1115" spans="1:19" ht="22.2" customHeight="1" x14ac:dyDescent="0.6">
      <c r="A1115" s="4"/>
      <c r="E1115" s="4"/>
      <c r="G1115" s="187"/>
      <c r="H1115" s="199"/>
      <c r="I1115" s="199"/>
      <c r="J1115" s="277"/>
      <c r="K1115" s="278"/>
      <c r="L1115" s="168"/>
      <c r="M1115" s="199"/>
      <c r="N1115" s="199"/>
      <c r="O1115" s="169">
        <f t="shared" si="48"/>
        <v>0</v>
      </c>
      <c r="P1115" s="168"/>
      <c r="Q1115" s="168"/>
      <c r="R1115" s="168"/>
      <c r="S1115" s="169">
        <f t="shared" si="49"/>
        <v>0</v>
      </c>
    </row>
    <row r="1116" spans="1:19" ht="22.2" customHeight="1" x14ac:dyDescent="0.35">
      <c r="A1116" s="4"/>
      <c r="E1116" s="4"/>
      <c r="G1116" s="62" t="s">
        <v>9</v>
      </c>
      <c r="H1116" s="174" t="s">
        <v>309</v>
      </c>
      <c r="I1116" s="183" t="s">
        <v>195</v>
      </c>
      <c r="J1116" s="242" t="s">
        <v>54</v>
      </c>
      <c r="K1116" s="244"/>
      <c r="L1116" s="174"/>
      <c r="M1116" s="182"/>
      <c r="N1116" s="179"/>
      <c r="O1116" s="169">
        <f t="shared" si="48"/>
        <v>0</v>
      </c>
      <c r="P1116" s="174"/>
      <c r="Q1116" s="197"/>
      <c r="R1116" s="174"/>
      <c r="S1116" s="169">
        <f t="shared" si="49"/>
        <v>0</v>
      </c>
    </row>
    <row r="1117" spans="1:19" ht="22.2" customHeight="1" x14ac:dyDescent="0.6">
      <c r="A1117" s="4"/>
      <c r="E1117" s="4"/>
      <c r="G1117" s="167" t="str">
        <f>G1071</f>
        <v>19 ธ.ค.66</v>
      </c>
      <c r="H1117" s="183" t="s">
        <v>309</v>
      </c>
      <c r="I1117" s="183" t="s">
        <v>195</v>
      </c>
      <c r="J1117" s="248" t="s">
        <v>152</v>
      </c>
      <c r="K1117" s="250"/>
      <c r="L1117" s="168"/>
      <c r="M1117" s="191"/>
      <c r="N1117" s="168"/>
      <c r="O1117" s="169">
        <f t="shared" si="48"/>
        <v>0</v>
      </c>
      <c r="P1117" s="168"/>
      <c r="Q1117" s="168"/>
      <c r="R1117" s="168"/>
      <c r="S1117" s="169">
        <f t="shared" si="49"/>
        <v>0</v>
      </c>
    </row>
    <row r="1118" spans="1:19" ht="22.2" customHeight="1" x14ac:dyDescent="0.6">
      <c r="A1118" s="4"/>
      <c r="B1118" s="5"/>
      <c r="D1118" s="3"/>
      <c r="E1118" s="3"/>
      <c r="G1118" s="168"/>
      <c r="H1118" s="183" t="s">
        <v>309</v>
      </c>
      <c r="I1118" s="183" t="s">
        <v>197</v>
      </c>
      <c r="J1118" s="248" t="s">
        <v>196</v>
      </c>
      <c r="K1118" s="250"/>
      <c r="L1118" s="168"/>
      <c r="M1118" s="168"/>
      <c r="N1118" s="168"/>
      <c r="O1118" s="169">
        <f t="shared" si="48"/>
        <v>0</v>
      </c>
      <c r="P1118" s="168"/>
      <c r="Q1118" s="168"/>
      <c r="R1118" s="168"/>
      <c r="S1118" s="169">
        <f t="shared" si="49"/>
        <v>0</v>
      </c>
    </row>
    <row r="1119" spans="1:19" ht="22.2" customHeight="1" x14ac:dyDescent="0.6">
      <c r="A1119" s="4"/>
      <c r="E1119" s="4"/>
      <c r="G1119" s="62"/>
      <c r="H1119" s="190"/>
      <c r="I1119" s="168"/>
      <c r="J1119" s="248"/>
      <c r="K1119" s="250"/>
      <c r="L1119" s="168"/>
      <c r="M1119" s="168"/>
      <c r="N1119" s="168"/>
      <c r="O1119" s="169">
        <f t="shared" si="48"/>
        <v>0</v>
      </c>
      <c r="P1119" s="168"/>
      <c r="Q1119" s="168"/>
      <c r="R1119" s="168"/>
      <c r="S1119" s="169">
        <f t="shared" si="49"/>
        <v>0</v>
      </c>
    </row>
    <row r="1120" spans="1:19" ht="22.2" customHeight="1" x14ac:dyDescent="0.6">
      <c r="A1120" s="4"/>
      <c r="D1120" s="8" t="s">
        <v>51</v>
      </c>
      <c r="E1120" s="4"/>
      <c r="G1120" s="63"/>
      <c r="H1120" s="199"/>
      <c r="I1120" s="199"/>
      <c r="J1120" s="277"/>
      <c r="K1120" s="278"/>
      <c r="L1120" s="168"/>
      <c r="M1120" s="199"/>
      <c r="N1120" s="199"/>
      <c r="O1120" s="169">
        <f t="shared" si="48"/>
        <v>0</v>
      </c>
      <c r="P1120" s="168"/>
      <c r="Q1120" s="168"/>
      <c r="R1120" s="168"/>
      <c r="S1120" s="169">
        <f t="shared" si="49"/>
        <v>0</v>
      </c>
    </row>
    <row r="1121" spans="1:24" ht="22.2" customHeight="1" x14ac:dyDescent="0.35">
      <c r="A1121" s="4"/>
      <c r="E1121" s="4"/>
      <c r="G1121" s="167" t="s">
        <v>10</v>
      </c>
      <c r="H1121" s="183" t="s">
        <v>192</v>
      </c>
      <c r="I1121" s="183" t="s">
        <v>200</v>
      </c>
      <c r="J1121" s="242" t="s">
        <v>54</v>
      </c>
      <c r="K1121" s="244"/>
      <c r="L1121" s="174"/>
      <c r="M1121" s="179"/>
      <c r="N1121" s="179"/>
      <c r="O1121" s="169">
        <f t="shared" si="48"/>
        <v>0</v>
      </c>
      <c r="P1121" s="174"/>
      <c r="Q1121" s="197"/>
      <c r="R1121" s="174"/>
      <c r="S1121" s="169">
        <f t="shared" si="49"/>
        <v>0</v>
      </c>
    </row>
    <row r="1122" spans="1:24" ht="22.2" customHeight="1" x14ac:dyDescent="0.35">
      <c r="A1122" s="4"/>
      <c r="B1122" s="189"/>
      <c r="C1122" s="190"/>
      <c r="D1122" s="190"/>
      <c r="E1122" s="168"/>
      <c r="G1122" s="167" t="str">
        <f>G1076</f>
        <v>20 ธ.ค.66</v>
      </c>
      <c r="H1122" s="183" t="s">
        <v>192</v>
      </c>
      <c r="I1122" s="183" t="s">
        <v>200</v>
      </c>
      <c r="J1122" s="248" t="s">
        <v>152</v>
      </c>
      <c r="K1122" s="250"/>
      <c r="L1122" s="168"/>
      <c r="M1122" s="180"/>
      <c r="N1122" s="180"/>
      <c r="O1122" s="169">
        <f t="shared" si="48"/>
        <v>0</v>
      </c>
      <c r="P1122" s="168"/>
      <c r="Q1122" s="168"/>
      <c r="R1122" s="168"/>
      <c r="S1122" s="169">
        <f t="shared" si="49"/>
        <v>0</v>
      </c>
    </row>
    <row r="1123" spans="1:24" ht="22.2" customHeight="1" x14ac:dyDescent="0.35">
      <c r="A1123" s="4"/>
      <c r="B1123" s="5"/>
      <c r="D1123" s="3"/>
      <c r="E1123" s="3"/>
      <c r="G1123" s="168"/>
      <c r="H1123" s="183" t="s">
        <v>192</v>
      </c>
      <c r="I1123" s="183" t="s">
        <v>198</v>
      </c>
      <c r="J1123" s="248" t="s">
        <v>196</v>
      </c>
      <c r="K1123" s="250"/>
      <c r="L1123" s="168"/>
      <c r="M1123" s="180"/>
      <c r="N1123" s="180"/>
      <c r="O1123" s="169">
        <f t="shared" si="48"/>
        <v>0</v>
      </c>
      <c r="P1123" s="168"/>
      <c r="Q1123" s="168"/>
      <c r="R1123" s="168"/>
      <c r="S1123" s="169">
        <f t="shared" si="49"/>
        <v>0</v>
      </c>
    </row>
    <row r="1124" spans="1:24" ht="22.2" customHeight="1" x14ac:dyDescent="0.6">
      <c r="A1124" s="4"/>
      <c r="E1124" s="4"/>
      <c r="G1124" s="168"/>
      <c r="H1124" s="189"/>
      <c r="I1124" s="168"/>
      <c r="J1124" s="248"/>
      <c r="K1124" s="250"/>
      <c r="L1124" s="168"/>
      <c r="M1124" s="168"/>
      <c r="N1124" s="168"/>
      <c r="O1124" s="169">
        <f t="shared" si="48"/>
        <v>0</v>
      </c>
      <c r="P1124" s="168"/>
      <c r="Q1124" s="168"/>
      <c r="R1124" s="168"/>
      <c r="S1124" s="169">
        <f t="shared" si="49"/>
        <v>0</v>
      </c>
    </row>
    <row r="1125" spans="1:24" ht="22.2" customHeight="1" x14ac:dyDescent="0.6">
      <c r="A1125" s="4"/>
      <c r="E1125" s="4"/>
      <c r="G1125" s="195"/>
      <c r="H1125" s="195"/>
      <c r="I1125" s="199"/>
      <c r="J1125" s="277"/>
      <c r="K1125" s="278"/>
      <c r="L1125" s="199"/>
      <c r="M1125" s="199"/>
      <c r="N1125" s="199"/>
      <c r="O1125" s="169">
        <f t="shared" si="48"/>
        <v>0</v>
      </c>
      <c r="P1125" s="199"/>
      <c r="Q1125" s="199"/>
      <c r="R1125" s="199"/>
      <c r="S1125" s="169">
        <f t="shared" si="49"/>
        <v>0</v>
      </c>
    </row>
    <row r="1126" spans="1:24" ht="22.2" customHeight="1" x14ac:dyDescent="0.6">
      <c r="A1126" s="4"/>
      <c r="E1126" s="4"/>
      <c r="G1126" s="62" t="s">
        <v>11</v>
      </c>
      <c r="H1126" s="183" t="s">
        <v>293</v>
      </c>
      <c r="I1126" s="183" t="s">
        <v>199</v>
      </c>
      <c r="J1126" s="242" t="s">
        <v>124</v>
      </c>
      <c r="K1126" s="244"/>
      <c r="L1126" s="168"/>
      <c r="M1126" s="168"/>
      <c r="N1126" s="168"/>
      <c r="O1126" s="169">
        <f t="shared" si="48"/>
        <v>0</v>
      </c>
      <c r="P1126" s="168"/>
      <c r="Q1126" s="175"/>
      <c r="R1126" s="175"/>
      <c r="S1126" s="169">
        <f t="shared" si="49"/>
        <v>0</v>
      </c>
      <c r="T1126" s="25"/>
      <c r="U1126" s="26" t="s">
        <v>123</v>
      </c>
      <c r="V1126" s="64"/>
      <c r="W1126" s="27"/>
      <c r="X1126" s="27"/>
    </row>
    <row r="1127" spans="1:24" ht="22.2" customHeight="1" x14ac:dyDescent="0.6">
      <c r="A1127" s="4"/>
      <c r="E1127" s="4"/>
      <c r="G1127" s="167" t="str">
        <f>G1081</f>
        <v>21 ธ.ค.66</v>
      </c>
      <c r="H1127" s="183" t="s">
        <v>288</v>
      </c>
      <c r="I1127" s="183" t="s">
        <v>310</v>
      </c>
      <c r="J1127" s="248" t="s">
        <v>127</v>
      </c>
      <c r="K1127" s="250"/>
      <c r="L1127" s="168"/>
      <c r="M1127" s="168"/>
      <c r="N1127" s="168"/>
      <c r="O1127" s="169">
        <f t="shared" si="48"/>
        <v>0</v>
      </c>
      <c r="P1127" s="168"/>
      <c r="Q1127" s="168"/>
      <c r="R1127" s="168"/>
      <c r="S1127" s="169">
        <f t="shared" si="49"/>
        <v>0</v>
      </c>
      <c r="T1127" s="27" t="s">
        <v>51</v>
      </c>
      <c r="U1127" s="26" t="s">
        <v>90</v>
      </c>
      <c r="V1127" s="64"/>
      <c r="W1127" s="27"/>
      <c r="X1127" s="27"/>
    </row>
    <row r="1128" spans="1:24" ht="22.2" customHeight="1" x14ac:dyDescent="0.6">
      <c r="A1128" s="4"/>
      <c r="B1128" s="5"/>
      <c r="E1128" s="4"/>
      <c r="G1128" s="168"/>
      <c r="H1128" s="183"/>
      <c r="I1128" s="183"/>
      <c r="J1128" s="248"/>
      <c r="K1128" s="250"/>
      <c r="L1128" s="183"/>
      <c r="M1128" s="183"/>
      <c r="N1128" s="183"/>
      <c r="O1128" s="169">
        <f t="shared" si="48"/>
        <v>0</v>
      </c>
      <c r="P1128" s="183"/>
      <c r="Q1128" s="183"/>
      <c r="R1128" s="183"/>
      <c r="S1128" s="169">
        <f t="shared" si="49"/>
        <v>0</v>
      </c>
    </row>
    <row r="1129" spans="1:24" ht="22.2" customHeight="1" x14ac:dyDescent="0.6">
      <c r="A1129" s="4"/>
      <c r="E1129" s="4"/>
      <c r="G1129" s="168"/>
      <c r="H1129" s="168"/>
      <c r="I1129" s="168"/>
      <c r="J1129" s="248"/>
      <c r="K1129" s="250"/>
      <c r="L1129" s="168"/>
      <c r="M1129" s="168"/>
      <c r="N1129" s="168"/>
      <c r="O1129" s="169">
        <f t="shared" si="48"/>
        <v>0</v>
      </c>
      <c r="P1129" s="168"/>
      <c r="Q1129" s="168"/>
      <c r="R1129" s="168"/>
      <c r="S1129" s="169">
        <f t="shared" si="49"/>
        <v>0</v>
      </c>
    </row>
    <row r="1130" spans="1:24" ht="22.2" customHeight="1" x14ac:dyDescent="0.6">
      <c r="A1130" s="4"/>
      <c r="E1130" s="4"/>
      <c r="G1130" s="199"/>
      <c r="H1130" s="194"/>
      <c r="I1130" s="199"/>
      <c r="J1130" s="277"/>
      <c r="K1130" s="278"/>
      <c r="L1130" s="199"/>
      <c r="M1130" s="199"/>
      <c r="N1130" s="199"/>
      <c r="O1130" s="169">
        <f t="shared" si="48"/>
        <v>0</v>
      </c>
      <c r="P1130" s="199"/>
      <c r="Q1130" s="199"/>
      <c r="R1130" s="199"/>
      <c r="S1130" s="169">
        <f t="shared" si="49"/>
        <v>0</v>
      </c>
    </row>
    <row r="1131" spans="1:24" ht="22.2" customHeight="1" x14ac:dyDescent="0.6">
      <c r="A1131" s="4"/>
      <c r="E1131" s="4"/>
      <c r="G1131" s="62" t="s">
        <v>12</v>
      </c>
      <c r="H1131" s="183" t="s">
        <v>235</v>
      </c>
      <c r="I1131" s="183" t="s">
        <v>199</v>
      </c>
      <c r="J1131" s="242" t="s">
        <v>54</v>
      </c>
      <c r="K1131" s="244"/>
      <c r="L1131" s="168"/>
      <c r="M1131" s="168"/>
      <c r="N1131" s="168"/>
      <c r="O1131" s="169">
        <f t="shared" si="48"/>
        <v>0</v>
      </c>
      <c r="P1131" s="174"/>
      <c r="Q1131" s="197"/>
      <c r="R1131" s="174"/>
      <c r="S1131" s="169">
        <f t="shared" si="49"/>
        <v>0</v>
      </c>
    </row>
    <row r="1132" spans="1:24" ht="22.2" customHeight="1" x14ac:dyDescent="0.6">
      <c r="A1132" s="4"/>
      <c r="E1132" s="4"/>
      <c r="G1132" s="167" t="str">
        <f>G1086</f>
        <v>22 ธ.ค.66</v>
      </c>
      <c r="H1132" s="183" t="s">
        <v>235</v>
      </c>
      <c r="I1132" s="183" t="s">
        <v>199</v>
      </c>
      <c r="J1132" s="248" t="s">
        <v>152</v>
      </c>
      <c r="K1132" s="250"/>
      <c r="L1132" s="168"/>
      <c r="M1132" s="168"/>
      <c r="N1132" s="168"/>
      <c r="O1132" s="169">
        <f t="shared" si="48"/>
        <v>0</v>
      </c>
      <c r="P1132" s="168"/>
      <c r="Q1132" s="168"/>
      <c r="R1132" s="168"/>
      <c r="S1132" s="169">
        <f t="shared" si="49"/>
        <v>0</v>
      </c>
    </row>
    <row r="1133" spans="1:24" ht="22.2" customHeight="1" x14ac:dyDescent="0.6">
      <c r="A1133" s="4"/>
      <c r="E1133" s="4"/>
      <c r="G1133" s="168"/>
      <c r="H1133" s="168"/>
      <c r="I1133" s="168"/>
      <c r="J1133" s="248"/>
      <c r="K1133" s="250"/>
      <c r="L1133" s="168"/>
      <c r="M1133" s="168"/>
      <c r="N1133" s="168"/>
      <c r="O1133" s="169">
        <f t="shared" si="48"/>
        <v>0</v>
      </c>
      <c r="P1133" s="168"/>
      <c r="Q1133" s="168"/>
      <c r="R1133" s="168"/>
      <c r="S1133" s="169">
        <f t="shared" si="49"/>
        <v>0</v>
      </c>
    </row>
    <row r="1134" spans="1:24" ht="22.2" customHeight="1" x14ac:dyDescent="0.6">
      <c r="A1134" s="4"/>
      <c r="E1134" s="4"/>
      <c r="G1134" s="168"/>
      <c r="H1134" s="190" t="s">
        <v>51</v>
      </c>
      <c r="I1134" s="168"/>
      <c r="J1134" s="248"/>
      <c r="K1134" s="250"/>
      <c r="L1134" s="168"/>
      <c r="M1134" s="168"/>
      <c r="N1134" s="168"/>
      <c r="O1134" s="169">
        <f t="shared" si="48"/>
        <v>0</v>
      </c>
      <c r="P1134" s="168"/>
      <c r="Q1134" s="168"/>
      <c r="R1134" s="168"/>
      <c r="S1134" s="169">
        <f t="shared" si="49"/>
        <v>0</v>
      </c>
    </row>
    <row r="1135" spans="1:24" ht="22.2" customHeight="1" x14ac:dyDescent="0.6">
      <c r="A1135" s="4"/>
      <c r="E1135" s="4"/>
      <c r="F1135" s="4"/>
      <c r="G1135" s="196"/>
      <c r="H1135" s="194"/>
      <c r="I1135" s="199"/>
      <c r="J1135" s="277"/>
      <c r="K1135" s="278"/>
      <c r="L1135" s="199"/>
      <c r="M1135" s="199"/>
      <c r="N1135" s="199"/>
      <c r="O1135" s="169">
        <f t="shared" si="48"/>
        <v>0</v>
      </c>
      <c r="P1135" s="199"/>
      <c r="Q1135" s="199"/>
      <c r="R1135" s="199"/>
      <c r="S1135" s="169">
        <f t="shared" si="49"/>
        <v>0</v>
      </c>
    </row>
    <row r="1136" spans="1:24" ht="22.2" customHeight="1" x14ac:dyDescent="0.6">
      <c r="A1136" s="4"/>
      <c r="E1136" s="4"/>
      <c r="F1136" s="4"/>
      <c r="G1136" s="273" t="s">
        <v>61</v>
      </c>
      <c r="H1136" s="298"/>
      <c r="I1136" s="298"/>
      <c r="J1136" s="298"/>
      <c r="K1136" s="279"/>
      <c r="L1136" s="17">
        <f>SUM(L1111:L1135)</f>
        <v>0</v>
      </c>
      <c r="M1136" s="17">
        <f>SUM(M1111:M1135)</f>
        <v>0</v>
      </c>
      <c r="N1136" s="17"/>
      <c r="O1136" s="17"/>
      <c r="P1136" s="17">
        <f>SUM(P1111:P1135)</f>
        <v>0</v>
      </c>
      <c r="Q1136" s="17">
        <f>SUM(Q1111:Q1135)</f>
        <v>0</v>
      </c>
      <c r="R1136" s="192"/>
      <c r="S1136" s="17"/>
    </row>
    <row r="1137" spans="1:19" ht="22.2" customHeight="1" x14ac:dyDescent="0.6">
      <c r="A1137" s="4"/>
      <c r="E1137" s="4"/>
      <c r="F1137" s="4"/>
      <c r="G1137" s="273" t="s">
        <v>62</v>
      </c>
      <c r="H1137" s="298"/>
      <c r="I1137" s="298"/>
      <c r="J1137" s="298"/>
      <c r="K1137" s="279"/>
      <c r="L1137" s="273">
        <f>L1136+M1136</f>
        <v>0</v>
      </c>
      <c r="M1137" s="279"/>
      <c r="N1137" s="193"/>
      <c r="O1137" s="17"/>
      <c r="P1137" s="273">
        <f>P1136+Q1136</f>
        <v>0</v>
      </c>
      <c r="Q1137" s="279"/>
      <c r="R1137" s="196"/>
      <c r="S1137" s="199"/>
    </row>
    <row r="1138" spans="1:19" ht="22.2" customHeight="1" x14ac:dyDescent="0.35">
      <c r="A1138" s="4"/>
      <c r="E1138" s="4"/>
      <c r="F1138" s="4"/>
      <c r="G1138" s="273" t="s">
        <v>63</v>
      </c>
      <c r="H1138" s="298"/>
      <c r="I1138" s="298"/>
      <c r="J1138" s="298"/>
      <c r="K1138" s="279"/>
      <c r="L1138" s="306" t="s">
        <v>256</v>
      </c>
      <c r="M1138" s="307"/>
      <c r="N1138" s="151"/>
      <c r="O1138" s="154"/>
      <c r="P1138" s="328" t="s">
        <v>257</v>
      </c>
      <c r="Q1138" s="329"/>
      <c r="R1138" s="190"/>
      <c r="S1138" s="168"/>
    </row>
    <row r="1139" spans="1:19" ht="22.2" customHeight="1" thickBot="1" x14ac:dyDescent="0.65">
      <c r="A1139" s="4"/>
      <c r="E1139" s="4"/>
      <c r="F1139" s="15"/>
      <c r="G1139" s="273" t="s">
        <v>64</v>
      </c>
      <c r="H1139" s="298"/>
      <c r="I1139" s="298"/>
      <c r="J1139" s="298"/>
      <c r="K1139" s="279"/>
      <c r="L1139" s="18">
        <v>0</v>
      </c>
      <c r="M1139" s="18">
        <f>SUM(M1111:M1135)</f>
        <v>0</v>
      </c>
      <c r="N1139" s="18"/>
      <c r="O1139" s="18">
        <f>SUM(O1111:O1135)</f>
        <v>0</v>
      </c>
      <c r="P1139" s="18">
        <v>0</v>
      </c>
      <c r="Q1139" s="18">
        <f>SUM(Q1111:Q1135)</f>
        <v>0</v>
      </c>
      <c r="R1139" s="19"/>
      <c r="S1139" s="18">
        <f>SUM(S1111:S1135)</f>
        <v>0</v>
      </c>
    </row>
    <row r="1140" spans="1:19" ht="22.2" customHeight="1" thickTop="1" x14ac:dyDescent="0.6">
      <c r="A1140" s="299" t="s">
        <v>88</v>
      </c>
      <c r="B1140" s="300"/>
      <c r="C1140" s="300"/>
      <c r="D1140" s="300"/>
      <c r="E1140" s="300"/>
      <c r="F1140" s="300"/>
      <c r="G1140" s="300"/>
      <c r="H1140" s="193">
        <f>M1139+Q1139</f>
        <v>0</v>
      </c>
      <c r="I1140" s="193" t="s">
        <v>89</v>
      </c>
      <c r="J1140" s="193"/>
      <c r="K1140" s="301" t="s">
        <v>193</v>
      </c>
      <c r="L1140" s="301"/>
      <c r="M1140" s="301"/>
      <c r="N1140" s="194"/>
      <c r="O1140" s="194"/>
      <c r="P1140" s="302">
        <f>S1139+O1139</f>
        <v>0</v>
      </c>
      <c r="Q1140" s="302"/>
      <c r="R1140" s="21"/>
      <c r="S1140" s="20" t="s">
        <v>53</v>
      </c>
    </row>
    <row r="1141" spans="1:19" ht="22.2" customHeight="1" x14ac:dyDescent="0.6">
      <c r="A1141" s="303" t="s">
        <v>14</v>
      </c>
      <c r="B1141" s="304"/>
      <c r="C1141" s="304"/>
      <c r="D1141" s="304"/>
      <c r="E1141" s="304"/>
      <c r="F1141" s="304"/>
      <c r="G1141" s="305"/>
      <c r="H1141" s="303" t="s">
        <v>15</v>
      </c>
      <c r="I1141" s="304"/>
      <c r="J1141" s="304"/>
      <c r="K1141" s="304"/>
      <c r="L1141" s="305"/>
      <c r="M1141" s="303" t="s">
        <v>70</v>
      </c>
      <c r="N1141" s="304"/>
      <c r="O1141" s="304"/>
      <c r="P1141" s="304"/>
      <c r="Q1141" s="304"/>
      <c r="R1141" s="304"/>
      <c r="S1141" s="305"/>
    </row>
    <row r="1142" spans="1:19" ht="22.2" customHeight="1" x14ac:dyDescent="0.6">
      <c r="A1142" s="248" t="s">
        <v>16</v>
      </c>
      <c r="B1142" s="249"/>
      <c r="C1142" s="249"/>
      <c r="D1142" s="249"/>
      <c r="E1142" s="249"/>
      <c r="F1142" s="249"/>
      <c r="G1142" s="250"/>
      <c r="H1142" s="248" t="s">
        <v>16</v>
      </c>
      <c r="I1142" s="249"/>
      <c r="J1142" s="249"/>
      <c r="K1142" s="249"/>
      <c r="L1142" s="250"/>
      <c r="M1142" s="248" t="s">
        <v>16</v>
      </c>
      <c r="N1142" s="249"/>
      <c r="O1142" s="249"/>
      <c r="P1142" s="249"/>
      <c r="Q1142" s="249"/>
      <c r="R1142" s="249"/>
      <c r="S1142" s="250"/>
    </row>
    <row r="1143" spans="1:19" ht="22.2" customHeight="1" x14ac:dyDescent="0.6">
      <c r="A1143" s="12" t="s">
        <v>42</v>
      </c>
      <c r="B1143" s="309">
        <f>B1111</f>
        <v>0</v>
      </c>
      <c r="C1143" s="309"/>
      <c r="D1143" s="309"/>
      <c r="E1143" s="309"/>
      <c r="F1143" s="309"/>
      <c r="G1143" s="186" t="s">
        <v>43</v>
      </c>
      <c r="H1143" s="185" t="s">
        <v>42</v>
      </c>
      <c r="I1143" s="314" t="str">
        <f>I1097</f>
        <v xml:space="preserve">       นายอาทิตย์  แก้วแดง</v>
      </c>
      <c r="J1143" s="318"/>
      <c r="K1143" s="318"/>
      <c r="L1143" s="13" t="s">
        <v>43</v>
      </c>
      <c r="M1143" s="61" t="s">
        <v>42</v>
      </c>
      <c r="N1143" s="61"/>
      <c r="O1143" s="309" t="s">
        <v>52</v>
      </c>
      <c r="P1143" s="309"/>
      <c r="Q1143" s="309"/>
      <c r="R1143" s="29"/>
      <c r="S1143" s="186" t="s">
        <v>43</v>
      </c>
    </row>
    <row r="1144" spans="1:19" ht="22.2" customHeight="1" x14ac:dyDescent="0.6">
      <c r="A1144" s="319" t="s">
        <v>120</v>
      </c>
      <c r="B1144" s="314"/>
      <c r="C1144" s="314"/>
      <c r="D1144" s="314"/>
      <c r="E1144" s="314"/>
      <c r="F1144" s="314"/>
      <c r="G1144" s="320"/>
      <c r="H1144" s="308" t="s">
        <v>55</v>
      </c>
      <c r="I1144" s="309"/>
      <c r="J1144" s="309"/>
      <c r="K1144" s="309"/>
      <c r="L1144" s="310"/>
      <c r="M1144" s="308" t="s">
        <v>72</v>
      </c>
      <c r="N1144" s="309"/>
      <c r="O1144" s="309"/>
      <c r="P1144" s="309"/>
      <c r="Q1144" s="309"/>
      <c r="R1144" s="309"/>
      <c r="S1144" s="310"/>
    </row>
    <row r="1145" spans="1:19" ht="22.2" customHeight="1" x14ac:dyDescent="0.6">
      <c r="A1145" s="311" t="str">
        <f>A41</f>
        <v>วันที่ 25  เดือน ธันวาคม  พ.ศ.2566</v>
      </c>
      <c r="B1145" s="312"/>
      <c r="C1145" s="312"/>
      <c r="D1145" s="312"/>
      <c r="E1145" s="312"/>
      <c r="F1145" s="312"/>
      <c r="G1145" s="313"/>
      <c r="H1145" s="308" t="str">
        <f>A41</f>
        <v>วันที่ 25  เดือน ธันวาคม  พ.ศ.2566</v>
      </c>
      <c r="I1145" s="309"/>
      <c r="J1145" s="309"/>
      <c r="K1145" s="309"/>
      <c r="L1145" s="310"/>
      <c r="M1145" s="311" t="str">
        <f>A41</f>
        <v>วันที่ 25  เดือน ธันวาคม  พ.ศ.2566</v>
      </c>
      <c r="N1145" s="312"/>
      <c r="O1145" s="312"/>
      <c r="P1145" s="312"/>
      <c r="Q1145" s="312"/>
      <c r="R1145" s="312"/>
      <c r="S1145" s="313"/>
    </row>
    <row r="1146" spans="1:19" ht="22.2" customHeight="1" x14ac:dyDescent="0.6">
      <c r="A1146" s="303" t="s">
        <v>70</v>
      </c>
      <c r="B1146" s="304"/>
      <c r="C1146" s="304"/>
      <c r="D1146" s="304"/>
      <c r="E1146" s="304"/>
      <c r="F1146" s="304"/>
      <c r="G1146" s="304"/>
      <c r="H1146" s="304"/>
      <c r="I1146" s="305"/>
      <c r="J1146" s="303" t="s">
        <v>71</v>
      </c>
      <c r="K1146" s="304"/>
      <c r="L1146" s="304"/>
      <c r="M1146" s="304"/>
      <c r="N1146" s="304"/>
      <c r="O1146" s="304"/>
      <c r="P1146" s="304"/>
      <c r="Q1146" s="304"/>
      <c r="R1146" s="304"/>
      <c r="S1146" s="305"/>
    </row>
    <row r="1147" spans="1:19" ht="22.2" customHeight="1" x14ac:dyDescent="0.6">
      <c r="A1147" s="248" t="s">
        <v>16</v>
      </c>
      <c r="B1147" s="249"/>
      <c r="C1147" s="249"/>
      <c r="D1147" s="249"/>
      <c r="E1147" s="249"/>
      <c r="F1147" s="249"/>
      <c r="G1147" s="249"/>
      <c r="H1147" s="249"/>
      <c r="I1147" s="250"/>
      <c r="J1147" s="248" t="s">
        <v>16</v>
      </c>
      <c r="K1147" s="249"/>
      <c r="L1147" s="249"/>
      <c r="M1147" s="249"/>
      <c r="N1147" s="249"/>
      <c r="O1147" s="249"/>
      <c r="P1147" s="249"/>
      <c r="Q1147" s="249"/>
      <c r="R1147" s="249"/>
      <c r="S1147" s="250"/>
    </row>
    <row r="1148" spans="1:19" ht="22.2" customHeight="1" x14ac:dyDescent="0.6">
      <c r="A1148" s="12"/>
      <c r="B1148" s="309" t="s">
        <v>133</v>
      </c>
      <c r="C1148" s="309"/>
      <c r="D1148" s="309"/>
      <c r="E1148" s="309"/>
      <c r="F1148" s="309"/>
      <c r="G1148" s="309"/>
      <c r="H1148" s="309"/>
      <c r="I1148" s="186"/>
      <c r="J1148" s="29"/>
      <c r="K1148" s="29"/>
      <c r="L1148" s="309" t="s">
        <v>186</v>
      </c>
      <c r="M1148" s="309"/>
      <c r="N1148" s="309"/>
      <c r="O1148" s="309"/>
      <c r="P1148" s="309"/>
      <c r="Q1148" s="309"/>
      <c r="R1148" s="29"/>
      <c r="S1148" s="13"/>
    </row>
    <row r="1149" spans="1:19" ht="22.2" customHeight="1" x14ac:dyDescent="0.6">
      <c r="A1149" s="308" t="s">
        <v>73</v>
      </c>
      <c r="B1149" s="309"/>
      <c r="C1149" s="309"/>
      <c r="D1149" s="309"/>
      <c r="E1149" s="309"/>
      <c r="F1149" s="309"/>
      <c r="G1149" s="309"/>
      <c r="H1149" s="309"/>
      <c r="I1149" s="310"/>
      <c r="J1149" s="308" t="s">
        <v>74</v>
      </c>
      <c r="K1149" s="309"/>
      <c r="L1149" s="309"/>
      <c r="M1149" s="309"/>
      <c r="N1149" s="309"/>
      <c r="O1149" s="309"/>
      <c r="P1149" s="309"/>
      <c r="Q1149" s="309"/>
      <c r="R1149" s="309"/>
      <c r="S1149" s="310"/>
    </row>
    <row r="1150" spans="1:19" ht="22.2" customHeight="1" x14ac:dyDescent="0.6">
      <c r="A1150" s="311" t="str">
        <f>A41</f>
        <v>วันที่ 25  เดือน ธันวาคม  พ.ศ.2566</v>
      </c>
      <c r="B1150" s="312"/>
      <c r="C1150" s="312"/>
      <c r="D1150" s="312"/>
      <c r="E1150" s="312"/>
      <c r="F1150" s="312"/>
      <c r="G1150" s="312"/>
      <c r="H1150" s="312"/>
      <c r="I1150" s="313"/>
      <c r="J1150" s="311" t="str">
        <f>A41</f>
        <v>วันที่ 25  เดือน ธันวาคม  พ.ศ.2566</v>
      </c>
      <c r="K1150" s="312"/>
      <c r="L1150" s="312"/>
      <c r="M1150" s="312"/>
      <c r="N1150" s="312"/>
      <c r="O1150" s="312"/>
      <c r="P1150" s="312"/>
      <c r="Q1150" s="312"/>
      <c r="R1150" s="312"/>
      <c r="S1150" s="313"/>
    </row>
    <row r="1151" spans="1:19" ht="22.2" customHeight="1" x14ac:dyDescent="0.6">
      <c r="A1151" s="254" t="s">
        <v>0</v>
      </c>
      <c r="B1151" s="254"/>
      <c r="C1151" s="254"/>
      <c r="D1151" s="254"/>
      <c r="E1151" s="254"/>
      <c r="F1151" s="254"/>
      <c r="G1151" s="254"/>
      <c r="H1151" s="254"/>
      <c r="I1151" s="254"/>
      <c r="J1151" s="254"/>
      <c r="K1151" s="254"/>
      <c r="L1151" s="254"/>
      <c r="M1151" s="254"/>
      <c r="N1151" s="254"/>
      <c r="O1151" s="254"/>
      <c r="P1151" s="254"/>
      <c r="Q1151" s="254"/>
      <c r="R1151" s="254"/>
      <c r="S1151" s="254"/>
    </row>
    <row r="1152" spans="1:19" ht="22.2" customHeight="1" x14ac:dyDescent="0.6">
      <c r="A1152" s="254" t="str">
        <f>A2</f>
        <v>แผนกวิชายานยนต์ไฟฟ้า</v>
      </c>
      <c r="B1152" s="249"/>
      <c r="C1152" s="249"/>
      <c r="D1152" s="249"/>
      <c r="E1152" s="249"/>
      <c r="F1152" s="249"/>
      <c r="G1152" s="249"/>
      <c r="H1152" s="249"/>
      <c r="I1152" s="249"/>
      <c r="J1152" s="249"/>
      <c r="K1152" s="249"/>
      <c r="L1152" s="249"/>
      <c r="M1152" s="249"/>
      <c r="N1152" s="249"/>
      <c r="O1152" s="249"/>
      <c r="P1152" s="249"/>
      <c r="Q1152" s="249"/>
      <c r="R1152" s="249"/>
      <c r="S1152" s="249"/>
    </row>
    <row r="1153" spans="1:24" ht="22.2" customHeight="1" x14ac:dyDescent="0.6">
      <c r="A1153" s="253" t="s">
        <v>78</v>
      </c>
      <c r="B1153" s="253"/>
      <c r="C1153" s="253"/>
      <c r="D1153" s="177">
        <f>D3</f>
        <v>18</v>
      </c>
      <c r="E1153" s="177" t="s">
        <v>77</v>
      </c>
      <c r="F1153" s="254" t="str">
        <f>F3</f>
        <v>ธันวาคม</v>
      </c>
      <c r="G1153" s="254"/>
      <c r="H1153" s="177" t="str">
        <f>H3</f>
        <v>พ.ศ. 2566</v>
      </c>
      <c r="I1153" s="177" t="s">
        <v>79</v>
      </c>
      <c r="J1153" s="177">
        <f>J3</f>
        <v>22</v>
      </c>
      <c r="K1153" s="177" t="s">
        <v>76</v>
      </c>
      <c r="L1153" s="254" t="str">
        <f>L3</f>
        <v>ธันวาคม</v>
      </c>
      <c r="M1153" s="254"/>
      <c r="N1153" s="254" t="str">
        <f>N3</f>
        <v>พ.ศ. 2566</v>
      </c>
      <c r="O1153" s="254"/>
      <c r="P1153" s="254"/>
      <c r="Q1153" s="254"/>
      <c r="R1153" s="177"/>
    </row>
    <row r="1154" spans="1:24" ht="22.2" customHeight="1" x14ac:dyDescent="0.3">
      <c r="G1154" s="58" t="s">
        <v>103</v>
      </c>
      <c r="H1154" s="8" t="s">
        <v>45</v>
      </c>
      <c r="I1154" s="190" t="s">
        <v>57</v>
      </c>
      <c r="K1154" s="198"/>
    </row>
    <row r="1155" spans="1:24" ht="22.2" customHeight="1" x14ac:dyDescent="0.6">
      <c r="A1155" s="28" t="s">
        <v>1</v>
      </c>
      <c r="B1155" s="270" t="s">
        <v>2</v>
      </c>
      <c r="C1155" s="271"/>
      <c r="D1155" s="272"/>
      <c r="E1155" s="16" t="s">
        <v>3</v>
      </c>
      <c r="F1155" s="273" t="s">
        <v>65</v>
      </c>
      <c r="G1155" s="274"/>
      <c r="H1155" s="275" t="s">
        <v>4</v>
      </c>
      <c r="I1155" s="175" t="s">
        <v>116</v>
      </c>
      <c r="J1155" s="242" t="s">
        <v>5</v>
      </c>
      <c r="K1155" s="244"/>
      <c r="L1155" s="273" t="s">
        <v>66</v>
      </c>
      <c r="M1155" s="279"/>
      <c r="N1155" s="169" t="s">
        <v>68</v>
      </c>
      <c r="O1155" s="175" t="s">
        <v>58</v>
      </c>
      <c r="P1155" s="280" t="s">
        <v>67</v>
      </c>
      <c r="Q1155" s="281"/>
      <c r="R1155" s="169" t="s">
        <v>68</v>
      </c>
      <c r="S1155" s="175" t="s">
        <v>58</v>
      </c>
    </row>
    <row r="1156" spans="1:24" ht="22.2" customHeight="1" x14ac:dyDescent="0.6">
      <c r="A1156" s="60"/>
      <c r="B1156" s="9"/>
      <c r="C1156" s="10"/>
      <c r="D1156" s="14"/>
      <c r="E1156" s="11"/>
      <c r="F1156" s="199" t="s">
        <v>6</v>
      </c>
      <c r="G1156" s="199" t="s">
        <v>7</v>
      </c>
      <c r="H1156" s="276"/>
      <c r="I1156" s="199"/>
      <c r="J1156" s="277"/>
      <c r="K1156" s="278"/>
      <c r="L1156" s="199" t="s">
        <v>56</v>
      </c>
      <c r="M1156" s="199" t="s">
        <v>60</v>
      </c>
      <c r="N1156" s="199" t="s">
        <v>69</v>
      </c>
      <c r="O1156" s="199" t="s">
        <v>59</v>
      </c>
      <c r="P1156" s="60" t="s">
        <v>56</v>
      </c>
      <c r="Q1156" s="60" t="s">
        <v>60</v>
      </c>
      <c r="R1156" s="199" t="s">
        <v>69</v>
      </c>
      <c r="S1156" s="199" t="s">
        <v>59</v>
      </c>
    </row>
    <row r="1157" spans="1:24" ht="22.2" customHeight="1" x14ac:dyDescent="0.6">
      <c r="A1157" s="175">
        <v>26</v>
      </c>
      <c r="B1157" s="262">
        <f>AB28</f>
        <v>0</v>
      </c>
      <c r="C1157" s="263"/>
      <c r="D1157" s="264"/>
      <c r="E1157" s="175" t="s">
        <v>44</v>
      </c>
      <c r="F1157" s="6">
        <f>F7</f>
        <v>10</v>
      </c>
      <c r="G1157" s="188" t="s">
        <v>8</v>
      </c>
      <c r="H1157" s="174"/>
      <c r="I1157" s="183"/>
      <c r="J1157" s="242"/>
      <c r="K1157" s="244"/>
      <c r="L1157" s="174"/>
      <c r="M1157" s="156"/>
      <c r="N1157" s="156"/>
      <c r="O1157" s="169">
        <f>M1157*N1157</f>
        <v>0</v>
      </c>
      <c r="P1157" s="174"/>
      <c r="Q1157" s="197"/>
      <c r="R1157" s="174"/>
      <c r="S1157" s="169">
        <f>Q1157*R1157</f>
        <v>0</v>
      </c>
    </row>
    <row r="1158" spans="1:24" ht="22.2" customHeight="1" x14ac:dyDescent="0.6">
      <c r="A1158" s="4"/>
      <c r="B1158" s="289"/>
      <c r="C1158" s="290"/>
      <c r="D1158" s="291"/>
      <c r="E1158" s="168" t="s">
        <v>139</v>
      </c>
      <c r="F1158" s="190"/>
      <c r="G1158" s="167" t="str">
        <f>G1112</f>
        <v>18 ธ.ค.66</v>
      </c>
      <c r="H1158" s="183"/>
      <c r="I1158" s="183"/>
      <c r="J1158" s="248"/>
      <c r="K1158" s="250"/>
      <c r="L1158" s="168"/>
      <c r="M1158" s="56"/>
      <c r="N1158" s="56"/>
      <c r="O1158" s="169">
        <f t="shared" ref="O1158:O1181" si="50">M1158*N1158</f>
        <v>0</v>
      </c>
      <c r="P1158" s="168"/>
      <c r="Q1158" s="168"/>
      <c r="R1158" s="168"/>
      <c r="S1158" s="169">
        <f t="shared" ref="S1158:S1181" si="51">Q1158*R1158</f>
        <v>0</v>
      </c>
    </row>
    <row r="1159" spans="1:24" ht="22.2" customHeight="1" x14ac:dyDescent="0.6">
      <c r="A1159" s="4"/>
      <c r="B1159" s="5"/>
      <c r="D1159" s="3"/>
      <c r="E1159" s="3"/>
      <c r="F1159" s="190"/>
      <c r="G1159" s="189"/>
      <c r="H1159" s="168"/>
      <c r="I1159" s="168"/>
      <c r="J1159" s="248"/>
      <c r="K1159" s="250"/>
      <c r="L1159" s="168"/>
      <c r="M1159" s="168"/>
      <c r="N1159" s="168"/>
      <c r="O1159" s="169">
        <f t="shared" si="50"/>
        <v>0</v>
      </c>
      <c r="P1159" s="168"/>
      <c r="Q1159" s="168"/>
      <c r="R1159" s="168"/>
      <c r="S1159" s="169">
        <f t="shared" si="51"/>
        <v>0</v>
      </c>
    </row>
    <row r="1160" spans="1:24" ht="22.2" customHeight="1" x14ac:dyDescent="0.6">
      <c r="A1160" s="4"/>
      <c r="B1160" s="5"/>
      <c r="E1160" s="4"/>
      <c r="F1160" s="190"/>
      <c r="G1160" s="189"/>
      <c r="H1160" s="168"/>
      <c r="I1160" s="168"/>
      <c r="J1160" s="248"/>
      <c r="K1160" s="250"/>
      <c r="L1160" s="168"/>
      <c r="M1160" s="168"/>
      <c r="N1160" s="168"/>
      <c r="O1160" s="169">
        <f t="shared" si="50"/>
        <v>0</v>
      </c>
      <c r="P1160" s="168"/>
      <c r="Q1160" s="168"/>
      <c r="R1160" s="168"/>
      <c r="S1160" s="169">
        <f t="shared" si="51"/>
        <v>0</v>
      </c>
    </row>
    <row r="1161" spans="1:24" ht="22.2" customHeight="1" x14ac:dyDescent="0.6">
      <c r="A1161" s="4"/>
      <c r="E1161" s="4"/>
      <c r="G1161" s="187"/>
      <c r="H1161" s="199"/>
      <c r="I1161" s="199"/>
      <c r="J1161" s="277"/>
      <c r="K1161" s="278"/>
      <c r="L1161" s="168"/>
      <c r="M1161" s="199"/>
      <c r="N1161" s="199"/>
      <c r="O1161" s="169">
        <f t="shared" si="50"/>
        <v>0</v>
      </c>
      <c r="P1161" s="168"/>
      <c r="Q1161" s="168"/>
      <c r="R1161" s="168"/>
      <c r="S1161" s="169">
        <f t="shared" si="51"/>
        <v>0</v>
      </c>
    </row>
    <row r="1162" spans="1:24" ht="22.2" customHeight="1" x14ac:dyDescent="0.35">
      <c r="A1162" s="4"/>
      <c r="E1162" s="4"/>
      <c r="G1162" s="62" t="s">
        <v>9</v>
      </c>
      <c r="H1162" s="183" t="s">
        <v>153</v>
      </c>
      <c r="I1162" s="183" t="s">
        <v>228</v>
      </c>
      <c r="J1162" s="242" t="s">
        <v>54</v>
      </c>
      <c r="K1162" s="244"/>
      <c r="L1162" s="174"/>
      <c r="M1162" s="182"/>
      <c r="N1162" s="179"/>
      <c r="O1162" s="169">
        <f t="shared" si="50"/>
        <v>0</v>
      </c>
      <c r="P1162" s="174"/>
      <c r="Q1162" s="197"/>
      <c r="R1162" s="174"/>
      <c r="S1162" s="169">
        <f t="shared" si="51"/>
        <v>0</v>
      </c>
      <c r="T1162" s="25"/>
      <c r="U1162" s="26" t="s">
        <v>123</v>
      </c>
      <c r="V1162" s="64"/>
      <c r="W1162" s="27"/>
      <c r="X1162" s="27"/>
    </row>
    <row r="1163" spans="1:24" ht="22.2" customHeight="1" x14ac:dyDescent="0.6">
      <c r="A1163" s="4"/>
      <c r="E1163" s="4"/>
      <c r="G1163" s="167" t="str">
        <f>G1117</f>
        <v>19 ธ.ค.66</v>
      </c>
      <c r="H1163" s="183" t="s">
        <v>153</v>
      </c>
      <c r="I1163" s="183" t="s">
        <v>227</v>
      </c>
      <c r="J1163" s="248" t="s">
        <v>126</v>
      </c>
      <c r="K1163" s="250"/>
      <c r="L1163" s="168"/>
      <c r="M1163" s="191"/>
      <c r="N1163" s="168"/>
      <c r="O1163" s="169">
        <f t="shared" si="50"/>
        <v>0</v>
      </c>
      <c r="P1163" s="168"/>
      <c r="Q1163" s="168"/>
      <c r="R1163" s="168"/>
      <c r="S1163" s="169">
        <f t="shared" si="51"/>
        <v>0</v>
      </c>
      <c r="T1163" s="27" t="s">
        <v>51</v>
      </c>
      <c r="U1163" s="26" t="s">
        <v>90</v>
      </c>
      <c r="V1163" s="64"/>
      <c r="W1163" s="27"/>
      <c r="X1163" s="27"/>
    </row>
    <row r="1164" spans="1:24" ht="22.2" customHeight="1" x14ac:dyDescent="0.6">
      <c r="A1164" s="4"/>
      <c r="B1164" s="5"/>
      <c r="D1164" s="3"/>
      <c r="E1164" s="3"/>
      <c r="G1164" s="168"/>
      <c r="H1164" s="168"/>
      <c r="I1164" s="168"/>
      <c r="J1164" s="248"/>
      <c r="K1164" s="250"/>
      <c r="L1164" s="168"/>
      <c r="M1164" s="168"/>
      <c r="N1164" s="168"/>
      <c r="O1164" s="169">
        <f t="shared" si="50"/>
        <v>0</v>
      </c>
      <c r="P1164" s="168"/>
      <c r="Q1164" s="168"/>
      <c r="R1164" s="168"/>
      <c r="S1164" s="169">
        <f t="shared" si="51"/>
        <v>0</v>
      </c>
    </row>
    <row r="1165" spans="1:24" ht="22.2" customHeight="1" x14ac:dyDescent="0.6">
      <c r="A1165" s="4"/>
      <c r="E1165" s="4"/>
      <c r="G1165" s="62"/>
      <c r="H1165" s="190"/>
      <c r="I1165" s="168"/>
      <c r="J1165" s="248"/>
      <c r="K1165" s="250"/>
      <c r="L1165" s="168"/>
      <c r="M1165" s="168"/>
      <c r="N1165" s="168"/>
      <c r="O1165" s="169">
        <f t="shared" si="50"/>
        <v>0</v>
      </c>
      <c r="P1165" s="168"/>
      <c r="Q1165" s="168"/>
      <c r="R1165" s="168"/>
      <c r="S1165" s="169">
        <f t="shared" si="51"/>
        <v>0</v>
      </c>
    </row>
    <row r="1166" spans="1:24" ht="22.2" customHeight="1" x14ac:dyDescent="0.6">
      <c r="A1166" s="4"/>
      <c r="D1166" s="8" t="s">
        <v>51</v>
      </c>
      <c r="E1166" s="4"/>
      <c r="G1166" s="63"/>
      <c r="H1166" s="199"/>
      <c r="I1166" s="199"/>
      <c r="J1166" s="277"/>
      <c r="K1166" s="278"/>
      <c r="L1166" s="168"/>
      <c r="M1166" s="199"/>
      <c r="N1166" s="199"/>
      <c r="O1166" s="169">
        <f t="shared" si="50"/>
        <v>0</v>
      </c>
      <c r="P1166" s="168"/>
      <c r="Q1166" s="168"/>
      <c r="R1166" s="168"/>
      <c r="S1166" s="169">
        <f t="shared" si="51"/>
        <v>0</v>
      </c>
    </row>
    <row r="1167" spans="1:24" ht="22.2" customHeight="1" x14ac:dyDescent="0.35">
      <c r="A1167" s="4"/>
      <c r="E1167" s="4"/>
      <c r="G1167" s="167" t="s">
        <v>10</v>
      </c>
      <c r="H1167" s="183" t="s">
        <v>138</v>
      </c>
      <c r="I1167" s="183" t="s">
        <v>206</v>
      </c>
      <c r="J1167" s="242" t="s">
        <v>54</v>
      </c>
      <c r="K1167" s="244"/>
      <c r="L1167" s="174"/>
      <c r="M1167" s="179"/>
      <c r="N1167" s="179"/>
      <c r="O1167" s="169">
        <f t="shared" si="50"/>
        <v>0</v>
      </c>
      <c r="P1167" s="174"/>
      <c r="Q1167" s="197"/>
      <c r="R1167" s="174"/>
      <c r="S1167" s="169">
        <f t="shared" si="51"/>
        <v>0</v>
      </c>
    </row>
    <row r="1168" spans="1:24" ht="22.2" customHeight="1" x14ac:dyDescent="0.35">
      <c r="A1168" s="4"/>
      <c r="B1168" s="189"/>
      <c r="C1168" s="190"/>
      <c r="D1168" s="190"/>
      <c r="E1168" s="168"/>
      <c r="G1168" s="167" t="str">
        <f>G1122</f>
        <v>20 ธ.ค.66</v>
      </c>
      <c r="H1168" s="183" t="s">
        <v>138</v>
      </c>
      <c r="I1168" s="183" t="s">
        <v>206</v>
      </c>
      <c r="J1168" s="248" t="s">
        <v>125</v>
      </c>
      <c r="K1168" s="250"/>
      <c r="L1168" s="168"/>
      <c r="M1168" s="180"/>
      <c r="N1168" s="180"/>
      <c r="O1168" s="169">
        <f t="shared" si="50"/>
        <v>0</v>
      </c>
      <c r="P1168" s="168"/>
      <c r="Q1168" s="168"/>
      <c r="R1168" s="168"/>
      <c r="S1168" s="169">
        <f t="shared" si="51"/>
        <v>0</v>
      </c>
    </row>
    <row r="1169" spans="1:19" ht="22.2" customHeight="1" x14ac:dyDescent="0.35">
      <c r="A1169" s="4"/>
      <c r="B1169" s="5"/>
      <c r="D1169" s="3"/>
      <c r="E1169" s="3"/>
      <c r="G1169" s="168"/>
      <c r="H1169" s="183"/>
      <c r="I1169" s="183"/>
      <c r="J1169" s="248"/>
      <c r="K1169" s="250"/>
      <c r="L1169" s="168"/>
      <c r="M1169" s="180"/>
      <c r="N1169" s="180"/>
      <c r="O1169" s="169">
        <f t="shared" si="50"/>
        <v>0</v>
      </c>
      <c r="P1169" s="168"/>
      <c r="Q1169" s="168"/>
      <c r="R1169" s="168"/>
      <c r="S1169" s="169">
        <f t="shared" si="51"/>
        <v>0</v>
      </c>
    </row>
    <row r="1170" spans="1:19" ht="22.2" customHeight="1" x14ac:dyDescent="0.6">
      <c r="A1170" s="4"/>
      <c r="E1170" s="4"/>
      <c r="G1170" s="189"/>
      <c r="H1170" s="189"/>
      <c r="I1170" s="168"/>
      <c r="J1170" s="248"/>
      <c r="K1170" s="250"/>
      <c r="L1170" s="168"/>
      <c r="M1170" s="168"/>
      <c r="N1170" s="168"/>
      <c r="O1170" s="169">
        <f t="shared" si="50"/>
        <v>0</v>
      </c>
      <c r="P1170" s="168"/>
      <c r="Q1170" s="168"/>
      <c r="R1170" s="168"/>
      <c r="S1170" s="169">
        <f t="shared" si="51"/>
        <v>0</v>
      </c>
    </row>
    <row r="1171" spans="1:19" ht="22.2" customHeight="1" x14ac:dyDescent="0.6">
      <c r="A1171" s="4"/>
      <c r="E1171" s="4"/>
      <c r="G1171" s="195"/>
      <c r="H1171" s="195"/>
      <c r="I1171" s="199"/>
      <c r="J1171" s="277"/>
      <c r="K1171" s="278"/>
      <c r="L1171" s="199"/>
      <c r="M1171" s="199"/>
      <c r="N1171" s="199"/>
      <c r="O1171" s="169">
        <f t="shared" si="50"/>
        <v>0</v>
      </c>
      <c r="P1171" s="199"/>
      <c r="Q1171" s="199"/>
      <c r="R1171" s="199"/>
      <c r="S1171" s="169">
        <f t="shared" si="51"/>
        <v>0</v>
      </c>
    </row>
    <row r="1172" spans="1:19" ht="22.2" customHeight="1" x14ac:dyDescent="0.6">
      <c r="A1172" s="4"/>
      <c r="E1172" s="4"/>
      <c r="G1172" s="62" t="s">
        <v>11</v>
      </c>
      <c r="H1172" s="183" t="s">
        <v>136</v>
      </c>
      <c r="I1172" s="183" t="s">
        <v>254</v>
      </c>
      <c r="J1172" s="242" t="s">
        <v>54</v>
      </c>
      <c r="K1172" s="244"/>
      <c r="L1172" s="168"/>
      <c r="M1172" s="168"/>
      <c r="N1172" s="168"/>
      <c r="O1172" s="169">
        <f t="shared" si="50"/>
        <v>0</v>
      </c>
      <c r="P1172" s="168"/>
      <c r="Q1172" s="175"/>
      <c r="R1172" s="175"/>
      <c r="S1172" s="169">
        <f t="shared" si="51"/>
        <v>0</v>
      </c>
    </row>
    <row r="1173" spans="1:19" ht="22.2" customHeight="1" x14ac:dyDescent="0.6">
      <c r="A1173" s="4"/>
      <c r="E1173" s="4"/>
      <c r="G1173" s="167" t="str">
        <f>G1127</f>
        <v>21 ธ.ค.66</v>
      </c>
      <c r="H1173" s="183" t="s">
        <v>302</v>
      </c>
      <c r="I1173" s="183" t="s">
        <v>237</v>
      </c>
      <c r="J1173" s="248" t="s">
        <v>127</v>
      </c>
      <c r="K1173" s="250"/>
      <c r="L1173" s="168"/>
      <c r="M1173" s="168"/>
      <c r="N1173" s="168"/>
      <c r="O1173" s="169">
        <f t="shared" si="50"/>
        <v>0</v>
      </c>
      <c r="P1173" s="168"/>
      <c r="Q1173" s="168"/>
      <c r="R1173" s="168"/>
      <c r="S1173" s="169">
        <f t="shared" si="51"/>
        <v>0</v>
      </c>
    </row>
    <row r="1174" spans="1:19" ht="22.2" customHeight="1" x14ac:dyDescent="0.6">
      <c r="A1174" s="4"/>
      <c r="B1174" s="5"/>
      <c r="E1174" s="4"/>
      <c r="G1174" s="168"/>
      <c r="H1174" s="183" t="s">
        <v>179</v>
      </c>
      <c r="I1174" s="183" t="s">
        <v>222</v>
      </c>
      <c r="J1174" s="248" t="s">
        <v>171</v>
      </c>
      <c r="K1174" s="250"/>
      <c r="L1174" s="183"/>
      <c r="M1174" s="183"/>
      <c r="N1174" s="183"/>
      <c r="O1174" s="169">
        <f t="shared" si="50"/>
        <v>0</v>
      </c>
      <c r="P1174" s="183"/>
      <c r="Q1174" s="183"/>
      <c r="R1174" s="183"/>
      <c r="S1174" s="169">
        <f t="shared" si="51"/>
        <v>0</v>
      </c>
    </row>
    <row r="1175" spans="1:19" ht="22.2" customHeight="1" x14ac:dyDescent="0.6">
      <c r="A1175" s="4"/>
      <c r="E1175" s="4"/>
      <c r="G1175" s="168"/>
      <c r="H1175" s="168"/>
      <c r="I1175" s="168"/>
      <c r="J1175" s="248"/>
      <c r="K1175" s="250"/>
      <c r="L1175" s="168"/>
      <c r="M1175" s="168"/>
      <c r="N1175" s="168"/>
      <c r="O1175" s="169">
        <f t="shared" si="50"/>
        <v>0</v>
      </c>
      <c r="P1175" s="168"/>
      <c r="Q1175" s="168"/>
      <c r="R1175" s="168"/>
      <c r="S1175" s="169">
        <f t="shared" si="51"/>
        <v>0</v>
      </c>
    </row>
    <row r="1176" spans="1:19" ht="22.2" customHeight="1" x14ac:dyDescent="0.6">
      <c r="A1176" s="4"/>
      <c r="E1176" s="4"/>
      <c r="G1176" s="199"/>
      <c r="H1176" s="194"/>
      <c r="I1176" s="199"/>
      <c r="J1176" s="277"/>
      <c r="K1176" s="278"/>
      <c r="L1176" s="199"/>
      <c r="M1176" s="199"/>
      <c r="N1176" s="199"/>
      <c r="O1176" s="169">
        <f t="shared" si="50"/>
        <v>0</v>
      </c>
      <c r="P1176" s="199"/>
      <c r="Q1176" s="199"/>
      <c r="R1176" s="199"/>
      <c r="S1176" s="169">
        <f t="shared" si="51"/>
        <v>0</v>
      </c>
    </row>
    <row r="1177" spans="1:19" ht="22.2" customHeight="1" x14ac:dyDescent="0.6">
      <c r="A1177" s="4"/>
      <c r="E1177" s="4"/>
      <c r="G1177" s="62" t="s">
        <v>12</v>
      </c>
      <c r="H1177" s="183" t="s">
        <v>153</v>
      </c>
      <c r="I1177" s="183" t="s">
        <v>225</v>
      </c>
      <c r="J1177" s="242" t="s">
        <v>54</v>
      </c>
      <c r="K1177" s="244"/>
      <c r="L1177" s="168"/>
      <c r="M1177" s="168"/>
      <c r="N1177" s="168"/>
      <c r="O1177" s="169">
        <f t="shared" si="50"/>
        <v>0</v>
      </c>
      <c r="P1177" s="174"/>
      <c r="Q1177" s="197"/>
      <c r="R1177" s="174"/>
      <c r="S1177" s="169">
        <f t="shared" si="51"/>
        <v>0</v>
      </c>
    </row>
    <row r="1178" spans="1:19" ht="22.2" customHeight="1" x14ac:dyDescent="0.6">
      <c r="A1178" s="4"/>
      <c r="E1178" s="4"/>
      <c r="G1178" s="167" t="str">
        <f>G1132</f>
        <v>22 ธ.ค.66</v>
      </c>
      <c r="H1178" s="183" t="s">
        <v>153</v>
      </c>
      <c r="I1178" s="183" t="s">
        <v>230</v>
      </c>
      <c r="J1178" s="248" t="s">
        <v>126</v>
      </c>
      <c r="K1178" s="250"/>
      <c r="L1178" s="168"/>
      <c r="M1178" s="168"/>
      <c r="N1178" s="168"/>
      <c r="O1178" s="169">
        <f t="shared" si="50"/>
        <v>0</v>
      </c>
      <c r="P1178" s="168"/>
      <c r="Q1178" s="168"/>
      <c r="R1178" s="168"/>
      <c r="S1178" s="169">
        <f t="shared" si="51"/>
        <v>0</v>
      </c>
    </row>
    <row r="1179" spans="1:19" ht="22.2" customHeight="1" x14ac:dyDescent="0.6">
      <c r="A1179" s="4"/>
      <c r="E1179" s="4"/>
      <c r="G1179" s="168"/>
      <c r="H1179" s="168"/>
      <c r="I1179" s="168"/>
      <c r="J1179" s="248"/>
      <c r="K1179" s="250"/>
      <c r="L1179" s="168"/>
      <c r="M1179" s="168"/>
      <c r="N1179" s="168"/>
      <c r="O1179" s="169">
        <f t="shared" si="50"/>
        <v>0</v>
      </c>
      <c r="P1179" s="168"/>
      <c r="Q1179" s="168"/>
      <c r="R1179" s="168"/>
      <c r="S1179" s="169">
        <f t="shared" si="51"/>
        <v>0</v>
      </c>
    </row>
    <row r="1180" spans="1:19" ht="22.2" customHeight="1" x14ac:dyDescent="0.6">
      <c r="A1180" s="4"/>
      <c r="E1180" s="4"/>
      <c r="G1180" s="168"/>
      <c r="H1180" s="190" t="s">
        <v>51</v>
      </c>
      <c r="I1180" s="168"/>
      <c r="J1180" s="248"/>
      <c r="K1180" s="250"/>
      <c r="L1180" s="168"/>
      <c r="M1180" s="168"/>
      <c r="N1180" s="168"/>
      <c r="O1180" s="169">
        <f t="shared" si="50"/>
        <v>0</v>
      </c>
      <c r="P1180" s="168"/>
      <c r="Q1180" s="168"/>
      <c r="R1180" s="168"/>
      <c r="S1180" s="169">
        <f t="shared" si="51"/>
        <v>0</v>
      </c>
    </row>
    <row r="1181" spans="1:19" ht="22.2" customHeight="1" x14ac:dyDescent="0.6">
      <c r="A1181" s="4"/>
      <c r="E1181" s="4"/>
      <c r="F1181" s="4"/>
      <c r="G1181" s="196"/>
      <c r="H1181" s="194"/>
      <c r="I1181" s="199"/>
      <c r="J1181" s="277"/>
      <c r="K1181" s="278"/>
      <c r="L1181" s="199"/>
      <c r="M1181" s="199"/>
      <c r="N1181" s="199"/>
      <c r="O1181" s="169">
        <f t="shared" si="50"/>
        <v>0</v>
      </c>
      <c r="P1181" s="199"/>
      <c r="Q1181" s="199"/>
      <c r="R1181" s="199"/>
      <c r="S1181" s="169">
        <f t="shared" si="51"/>
        <v>0</v>
      </c>
    </row>
    <row r="1182" spans="1:19" ht="22.2" customHeight="1" x14ac:dyDescent="0.6">
      <c r="A1182" s="4"/>
      <c r="E1182" s="4"/>
      <c r="F1182" s="4"/>
      <c r="G1182" s="273" t="s">
        <v>61</v>
      </c>
      <c r="H1182" s="298"/>
      <c r="I1182" s="298"/>
      <c r="J1182" s="298"/>
      <c r="K1182" s="279"/>
      <c r="L1182" s="17">
        <f>SUM(L1157:L1181)</f>
        <v>0</v>
      </c>
      <c r="M1182" s="17">
        <f>SUM(M1157:M1181)</f>
        <v>0</v>
      </c>
      <c r="N1182" s="17"/>
      <c r="O1182" s="17"/>
      <c r="P1182" s="17">
        <f>SUM(P1157:P1181)</f>
        <v>0</v>
      </c>
      <c r="Q1182" s="17">
        <f>SUM(Q1157:Q1181)</f>
        <v>0</v>
      </c>
      <c r="R1182" s="192"/>
      <c r="S1182" s="17"/>
    </row>
    <row r="1183" spans="1:19" ht="22.2" customHeight="1" x14ac:dyDescent="0.6">
      <c r="A1183" s="4"/>
      <c r="E1183" s="4"/>
      <c r="F1183" s="4"/>
      <c r="G1183" s="273" t="s">
        <v>62</v>
      </c>
      <c r="H1183" s="298"/>
      <c r="I1183" s="298"/>
      <c r="J1183" s="298"/>
      <c r="K1183" s="279"/>
      <c r="L1183" s="273">
        <f>L1182+M1182</f>
        <v>0</v>
      </c>
      <c r="M1183" s="279"/>
      <c r="N1183" s="193"/>
      <c r="O1183" s="17"/>
      <c r="P1183" s="273">
        <f>P1182+Q1182</f>
        <v>0</v>
      </c>
      <c r="Q1183" s="279"/>
      <c r="R1183" s="196"/>
      <c r="S1183" s="199"/>
    </row>
    <row r="1184" spans="1:19" ht="22.2" customHeight="1" x14ac:dyDescent="0.6">
      <c r="A1184" s="4"/>
      <c r="E1184" s="4"/>
      <c r="F1184" s="4"/>
      <c r="G1184" s="273" t="s">
        <v>63</v>
      </c>
      <c r="H1184" s="298"/>
      <c r="I1184" s="298"/>
      <c r="J1184" s="298"/>
      <c r="K1184" s="279"/>
      <c r="L1184" s="273">
        <v>18</v>
      </c>
      <c r="M1184" s="279"/>
      <c r="N1184" s="168"/>
      <c r="O1184" s="168"/>
      <c r="P1184" s="273">
        <v>0</v>
      </c>
      <c r="Q1184" s="279"/>
      <c r="R1184" s="190"/>
      <c r="S1184" s="168"/>
    </row>
    <row r="1185" spans="1:19" ht="22.2" customHeight="1" thickBot="1" x14ac:dyDescent="0.65">
      <c r="A1185" s="4"/>
      <c r="E1185" s="4"/>
      <c r="F1185" s="15"/>
      <c r="G1185" s="273" t="s">
        <v>64</v>
      </c>
      <c r="H1185" s="298"/>
      <c r="I1185" s="298"/>
      <c r="J1185" s="298"/>
      <c r="K1185" s="279"/>
      <c r="L1185" s="18">
        <v>0</v>
      </c>
      <c r="M1185" s="18">
        <f>SUM(M1157:M1181)</f>
        <v>0</v>
      </c>
      <c r="N1185" s="18"/>
      <c r="O1185" s="18">
        <f>SUM(O1157:O1181)</f>
        <v>0</v>
      </c>
      <c r="P1185" s="18">
        <v>0</v>
      </c>
      <c r="Q1185" s="18">
        <f>SUM(Q1157:Q1181)</f>
        <v>0</v>
      </c>
      <c r="R1185" s="19"/>
      <c r="S1185" s="18">
        <f>SUM(S1157:S1181)</f>
        <v>0</v>
      </c>
    </row>
    <row r="1186" spans="1:19" ht="22.2" customHeight="1" thickTop="1" x14ac:dyDescent="0.6">
      <c r="A1186" s="299" t="s">
        <v>88</v>
      </c>
      <c r="B1186" s="300"/>
      <c r="C1186" s="300"/>
      <c r="D1186" s="300"/>
      <c r="E1186" s="300"/>
      <c r="F1186" s="300"/>
      <c r="G1186" s="300"/>
      <c r="H1186" s="193">
        <f>M1185+Q1185</f>
        <v>0</v>
      </c>
      <c r="I1186" s="193" t="s">
        <v>89</v>
      </c>
      <c r="J1186" s="193"/>
      <c r="K1186" s="301" t="s">
        <v>193</v>
      </c>
      <c r="L1186" s="301"/>
      <c r="M1186" s="301"/>
      <c r="N1186" s="194"/>
      <c r="O1186" s="194"/>
      <c r="P1186" s="302">
        <f>S1185+O1185</f>
        <v>0</v>
      </c>
      <c r="Q1186" s="302"/>
      <c r="R1186" s="21"/>
      <c r="S1186" s="53" t="s">
        <v>53</v>
      </c>
    </row>
    <row r="1187" spans="1:19" ht="22.2" customHeight="1" x14ac:dyDescent="0.6">
      <c r="A1187" s="303" t="s">
        <v>14</v>
      </c>
      <c r="B1187" s="304"/>
      <c r="C1187" s="304"/>
      <c r="D1187" s="304"/>
      <c r="E1187" s="304"/>
      <c r="F1187" s="304"/>
      <c r="G1187" s="305"/>
      <c r="H1187" s="303" t="s">
        <v>15</v>
      </c>
      <c r="I1187" s="304"/>
      <c r="J1187" s="304"/>
      <c r="K1187" s="304"/>
      <c r="L1187" s="305"/>
      <c r="M1187" s="303" t="s">
        <v>70</v>
      </c>
      <c r="N1187" s="304"/>
      <c r="O1187" s="304"/>
      <c r="P1187" s="304"/>
      <c r="Q1187" s="304"/>
      <c r="R1187" s="304"/>
      <c r="S1187" s="305"/>
    </row>
    <row r="1188" spans="1:19" ht="22.2" customHeight="1" x14ac:dyDescent="0.6">
      <c r="A1188" s="248" t="s">
        <v>16</v>
      </c>
      <c r="B1188" s="249"/>
      <c r="C1188" s="249"/>
      <c r="D1188" s="249"/>
      <c r="E1188" s="249"/>
      <c r="F1188" s="249"/>
      <c r="G1188" s="250"/>
      <c r="H1188" s="248" t="s">
        <v>16</v>
      </c>
      <c r="I1188" s="249"/>
      <c r="J1188" s="249"/>
      <c r="K1188" s="249"/>
      <c r="L1188" s="250"/>
      <c r="M1188" s="248" t="s">
        <v>16</v>
      </c>
      <c r="N1188" s="249"/>
      <c r="O1188" s="249"/>
      <c r="P1188" s="249"/>
      <c r="Q1188" s="249"/>
      <c r="R1188" s="249"/>
      <c r="S1188" s="250"/>
    </row>
    <row r="1189" spans="1:19" ht="22.2" customHeight="1" x14ac:dyDescent="0.6">
      <c r="A1189" s="12" t="s">
        <v>42</v>
      </c>
      <c r="B1189" s="309">
        <f>B1157</f>
        <v>0</v>
      </c>
      <c r="C1189" s="309"/>
      <c r="D1189" s="309"/>
      <c r="E1189" s="309"/>
      <c r="F1189" s="309"/>
      <c r="G1189" s="186" t="s">
        <v>43</v>
      </c>
      <c r="H1189" s="185" t="s">
        <v>42</v>
      </c>
      <c r="I1189" s="314" t="str">
        <f>I1143</f>
        <v xml:space="preserve">       นายอาทิตย์  แก้วแดง</v>
      </c>
      <c r="J1189" s="318"/>
      <c r="K1189" s="318"/>
      <c r="L1189" s="13" t="s">
        <v>43</v>
      </c>
      <c r="M1189" s="61" t="s">
        <v>42</v>
      </c>
      <c r="N1189" s="61"/>
      <c r="O1189" s="309" t="s">
        <v>52</v>
      </c>
      <c r="P1189" s="309"/>
      <c r="Q1189" s="309"/>
      <c r="R1189" s="29"/>
      <c r="S1189" s="186" t="s">
        <v>43</v>
      </c>
    </row>
    <row r="1190" spans="1:19" ht="22.2" customHeight="1" x14ac:dyDescent="0.6">
      <c r="A1190" s="319" t="s">
        <v>120</v>
      </c>
      <c r="B1190" s="314"/>
      <c r="C1190" s="314"/>
      <c r="D1190" s="314"/>
      <c r="E1190" s="314"/>
      <c r="F1190" s="314"/>
      <c r="G1190" s="320"/>
      <c r="H1190" s="308" t="s">
        <v>55</v>
      </c>
      <c r="I1190" s="309"/>
      <c r="J1190" s="309"/>
      <c r="K1190" s="309"/>
      <c r="L1190" s="310"/>
      <c r="M1190" s="308" t="s">
        <v>72</v>
      </c>
      <c r="N1190" s="309"/>
      <c r="O1190" s="309"/>
      <c r="P1190" s="309"/>
      <c r="Q1190" s="309"/>
      <c r="R1190" s="309"/>
      <c r="S1190" s="310"/>
    </row>
    <row r="1191" spans="1:19" ht="22.2" customHeight="1" x14ac:dyDescent="0.6">
      <c r="A1191" s="311" t="str">
        <f>A41</f>
        <v>วันที่ 25  เดือน ธันวาคม  พ.ศ.2566</v>
      </c>
      <c r="B1191" s="312"/>
      <c r="C1191" s="312"/>
      <c r="D1191" s="312"/>
      <c r="E1191" s="312"/>
      <c r="F1191" s="312"/>
      <c r="G1191" s="313"/>
      <c r="H1191" s="308" t="str">
        <f>A41</f>
        <v>วันที่ 25  เดือน ธันวาคม  พ.ศ.2566</v>
      </c>
      <c r="I1191" s="309"/>
      <c r="J1191" s="309"/>
      <c r="K1191" s="309"/>
      <c r="L1191" s="310"/>
      <c r="M1191" s="311" t="str">
        <f>A41</f>
        <v>วันที่ 25  เดือน ธันวาคม  พ.ศ.2566</v>
      </c>
      <c r="N1191" s="312"/>
      <c r="O1191" s="312"/>
      <c r="P1191" s="312"/>
      <c r="Q1191" s="312"/>
      <c r="R1191" s="312"/>
      <c r="S1191" s="313"/>
    </row>
    <row r="1192" spans="1:19" ht="22.2" customHeight="1" x14ac:dyDescent="0.6">
      <c r="A1192" s="303" t="s">
        <v>70</v>
      </c>
      <c r="B1192" s="304"/>
      <c r="C1192" s="304"/>
      <c r="D1192" s="304"/>
      <c r="E1192" s="304"/>
      <c r="F1192" s="304"/>
      <c r="G1192" s="304"/>
      <c r="H1192" s="304"/>
      <c r="I1192" s="305"/>
      <c r="J1192" s="303" t="s">
        <v>71</v>
      </c>
      <c r="K1192" s="304"/>
      <c r="L1192" s="304"/>
      <c r="M1192" s="304"/>
      <c r="N1192" s="304"/>
      <c r="O1192" s="304"/>
      <c r="P1192" s="304"/>
      <c r="Q1192" s="304"/>
      <c r="R1192" s="304"/>
      <c r="S1192" s="305"/>
    </row>
    <row r="1193" spans="1:19" ht="22.2" customHeight="1" x14ac:dyDescent="0.6">
      <c r="A1193" s="248" t="s">
        <v>16</v>
      </c>
      <c r="B1193" s="249"/>
      <c r="C1193" s="249"/>
      <c r="D1193" s="249"/>
      <c r="E1193" s="249"/>
      <c r="F1193" s="249"/>
      <c r="G1193" s="249"/>
      <c r="H1193" s="249"/>
      <c r="I1193" s="250"/>
      <c r="J1193" s="248" t="s">
        <v>16</v>
      </c>
      <c r="K1193" s="249"/>
      <c r="L1193" s="249"/>
      <c r="M1193" s="249"/>
      <c r="N1193" s="249"/>
      <c r="O1193" s="249"/>
      <c r="P1193" s="249"/>
      <c r="Q1193" s="249"/>
      <c r="R1193" s="249"/>
      <c r="S1193" s="250"/>
    </row>
    <row r="1194" spans="1:19" ht="22.2" customHeight="1" x14ac:dyDescent="0.6">
      <c r="A1194" s="12"/>
      <c r="B1194" s="309" t="s">
        <v>133</v>
      </c>
      <c r="C1194" s="309"/>
      <c r="D1194" s="309"/>
      <c r="E1194" s="309"/>
      <c r="F1194" s="309"/>
      <c r="G1194" s="309"/>
      <c r="H1194" s="309"/>
      <c r="I1194" s="186"/>
      <c r="J1194" s="29"/>
      <c r="K1194" s="29"/>
      <c r="L1194" s="309" t="s">
        <v>186</v>
      </c>
      <c r="M1194" s="309"/>
      <c r="N1194" s="309"/>
      <c r="O1194" s="309"/>
      <c r="P1194" s="309"/>
      <c r="Q1194" s="309"/>
      <c r="R1194" s="29"/>
      <c r="S1194" s="13"/>
    </row>
    <row r="1195" spans="1:19" ht="22.2" customHeight="1" x14ac:dyDescent="0.6">
      <c r="A1195" s="308" t="s">
        <v>73</v>
      </c>
      <c r="B1195" s="309"/>
      <c r="C1195" s="309"/>
      <c r="D1195" s="309"/>
      <c r="E1195" s="309"/>
      <c r="F1195" s="309"/>
      <c r="G1195" s="309"/>
      <c r="H1195" s="309"/>
      <c r="I1195" s="310"/>
      <c r="J1195" s="308" t="s">
        <v>74</v>
      </c>
      <c r="K1195" s="309"/>
      <c r="L1195" s="309"/>
      <c r="M1195" s="309"/>
      <c r="N1195" s="309"/>
      <c r="O1195" s="309"/>
      <c r="P1195" s="309"/>
      <c r="Q1195" s="309"/>
      <c r="R1195" s="309"/>
      <c r="S1195" s="310"/>
    </row>
    <row r="1196" spans="1:19" ht="22.2" customHeight="1" x14ac:dyDescent="0.6">
      <c r="A1196" s="311" t="str">
        <f>A41</f>
        <v>วันที่ 25  เดือน ธันวาคม  พ.ศ.2566</v>
      </c>
      <c r="B1196" s="312"/>
      <c r="C1196" s="312"/>
      <c r="D1196" s="312"/>
      <c r="E1196" s="312"/>
      <c r="F1196" s="312"/>
      <c r="G1196" s="312"/>
      <c r="H1196" s="312"/>
      <c r="I1196" s="313"/>
      <c r="J1196" s="311" t="str">
        <f>A41</f>
        <v>วันที่ 25  เดือน ธันวาคม  พ.ศ.2566</v>
      </c>
      <c r="K1196" s="312"/>
      <c r="L1196" s="312"/>
      <c r="M1196" s="312"/>
      <c r="N1196" s="312"/>
      <c r="O1196" s="312"/>
      <c r="P1196" s="312"/>
      <c r="Q1196" s="312"/>
      <c r="R1196" s="312"/>
      <c r="S1196" s="313"/>
    </row>
    <row r="1197" spans="1:19" ht="22.2" customHeight="1" x14ac:dyDescent="0.6">
      <c r="A1197" s="254" t="s">
        <v>0</v>
      </c>
      <c r="B1197" s="254"/>
      <c r="C1197" s="254"/>
      <c r="D1197" s="254"/>
      <c r="E1197" s="254"/>
      <c r="F1197" s="254"/>
      <c r="G1197" s="254"/>
      <c r="H1197" s="254"/>
      <c r="I1197" s="254"/>
      <c r="J1197" s="254"/>
      <c r="K1197" s="254"/>
      <c r="L1197" s="254"/>
      <c r="M1197" s="254"/>
      <c r="N1197" s="254"/>
      <c r="O1197" s="254"/>
      <c r="P1197" s="254"/>
      <c r="Q1197" s="254"/>
      <c r="R1197" s="254"/>
      <c r="S1197" s="254"/>
    </row>
    <row r="1198" spans="1:19" ht="22.2" customHeight="1" x14ac:dyDescent="0.6">
      <c r="A1198" s="254" t="str">
        <f>A2</f>
        <v>แผนกวิชายานยนต์ไฟฟ้า</v>
      </c>
      <c r="B1198" s="249"/>
      <c r="C1198" s="249"/>
      <c r="D1198" s="249"/>
      <c r="E1198" s="249"/>
      <c r="F1198" s="249"/>
      <c r="G1198" s="249"/>
      <c r="H1198" s="249"/>
      <c r="I1198" s="249"/>
      <c r="J1198" s="249"/>
      <c r="K1198" s="249"/>
      <c r="L1198" s="249"/>
      <c r="M1198" s="249"/>
      <c r="N1198" s="249"/>
      <c r="O1198" s="249"/>
      <c r="P1198" s="249"/>
      <c r="Q1198" s="249"/>
      <c r="R1198" s="249"/>
      <c r="S1198" s="249"/>
    </row>
    <row r="1199" spans="1:19" ht="22.2" customHeight="1" x14ac:dyDescent="0.6">
      <c r="A1199" s="253" t="s">
        <v>78</v>
      </c>
      <c r="B1199" s="253"/>
      <c r="C1199" s="253"/>
      <c r="D1199" s="177">
        <f>D3</f>
        <v>18</v>
      </c>
      <c r="E1199" s="177" t="s">
        <v>77</v>
      </c>
      <c r="F1199" s="254" t="str">
        <f>F3</f>
        <v>ธันวาคม</v>
      </c>
      <c r="G1199" s="254"/>
      <c r="H1199" s="177" t="str">
        <f>H3</f>
        <v>พ.ศ. 2566</v>
      </c>
      <c r="I1199" s="177" t="s">
        <v>79</v>
      </c>
      <c r="J1199" s="177">
        <f>J3</f>
        <v>22</v>
      </c>
      <c r="K1199" s="177" t="s">
        <v>76</v>
      </c>
      <c r="L1199" s="254" t="str">
        <f>L3</f>
        <v>ธันวาคม</v>
      </c>
      <c r="M1199" s="254"/>
      <c r="N1199" s="254" t="str">
        <f>N3</f>
        <v>พ.ศ. 2566</v>
      </c>
      <c r="O1199" s="254"/>
      <c r="P1199" s="254"/>
      <c r="Q1199" s="254"/>
      <c r="R1199" s="177"/>
    </row>
    <row r="1200" spans="1:19" ht="22.2" customHeight="1" x14ac:dyDescent="0.6">
      <c r="H1200" s="198" t="s">
        <v>44</v>
      </c>
      <c r="I1200" s="190" t="s">
        <v>57</v>
      </c>
      <c r="J1200" s="290"/>
      <c r="K1200" s="290"/>
    </row>
    <row r="1201" spans="1:24" ht="22.2" customHeight="1" x14ac:dyDescent="0.3">
      <c r="G1201" s="58" t="s">
        <v>103</v>
      </c>
      <c r="H1201" s="8" t="s">
        <v>45</v>
      </c>
      <c r="I1201" s="190" t="s">
        <v>57</v>
      </c>
      <c r="K1201" s="198"/>
    </row>
    <row r="1202" spans="1:24" ht="22.2" customHeight="1" x14ac:dyDescent="0.6">
      <c r="A1202" s="28" t="s">
        <v>1</v>
      </c>
      <c r="B1202" s="270" t="s">
        <v>2</v>
      </c>
      <c r="C1202" s="271"/>
      <c r="D1202" s="272"/>
      <c r="E1202" s="16" t="s">
        <v>3</v>
      </c>
      <c r="F1202" s="273" t="s">
        <v>65</v>
      </c>
      <c r="G1202" s="274"/>
      <c r="H1202" s="275" t="s">
        <v>4</v>
      </c>
      <c r="I1202" s="175" t="s">
        <v>116</v>
      </c>
      <c r="J1202" s="242" t="s">
        <v>5</v>
      </c>
      <c r="K1202" s="244"/>
      <c r="L1202" s="273" t="s">
        <v>66</v>
      </c>
      <c r="M1202" s="279"/>
      <c r="N1202" s="169" t="s">
        <v>68</v>
      </c>
      <c r="O1202" s="175" t="s">
        <v>58</v>
      </c>
      <c r="P1202" s="280" t="s">
        <v>67</v>
      </c>
      <c r="Q1202" s="281"/>
      <c r="R1202" s="169" t="s">
        <v>68</v>
      </c>
      <c r="S1202" s="175" t="s">
        <v>58</v>
      </c>
    </row>
    <row r="1203" spans="1:24" ht="22.2" customHeight="1" x14ac:dyDescent="0.6">
      <c r="A1203" s="60"/>
      <c r="B1203" s="9"/>
      <c r="C1203" s="10"/>
      <c r="D1203" s="14"/>
      <c r="E1203" s="11"/>
      <c r="F1203" s="199" t="s">
        <v>6</v>
      </c>
      <c r="G1203" s="199" t="s">
        <v>7</v>
      </c>
      <c r="H1203" s="276"/>
      <c r="I1203" s="199"/>
      <c r="J1203" s="277"/>
      <c r="K1203" s="278"/>
      <c r="L1203" s="199" t="s">
        <v>56</v>
      </c>
      <c r="M1203" s="199" t="s">
        <v>60</v>
      </c>
      <c r="N1203" s="199" t="s">
        <v>69</v>
      </c>
      <c r="O1203" s="199" t="s">
        <v>59</v>
      </c>
      <c r="P1203" s="60" t="s">
        <v>56</v>
      </c>
      <c r="Q1203" s="60" t="s">
        <v>60</v>
      </c>
      <c r="R1203" s="199" t="s">
        <v>69</v>
      </c>
      <c r="S1203" s="199" t="s">
        <v>59</v>
      </c>
    </row>
    <row r="1204" spans="1:24" ht="22.2" customHeight="1" x14ac:dyDescent="0.6">
      <c r="A1204" s="175">
        <v>27</v>
      </c>
      <c r="B1204" s="262">
        <f>AB29</f>
        <v>0</v>
      </c>
      <c r="C1204" s="263"/>
      <c r="D1204" s="264"/>
      <c r="E1204" s="175" t="s">
        <v>44</v>
      </c>
      <c r="F1204" s="6">
        <f>F7</f>
        <v>10</v>
      </c>
      <c r="G1204" s="188" t="s">
        <v>8</v>
      </c>
      <c r="H1204" s="174"/>
      <c r="I1204" s="174"/>
      <c r="J1204" s="265"/>
      <c r="K1204" s="266"/>
      <c r="L1204" s="197"/>
      <c r="M1204" s="174"/>
      <c r="N1204" s="174"/>
      <c r="O1204" s="169">
        <f>M1204*N1204</f>
        <v>0</v>
      </c>
      <c r="P1204" s="174"/>
      <c r="Q1204" s="197"/>
      <c r="R1204" s="174"/>
      <c r="S1204" s="169">
        <f>Q1204*R1204</f>
        <v>0</v>
      </c>
    </row>
    <row r="1205" spans="1:24" ht="22.2" customHeight="1" x14ac:dyDescent="0.6">
      <c r="A1205" s="4"/>
      <c r="B1205" s="289"/>
      <c r="C1205" s="290"/>
      <c r="D1205" s="291"/>
      <c r="E1205" s="168" t="s">
        <v>139</v>
      </c>
      <c r="F1205" s="190"/>
      <c r="G1205" s="167" t="str">
        <f>G1158</f>
        <v>18 ธ.ค.66</v>
      </c>
      <c r="H1205" s="168"/>
      <c r="I1205" s="168"/>
      <c r="J1205" s="248"/>
      <c r="K1205" s="250"/>
      <c r="L1205" s="168"/>
      <c r="M1205" s="168"/>
      <c r="N1205" s="168"/>
      <c r="O1205" s="169">
        <f t="shared" ref="O1205:O1228" si="52">M1205*N1205</f>
        <v>0</v>
      </c>
      <c r="P1205" s="168"/>
      <c r="Q1205" s="168"/>
      <c r="R1205" s="168"/>
      <c r="S1205" s="169">
        <f t="shared" ref="S1205:S1228" si="53">Q1205*R1205</f>
        <v>0</v>
      </c>
    </row>
    <row r="1206" spans="1:24" ht="22.2" customHeight="1" x14ac:dyDescent="0.6">
      <c r="A1206" s="4"/>
      <c r="B1206" s="5"/>
      <c r="D1206" s="3"/>
      <c r="E1206" s="3"/>
      <c r="F1206" s="190"/>
      <c r="G1206" s="189"/>
      <c r="H1206" s="168"/>
      <c r="I1206" s="168"/>
      <c r="J1206" s="248"/>
      <c r="K1206" s="250"/>
      <c r="L1206" s="168"/>
      <c r="M1206" s="168"/>
      <c r="N1206" s="168"/>
      <c r="O1206" s="169">
        <f t="shared" si="52"/>
        <v>0</v>
      </c>
      <c r="P1206" s="168"/>
      <c r="Q1206" s="168"/>
      <c r="R1206" s="168"/>
      <c r="S1206" s="169">
        <f t="shared" si="53"/>
        <v>0</v>
      </c>
    </row>
    <row r="1207" spans="1:24" ht="22.2" customHeight="1" x14ac:dyDescent="0.6">
      <c r="A1207" s="4"/>
      <c r="B1207" s="5"/>
      <c r="E1207" s="4"/>
      <c r="F1207" s="190"/>
      <c r="G1207" s="189"/>
      <c r="H1207" s="168"/>
      <c r="I1207" s="168"/>
      <c r="J1207" s="248"/>
      <c r="K1207" s="250"/>
      <c r="L1207" s="168"/>
      <c r="M1207" s="168"/>
      <c r="N1207" s="168"/>
      <c r="O1207" s="169">
        <f t="shared" si="52"/>
        <v>0</v>
      </c>
      <c r="P1207" s="168"/>
      <c r="Q1207" s="168"/>
      <c r="R1207" s="168"/>
      <c r="S1207" s="169">
        <f t="shared" si="53"/>
        <v>0</v>
      </c>
    </row>
    <row r="1208" spans="1:24" ht="22.2" customHeight="1" x14ac:dyDescent="0.6">
      <c r="A1208" s="4"/>
      <c r="E1208" s="4"/>
      <c r="G1208" s="187"/>
      <c r="H1208" s="199"/>
      <c r="I1208" s="168"/>
      <c r="J1208" s="277"/>
      <c r="K1208" s="278"/>
      <c r="L1208" s="168"/>
      <c r="M1208" s="168"/>
      <c r="N1208" s="168"/>
      <c r="O1208" s="169">
        <f t="shared" si="52"/>
        <v>0</v>
      </c>
      <c r="P1208" s="168"/>
      <c r="Q1208" s="168"/>
      <c r="R1208" s="168"/>
      <c r="S1208" s="169">
        <f t="shared" si="53"/>
        <v>0</v>
      </c>
    </row>
    <row r="1209" spans="1:24" ht="22.2" customHeight="1" x14ac:dyDescent="0.6">
      <c r="A1209" s="4"/>
      <c r="E1209" s="4"/>
      <c r="G1209" s="62" t="s">
        <v>9</v>
      </c>
      <c r="H1209" s="174"/>
      <c r="I1209" s="174"/>
      <c r="J1209" s="265"/>
      <c r="K1209" s="266"/>
      <c r="L1209" s="197"/>
      <c r="M1209" s="174"/>
      <c r="N1209" s="174"/>
      <c r="O1209" s="169">
        <f t="shared" si="52"/>
        <v>0</v>
      </c>
      <c r="P1209" s="174"/>
      <c r="Q1209" s="197"/>
      <c r="R1209" s="174"/>
      <c r="S1209" s="169">
        <f t="shared" si="53"/>
        <v>0</v>
      </c>
    </row>
    <row r="1210" spans="1:24" ht="22.2" customHeight="1" x14ac:dyDescent="0.6">
      <c r="A1210" s="4"/>
      <c r="E1210" s="4"/>
      <c r="G1210" s="167" t="str">
        <f>G1163</f>
        <v>19 ธ.ค.66</v>
      </c>
      <c r="H1210" s="168"/>
      <c r="I1210" s="168"/>
      <c r="J1210" s="248"/>
      <c r="K1210" s="250"/>
      <c r="L1210" s="168"/>
      <c r="M1210" s="168"/>
      <c r="N1210" s="168"/>
      <c r="O1210" s="169">
        <f t="shared" si="52"/>
        <v>0</v>
      </c>
      <c r="P1210" s="168"/>
      <c r="Q1210" s="168"/>
      <c r="R1210" s="168"/>
      <c r="S1210" s="169">
        <f t="shared" si="53"/>
        <v>0</v>
      </c>
    </row>
    <row r="1211" spans="1:24" ht="22.2" customHeight="1" x14ac:dyDescent="0.6">
      <c r="A1211" s="4"/>
      <c r="B1211" s="5"/>
      <c r="D1211" s="3"/>
      <c r="E1211" s="3"/>
      <c r="G1211" s="168"/>
      <c r="H1211" s="168"/>
      <c r="I1211" s="168"/>
      <c r="J1211" s="248"/>
      <c r="K1211" s="250"/>
      <c r="L1211" s="168"/>
      <c r="M1211" s="168"/>
      <c r="N1211" s="168"/>
      <c r="O1211" s="169">
        <f t="shared" si="52"/>
        <v>0</v>
      </c>
      <c r="P1211" s="168"/>
      <c r="Q1211" s="168"/>
      <c r="R1211" s="168"/>
      <c r="S1211" s="169">
        <f t="shared" si="53"/>
        <v>0</v>
      </c>
    </row>
    <row r="1212" spans="1:24" ht="22.2" customHeight="1" x14ac:dyDescent="0.6">
      <c r="A1212" s="4"/>
      <c r="E1212" s="4"/>
      <c r="G1212" s="62"/>
      <c r="H1212" s="190"/>
      <c r="I1212" s="168"/>
      <c r="J1212" s="248"/>
      <c r="K1212" s="250"/>
      <c r="L1212" s="168"/>
      <c r="M1212" s="168"/>
      <c r="N1212" s="168"/>
      <c r="O1212" s="169">
        <f t="shared" si="52"/>
        <v>0</v>
      </c>
      <c r="P1212" s="168"/>
      <c r="Q1212" s="168"/>
      <c r="R1212" s="168"/>
      <c r="S1212" s="169">
        <f t="shared" si="53"/>
        <v>0</v>
      </c>
    </row>
    <row r="1213" spans="1:24" ht="22.2" customHeight="1" x14ac:dyDescent="0.6">
      <c r="A1213" s="4"/>
      <c r="D1213" s="8" t="s">
        <v>51</v>
      </c>
      <c r="E1213" s="4"/>
      <c r="G1213" s="63"/>
      <c r="H1213" s="190"/>
      <c r="I1213" s="168"/>
      <c r="J1213" s="277"/>
      <c r="K1213" s="278"/>
      <c r="L1213" s="168"/>
      <c r="M1213" s="168"/>
      <c r="N1213" s="168"/>
      <c r="O1213" s="169">
        <f t="shared" si="52"/>
        <v>0</v>
      </c>
      <c r="P1213" s="168"/>
      <c r="Q1213" s="168"/>
      <c r="R1213" s="168"/>
      <c r="S1213" s="169">
        <f t="shared" si="53"/>
        <v>0</v>
      </c>
    </row>
    <row r="1214" spans="1:24" ht="22.2" customHeight="1" x14ac:dyDescent="0.6">
      <c r="A1214" s="4"/>
      <c r="E1214" s="4"/>
      <c r="G1214" s="167" t="s">
        <v>10</v>
      </c>
      <c r="H1214" s="174"/>
      <c r="I1214" s="174"/>
      <c r="J1214" s="265"/>
      <c r="K1214" s="266"/>
      <c r="L1214" s="197"/>
      <c r="M1214" s="174"/>
      <c r="N1214" s="174"/>
      <c r="O1214" s="169">
        <f t="shared" si="52"/>
        <v>0</v>
      </c>
      <c r="P1214" s="174"/>
      <c r="Q1214" s="197"/>
      <c r="R1214" s="174"/>
      <c r="S1214" s="169">
        <f t="shared" si="53"/>
        <v>0</v>
      </c>
      <c r="T1214" s="25"/>
      <c r="U1214" s="26" t="s">
        <v>123</v>
      </c>
      <c r="V1214" s="64"/>
      <c r="W1214" s="27"/>
      <c r="X1214" s="27"/>
    </row>
    <row r="1215" spans="1:24" ht="22.2" customHeight="1" x14ac:dyDescent="0.6">
      <c r="A1215" s="4"/>
      <c r="B1215" s="189"/>
      <c r="C1215" s="190"/>
      <c r="D1215" s="190"/>
      <c r="E1215" s="168"/>
      <c r="G1215" s="167" t="str">
        <f>G1168</f>
        <v>20 ธ.ค.66</v>
      </c>
      <c r="H1215" s="168"/>
      <c r="I1215" s="183"/>
      <c r="J1215" s="248"/>
      <c r="K1215" s="250"/>
      <c r="L1215" s="168"/>
      <c r="M1215" s="168"/>
      <c r="N1215" s="168"/>
      <c r="O1215" s="169">
        <f t="shared" si="52"/>
        <v>0</v>
      </c>
      <c r="P1215" s="168"/>
      <c r="Q1215" s="168"/>
      <c r="R1215" s="168"/>
      <c r="S1215" s="169">
        <f t="shared" si="53"/>
        <v>0</v>
      </c>
      <c r="T1215" s="27" t="s">
        <v>51</v>
      </c>
      <c r="U1215" s="26" t="s">
        <v>90</v>
      </c>
      <c r="V1215" s="64"/>
      <c r="W1215" s="27"/>
      <c r="X1215" s="27"/>
    </row>
    <row r="1216" spans="1:24" ht="22.2" customHeight="1" x14ac:dyDescent="0.6">
      <c r="A1216" s="4"/>
      <c r="B1216" s="5"/>
      <c r="D1216" s="3"/>
      <c r="E1216" s="3"/>
      <c r="G1216" s="168"/>
      <c r="H1216" s="168"/>
      <c r="I1216" s="183"/>
      <c r="J1216" s="248"/>
      <c r="K1216" s="250"/>
      <c r="L1216" s="168"/>
      <c r="M1216" s="168"/>
      <c r="N1216" s="168"/>
      <c r="O1216" s="169">
        <f t="shared" si="52"/>
        <v>0</v>
      </c>
      <c r="P1216" s="168"/>
      <c r="Q1216" s="168"/>
      <c r="R1216" s="168"/>
      <c r="S1216" s="169">
        <f t="shared" si="53"/>
        <v>0</v>
      </c>
    </row>
    <row r="1217" spans="1:19" ht="22.2" customHeight="1" x14ac:dyDescent="0.6">
      <c r="A1217" s="4"/>
      <c r="E1217" s="4"/>
      <c r="G1217" s="189"/>
      <c r="H1217" s="189"/>
      <c r="I1217" s="168"/>
      <c r="J1217" s="248"/>
      <c r="K1217" s="250"/>
      <c r="L1217" s="168"/>
      <c r="M1217" s="168"/>
      <c r="N1217" s="168"/>
      <c r="O1217" s="169">
        <f t="shared" si="52"/>
        <v>0</v>
      </c>
      <c r="P1217" s="168"/>
      <c r="Q1217" s="168"/>
      <c r="R1217" s="168"/>
      <c r="S1217" s="169">
        <f t="shared" si="53"/>
        <v>0</v>
      </c>
    </row>
    <row r="1218" spans="1:19" ht="22.2" customHeight="1" x14ac:dyDescent="0.6">
      <c r="A1218" s="4"/>
      <c r="E1218" s="4"/>
      <c r="G1218" s="195"/>
      <c r="H1218" s="195"/>
      <c r="I1218" s="199"/>
      <c r="J1218" s="277"/>
      <c r="K1218" s="278"/>
      <c r="L1218" s="199"/>
      <c r="M1218" s="199"/>
      <c r="N1218" s="199"/>
      <c r="O1218" s="169">
        <f t="shared" si="52"/>
        <v>0</v>
      </c>
      <c r="P1218" s="199"/>
      <c r="Q1218" s="199"/>
      <c r="R1218" s="199"/>
      <c r="S1218" s="169">
        <f t="shared" si="53"/>
        <v>0</v>
      </c>
    </row>
    <row r="1219" spans="1:19" ht="22.2" customHeight="1" x14ac:dyDescent="0.6">
      <c r="A1219" s="4"/>
      <c r="E1219" s="4"/>
      <c r="G1219" s="62" t="s">
        <v>11</v>
      </c>
      <c r="H1219" s="174"/>
      <c r="I1219" s="174"/>
      <c r="J1219" s="242"/>
      <c r="K1219" s="244"/>
      <c r="L1219" s="168"/>
      <c r="M1219" s="168"/>
      <c r="N1219" s="168"/>
      <c r="O1219" s="169">
        <f t="shared" si="52"/>
        <v>0</v>
      </c>
      <c r="P1219" s="168"/>
      <c r="Q1219" s="175"/>
      <c r="R1219" s="175"/>
      <c r="S1219" s="169">
        <f t="shared" si="53"/>
        <v>0</v>
      </c>
    </row>
    <row r="1220" spans="1:19" ht="22.2" customHeight="1" x14ac:dyDescent="0.6">
      <c r="A1220" s="4"/>
      <c r="E1220" s="4"/>
      <c r="G1220" s="167" t="str">
        <f>G1173</f>
        <v>21 ธ.ค.66</v>
      </c>
      <c r="H1220" s="168"/>
      <c r="I1220" s="183"/>
      <c r="J1220" s="248"/>
      <c r="K1220" s="250"/>
      <c r="L1220" s="168"/>
      <c r="M1220" s="168"/>
      <c r="N1220" s="168"/>
      <c r="O1220" s="169">
        <f t="shared" si="52"/>
        <v>0</v>
      </c>
      <c r="P1220" s="168"/>
      <c r="Q1220" s="168"/>
      <c r="R1220" s="168"/>
      <c r="S1220" s="169">
        <f t="shared" si="53"/>
        <v>0</v>
      </c>
    </row>
    <row r="1221" spans="1:19" ht="22.2" customHeight="1" x14ac:dyDescent="0.6">
      <c r="A1221" s="4"/>
      <c r="B1221" s="5"/>
      <c r="E1221" s="4"/>
      <c r="G1221" s="168"/>
      <c r="H1221" s="168"/>
      <c r="I1221" s="183"/>
      <c r="J1221" s="248"/>
      <c r="K1221" s="250"/>
      <c r="L1221" s="183"/>
      <c r="M1221" s="183"/>
      <c r="N1221" s="183"/>
      <c r="O1221" s="169">
        <f t="shared" si="52"/>
        <v>0</v>
      </c>
      <c r="P1221" s="183"/>
      <c r="Q1221" s="183"/>
      <c r="R1221" s="183"/>
      <c r="S1221" s="169">
        <f t="shared" si="53"/>
        <v>0</v>
      </c>
    </row>
    <row r="1222" spans="1:19" ht="22.2" customHeight="1" x14ac:dyDescent="0.6">
      <c r="A1222" s="4"/>
      <c r="E1222" s="4"/>
      <c r="G1222" s="168"/>
      <c r="H1222" s="168"/>
      <c r="I1222" s="168"/>
      <c r="J1222" s="248"/>
      <c r="K1222" s="250"/>
      <c r="L1222" s="168"/>
      <c r="M1222" s="168"/>
      <c r="N1222" s="168"/>
      <c r="O1222" s="169">
        <f t="shared" si="52"/>
        <v>0</v>
      </c>
      <c r="P1222" s="168"/>
      <c r="Q1222" s="168"/>
      <c r="R1222" s="168"/>
      <c r="S1222" s="169">
        <f t="shared" si="53"/>
        <v>0</v>
      </c>
    </row>
    <row r="1223" spans="1:19" ht="22.2" customHeight="1" x14ac:dyDescent="0.6">
      <c r="A1223" s="4"/>
      <c r="E1223" s="4"/>
      <c r="G1223" s="199"/>
      <c r="H1223" s="194"/>
      <c r="I1223" s="199"/>
      <c r="J1223" s="277"/>
      <c r="K1223" s="278"/>
      <c r="L1223" s="199"/>
      <c r="M1223" s="199"/>
      <c r="N1223" s="199"/>
      <c r="O1223" s="169">
        <f t="shared" si="52"/>
        <v>0</v>
      </c>
      <c r="P1223" s="199"/>
      <c r="Q1223" s="199"/>
      <c r="R1223" s="199"/>
      <c r="S1223" s="169">
        <f t="shared" si="53"/>
        <v>0</v>
      </c>
    </row>
    <row r="1224" spans="1:19" ht="22.2" customHeight="1" x14ac:dyDescent="0.6">
      <c r="A1224" s="4"/>
      <c r="E1224" s="4"/>
      <c r="G1224" s="62" t="s">
        <v>12</v>
      </c>
      <c r="H1224" s="174"/>
      <c r="I1224" s="168"/>
      <c r="J1224" s="265"/>
      <c r="K1224" s="266"/>
      <c r="L1224" s="168"/>
      <c r="M1224" s="168"/>
      <c r="N1224" s="168"/>
      <c r="O1224" s="169">
        <f t="shared" si="52"/>
        <v>0</v>
      </c>
      <c r="P1224" s="174"/>
      <c r="Q1224" s="197"/>
      <c r="R1224" s="174"/>
      <c r="S1224" s="169">
        <f t="shared" si="53"/>
        <v>0</v>
      </c>
    </row>
    <row r="1225" spans="1:19" ht="22.2" customHeight="1" x14ac:dyDescent="0.6">
      <c r="A1225" s="4"/>
      <c r="E1225" s="4"/>
      <c r="G1225" s="167" t="str">
        <f>G1178</f>
        <v>22 ธ.ค.66</v>
      </c>
      <c r="H1225" s="168"/>
      <c r="I1225" s="168"/>
      <c r="J1225" s="248"/>
      <c r="K1225" s="250"/>
      <c r="L1225" s="168"/>
      <c r="M1225" s="168"/>
      <c r="N1225" s="168"/>
      <c r="O1225" s="169">
        <f t="shared" si="52"/>
        <v>0</v>
      </c>
      <c r="P1225" s="168"/>
      <c r="Q1225" s="168"/>
      <c r="R1225" s="168"/>
      <c r="S1225" s="169">
        <f t="shared" si="53"/>
        <v>0</v>
      </c>
    </row>
    <row r="1226" spans="1:19" ht="22.2" customHeight="1" x14ac:dyDescent="0.6">
      <c r="A1226" s="4"/>
      <c r="E1226" s="4"/>
      <c r="G1226" s="168"/>
      <c r="H1226" s="168"/>
      <c r="I1226" s="168"/>
      <c r="J1226" s="248"/>
      <c r="K1226" s="250"/>
      <c r="L1226" s="168"/>
      <c r="M1226" s="168"/>
      <c r="N1226" s="168"/>
      <c r="O1226" s="169">
        <f t="shared" si="52"/>
        <v>0</v>
      </c>
      <c r="P1226" s="168"/>
      <c r="Q1226" s="168"/>
      <c r="R1226" s="168"/>
      <c r="S1226" s="169">
        <f t="shared" si="53"/>
        <v>0</v>
      </c>
    </row>
    <row r="1227" spans="1:19" ht="22.2" customHeight="1" x14ac:dyDescent="0.6">
      <c r="A1227" s="4"/>
      <c r="E1227" s="4"/>
      <c r="G1227" s="168"/>
      <c r="H1227" s="190" t="s">
        <v>51</v>
      </c>
      <c r="I1227" s="168"/>
      <c r="J1227" s="248"/>
      <c r="K1227" s="250"/>
      <c r="L1227" s="168"/>
      <c r="M1227" s="168"/>
      <c r="N1227" s="168"/>
      <c r="O1227" s="169">
        <f t="shared" si="52"/>
        <v>0</v>
      </c>
      <c r="P1227" s="168"/>
      <c r="Q1227" s="168"/>
      <c r="R1227" s="168"/>
      <c r="S1227" s="169">
        <f t="shared" si="53"/>
        <v>0</v>
      </c>
    </row>
    <row r="1228" spans="1:19" ht="22.2" customHeight="1" x14ac:dyDescent="0.6">
      <c r="A1228" s="4"/>
      <c r="E1228" s="4"/>
      <c r="F1228" s="4"/>
      <c r="G1228" s="196"/>
      <c r="H1228" s="194"/>
      <c r="I1228" s="199"/>
      <c r="J1228" s="277"/>
      <c r="K1228" s="278"/>
      <c r="L1228" s="199"/>
      <c r="M1228" s="199"/>
      <c r="N1228" s="199"/>
      <c r="O1228" s="169">
        <f t="shared" si="52"/>
        <v>0</v>
      </c>
      <c r="P1228" s="199"/>
      <c r="Q1228" s="199"/>
      <c r="R1228" s="199"/>
      <c r="S1228" s="169">
        <f t="shared" si="53"/>
        <v>0</v>
      </c>
    </row>
    <row r="1229" spans="1:19" ht="22.2" customHeight="1" x14ac:dyDescent="0.6">
      <c r="A1229" s="4"/>
      <c r="E1229" s="4"/>
      <c r="F1229" s="4"/>
      <c r="G1229" s="273" t="s">
        <v>61</v>
      </c>
      <c r="H1229" s="298"/>
      <c r="I1229" s="298"/>
      <c r="J1229" s="298"/>
      <c r="K1229" s="279"/>
      <c r="L1229" s="17">
        <f>SUM(L1204:L1228)</f>
        <v>0</v>
      </c>
      <c r="M1229" s="17">
        <f>SUM(M1204:M1228)</f>
        <v>0</v>
      </c>
      <c r="N1229" s="17"/>
      <c r="O1229" s="17"/>
      <c r="P1229" s="17">
        <f>SUM(P1204:P1228)</f>
        <v>0</v>
      </c>
      <c r="Q1229" s="17">
        <f>SUM(Q1204:Q1228)</f>
        <v>0</v>
      </c>
      <c r="R1229" s="192"/>
      <c r="S1229" s="17"/>
    </row>
    <row r="1230" spans="1:19" ht="22.2" customHeight="1" x14ac:dyDescent="0.6">
      <c r="A1230" s="4"/>
      <c r="E1230" s="4"/>
      <c r="F1230" s="4"/>
      <c r="G1230" s="273" t="s">
        <v>62</v>
      </c>
      <c r="H1230" s="298"/>
      <c r="I1230" s="298"/>
      <c r="J1230" s="298"/>
      <c r="K1230" s="279"/>
      <c r="L1230" s="273">
        <f>L1229+M1229</f>
        <v>0</v>
      </c>
      <c r="M1230" s="279"/>
      <c r="N1230" s="193"/>
      <c r="O1230" s="17"/>
      <c r="P1230" s="273">
        <f>P1229+Q1229</f>
        <v>0</v>
      </c>
      <c r="Q1230" s="279"/>
      <c r="R1230" s="196"/>
      <c r="S1230" s="199"/>
    </row>
    <row r="1231" spans="1:19" ht="22.2" customHeight="1" x14ac:dyDescent="0.6">
      <c r="A1231" s="4"/>
      <c r="E1231" s="4"/>
      <c r="F1231" s="4"/>
      <c r="G1231" s="273" t="s">
        <v>63</v>
      </c>
      <c r="H1231" s="298"/>
      <c r="I1231" s="298"/>
      <c r="J1231" s="298"/>
      <c r="K1231" s="279"/>
      <c r="L1231" s="168">
        <v>18</v>
      </c>
      <c r="M1231" s="168" t="s">
        <v>91</v>
      </c>
      <c r="N1231" s="168"/>
      <c r="O1231" s="168"/>
      <c r="P1231" s="168"/>
      <c r="Q1231" s="168" t="s">
        <v>92</v>
      </c>
      <c r="R1231" s="190"/>
      <c r="S1231" s="168"/>
    </row>
    <row r="1232" spans="1:19" ht="22.2" customHeight="1" thickBot="1" x14ac:dyDescent="0.65">
      <c r="A1232" s="4"/>
      <c r="E1232" s="4"/>
      <c r="F1232" s="15"/>
      <c r="G1232" s="273" t="s">
        <v>64</v>
      </c>
      <c r="H1232" s="298"/>
      <c r="I1232" s="298"/>
      <c r="J1232" s="298"/>
      <c r="K1232" s="279"/>
      <c r="L1232" s="18">
        <v>0</v>
      </c>
      <c r="M1232" s="18">
        <f>SUM(M1204:M1228)</f>
        <v>0</v>
      </c>
      <c r="N1232" s="18"/>
      <c r="O1232" s="18">
        <f>SUM(O1204:O1228)</f>
        <v>0</v>
      </c>
      <c r="P1232" s="18">
        <v>0</v>
      </c>
      <c r="Q1232" s="18">
        <f>SUM(Q1204:Q1228)</f>
        <v>0</v>
      </c>
      <c r="R1232" s="19"/>
      <c r="S1232" s="18">
        <f>SUM(S1204:S1228)</f>
        <v>0</v>
      </c>
    </row>
    <row r="1233" spans="1:19" ht="22.2" customHeight="1" thickTop="1" x14ac:dyDescent="0.6">
      <c r="A1233" s="299" t="s">
        <v>88</v>
      </c>
      <c r="B1233" s="300"/>
      <c r="C1233" s="300"/>
      <c r="D1233" s="300"/>
      <c r="E1233" s="300"/>
      <c r="F1233" s="300"/>
      <c r="G1233" s="300"/>
      <c r="H1233" s="193">
        <f>M1232+Q1232</f>
        <v>0</v>
      </c>
      <c r="I1233" s="193" t="s">
        <v>89</v>
      </c>
      <c r="J1233" s="193"/>
      <c r="K1233" s="301" t="s">
        <v>193</v>
      </c>
      <c r="L1233" s="301"/>
      <c r="M1233" s="301"/>
      <c r="N1233" s="194"/>
      <c r="O1233" s="194"/>
      <c r="P1233" s="302">
        <f>S1232+O1232</f>
        <v>0</v>
      </c>
      <c r="Q1233" s="302"/>
      <c r="R1233" s="21"/>
      <c r="S1233" s="20" t="s">
        <v>53</v>
      </c>
    </row>
    <row r="1234" spans="1:19" ht="22.2" customHeight="1" x14ac:dyDescent="0.6">
      <c r="A1234" s="303" t="s">
        <v>14</v>
      </c>
      <c r="B1234" s="304"/>
      <c r="C1234" s="304"/>
      <c r="D1234" s="304"/>
      <c r="E1234" s="304"/>
      <c r="F1234" s="304"/>
      <c r="G1234" s="305"/>
      <c r="H1234" s="303" t="s">
        <v>15</v>
      </c>
      <c r="I1234" s="304"/>
      <c r="J1234" s="304"/>
      <c r="K1234" s="304"/>
      <c r="L1234" s="305"/>
      <c r="M1234" s="303" t="s">
        <v>70</v>
      </c>
      <c r="N1234" s="304"/>
      <c r="O1234" s="304"/>
      <c r="P1234" s="304"/>
      <c r="Q1234" s="304"/>
      <c r="R1234" s="304"/>
      <c r="S1234" s="305"/>
    </row>
    <row r="1235" spans="1:19" ht="22.2" customHeight="1" x14ac:dyDescent="0.6">
      <c r="A1235" s="248" t="s">
        <v>16</v>
      </c>
      <c r="B1235" s="249"/>
      <c r="C1235" s="249"/>
      <c r="D1235" s="249"/>
      <c r="E1235" s="249"/>
      <c r="F1235" s="249"/>
      <c r="G1235" s="250"/>
      <c r="H1235" s="248" t="s">
        <v>16</v>
      </c>
      <c r="I1235" s="249"/>
      <c r="J1235" s="249"/>
      <c r="K1235" s="249"/>
      <c r="L1235" s="250"/>
      <c r="M1235" s="248" t="s">
        <v>16</v>
      </c>
      <c r="N1235" s="249"/>
      <c r="O1235" s="249"/>
      <c r="P1235" s="249"/>
      <c r="Q1235" s="249"/>
      <c r="R1235" s="249"/>
      <c r="S1235" s="250"/>
    </row>
    <row r="1236" spans="1:19" ht="22.2" customHeight="1" x14ac:dyDescent="0.6">
      <c r="A1236" s="12" t="s">
        <v>42</v>
      </c>
      <c r="B1236" s="309">
        <f>AB27</f>
        <v>0</v>
      </c>
      <c r="C1236" s="309"/>
      <c r="D1236" s="309"/>
      <c r="E1236" s="309"/>
      <c r="F1236" s="309"/>
      <c r="G1236" s="186" t="s">
        <v>43</v>
      </c>
      <c r="H1236" s="185" t="s">
        <v>42</v>
      </c>
      <c r="I1236" s="314" t="s">
        <v>93</v>
      </c>
      <c r="J1236" s="314"/>
      <c r="K1236" s="314"/>
      <c r="L1236" s="13" t="s">
        <v>43</v>
      </c>
      <c r="M1236" s="61" t="s">
        <v>42</v>
      </c>
      <c r="N1236" s="61"/>
      <c r="O1236" s="309" t="s">
        <v>52</v>
      </c>
      <c r="P1236" s="309"/>
      <c r="Q1236" s="309"/>
      <c r="R1236" s="29"/>
      <c r="S1236" s="186" t="s">
        <v>43</v>
      </c>
    </row>
    <row r="1237" spans="1:19" ht="22.2" customHeight="1" x14ac:dyDescent="0.6">
      <c r="A1237" s="319" t="s">
        <v>120</v>
      </c>
      <c r="B1237" s="314"/>
      <c r="C1237" s="314"/>
      <c r="D1237" s="314"/>
      <c r="E1237" s="314"/>
      <c r="F1237" s="314"/>
      <c r="G1237" s="320"/>
      <c r="H1237" s="308" t="s">
        <v>55</v>
      </c>
      <c r="I1237" s="309"/>
      <c r="J1237" s="309"/>
      <c r="K1237" s="309"/>
      <c r="L1237" s="310"/>
      <c r="M1237" s="308" t="s">
        <v>72</v>
      </c>
      <c r="N1237" s="309"/>
      <c r="O1237" s="309"/>
      <c r="P1237" s="309"/>
      <c r="Q1237" s="309"/>
      <c r="R1237" s="309"/>
      <c r="S1237" s="310"/>
    </row>
    <row r="1238" spans="1:19" ht="22.2" customHeight="1" x14ac:dyDescent="0.6">
      <c r="A1238" s="311" t="str">
        <f>A41</f>
        <v>วันที่ 25  เดือน ธันวาคม  พ.ศ.2566</v>
      </c>
      <c r="B1238" s="312"/>
      <c r="C1238" s="312"/>
      <c r="D1238" s="312"/>
      <c r="E1238" s="312"/>
      <c r="F1238" s="312"/>
      <c r="G1238" s="313"/>
      <c r="H1238" s="308" t="str">
        <f>A41</f>
        <v>วันที่ 25  เดือน ธันวาคม  พ.ศ.2566</v>
      </c>
      <c r="I1238" s="309"/>
      <c r="J1238" s="309"/>
      <c r="K1238" s="309"/>
      <c r="L1238" s="310"/>
      <c r="M1238" s="311" t="str">
        <f>A41</f>
        <v>วันที่ 25  เดือน ธันวาคม  พ.ศ.2566</v>
      </c>
      <c r="N1238" s="312"/>
      <c r="O1238" s="312"/>
      <c r="P1238" s="312"/>
      <c r="Q1238" s="312"/>
      <c r="R1238" s="312"/>
      <c r="S1238" s="313"/>
    </row>
    <row r="1239" spans="1:19" ht="22.2" customHeight="1" x14ac:dyDescent="0.6">
      <c r="A1239" s="303" t="s">
        <v>70</v>
      </c>
      <c r="B1239" s="304"/>
      <c r="C1239" s="304"/>
      <c r="D1239" s="304"/>
      <c r="E1239" s="304"/>
      <c r="F1239" s="304"/>
      <c r="G1239" s="304"/>
      <c r="H1239" s="304"/>
      <c r="I1239" s="305"/>
      <c r="J1239" s="303" t="s">
        <v>71</v>
      </c>
      <c r="K1239" s="304"/>
      <c r="L1239" s="304"/>
      <c r="M1239" s="304"/>
      <c r="N1239" s="304"/>
      <c r="O1239" s="304"/>
      <c r="P1239" s="304"/>
      <c r="Q1239" s="304"/>
      <c r="R1239" s="304"/>
      <c r="S1239" s="305"/>
    </row>
    <row r="1240" spans="1:19" ht="22.2" customHeight="1" x14ac:dyDescent="0.6">
      <c r="A1240" s="248" t="s">
        <v>16</v>
      </c>
      <c r="B1240" s="249"/>
      <c r="C1240" s="249"/>
      <c r="D1240" s="249"/>
      <c r="E1240" s="249"/>
      <c r="F1240" s="249"/>
      <c r="G1240" s="249"/>
      <c r="H1240" s="249"/>
      <c r="I1240" s="250"/>
      <c r="J1240" s="248" t="s">
        <v>16</v>
      </c>
      <c r="K1240" s="249"/>
      <c r="L1240" s="249"/>
      <c r="M1240" s="249"/>
      <c r="N1240" s="249"/>
      <c r="O1240" s="249"/>
      <c r="P1240" s="249"/>
      <c r="Q1240" s="249"/>
      <c r="R1240" s="249"/>
      <c r="S1240" s="250"/>
    </row>
    <row r="1241" spans="1:19" ht="22.2" customHeight="1" x14ac:dyDescent="0.6">
      <c r="A1241" s="12"/>
      <c r="B1241" s="309" t="s">
        <v>133</v>
      </c>
      <c r="C1241" s="309"/>
      <c r="D1241" s="309"/>
      <c r="E1241" s="309"/>
      <c r="F1241" s="309"/>
      <c r="G1241" s="309"/>
      <c r="H1241" s="309"/>
      <c r="I1241" s="186"/>
      <c r="J1241" s="29"/>
      <c r="K1241" s="29"/>
      <c r="L1241" s="309" t="s">
        <v>186</v>
      </c>
      <c r="M1241" s="309"/>
      <c r="N1241" s="309"/>
      <c r="O1241" s="309"/>
      <c r="P1241" s="309"/>
      <c r="Q1241" s="309"/>
      <c r="R1241" s="29"/>
      <c r="S1241" s="13"/>
    </row>
    <row r="1242" spans="1:19" ht="22.2" customHeight="1" x14ac:dyDescent="0.6">
      <c r="A1242" s="308" t="s">
        <v>73</v>
      </c>
      <c r="B1242" s="309"/>
      <c r="C1242" s="309"/>
      <c r="D1242" s="309"/>
      <c r="E1242" s="309"/>
      <c r="F1242" s="309"/>
      <c r="G1242" s="309"/>
      <c r="H1242" s="309"/>
      <c r="I1242" s="310"/>
      <c r="J1242" s="308" t="s">
        <v>74</v>
      </c>
      <c r="K1242" s="309"/>
      <c r="L1242" s="309"/>
      <c r="M1242" s="309"/>
      <c r="N1242" s="309"/>
      <c r="O1242" s="309"/>
      <c r="P1242" s="309"/>
      <c r="Q1242" s="309"/>
      <c r="R1242" s="309"/>
      <c r="S1242" s="310"/>
    </row>
    <row r="1243" spans="1:19" ht="22.2" customHeight="1" x14ac:dyDescent="0.6">
      <c r="A1243" s="311" t="str">
        <f>A41</f>
        <v>วันที่ 25  เดือน ธันวาคม  พ.ศ.2566</v>
      </c>
      <c r="B1243" s="312"/>
      <c r="C1243" s="312"/>
      <c r="D1243" s="312"/>
      <c r="E1243" s="312"/>
      <c r="F1243" s="312"/>
      <c r="G1243" s="312"/>
      <c r="H1243" s="312"/>
      <c r="I1243" s="313"/>
      <c r="J1243" s="311" t="str">
        <f>A41</f>
        <v>วันที่ 25  เดือน ธันวาคม  พ.ศ.2566</v>
      </c>
      <c r="K1243" s="312"/>
      <c r="L1243" s="312"/>
      <c r="M1243" s="312"/>
      <c r="N1243" s="312"/>
      <c r="O1243" s="312"/>
      <c r="P1243" s="312"/>
      <c r="Q1243" s="312"/>
      <c r="R1243" s="312"/>
      <c r="S1243" s="313"/>
    </row>
  </sheetData>
  <mergeCells count="2174">
    <mergeCell ref="A1:S1"/>
    <mergeCell ref="A2:S2"/>
    <mergeCell ref="Z2:AA2"/>
    <mergeCell ref="AB2:AD2"/>
    <mergeCell ref="AE2:AG2"/>
    <mergeCell ref="AH2:AJ2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J9:K9"/>
    <mergeCell ref="T9:X9"/>
    <mergeCell ref="Z9:AA9"/>
    <mergeCell ref="AB9:AD9"/>
    <mergeCell ref="AE9:AG9"/>
    <mergeCell ref="AH9:AJ9"/>
    <mergeCell ref="B8:D8"/>
    <mergeCell ref="J8:K8"/>
    <mergeCell ref="Z8:AA8"/>
    <mergeCell ref="AB8:AD8"/>
    <mergeCell ref="AE8:AG8"/>
    <mergeCell ref="AH8:AJ8"/>
    <mergeCell ref="B7:D7"/>
    <mergeCell ref="J7:K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J27:K27"/>
    <mergeCell ref="Z27:AA27"/>
    <mergeCell ref="AB27:AD27"/>
    <mergeCell ref="AE27:AG27"/>
    <mergeCell ref="AH27:AJ27"/>
    <mergeCell ref="J28:K28"/>
    <mergeCell ref="Z28:AA28"/>
    <mergeCell ref="AB28:AD28"/>
    <mergeCell ref="AE28:AG28"/>
    <mergeCell ref="AH28:AJ28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J57:K57"/>
    <mergeCell ref="J58:K58"/>
    <mergeCell ref="J59:K59"/>
    <mergeCell ref="J60:K60"/>
    <mergeCell ref="J61:K61"/>
    <mergeCell ref="J62:K62"/>
    <mergeCell ref="B53:D53"/>
    <mergeCell ref="J53:K53"/>
    <mergeCell ref="B54:D54"/>
    <mergeCell ref="J54:K54"/>
    <mergeCell ref="J55:K55"/>
    <mergeCell ref="J56:K56"/>
    <mergeCell ref="AB50:AD50"/>
    <mergeCell ref="B51:D51"/>
    <mergeCell ref="F51:G51"/>
    <mergeCell ref="H51:H52"/>
    <mergeCell ref="J51:K52"/>
    <mergeCell ref="L51:M51"/>
    <mergeCell ref="P51:Q51"/>
    <mergeCell ref="AB51:AD51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73:K73"/>
    <mergeCell ref="J74:K74"/>
    <mergeCell ref="J63:K63"/>
    <mergeCell ref="J64:K64"/>
    <mergeCell ref="J65:K65"/>
    <mergeCell ref="J66:K66"/>
    <mergeCell ref="J67:K67"/>
    <mergeCell ref="J68:K68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P189:Q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J195:K195"/>
    <mergeCell ref="J196:K196"/>
    <mergeCell ref="J197:K197"/>
    <mergeCell ref="J198:K198"/>
    <mergeCell ref="J199:K199"/>
    <mergeCell ref="J200:K200"/>
    <mergeCell ref="B191:D191"/>
    <mergeCell ref="J191:K191"/>
    <mergeCell ref="B192:D192"/>
    <mergeCell ref="J192:K192"/>
    <mergeCell ref="J193:K193"/>
    <mergeCell ref="J194:K194"/>
    <mergeCell ref="B189:D189"/>
    <mergeCell ref="F189:G189"/>
    <mergeCell ref="H189:H190"/>
    <mergeCell ref="J189:K190"/>
    <mergeCell ref="L189:M189"/>
    <mergeCell ref="J213:K213"/>
    <mergeCell ref="J214:K214"/>
    <mergeCell ref="J215:K215"/>
    <mergeCell ref="G216:K216"/>
    <mergeCell ref="G217:K217"/>
    <mergeCell ref="L217:M217"/>
    <mergeCell ref="J207:K207"/>
    <mergeCell ref="J208:K208"/>
    <mergeCell ref="J209:K209"/>
    <mergeCell ref="J210:K210"/>
    <mergeCell ref="J211:K211"/>
    <mergeCell ref="J212:K212"/>
    <mergeCell ref="J201:K201"/>
    <mergeCell ref="J202:K202"/>
    <mergeCell ref="J203:K203"/>
    <mergeCell ref="J204:K204"/>
    <mergeCell ref="J205:K205"/>
    <mergeCell ref="J206:K206"/>
    <mergeCell ref="B223:F223"/>
    <mergeCell ref="I223:K223"/>
    <mergeCell ref="O223:Q223"/>
    <mergeCell ref="A224:G224"/>
    <mergeCell ref="H224:L224"/>
    <mergeCell ref="M224:S224"/>
    <mergeCell ref="A221:G221"/>
    <mergeCell ref="H221:L221"/>
    <mergeCell ref="M221:S221"/>
    <mergeCell ref="A222:G222"/>
    <mergeCell ref="H222:L222"/>
    <mergeCell ref="M222:S222"/>
    <mergeCell ref="P217:Q217"/>
    <mergeCell ref="G218:K218"/>
    <mergeCell ref="L218:M218"/>
    <mergeCell ref="P218:Q218"/>
    <mergeCell ref="G219:K219"/>
    <mergeCell ref="A220:G220"/>
    <mergeCell ref="K220:M220"/>
    <mergeCell ref="P220:Q220"/>
    <mergeCell ref="P235:Q235"/>
    <mergeCell ref="A231:S231"/>
    <mergeCell ref="A232:S232"/>
    <mergeCell ref="A233:C233"/>
    <mergeCell ref="F233:G233"/>
    <mergeCell ref="L233:M233"/>
    <mergeCell ref="N233:O233"/>
    <mergeCell ref="P233:Q233"/>
    <mergeCell ref="B228:H228"/>
    <mergeCell ref="L228:Q228"/>
    <mergeCell ref="A229:I229"/>
    <mergeCell ref="J229:S229"/>
    <mergeCell ref="A230:I230"/>
    <mergeCell ref="J230:S230"/>
    <mergeCell ref="A225:G225"/>
    <mergeCell ref="H225:L225"/>
    <mergeCell ref="M225:S225"/>
    <mergeCell ref="A226:I226"/>
    <mergeCell ref="J226:S226"/>
    <mergeCell ref="A227:I227"/>
    <mergeCell ref="J227:S227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K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J575:K575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J974:K974"/>
    <mergeCell ref="J975:K975"/>
    <mergeCell ref="J976:K976"/>
    <mergeCell ref="J977:K977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90:K990"/>
    <mergeCell ref="J991:K991"/>
    <mergeCell ref="J992:K992"/>
    <mergeCell ref="J993:K993"/>
    <mergeCell ref="J994:K994"/>
    <mergeCell ref="J995:K995"/>
    <mergeCell ref="J984:K984"/>
    <mergeCell ref="J985:K985"/>
    <mergeCell ref="J986:K986"/>
    <mergeCell ref="J987:K987"/>
    <mergeCell ref="J988:K988"/>
    <mergeCell ref="J989:K989"/>
    <mergeCell ref="J978:K978"/>
    <mergeCell ref="J979:K979"/>
    <mergeCell ref="J980:K980"/>
    <mergeCell ref="J981:K981"/>
    <mergeCell ref="J982:K982"/>
    <mergeCell ref="J983:K983"/>
    <mergeCell ref="A1003:G1003"/>
    <mergeCell ref="H1003:L1003"/>
    <mergeCell ref="M1003:S1003"/>
    <mergeCell ref="A1004:G1004"/>
    <mergeCell ref="H1004:L1004"/>
    <mergeCell ref="M1004:S1004"/>
    <mergeCell ref="G1000:K1000"/>
    <mergeCell ref="L1000:M1000"/>
    <mergeCell ref="P1000:Q1000"/>
    <mergeCell ref="G1001:K1001"/>
    <mergeCell ref="A1002:G1002"/>
    <mergeCell ref="K1002:M1002"/>
    <mergeCell ref="P1002:Q1002"/>
    <mergeCell ref="J996:K996"/>
    <mergeCell ref="J997:K997"/>
    <mergeCell ref="G998:K998"/>
    <mergeCell ref="G999:K999"/>
    <mergeCell ref="L999:M999"/>
    <mergeCell ref="P999:Q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B1020:D1020"/>
    <mergeCell ref="J1020:K1020"/>
    <mergeCell ref="J1021:K1021"/>
    <mergeCell ref="J1022:K1022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5:K1035"/>
    <mergeCell ref="J1036:K1036"/>
    <mergeCell ref="J1037:K1037"/>
    <mergeCell ref="J1038:K1038"/>
    <mergeCell ref="J1039:K1039"/>
    <mergeCell ref="J1040:K1040"/>
    <mergeCell ref="J1029:K1029"/>
    <mergeCell ref="J1030:K1030"/>
    <mergeCell ref="J1031:K1031"/>
    <mergeCell ref="J1032:K1032"/>
    <mergeCell ref="J1033:K1033"/>
    <mergeCell ref="J1034:K1034"/>
    <mergeCell ref="J1023:K1023"/>
    <mergeCell ref="J1024:K1024"/>
    <mergeCell ref="J1025:K1025"/>
    <mergeCell ref="J1026:K1026"/>
    <mergeCell ref="J1027:K1027"/>
    <mergeCell ref="J1028:K1028"/>
    <mergeCell ref="A1049:G1049"/>
    <mergeCell ref="H1049:L1049"/>
    <mergeCell ref="M1049:S1049"/>
    <mergeCell ref="A1050:G1050"/>
    <mergeCell ref="H1050:L1050"/>
    <mergeCell ref="M1050:S1050"/>
    <mergeCell ref="P1045:Q1045"/>
    <mergeCell ref="G1046:K1046"/>
    <mergeCell ref="L1046:M1046"/>
    <mergeCell ref="P1046:Q1046"/>
    <mergeCell ref="G1047:K1047"/>
    <mergeCell ref="A1048:G1048"/>
    <mergeCell ref="K1048:M1048"/>
    <mergeCell ref="P1048:Q1048"/>
    <mergeCell ref="J1041:K1041"/>
    <mergeCell ref="J1042:K1042"/>
    <mergeCell ref="J1043:K1043"/>
    <mergeCell ref="G1044:K1044"/>
    <mergeCell ref="G1045:K1045"/>
    <mergeCell ref="L1045:M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B1157:D1157"/>
    <mergeCell ref="J1157:K1157"/>
    <mergeCell ref="B1158:D1158"/>
    <mergeCell ref="J1158:K1158"/>
    <mergeCell ref="J1159:K1159"/>
    <mergeCell ref="J1160:K1160"/>
    <mergeCell ref="B1155:D1155"/>
    <mergeCell ref="F1155:G1155"/>
    <mergeCell ref="H1155:H1156"/>
    <mergeCell ref="J1155:K1156"/>
    <mergeCell ref="L1155:M1155"/>
    <mergeCell ref="P1155:Q1155"/>
    <mergeCell ref="A1151:S1151"/>
    <mergeCell ref="A1152:S1152"/>
    <mergeCell ref="A1153:C1153"/>
    <mergeCell ref="F1153:G1153"/>
    <mergeCell ref="L1153:M1153"/>
    <mergeCell ref="N1153:O1153"/>
    <mergeCell ref="P1153:Q1153"/>
    <mergeCell ref="J1173:K1173"/>
    <mergeCell ref="J1174:K1174"/>
    <mergeCell ref="J1175:K1175"/>
    <mergeCell ref="J1176:K1176"/>
    <mergeCell ref="J1177:K1177"/>
    <mergeCell ref="J1178:K1178"/>
    <mergeCell ref="J1167:K1167"/>
    <mergeCell ref="J1168:K1168"/>
    <mergeCell ref="J1169:K1169"/>
    <mergeCell ref="J1170:K1170"/>
    <mergeCell ref="J1171:K1171"/>
    <mergeCell ref="J1172:K1172"/>
    <mergeCell ref="J1161:K1161"/>
    <mergeCell ref="J1162:K1162"/>
    <mergeCell ref="J1163:K1163"/>
    <mergeCell ref="J1164:K1164"/>
    <mergeCell ref="J1165:K1165"/>
    <mergeCell ref="J1166:K1166"/>
    <mergeCell ref="A1187:G1187"/>
    <mergeCell ref="H1187:L1187"/>
    <mergeCell ref="M1187:S1187"/>
    <mergeCell ref="A1188:G1188"/>
    <mergeCell ref="H1188:L1188"/>
    <mergeCell ref="M1188:S1188"/>
    <mergeCell ref="P1183:Q1183"/>
    <mergeCell ref="G1184:K1184"/>
    <mergeCell ref="L1184:M1184"/>
    <mergeCell ref="P1184:Q1184"/>
    <mergeCell ref="G1185:K1185"/>
    <mergeCell ref="A1186:G1186"/>
    <mergeCell ref="K1186:M1186"/>
    <mergeCell ref="P1186:Q1186"/>
    <mergeCell ref="J1179:K1179"/>
    <mergeCell ref="J1180:K1180"/>
    <mergeCell ref="J1181:K1181"/>
    <mergeCell ref="G1182:K1182"/>
    <mergeCell ref="G1183:K1183"/>
    <mergeCell ref="L1183:M1183"/>
    <mergeCell ref="B1194:H1194"/>
    <mergeCell ref="L1194:Q1194"/>
    <mergeCell ref="A1195:I1195"/>
    <mergeCell ref="J1195:S1195"/>
    <mergeCell ref="A1196:I1196"/>
    <mergeCell ref="J1196:S1196"/>
    <mergeCell ref="A1191:G1191"/>
    <mergeCell ref="H1191:L1191"/>
    <mergeCell ref="M1191:S1191"/>
    <mergeCell ref="A1192:I1192"/>
    <mergeCell ref="J1192:S1192"/>
    <mergeCell ref="A1193:I1193"/>
    <mergeCell ref="J1193:S1193"/>
    <mergeCell ref="B1189:F1189"/>
    <mergeCell ref="I1189:K1189"/>
    <mergeCell ref="O1189:Q1189"/>
    <mergeCell ref="A1190:G1190"/>
    <mergeCell ref="H1190:L1190"/>
    <mergeCell ref="M1190:S1190"/>
    <mergeCell ref="P1202:Q1202"/>
    <mergeCell ref="B1204:D1204"/>
    <mergeCell ref="J1204:K1204"/>
    <mergeCell ref="B1205:D1205"/>
    <mergeCell ref="J1205:K1205"/>
    <mergeCell ref="J1206:K1206"/>
    <mergeCell ref="J1200:K1200"/>
    <mergeCell ref="B1202:D1202"/>
    <mergeCell ref="F1202:G1202"/>
    <mergeCell ref="H1202:H1203"/>
    <mergeCell ref="J1202:K1203"/>
    <mergeCell ref="L1202:M1202"/>
    <mergeCell ref="A1197:S1197"/>
    <mergeCell ref="A1198:S1198"/>
    <mergeCell ref="A1199:C1199"/>
    <mergeCell ref="F1199:G1199"/>
    <mergeCell ref="L1199:M1199"/>
    <mergeCell ref="N1199:O1199"/>
    <mergeCell ref="P1199:Q1199"/>
    <mergeCell ref="J1219:K1219"/>
    <mergeCell ref="J1220:K1220"/>
    <mergeCell ref="J1221:K1221"/>
    <mergeCell ref="J1222:K1222"/>
    <mergeCell ref="J1223:K1223"/>
    <mergeCell ref="J1224:K1224"/>
    <mergeCell ref="J1213:K1213"/>
    <mergeCell ref="J1214:K1214"/>
    <mergeCell ref="J1215:K1215"/>
    <mergeCell ref="J1216:K1216"/>
    <mergeCell ref="J1217:K1217"/>
    <mergeCell ref="J1218:K1218"/>
    <mergeCell ref="J1207:K1207"/>
    <mergeCell ref="J1208:K1208"/>
    <mergeCell ref="J1209:K1209"/>
    <mergeCell ref="J1210:K1210"/>
    <mergeCell ref="J1211:K1211"/>
    <mergeCell ref="J1212:K1212"/>
    <mergeCell ref="A1234:G1234"/>
    <mergeCell ref="H1234:L1234"/>
    <mergeCell ref="M1234:S1234"/>
    <mergeCell ref="A1235:G1235"/>
    <mergeCell ref="H1235:L1235"/>
    <mergeCell ref="M1235:S1235"/>
    <mergeCell ref="L1230:M1230"/>
    <mergeCell ref="P1230:Q1230"/>
    <mergeCell ref="G1231:K1231"/>
    <mergeCell ref="G1232:K1232"/>
    <mergeCell ref="A1233:G1233"/>
    <mergeCell ref="K1233:M1233"/>
    <mergeCell ref="P1233:Q1233"/>
    <mergeCell ref="J1225:K1225"/>
    <mergeCell ref="J1226:K1226"/>
    <mergeCell ref="J1227:K1227"/>
    <mergeCell ref="J1228:K1228"/>
    <mergeCell ref="G1229:K1229"/>
    <mergeCell ref="G1230:K1230"/>
    <mergeCell ref="B1241:H1241"/>
    <mergeCell ref="L1241:Q1241"/>
    <mergeCell ref="A1242:I1242"/>
    <mergeCell ref="J1242:S1242"/>
    <mergeCell ref="A1243:I1243"/>
    <mergeCell ref="J1243:S1243"/>
    <mergeCell ref="A1238:G1238"/>
    <mergeCell ref="H1238:L1238"/>
    <mergeCell ref="M1238:S1238"/>
    <mergeCell ref="A1239:I1239"/>
    <mergeCell ref="J1239:S1239"/>
    <mergeCell ref="A1240:I1240"/>
    <mergeCell ref="J1240:S1240"/>
    <mergeCell ref="B1236:F1236"/>
    <mergeCell ref="I1236:K1236"/>
    <mergeCell ref="O1236:Q1236"/>
    <mergeCell ref="A1237:G1237"/>
    <mergeCell ref="H1237:L1237"/>
    <mergeCell ref="M1237:S1237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3" orientation="portrait" horizontalDpi="4294967293" verticalDpi="360" r:id="rId1"/>
  <headerFooter alignWithMargins="0"/>
  <rowBreaks count="26" manualBreakCount="26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4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</rowBreaks>
  <colBreaks count="1" manualBreakCount="1">
    <brk id="19" max="119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099F-C9D0-4068-B364-A428755A3B42}">
  <dimension ref="A1:AJ1243"/>
  <sheetViews>
    <sheetView view="pageBreakPreview" topLeftCell="A60" zoomScaleNormal="115" zoomScaleSheetLayoutView="100" workbookViewId="0">
      <selection activeCell="A86" sqref="A86:G86"/>
    </sheetView>
  </sheetViews>
  <sheetFormatPr defaultColWidth="9.109375" defaultRowHeight="18" x14ac:dyDescent="0.6"/>
  <cols>
    <col min="1" max="1" width="3.33203125" style="8" customWidth="1"/>
    <col min="2" max="2" width="5" style="8" customWidth="1"/>
    <col min="3" max="3" width="3.6640625" style="8" customWidth="1"/>
    <col min="4" max="4" width="11.5546875" style="8" customWidth="1"/>
    <col min="5" max="5" width="6.5546875" style="8" customWidth="1"/>
    <col min="6" max="6" width="3.44140625" style="8" customWidth="1"/>
    <col min="7" max="7" width="11.88671875" style="8" customWidth="1"/>
    <col min="8" max="8" width="10.44140625" style="8" customWidth="1"/>
    <col min="9" max="9" width="16.109375" style="190" customWidth="1"/>
    <col min="10" max="10" width="4.44140625" style="8" customWidth="1"/>
    <col min="11" max="11" width="6.5546875" style="8" customWidth="1"/>
    <col min="12" max="13" width="6.6640625" style="8" customWidth="1"/>
    <col min="14" max="14" width="8.6640625" style="8" customWidth="1"/>
    <col min="15" max="15" width="9.5546875" style="8" customWidth="1"/>
    <col min="16" max="17" width="6.6640625" style="8" customWidth="1"/>
    <col min="18" max="18" width="8.6640625" style="8" customWidth="1"/>
    <col min="19" max="19" width="9.6640625" style="8" customWidth="1"/>
    <col min="20" max="20" width="8.6640625" style="8" customWidth="1"/>
    <col min="21" max="21" width="3" style="8" customWidth="1"/>
    <col min="22" max="22" width="8.6640625" style="8" customWidth="1"/>
    <col min="23" max="23" width="3" style="8" customWidth="1"/>
    <col min="24" max="24" width="8.6640625" style="8" customWidth="1"/>
    <col min="25" max="25" width="3" style="8" customWidth="1"/>
    <col min="26" max="26" width="8.6640625" style="8" customWidth="1"/>
    <col min="27" max="27" width="3" style="8" customWidth="1"/>
    <col min="28" max="16384" width="9.109375" style="8"/>
  </cols>
  <sheetData>
    <row r="1" spans="1:36" ht="22.2" customHeight="1" x14ac:dyDescent="0.6">
      <c r="A1" s="254" t="s">
        <v>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  <c r="N1" s="254"/>
      <c r="O1" s="254"/>
      <c r="P1" s="254"/>
      <c r="Q1" s="254"/>
      <c r="R1" s="254"/>
      <c r="S1" s="254"/>
      <c r="Y1"/>
      <c r="Z1" s="59"/>
      <c r="AA1" s="59"/>
    </row>
    <row r="2" spans="1:36" ht="22.2" customHeight="1" x14ac:dyDescent="0.6">
      <c r="A2" s="254" t="s">
        <v>319</v>
      </c>
      <c r="B2" s="249"/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249"/>
      <c r="N2" s="249"/>
      <c r="O2" s="249"/>
      <c r="P2" s="249"/>
      <c r="Q2" s="249"/>
      <c r="R2" s="249"/>
      <c r="S2" s="249"/>
      <c r="Y2" s="202"/>
      <c r="Z2" s="257" t="s">
        <v>141</v>
      </c>
      <c r="AA2" s="258"/>
      <c r="AB2" s="257" t="s">
        <v>146</v>
      </c>
      <c r="AC2" s="259"/>
      <c r="AD2" s="259"/>
      <c r="AE2" s="257" t="s">
        <v>147</v>
      </c>
      <c r="AF2" s="259"/>
      <c r="AG2" s="258"/>
      <c r="AH2" s="260" t="s">
        <v>148</v>
      </c>
      <c r="AI2" s="260"/>
      <c r="AJ2" s="260"/>
    </row>
    <row r="3" spans="1:36" ht="22.2" customHeight="1" x14ac:dyDescent="0.6">
      <c r="A3" s="253" t="s">
        <v>78</v>
      </c>
      <c r="B3" s="253"/>
      <c r="C3" s="253"/>
      <c r="D3" s="177">
        <v>25</v>
      </c>
      <c r="E3" s="177" t="s">
        <v>77</v>
      </c>
      <c r="F3" s="254" t="s">
        <v>345</v>
      </c>
      <c r="G3" s="254"/>
      <c r="H3" s="177" t="s">
        <v>317</v>
      </c>
      <c r="I3" s="177" t="s">
        <v>79</v>
      </c>
      <c r="J3" s="177">
        <v>29</v>
      </c>
      <c r="K3" s="177" t="s">
        <v>76</v>
      </c>
      <c r="L3" s="254" t="s">
        <v>345</v>
      </c>
      <c r="M3" s="254"/>
      <c r="N3" s="254" t="s">
        <v>317</v>
      </c>
      <c r="O3" s="254"/>
      <c r="P3" s="254"/>
      <c r="Q3" s="254"/>
      <c r="R3" s="177"/>
      <c r="Y3" s="202"/>
      <c r="Z3" s="255">
        <v>1</v>
      </c>
      <c r="AA3" s="256"/>
      <c r="AB3" s="239" t="s">
        <v>97</v>
      </c>
      <c r="AC3" s="240" t="s">
        <v>97</v>
      </c>
      <c r="AD3" s="241" t="s">
        <v>97</v>
      </c>
      <c r="AE3" s="242">
        <f>H36</f>
        <v>3</v>
      </c>
      <c r="AF3" s="243"/>
      <c r="AG3" s="244"/>
      <c r="AH3" s="245">
        <f>P36</f>
        <v>810</v>
      </c>
      <c r="AI3" s="243"/>
      <c r="AJ3" s="244"/>
    </row>
    <row r="4" spans="1:36" ht="22.2" customHeight="1" x14ac:dyDescent="0.6">
      <c r="G4" s="58" t="s">
        <v>103</v>
      </c>
      <c r="H4" s="198" t="s">
        <v>44</v>
      </c>
      <c r="I4" s="190" t="s">
        <v>57</v>
      </c>
      <c r="J4" s="261" t="s">
        <v>331</v>
      </c>
      <c r="K4" s="261"/>
      <c r="L4" s="261"/>
      <c r="M4" s="261"/>
      <c r="N4" s="261"/>
      <c r="Y4" s="202"/>
      <c r="Z4" s="246">
        <v>2</v>
      </c>
      <c r="AA4" s="247"/>
      <c r="AB4" s="240" t="s">
        <v>340</v>
      </c>
      <c r="AC4" s="240"/>
      <c r="AD4" s="240"/>
      <c r="AE4" s="248">
        <f>H82</f>
        <v>3</v>
      </c>
      <c r="AF4" s="249"/>
      <c r="AG4" s="250"/>
      <c r="AH4" s="251">
        <f>P82</f>
        <v>600</v>
      </c>
      <c r="AI4" s="252"/>
      <c r="AJ4" s="252"/>
    </row>
    <row r="5" spans="1:36" ht="22.2" customHeight="1" x14ac:dyDescent="0.6">
      <c r="A5" s="28" t="s">
        <v>1</v>
      </c>
      <c r="B5" s="270" t="s">
        <v>2</v>
      </c>
      <c r="C5" s="271"/>
      <c r="D5" s="272"/>
      <c r="E5" s="16" t="s">
        <v>3</v>
      </c>
      <c r="F5" s="273" t="s">
        <v>65</v>
      </c>
      <c r="G5" s="274"/>
      <c r="H5" s="275" t="s">
        <v>4</v>
      </c>
      <c r="I5" s="175" t="s">
        <v>116</v>
      </c>
      <c r="J5" s="242" t="s">
        <v>5</v>
      </c>
      <c r="K5" s="244"/>
      <c r="L5" s="273" t="s">
        <v>66</v>
      </c>
      <c r="M5" s="279"/>
      <c r="N5" s="169" t="s">
        <v>68</v>
      </c>
      <c r="O5" s="175" t="s">
        <v>58</v>
      </c>
      <c r="P5" s="280" t="s">
        <v>67</v>
      </c>
      <c r="Q5" s="281"/>
      <c r="R5" s="169" t="s">
        <v>68</v>
      </c>
      <c r="S5" s="175" t="s">
        <v>58</v>
      </c>
      <c r="V5" s="240"/>
      <c r="W5" s="240"/>
      <c r="X5" s="240"/>
      <c r="Y5" s="202"/>
      <c r="Z5" s="246">
        <v>3</v>
      </c>
      <c r="AA5" s="247"/>
      <c r="AB5" s="240"/>
      <c r="AC5" s="240"/>
      <c r="AD5" s="240"/>
      <c r="AE5" s="248">
        <f>H128</f>
        <v>0</v>
      </c>
      <c r="AF5" s="249"/>
      <c r="AG5" s="250"/>
      <c r="AH5" s="251">
        <f>P128</f>
        <v>0</v>
      </c>
      <c r="AI5" s="252"/>
      <c r="AJ5" s="252"/>
    </row>
    <row r="6" spans="1:36" ht="22.2" customHeight="1" x14ac:dyDescent="0.6">
      <c r="A6" s="60"/>
      <c r="B6" s="9"/>
      <c r="C6" s="10"/>
      <c r="D6" s="14"/>
      <c r="E6" s="11"/>
      <c r="F6" s="199" t="s">
        <v>6</v>
      </c>
      <c r="G6" s="199" t="s">
        <v>7</v>
      </c>
      <c r="H6" s="276"/>
      <c r="I6" s="199"/>
      <c r="J6" s="277"/>
      <c r="K6" s="278"/>
      <c r="L6" s="199" t="s">
        <v>56</v>
      </c>
      <c r="M6" s="199" t="s">
        <v>60</v>
      </c>
      <c r="N6" s="199" t="s">
        <v>69</v>
      </c>
      <c r="O6" s="199" t="s">
        <v>59</v>
      </c>
      <c r="P6" s="60" t="s">
        <v>56</v>
      </c>
      <c r="Q6" s="60" t="s">
        <v>60</v>
      </c>
      <c r="R6" s="199" t="s">
        <v>69</v>
      </c>
      <c r="S6" s="199" t="s">
        <v>59</v>
      </c>
      <c r="Y6" s="202"/>
      <c r="Z6" s="246">
        <v>4</v>
      </c>
      <c r="AA6" s="247"/>
      <c r="AB6" s="240"/>
      <c r="AC6" s="240" t="s">
        <v>94</v>
      </c>
      <c r="AD6" s="241" t="s">
        <v>94</v>
      </c>
      <c r="AE6" s="248">
        <f>H174</f>
        <v>0</v>
      </c>
      <c r="AF6" s="249"/>
      <c r="AG6" s="250"/>
      <c r="AH6" s="267">
        <f>P174</f>
        <v>0</v>
      </c>
      <c r="AI6" s="268"/>
      <c r="AJ6" s="269"/>
    </row>
    <row r="7" spans="1:36" ht="22.2" customHeight="1" x14ac:dyDescent="0.6">
      <c r="A7" s="175">
        <v>1</v>
      </c>
      <c r="B7" s="262" t="str">
        <f>AB3</f>
        <v>นายอาทิตย์  แก้วแดง</v>
      </c>
      <c r="C7" s="263"/>
      <c r="D7" s="264"/>
      <c r="E7" s="175" t="s">
        <v>44</v>
      </c>
      <c r="F7" s="6">
        <v>11</v>
      </c>
      <c r="G7" s="188" t="s">
        <v>8</v>
      </c>
      <c r="H7" s="336" t="s">
        <v>372</v>
      </c>
      <c r="I7" s="342"/>
      <c r="J7" s="342"/>
      <c r="K7" s="343"/>
      <c r="L7" s="197"/>
      <c r="M7" s="174"/>
      <c r="N7" s="174"/>
      <c r="O7" s="169">
        <f>M7*N7</f>
        <v>0</v>
      </c>
      <c r="P7" s="174"/>
      <c r="Q7" s="197"/>
      <c r="R7" s="174"/>
      <c r="S7" s="169">
        <f>Q7*R7</f>
        <v>0</v>
      </c>
      <c r="Y7" s="3"/>
      <c r="Z7" s="246">
        <v>5</v>
      </c>
      <c r="AA7" s="247"/>
      <c r="AB7" s="240"/>
      <c r="AC7" s="240" t="s">
        <v>95</v>
      </c>
      <c r="AD7" s="241" t="s">
        <v>95</v>
      </c>
      <c r="AE7" s="248">
        <f>H220</f>
        <v>0</v>
      </c>
      <c r="AF7" s="249"/>
      <c r="AG7" s="250"/>
      <c r="AH7" s="251">
        <f>P220</f>
        <v>0</v>
      </c>
      <c r="AI7" s="252"/>
      <c r="AJ7" s="252"/>
    </row>
    <row r="8" spans="1:36" ht="22.2" customHeight="1" x14ac:dyDescent="0.6">
      <c r="A8" s="4"/>
      <c r="B8" s="289"/>
      <c r="C8" s="290"/>
      <c r="D8" s="291"/>
      <c r="E8" s="168"/>
      <c r="F8" s="190"/>
      <c r="G8" s="74" t="s">
        <v>365</v>
      </c>
      <c r="H8" s="344"/>
      <c r="I8" s="345"/>
      <c r="J8" s="345"/>
      <c r="K8" s="346"/>
      <c r="L8" s="168"/>
      <c r="M8" s="168"/>
      <c r="N8" s="168"/>
      <c r="O8" s="169">
        <f t="shared" ref="O8:O31" si="0">M8*N8</f>
        <v>0</v>
      </c>
      <c r="P8" s="168"/>
      <c r="Q8" s="168"/>
      <c r="R8" s="168"/>
      <c r="S8" s="169">
        <f t="shared" ref="S8:S31" si="1">Q8*R8</f>
        <v>0</v>
      </c>
      <c r="Z8" s="246">
        <v>6</v>
      </c>
      <c r="AA8" s="247"/>
      <c r="AB8" s="239"/>
      <c r="AC8" s="240" t="s">
        <v>96</v>
      </c>
      <c r="AD8" s="241" t="s">
        <v>96</v>
      </c>
      <c r="AE8" s="248">
        <f>H266</f>
        <v>0</v>
      </c>
      <c r="AF8" s="249"/>
      <c r="AG8" s="250"/>
      <c r="AH8" s="251">
        <f>P266</f>
        <v>0</v>
      </c>
      <c r="AI8" s="252"/>
      <c r="AJ8" s="252"/>
    </row>
    <row r="9" spans="1:36" ht="22.2" customHeight="1" x14ac:dyDescent="0.6">
      <c r="A9" s="4"/>
      <c r="B9" s="5"/>
      <c r="D9" s="3"/>
      <c r="E9" s="3"/>
      <c r="F9" s="190"/>
      <c r="G9" s="189"/>
      <c r="H9" s="347" t="s">
        <v>373</v>
      </c>
      <c r="I9" s="298"/>
      <c r="J9" s="298"/>
      <c r="K9" s="279"/>
      <c r="L9" s="168"/>
      <c r="M9" s="168"/>
      <c r="N9" s="168"/>
      <c r="O9" s="169">
        <f t="shared" si="0"/>
        <v>0</v>
      </c>
      <c r="P9" s="168"/>
      <c r="Q9" s="168"/>
      <c r="R9" s="168"/>
      <c r="S9" s="169">
        <f t="shared" si="1"/>
        <v>0</v>
      </c>
      <c r="T9" s="287" t="s">
        <v>117</v>
      </c>
      <c r="U9" s="288"/>
      <c r="V9" s="288"/>
      <c r="W9" s="288"/>
      <c r="X9" s="288"/>
      <c r="Y9" s="71"/>
      <c r="Z9" s="246">
        <v>7</v>
      </c>
      <c r="AA9" s="247"/>
      <c r="AB9" s="239"/>
      <c r="AC9" s="240" t="s">
        <v>97</v>
      </c>
      <c r="AD9" s="241" t="s">
        <v>97</v>
      </c>
      <c r="AE9" s="248">
        <f>H312</f>
        <v>0</v>
      </c>
      <c r="AF9" s="249"/>
      <c r="AG9" s="250"/>
      <c r="AH9" s="251">
        <f>P312</f>
        <v>0</v>
      </c>
      <c r="AI9" s="252"/>
      <c r="AJ9" s="252"/>
    </row>
    <row r="10" spans="1:36" ht="22.2" customHeight="1" x14ac:dyDescent="0.6">
      <c r="A10" s="4"/>
      <c r="B10" s="5"/>
      <c r="E10" s="4"/>
      <c r="F10" s="190"/>
      <c r="G10" s="189"/>
      <c r="H10" s="168"/>
      <c r="I10" s="168"/>
      <c r="J10" s="248"/>
      <c r="K10" s="250"/>
      <c r="L10" s="168"/>
      <c r="M10" s="168"/>
      <c r="N10" s="168"/>
      <c r="O10" s="169">
        <f t="shared" si="0"/>
        <v>0</v>
      </c>
      <c r="P10" s="168"/>
      <c r="Q10" s="168"/>
      <c r="R10" s="168"/>
      <c r="S10" s="169">
        <f t="shared" si="1"/>
        <v>0</v>
      </c>
      <c r="T10" s="24"/>
      <c r="U10" s="24" t="s">
        <v>244</v>
      </c>
      <c r="V10" s="65"/>
      <c r="W10" s="24"/>
      <c r="X10" s="24"/>
      <c r="Y10" s="72"/>
      <c r="Z10" s="246">
        <v>8</v>
      </c>
      <c r="AA10" s="247"/>
      <c r="AB10" s="239"/>
      <c r="AC10" s="240"/>
      <c r="AD10" s="241"/>
      <c r="AE10" s="248">
        <f>H358</f>
        <v>0</v>
      </c>
      <c r="AF10" s="249"/>
      <c r="AG10" s="250"/>
      <c r="AH10" s="267">
        <f>P358</f>
        <v>0</v>
      </c>
      <c r="AI10" s="268"/>
      <c r="AJ10" s="269"/>
    </row>
    <row r="11" spans="1:36" ht="22.2" customHeight="1" x14ac:dyDescent="0.6">
      <c r="A11" s="4"/>
      <c r="D11" s="70"/>
      <c r="E11" s="4"/>
      <c r="G11" s="187"/>
      <c r="H11" s="199"/>
      <c r="I11" s="199"/>
      <c r="J11" s="277"/>
      <c r="K11" s="278"/>
      <c r="L11" s="168"/>
      <c r="M11" s="168"/>
      <c r="N11" s="168"/>
      <c r="O11" s="169">
        <f t="shared" si="0"/>
        <v>0</v>
      </c>
      <c r="P11" s="168"/>
      <c r="Q11" s="168"/>
      <c r="R11" s="168"/>
      <c r="S11" s="169">
        <f t="shared" si="1"/>
        <v>0</v>
      </c>
      <c r="W11" s="72"/>
      <c r="X11" s="72"/>
      <c r="Y11" s="198"/>
      <c r="Z11" s="246">
        <v>9</v>
      </c>
      <c r="AA11" s="247"/>
      <c r="AB11" s="282"/>
      <c r="AC11" s="283"/>
      <c r="AD11" s="284"/>
      <c r="AE11" s="248">
        <f>H404</f>
        <v>0</v>
      </c>
      <c r="AF11" s="249"/>
      <c r="AG11" s="250"/>
      <c r="AH11" s="267">
        <f>P404</f>
        <v>0</v>
      </c>
      <c r="AI11" s="268"/>
      <c r="AJ11" s="269"/>
    </row>
    <row r="12" spans="1:36" ht="22.2" customHeight="1" x14ac:dyDescent="0.6">
      <c r="A12" s="4"/>
      <c r="E12" s="4"/>
      <c r="G12" s="62" t="s">
        <v>9</v>
      </c>
      <c r="H12" s="183"/>
      <c r="I12" s="183"/>
      <c r="J12" s="265"/>
      <c r="K12" s="266"/>
      <c r="L12" s="197"/>
      <c r="M12" s="174"/>
      <c r="N12" s="174"/>
      <c r="O12" s="169">
        <f t="shared" si="0"/>
        <v>0</v>
      </c>
      <c r="P12" s="174"/>
      <c r="Q12" s="197"/>
      <c r="R12" s="174"/>
      <c r="S12" s="169">
        <f t="shared" si="1"/>
        <v>0</v>
      </c>
      <c r="W12" s="71"/>
      <c r="X12" s="71"/>
      <c r="Y12" s="71"/>
      <c r="Z12" s="246">
        <v>10</v>
      </c>
      <c r="AA12" s="247"/>
      <c r="AB12" s="239"/>
      <c r="AC12" s="240"/>
      <c r="AD12" s="241"/>
      <c r="AE12" s="267">
        <f>H450</f>
        <v>0</v>
      </c>
      <c r="AF12" s="268"/>
      <c r="AG12" s="269"/>
      <c r="AH12" s="251">
        <f>P450</f>
        <v>0</v>
      </c>
      <c r="AI12" s="252"/>
      <c r="AJ12" s="252"/>
    </row>
    <row r="13" spans="1:36" ht="22.2" customHeight="1" x14ac:dyDescent="0.6">
      <c r="A13" s="4"/>
      <c r="E13" s="4"/>
      <c r="G13" s="74" t="s">
        <v>366</v>
      </c>
      <c r="H13" s="183"/>
      <c r="I13" s="183"/>
      <c r="J13" s="248"/>
      <c r="K13" s="250"/>
      <c r="L13" s="168"/>
      <c r="M13" s="168"/>
      <c r="N13" s="168"/>
      <c r="O13" s="169">
        <f t="shared" si="0"/>
        <v>0</v>
      </c>
      <c r="P13" s="168"/>
      <c r="Q13" s="168"/>
      <c r="R13" s="168"/>
      <c r="S13" s="169">
        <f t="shared" si="1"/>
        <v>0</v>
      </c>
      <c r="W13" s="71"/>
      <c r="X13" s="71"/>
      <c r="Y13" s="71"/>
      <c r="Z13" s="246">
        <v>11</v>
      </c>
      <c r="AA13" s="247"/>
      <c r="AB13" s="240"/>
      <c r="AC13" s="240"/>
      <c r="AD13" s="240"/>
      <c r="AE13" s="267">
        <f>H496</f>
        <v>0</v>
      </c>
      <c r="AF13" s="268"/>
      <c r="AG13" s="269"/>
      <c r="AH13" s="267">
        <f>P496</f>
        <v>0</v>
      </c>
      <c r="AI13" s="268"/>
      <c r="AJ13" s="269"/>
    </row>
    <row r="14" spans="1:36" ht="22.2" customHeight="1" x14ac:dyDescent="0.6">
      <c r="A14" s="4"/>
      <c r="B14" s="5"/>
      <c r="D14" s="3"/>
      <c r="E14" s="3"/>
      <c r="G14" s="168"/>
      <c r="H14" s="168"/>
      <c r="I14" s="183"/>
      <c r="J14" s="248"/>
      <c r="K14" s="250"/>
      <c r="L14" s="168"/>
      <c r="M14" s="168"/>
      <c r="N14" s="168"/>
      <c r="O14" s="169">
        <f t="shared" si="0"/>
        <v>0</v>
      </c>
      <c r="P14" s="168"/>
      <c r="Q14" s="168"/>
      <c r="R14" s="168"/>
      <c r="S14" s="169">
        <f t="shared" si="1"/>
        <v>0</v>
      </c>
      <c r="T14"/>
      <c r="U14"/>
      <c r="V14"/>
      <c r="W14"/>
      <c r="X14"/>
      <c r="Y14" s="71"/>
      <c r="Z14" s="246">
        <v>12</v>
      </c>
      <c r="AA14" s="247"/>
      <c r="AB14" s="240"/>
      <c r="AC14" s="240"/>
      <c r="AD14" s="240"/>
      <c r="AE14" s="267">
        <f>H542</f>
        <v>0</v>
      </c>
      <c r="AF14" s="268"/>
      <c r="AG14" s="269"/>
      <c r="AH14" s="251">
        <f>P542</f>
        <v>0</v>
      </c>
      <c r="AI14" s="252"/>
      <c r="AJ14" s="252"/>
    </row>
    <row r="15" spans="1:36" ht="22.2" customHeight="1" x14ac:dyDescent="0.6">
      <c r="A15" s="4"/>
      <c r="E15" s="4"/>
      <c r="G15" s="62"/>
      <c r="H15" s="190"/>
      <c r="I15" s="168"/>
      <c r="J15" s="248"/>
      <c r="K15" s="250"/>
      <c r="L15" s="168"/>
      <c r="M15" s="168"/>
      <c r="N15" s="168"/>
      <c r="O15" s="169">
        <f t="shared" si="0"/>
        <v>0</v>
      </c>
      <c r="P15" s="168"/>
      <c r="Q15" s="168"/>
      <c r="R15" s="168"/>
      <c r="S15" s="169">
        <f t="shared" si="1"/>
        <v>0</v>
      </c>
      <c r="W15" s="71"/>
      <c r="X15" s="71"/>
      <c r="Y15" s="71"/>
      <c r="Z15" s="246">
        <v>13</v>
      </c>
      <c r="AA15" s="247"/>
      <c r="AB15" s="292"/>
      <c r="AC15" s="293"/>
      <c r="AD15" s="294"/>
      <c r="AE15" s="267">
        <f>H588</f>
        <v>0</v>
      </c>
      <c r="AF15" s="268"/>
      <c r="AG15" s="269"/>
      <c r="AH15" s="267">
        <f>P588</f>
        <v>0</v>
      </c>
      <c r="AI15" s="268"/>
      <c r="AJ15" s="269"/>
    </row>
    <row r="16" spans="1:36" ht="22.2" customHeight="1" x14ac:dyDescent="0.6">
      <c r="A16" s="4"/>
      <c r="D16" s="8" t="s">
        <v>51</v>
      </c>
      <c r="E16" s="4"/>
      <c r="G16" s="63"/>
      <c r="H16" s="199"/>
      <c r="I16" s="199"/>
      <c r="J16" s="277"/>
      <c r="K16" s="278"/>
      <c r="L16" s="168"/>
      <c r="M16" s="168"/>
      <c r="N16" s="168"/>
      <c r="O16" s="169">
        <f t="shared" si="0"/>
        <v>0</v>
      </c>
      <c r="P16" s="168"/>
      <c r="Q16" s="168"/>
      <c r="R16" s="168"/>
      <c r="S16" s="169">
        <f t="shared" si="1"/>
        <v>0</v>
      </c>
      <c r="Y16" s="71"/>
      <c r="Z16" s="246">
        <v>14</v>
      </c>
      <c r="AA16" s="247"/>
      <c r="AB16" s="292"/>
      <c r="AC16" s="293"/>
      <c r="AD16" s="294"/>
      <c r="AE16" s="267">
        <f>H634</f>
        <v>0</v>
      </c>
      <c r="AF16" s="268"/>
      <c r="AG16" s="269"/>
      <c r="AH16" s="267">
        <f>P634</f>
        <v>0</v>
      </c>
      <c r="AI16" s="268"/>
      <c r="AJ16" s="269"/>
    </row>
    <row r="17" spans="1:36" ht="22.2" customHeight="1" x14ac:dyDescent="0.6">
      <c r="A17" s="4"/>
      <c r="E17" s="4"/>
      <c r="G17" s="167" t="s">
        <v>10</v>
      </c>
      <c r="H17" s="183" t="s">
        <v>335</v>
      </c>
      <c r="I17" s="183" t="s">
        <v>326</v>
      </c>
      <c r="J17" s="265" t="s">
        <v>54</v>
      </c>
      <c r="K17" s="266"/>
      <c r="L17" s="197"/>
      <c r="M17" s="174"/>
      <c r="N17" s="174"/>
      <c r="O17" s="169">
        <f t="shared" si="0"/>
        <v>0</v>
      </c>
      <c r="P17" s="174">
        <v>1</v>
      </c>
      <c r="Q17" s="197">
        <v>3</v>
      </c>
      <c r="R17" s="174">
        <v>270</v>
      </c>
      <c r="S17" s="169">
        <f t="shared" si="1"/>
        <v>810</v>
      </c>
      <c r="Y17" s="71"/>
      <c r="Z17" s="246">
        <v>15</v>
      </c>
      <c r="AA17" s="247"/>
      <c r="AB17" s="239"/>
      <c r="AC17" s="240"/>
      <c r="AD17" s="241"/>
      <c r="AE17" s="267">
        <f>H680</f>
        <v>0</v>
      </c>
      <c r="AF17" s="268"/>
      <c r="AG17" s="269"/>
      <c r="AH17" s="267">
        <f>P680</f>
        <v>0</v>
      </c>
      <c r="AI17" s="268"/>
      <c r="AJ17" s="269"/>
    </row>
    <row r="18" spans="1:36" ht="22.2" customHeight="1" x14ac:dyDescent="0.6">
      <c r="A18" s="4"/>
      <c r="B18" s="189"/>
      <c r="C18" s="190"/>
      <c r="D18" s="190"/>
      <c r="E18" s="168"/>
      <c r="G18" s="74" t="s">
        <v>367</v>
      </c>
      <c r="H18" s="183" t="s">
        <v>335</v>
      </c>
      <c r="I18" s="183" t="s">
        <v>326</v>
      </c>
      <c r="J18" s="248" t="s">
        <v>152</v>
      </c>
      <c r="K18" s="250"/>
      <c r="L18" s="168"/>
      <c r="M18" s="168"/>
      <c r="N18" s="168"/>
      <c r="O18" s="169">
        <f t="shared" si="0"/>
        <v>0</v>
      </c>
      <c r="P18" s="168">
        <v>1</v>
      </c>
      <c r="Q18" s="168"/>
      <c r="R18" s="168"/>
      <c r="S18" s="169">
        <f t="shared" si="1"/>
        <v>0</v>
      </c>
      <c r="W18" s="71"/>
      <c r="X18" s="71"/>
      <c r="Z18" s="246">
        <v>16</v>
      </c>
      <c r="AA18" s="247"/>
      <c r="AB18" s="239"/>
      <c r="AC18" s="240"/>
      <c r="AD18" s="241"/>
      <c r="AE18" s="267">
        <f>H726</f>
        <v>0</v>
      </c>
      <c r="AF18" s="268"/>
      <c r="AG18" s="269"/>
      <c r="AH18" s="267">
        <f>P726</f>
        <v>0</v>
      </c>
      <c r="AI18" s="268"/>
      <c r="AJ18" s="269"/>
    </row>
    <row r="19" spans="1:36" ht="22.2" customHeight="1" x14ac:dyDescent="0.6">
      <c r="A19" s="4"/>
      <c r="B19" s="5"/>
      <c r="D19" s="3"/>
      <c r="E19" s="3"/>
      <c r="G19" s="168"/>
      <c r="H19" s="183" t="s">
        <v>335</v>
      </c>
      <c r="I19" s="183" t="s">
        <v>325</v>
      </c>
      <c r="J19" s="285" t="s">
        <v>196</v>
      </c>
      <c r="K19" s="286"/>
      <c r="L19" s="168"/>
      <c r="M19" s="168"/>
      <c r="N19" s="168"/>
      <c r="O19" s="169">
        <f t="shared" si="0"/>
        <v>0</v>
      </c>
      <c r="P19" s="168">
        <v>5</v>
      </c>
      <c r="Q19" s="168"/>
      <c r="R19" s="168"/>
      <c r="S19" s="169">
        <f t="shared" si="1"/>
        <v>0</v>
      </c>
      <c r="T19" s="287" t="s">
        <v>117</v>
      </c>
      <c r="U19" s="288"/>
      <c r="V19" s="288"/>
      <c r="W19" s="288"/>
      <c r="X19" s="288"/>
      <c r="Z19" s="246">
        <v>17</v>
      </c>
      <c r="AA19" s="247"/>
      <c r="AB19" s="282"/>
      <c r="AC19" s="283"/>
      <c r="AD19" s="284"/>
      <c r="AE19" s="267">
        <f>H772</f>
        <v>0</v>
      </c>
      <c r="AF19" s="268"/>
      <c r="AG19" s="269"/>
      <c r="AH19" s="267">
        <f>P772</f>
        <v>0</v>
      </c>
      <c r="AI19" s="268"/>
      <c r="AJ19" s="269"/>
    </row>
    <row r="20" spans="1:36" ht="22.2" customHeight="1" x14ac:dyDescent="0.6">
      <c r="A20" s="4"/>
      <c r="E20" s="4"/>
      <c r="G20" s="189"/>
      <c r="H20" s="168"/>
      <c r="I20" s="183"/>
      <c r="J20" s="248"/>
      <c r="K20" s="250"/>
      <c r="L20" s="168"/>
      <c r="M20" s="168"/>
      <c r="N20" s="168"/>
      <c r="O20" s="169">
        <f t="shared" si="0"/>
        <v>0</v>
      </c>
      <c r="P20" s="168"/>
      <c r="Q20" s="168"/>
      <c r="R20" s="168"/>
      <c r="S20" s="169">
        <f t="shared" si="1"/>
        <v>0</v>
      </c>
      <c r="T20" s="24"/>
      <c r="U20" s="24" t="s">
        <v>244</v>
      </c>
      <c r="V20" s="65"/>
      <c r="W20" s="24"/>
      <c r="X20" s="24"/>
      <c r="Y20" s="190"/>
      <c r="Z20" s="246">
        <v>18</v>
      </c>
      <c r="AA20" s="247"/>
      <c r="AB20" s="282"/>
      <c r="AC20" s="283"/>
      <c r="AD20" s="284"/>
      <c r="AE20" s="267">
        <f>H818</f>
        <v>0</v>
      </c>
      <c r="AF20" s="268"/>
      <c r="AG20" s="269"/>
      <c r="AH20" s="267">
        <f>P818</f>
        <v>0</v>
      </c>
      <c r="AI20" s="268"/>
      <c r="AJ20" s="269"/>
    </row>
    <row r="21" spans="1:36" ht="22.2" customHeight="1" x14ac:dyDescent="0.6">
      <c r="A21" s="4"/>
      <c r="E21" s="4"/>
      <c r="G21" s="195"/>
      <c r="H21" s="195"/>
      <c r="I21" s="199"/>
      <c r="J21" s="277"/>
      <c r="K21" s="278"/>
      <c r="L21" s="199"/>
      <c r="M21" s="199"/>
      <c r="N21" s="199"/>
      <c r="O21" s="169">
        <f t="shared" si="0"/>
        <v>0</v>
      </c>
      <c r="P21" s="199"/>
      <c r="Q21" s="199"/>
      <c r="R21" s="199"/>
      <c r="S21" s="169">
        <f t="shared" si="1"/>
        <v>0</v>
      </c>
      <c r="Y21" s="190"/>
      <c r="Z21" s="246">
        <v>19</v>
      </c>
      <c r="AA21" s="247"/>
      <c r="AB21" s="239"/>
      <c r="AC21" s="240"/>
      <c r="AD21" s="241"/>
      <c r="AE21" s="267">
        <f>H864</f>
        <v>0</v>
      </c>
      <c r="AF21" s="268"/>
      <c r="AG21" s="269"/>
      <c r="AH21" s="267">
        <f>P864</f>
        <v>0</v>
      </c>
      <c r="AI21" s="268"/>
      <c r="AJ21" s="269"/>
    </row>
    <row r="22" spans="1:36" ht="22.2" customHeight="1" x14ac:dyDescent="0.6">
      <c r="A22" s="4"/>
      <c r="E22" s="4"/>
      <c r="G22" s="62" t="s">
        <v>11</v>
      </c>
      <c r="H22" s="183" t="s">
        <v>333</v>
      </c>
      <c r="I22" s="183" t="s">
        <v>323</v>
      </c>
      <c r="J22" s="265" t="s">
        <v>54</v>
      </c>
      <c r="K22" s="266"/>
      <c r="L22" s="168"/>
      <c r="M22" s="168"/>
      <c r="N22" s="168"/>
      <c r="O22" s="169">
        <f t="shared" si="0"/>
        <v>0</v>
      </c>
      <c r="P22" s="168">
        <v>4</v>
      </c>
      <c r="Q22" s="175"/>
      <c r="R22" s="175"/>
      <c r="S22" s="169">
        <f t="shared" si="1"/>
        <v>0</v>
      </c>
      <c r="Y22" s="190"/>
      <c r="Z22" s="246">
        <v>20</v>
      </c>
      <c r="AA22" s="247"/>
      <c r="AB22" s="239"/>
      <c r="AC22" s="240"/>
      <c r="AD22" s="241"/>
      <c r="AE22" s="267">
        <f>H910</f>
        <v>0</v>
      </c>
      <c r="AF22" s="268"/>
      <c r="AG22" s="269"/>
      <c r="AH22" s="267">
        <f>P910</f>
        <v>0</v>
      </c>
      <c r="AI22" s="268"/>
      <c r="AJ22" s="269"/>
    </row>
    <row r="23" spans="1:36" ht="22.2" customHeight="1" x14ac:dyDescent="0.6">
      <c r="A23" s="4"/>
      <c r="E23" s="4"/>
      <c r="G23" s="74" t="s">
        <v>368</v>
      </c>
      <c r="H23" s="183" t="s">
        <v>288</v>
      </c>
      <c r="I23" s="183" t="s">
        <v>336</v>
      </c>
      <c r="J23" s="248" t="s">
        <v>127</v>
      </c>
      <c r="K23" s="250"/>
      <c r="L23" s="168"/>
      <c r="M23" s="168"/>
      <c r="N23" s="168"/>
      <c r="O23" s="169">
        <f t="shared" si="0"/>
        <v>0</v>
      </c>
      <c r="P23" s="168">
        <v>2</v>
      </c>
      <c r="Q23" s="168"/>
      <c r="R23" s="168"/>
      <c r="S23" s="169">
        <f t="shared" si="1"/>
        <v>0</v>
      </c>
      <c r="U23" s="190"/>
      <c r="V23" s="190"/>
      <c r="W23" s="190"/>
      <c r="X23" s="190"/>
      <c r="Y23" s="190"/>
      <c r="Z23" s="246">
        <v>21</v>
      </c>
      <c r="AA23" s="247"/>
      <c r="AB23" s="239"/>
      <c r="AC23" s="240"/>
      <c r="AD23" s="241"/>
      <c r="AE23" s="267">
        <f>H956</f>
        <v>0</v>
      </c>
      <c r="AF23" s="268"/>
      <c r="AG23" s="269"/>
      <c r="AH23" s="267">
        <f>P956</f>
        <v>0</v>
      </c>
      <c r="AI23" s="268"/>
      <c r="AJ23" s="269"/>
    </row>
    <row r="24" spans="1:36" ht="22.2" customHeight="1" x14ac:dyDescent="0.6">
      <c r="A24" s="4"/>
      <c r="B24" s="5"/>
      <c r="E24" s="4"/>
      <c r="G24" s="168"/>
      <c r="H24" s="183"/>
      <c r="I24" s="183"/>
      <c r="J24" s="248"/>
      <c r="K24" s="250"/>
      <c r="L24" s="183"/>
      <c r="M24" s="183"/>
      <c r="N24" s="183"/>
      <c r="O24" s="169">
        <f t="shared" si="0"/>
        <v>0</v>
      </c>
      <c r="P24" s="183"/>
      <c r="Q24" s="183"/>
      <c r="R24" s="183"/>
      <c r="S24" s="169">
        <f t="shared" si="1"/>
        <v>0</v>
      </c>
      <c r="T24" s="25"/>
      <c r="U24" s="26" t="s">
        <v>123</v>
      </c>
      <c r="V24" s="64"/>
      <c r="W24" s="27"/>
      <c r="X24" s="27"/>
      <c r="Y24" s="190"/>
      <c r="Z24" s="246">
        <v>22</v>
      </c>
      <c r="AA24" s="247"/>
      <c r="AB24" s="239"/>
      <c r="AC24" s="240"/>
      <c r="AD24" s="241"/>
      <c r="AE24" s="267">
        <f>H1002</f>
        <v>0</v>
      </c>
      <c r="AF24" s="268"/>
      <c r="AG24" s="269"/>
      <c r="AH24" s="267">
        <f>P1002</f>
        <v>0</v>
      </c>
      <c r="AI24" s="268"/>
      <c r="AJ24" s="269"/>
    </row>
    <row r="25" spans="1:36" ht="22.2" customHeight="1" x14ac:dyDescent="0.6">
      <c r="A25" s="4"/>
      <c r="E25" s="4"/>
      <c r="G25" s="168"/>
      <c r="H25" s="168"/>
      <c r="I25" s="168"/>
      <c r="J25" s="248"/>
      <c r="K25" s="250"/>
      <c r="L25" s="168"/>
      <c r="M25" s="168"/>
      <c r="N25" s="168"/>
      <c r="O25" s="169">
        <f t="shared" si="0"/>
        <v>0</v>
      </c>
      <c r="P25" s="168"/>
      <c r="Q25" s="168"/>
      <c r="R25" s="168"/>
      <c r="S25" s="169">
        <f t="shared" si="1"/>
        <v>0</v>
      </c>
      <c r="T25" s="27" t="s">
        <v>51</v>
      </c>
      <c r="U25" s="26" t="s">
        <v>90</v>
      </c>
      <c r="V25" s="64"/>
      <c r="W25" s="27"/>
      <c r="X25" s="27"/>
      <c r="Y25" s="190"/>
      <c r="Z25" s="246">
        <v>23</v>
      </c>
      <c r="AA25" s="247"/>
      <c r="AB25" s="239"/>
      <c r="AC25" s="240"/>
      <c r="AD25" s="241"/>
      <c r="AE25" s="267">
        <f>H1048</f>
        <v>0</v>
      </c>
      <c r="AF25" s="268"/>
      <c r="AG25" s="269"/>
      <c r="AH25" s="267">
        <f>P1048</f>
        <v>0</v>
      </c>
      <c r="AI25" s="268"/>
      <c r="AJ25" s="269"/>
    </row>
    <row r="26" spans="1:36" ht="22.2" customHeight="1" x14ac:dyDescent="0.6">
      <c r="A26" s="4"/>
      <c r="E26" s="4"/>
      <c r="G26" s="199"/>
      <c r="H26" s="194"/>
      <c r="I26" s="199"/>
      <c r="J26" s="277"/>
      <c r="K26" s="278"/>
      <c r="L26" s="199"/>
      <c r="M26" s="199"/>
      <c r="N26" s="199"/>
      <c r="O26" s="169">
        <f t="shared" si="0"/>
        <v>0</v>
      </c>
      <c r="P26" s="199"/>
      <c r="Q26" s="199"/>
      <c r="R26" s="199"/>
      <c r="S26" s="169">
        <f t="shared" si="1"/>
        <v>0</v>
      </c>
      <c r="T26" s="190"/>
      <c r="U26" s="190"/>
      <c r="V26" s="190"/>
      <c r="W26" s="190"/>
      <c r="X26" s="190"/>
      <c r="Y26" s="190"/>
      <c r="Z26" s="246">
        <v>24</v>
      </c>
      <c r="AA26" s="247"/>
      <c r="AB26" s="295"/>
      <c r="AC26" s="296"/>
      <c r="AD26" s="297"/>
      <c r="AE26" s="267">
        <f>H1094</f>
        <v>0</v>
      </c>
      <c r="AF26" s="268"/>
      <c r="AG26" s="269"/>
      <c r="AH26" s="267">
        <f>P1094</f>
        <v>0</v>
      </c>
      <c r="AI26" s="268"/>
      <c r="AJ26" s="269"/>
    </row>
    <row r="27" spans="1:36" ht="22.2" customHeight="1" x14ac:dyDescent="0.6">
      <c r="A27" s="4"/>
      <c r="E27" s="4"/>
      <c r="G27" s="62" t="s">
        <v>12</v>
      </c>
      <c r="H27" s="336" t="s">
        <v>338</v>
      </c>
      <c r="I27" s="337"/>
      <c r="J27" s="337"/>
      <c r="K27" s="338"/>
      <c r="L27" s="197"/>
      <c r="M27" s="168"/>
      <c r="N27" s="168"/>
      <c r="O27" s="169">
        <f t="shared" si="0"/>
        <v>0</v>
      </c>
      <c r="P27" s="174"/>
      <c r="Q27" s="197"/>
      <c r="R27" s="174"/>
      <c r="S27" s="169">
        <f t="shared" si="1"/>
        <v>0</v>
      </c>
      <c r="W27" s="190"/>
      <c r="X27" s="190"/>
      <c r="Y27" s="190"/>
      <c r="Z27" s="248">
        <v>25</v>
      </c>
      <c r="AA27" s="250"/>
      <c r="AB27" s="295"/>
      <c r="AC27" s="296"/>
      <c r="AD27" s="297"/>
      <c r="AE27" s="251">
        <f>H1140</f>
        <v>0</v>
      </c>
      <c r="AF27" s="252"/>
      <c r="AG27" s="252"/>
      <c r="AH27" s="251">
        <f>P1140</f>
        <v>0</v>
      </c>
      <c r="AI27" s="252"/>
      <c r="AJ27" s="252"/>
    </row>
    <row r="28" spans="1:36" ht="22.2" customHeight="1" x14ac:dyDescent="0.6">
      <c r="A28" s="4"/>
      <c r="E28" s="4"/>
      <c r="G28" s="74" t="s">
        <v>369</v>
      </c>
      <c r="H28" s="339"/>
      <c r="I28" s="340"/>
      <c r="J28" s="340"/>
      <c r="K28" s="341"/>
      <c r="L28" s="168"/>
      <c r="M28" s="168"/>
      <c r="N28" s="168"/>
      <c r="O28" s="169">
        <f t="shared" si="0"/>
        <v>0</v>
      </c>
      <c r="P28" s="168"/>
      <c r="Q28" s="168"/>
      <c r="R28" s="168"/>
      <c r="S28" s="169">
        <f t="shared" si="1"/>
        <v>0</v>
      </c>
      <c r="T28" s="190"/>
      <c r="U28" s="190"/>
      <c r="V28" s="190"/>
      <c r="W28" s="190"/>
      <c r="X28" s="190"/>
      <c r="Y28" s="191"/>
      <c r="Z28" s="248">
        <v>26</v>
      </c>
      <c r="AA28" s="250"/>
      <c r="AB28" s="239"/>
      <c r="AC28" s="240" t="s">
        <v>102</v>
      </c>
      <c r="AD28" s="241" t="s">
        <v>102</v>
      </c>
      <c r="AE28" s="251">
        <f>H1186</f>
        <v>0</v>
      </c>
      <c r="AF28" s="252"/>
      <c r="AG28" s="252"/>
      <c r="AH28" s="251">
        <f>P1186</f>
        <v>0</v>
      </c>
      <c r="AI28" s="252"/>
      <c r="AJ28" s="252"/>
    </row>
    <row r="29" spans="1:36" ht="22.2" customHeight="1" x14ac:dyDescent="0.6">
      <c r="A29" s="4"/>
      <c r="E29" s="4"/>
      <c r="G29" s="168"/>
      <c r="H29" s="168"/>
      <c r="I29" s="168"/>
      <c r="J29" s="248"/>
      <c r="K29" s="250"/>
      <c r="L29" s="168"/>
      <c r="M29" s="168"/>
      <c r="N29" s="168"/>
      <c r="O29" s="169">
        <f t="shared" si="0"/>
        <v>0</v>
      </c>
      <c r="P29" s="168"/>
      <c r="Q29" s="168"/>
      <c r="R29" s="168"/>
      <c r="S29" s="169">
        <f t="shared" si="1"/>
        <v>0</v>
      </c>
      <c r="T29" s="7"/>
      <c r="U29" s="23" t="s">
        <v>118</v>
      </c>
      <c r="V29" s="66"/>
      <c r="W29" s="22"/>
      <c r="X29" s="22"/>
      <c r="Y29" s="3"/>
      <c r="Z29" s="277">
        <v>27</v>
      </c>
      <c r="AA29" s="278"/>
      <c r="AB29" s="239"/>
      <c r="AC29" s="240" t="s">
        <v>102</v>
      </c>
      <c r="AD29" s="241" t="s">
        <v>102</v>
      </c>
      <c r="AE29" s="251">
        <f>H1232</f>
        <v>0</v>
      </c>
      <c r="AF29" s="252"/>
      <c r="AG29" s="252"/>
      <c r="AH29" s="251">
        <f>P1232</f>
        <v>0</v>
      </c>
      <c r="AI29" s="252"/>
      <c r="AJ29" s="252"/>
    </row>
    <row r="30" spans="1:36" ht="22.2" customHeight="1" x14ac:dyDescent="0.6">
      <c r="A30" s="4"/>
      <c r="E30" s="4"/>
      <c r="G30" s="168"/>
      <c r="H30" s="168"/>
      <c r="I30" s="168"/>
      <c r="J30" s="248"/>
      <c r="K30" s="250"/>
      <c r="L30" s="168"/>
      <c r="M30" s="168"/>
      <c r="N30" s="168"/>
      <c r="O30" s="169">
        <f t="shared" si="0"/>
        <v>0</v>
      </c>
      <c r="P30" s="168"/>
      <c r="Q30" s="168"/>
      <c r="R30" s="168"/>
      <c r="S30" s="169">
        <f t="shared" si="1"/>
        <v>0</v>
      </c>
      <c r="T30" s="22" t="s">
        <v>51</v>
      </c>
      <c r="U30" s="23" t="s">
        <v>121</v>
      </c>
      <c r="V30" s="66"/>
      <c r="W30" s="22"/>
      <c r="X30" s="22"/>
      <c r="AA30" s="205"/>
      <c r="AB30" s="205"/>
      <c r="AC30" s="205"/>
      <c r="AD30" s="205"/>
      <c r="AE30" s="205"/>
      <c r="AF30" s="206"/>
      <c r="AG30" s="206"/>
      <c r="AH30" s="206"/>
      <c r="AI30" s="206"/>
      <c r="AJ30" s="206"/>
    </row>
    <row r="31" spans="1:36" ht="22.2" customHeight="1" x14ac:dyDescent="0.6">
      <c r="A31" s="4"/>
      <c r="E31" s="4"/>
      <c r="F31" s="4"/>
      <c r="G31" s="196"/>
      <c r="H31" s="168"/>
      <c r="I31" s="168"/>
      <c r="J31" s="277"/>
      <c r="K31" s="278"/>
      <c r="L31" s="199"/>
      <c r="M31" s="199"/>
      <c r="N31" s="199"/>
      <c r="O31" s="169">
        <f t="shared" si="0"/>
        <v>0</v>
      </c>
      <c r="P31" s="199"/>
      <c r="Q31" s="199"/>
      <c r="R31" s="199"/>
      <c r="S31" s="169">
        <f t="shared" si="1"/>
        <v>0</v>
      </c>
      <c r="Z31"/>
      <c r="AA31"/>
      <c r="AB31"/>
      <c r="AC31"/>
      <c r="AD31"/>
      <c r="AE31"/>
      <c r="AF31"/>
      <c r="AG31"/>
      <c r="AH31"/>
      <c r="AI31"/>
      <c r="AJ31"/>
    </row>
    <row r="32" spans="1:36" ht="22.2" customHeight="1" x14ac:dyDescent="0.6">
      <c r="A32" s="4"/>
      <c r="E32" s="4"/>
      <c r="F32" s="4"/>
      <c r="G32" s="273" t="s">
        <v>61</v>
      </c>
      <c r="H32" s="298"/>
      <c r="I32" s="298"/>
      <c r="J32" s="298"/>
      <c r="K32" s="279"/>
      <c r="L32" s="17">
        <f>SUM(L7:L31)</f>
        <v>0</v>
      </c>
      <c r="M32" s="17">
        <f>SUM(M7:M31)</f>
        <v>0</v>
      </c>
      <c r="N32" s="17"/>
      <c r="O32" s="17"/>
      <c r="P32" s="17">
        <f>SUM(P7:P31)</f>
        <v>13</v>
      </c>
      <c r="Q32" s="17">
        <f>SUM(Q7:Q31)</f>
        <v>3</v>
      </c>
      <c r="R32" s="192"/>
      <c r="S32" s="17"/>
      <c r="Z32"/>
      <c r="AA32"/>
      <c r="AB32"/>
      <c r="AC32"/>
      <c r="AD32"/>
      <c r="AE32"/>
      <c r="AF32"/>
      <c r="AG32"/>
      <c r="AH32"/>
      <c r="AI32"/>
      <c r="AJ32"/>
    </row>
    <row r="33" spans="1:36" ht="22.2" customHeight="1" x14ac:dyDescent="0.6">
      <c r="A33" s="4"/>
      <c r="E33" s="4"/>
      <c r="F33" s="4"/>
      <c r="G33" s="273" t="s">
        <v>62</v>
      </c>
      <c r="H33" s="298"/>
      <c r="I33" s="298"/>
      <c r="J33" s="298"/>
      <c r="K33" s="279"/>
      <c r="L33" s="273">
        <f>L32+M32</f>
        <v>0</v>
      </c>
      <c r="M33" s="279"/>
      <c r="N33" s="17"/>
      <c r="O33" s="193"/>
      <c r="P33" s="273">
        <f>P32+Q32</f>
        <v>16</v>
      </c>
      <c r="Q33" s="279"/>
      <c r="R33" s="196"/>
      <c r="S33" s="199"/>
      <c r="Z33"/>
      <c r="AA33"/>
      <c r="AB33"/>
      <c r="AC33"/>
      <c r="AD33"/>
      <c r="AE33"/>
      <c r="AF33"/>
      <c r="AG33"/>
      <c r="AH33"/>
      <c r="AI33"/>
      <c r="AJ33"/>
    </row>
    <row r="34" spans="1:36" ht="22.2" customHeight="1" x14ac:dyDescent="0.6">
      <c r="A34" s="4"/>
      <c r="E34" s="4"/>
      <c r="F34" s="4"/>
      <c r="G34" s="273" t="s">
        <v>63</v>
      </c>
      <c r="H34" s="298"/>
      <c r="I34" s="298"/>
      <c r="J34" s="298"/>
      <c r="K34" s="279"/>
      <c r="L34" s="306" t="s">
        <v>256</v>
      </c>
      <c r="M34" s="307"/>
      <c r="N34" s="153"/>
      <c r="O34" s="152"/>
      <c r="P34" s="306" t="s">
        <v>320</v>
      </c>
      <c r="Q34" s="307"/>
      <c r="R34" s="190"/>
      <c r="S34" s="168"/>
      <c r="Z34"/>
      <c r="AA34"/>
      <c r="AB34"/>
      <c r="AC34"/>
      <c r="AD34"/>
      <c r="AE34"/>
      <c r="AF34"/>
      <c r="AG34"/>
      <c r="AH34"/>
      <c r="AI34"/>
      <c r="AJ34"/>
    </row>
    <row r="35" spans="1:36" ht="22.2" customHeight="1" thickBot="1" x14ac:dyDescent="0.65">
      <c r="A35" s="4"/>
      <c r="E35" s="4"/>
      <c r="F35" s="15"/>
      <c r="G35" s="273" t="s">
        <v>64</v>
      </c>
      <c r="H35" s="298"/>
      <c r="I35" s="298"/>
      <c r="J35" s="298"/>
      <c r="K35" s="279"/>
      <c r="L35" s="18">
        <v>0</v>
      </c>
      <c r="M35" s="18">
        <f>SUM(M7:M31)</f>
        <v>0</v>
      </c>
      <c r="N35" s="18"/>
      <c r="O35" s="18">
        <f>SUM(O7:O31)</f>
        <v>0</v>
      </c>
      <c r="P35" s="18">
        <v>0</v>
      </c>
      <c r="Q35" s="18">
        <f>SUM(Q7:Q31)</f>
        <v>3</v>
      </c>
      <c r="R35" s="19"/>
      <c r="S35" s="18">
        <f>SUM(S7:S31)</f>
        <v>810</v>
      </c>
      <c r="AA35"/>
      <c r="AB35"/>
      <c r="AC35"/>
      <c r="AD35"/>
      <c r="AE35"/>
      <c r="AF35"/>
      <c r="AG35"/>
      <c r="AH35"/>
      <c r="AI35"/>
      <c r="AJ35"/>
    </row>
    <row r="36" spans="1:36" ht="22.2" customHeight="1" thickTop="1" x14ac:dyDescent="0.6">
      <c r="A36" s="299" t="s">
        <v>88</v>
      </c>
      <c r="B36" s="300"/>
      <c r="C36" s="300"/>
      <c r="D36" s="300"/>
      <c r="E36" s="300"/>
      <c r="F36" s="300"/>
      <c r="G36" s="300"/>
      <c r="H36" s="193">
        <f>M35+Q35</f>
        <v>3</v>
      </c>
      <c r="I36" s="193" t="s">
        <v>89</v>
      </c>
      <c r="J36" s="193"/>
      <c r="K36" s="301" t="s">
        <v>193</v>
      </c>
      <c r="L36" s="301"/>
      <c r="M36" s="301"/>
      <c r="N36" s="194"/>
      <c r="O36" s="194"/>
      <c r="P36" s="302">
        <f>S35+O35</f>
        <v>810</v>
      </c>
      <c r="Q36" s="302"/>
      <c r="R36" s="21"/>
      <c r="S36" s="20" t="s">
        <v>53</v>
      </c>
      <c r="AA36"/>
      <c r="AB36"/>
      <c r="AC36"/>
      <c r="AD36"/>
      <c r="AE36"/>
      <c r="AF36"/>
      <c r="AG36"/>
      <c r="AH36"/>
      <c r="AI36"/>
      <c r="AJ36"/>
    </row>
    <row r="37" spans="1:36" ht="22.2" customHeight="1" x14ac:dyDescent="0.6">
      <c r="A37" s="303" t="s">
        <v>14</v>
      </c>
      <c r="B37" s="304"/>
      <c r="C37" s="304"/>
      <c r="D37" s="304"/>
      <c r="E37" s="304"/>
      <c r="F37" s="304"/>
      <c r="G37" s="305"/>
      <c r="H37" s="303" t="s">
        <v>15</v>
      </c>
      <c r="I37" s="304"/>
      <c r="J37" s="304"/>
      <c r="K37" s="304"/>
      <c r="L37" s="305"/>
      <c r="M37" s="303" t="s">
        <v>70</v>
      </c>
      <c r="N37" s="304"/>
      <c r="O37" s="304"/>
      <c r="P37" s="304"/>
      <c r="Q37" s="304"/>
      <c r="R37" s="304"/>
      <c r="S37" s="305"/>
      <c r="AA37"/>
      <c r="AB37"/>
      <c r="AC37"/>
      <c r="AD37"/>
      <c r="AE37"/>
      <c r="AF37"/>
      <c r="AG37"/>
      <c r="AH37"/>
      <c r="AI37"/>
      <c r="AJ37"/>
    </row>
    <row r="38" spans="1:36" ht="22.2" customHeight="1" x14ac:dyDescent="0.6">
      <c r="A38" s="248" t="s">
        <v>16</v>
      </c>
      <c r="B38" s="249"/>
      <c r="C38" s="249"/>
      <c r="D38" s="249"/>
      <c r="E38" s="249"/>
      <c r="F38" s="249"/>
      <c r="G38" s="250"/>
      <c r="H38" s="248" t="s">
        <v>16</v>
      </c>
      <c r="I38" s="249"/>
      <c r="J38" s="249"/>
      <c r="K38" s="249"/>
      <c r="L38" s="250"/>
      <c r="M38" s="248" t="s">
        <v>16</v>
      </c>
      <c r="N38" s="249"/>
      <c r="O38" s="249"/>
      <c r="P38" s="249"/>
      <c r="Q38" s="249"/>
      <c r="R38" s="249"/>
      <c r="S38" s="250"/>
      <c r="AA38"/>
      <c r="AB38"/>
      <c r="AC38"/>
      <c r="AD38"/>
      <c r="AE38"/>
      <c r="AF38"/>
      <c r="AG38"/>
      <c r="AH38"/>
      <c r="AI38"/>
      <c r="AJ38"/>
    </row>
    <row r="39" spans="1:36" ht="22.2" customHeight="1" x14ac:dyDescent="0.6">
      <c r="A39" s="12" t="s">
        <v>42</v>
      </c>
      <c r="B39" s="309" t="str">
        <f>B7</f>
        <v>นายอาทิตย์  แก้วแดง</v>
      </c>
      <c r="C39" s="309"/>
      <c r="D39" s="309"/>
      <c r="E39" s="309"/>
      <c r="F39" s="309"/>
      <c r="G39" s="186" t="s">
        <v>43</v>
      </c>
      <c r="H39" s="185" t="s">
        <v>42</v>
      </c>
      <c r="I39" s="314" t="s">
        <v>321</v>
      </c>
      <c r="J39" s="314"/>
      <c r="K39" s="314"/>
      <c r="L39" s="13" t="s">
        <v>43</v>
      </c>
      <c r="M39" s="61" t="s">
        <v>42</v>
      </c>
      <c r="N39" s="61"/>
      <c r="O39" s="309" t="s">
        <v>332</v>
      </c>
      <c r="P39" s="309"/>
      <c r="Q39" s="309"/>
      <c r="R39" s="29"/>
      <c r="S39" s="186" t="s">
        <v>43</v>
      </c>
      <c r="AA39"/>
      <c r="AB39"/>
      <c r="AC39"/>
      <c r="AD39"/>
      <c r="AE39"/>
      <c r="AF39"/>
      <c r="AG39"/>
      <c r="AH39"/>
      <c r="AI39"/>
      <c r="AJ39"/>
    </row>
    <row r="40" spans="1:36" ht="22.2" customHeight="1" x14ac:dyDescent="0.6">
      <c r="A40" s="308" t="s">
        <v>46</v>
      </c>
      <c r="B40" s="309"/>
      <c r="C40" s="309"/>
      <c r="D40" s="309"/>
      <c r="E40" s="309"/>
      <c r="F40" s="309"/>
      <c r="G40" s="310"/>
      <c r="H40" s="308" t="s">
        <v>55</v>
      </c>
      <c r="I40" s="309"/>
      <c r="J40" s="309"/>
      <c r="K40" s="309"/>
      <c r="L40" s="310"/>
      <c r="M40" s="308" t="s">
        <v>72</v>
      </c>
      <c r="N40" s="309"/>
      <c r="O40" s="309"/>
      <c r="P40" s="309"/>
      <c r="Q40" s="309"/>
      <c r="R40" s="309"/>
      <c r="S40" s="310"/>
      <c r="AA40"/>
      <c r="AB40"/>
      <c r="AC40"/>
      <c r="AD40"/>
      <c r="AE40"/>
      <c r="AF40"/>
      <c r="AG40"/>
      <c r="AH40"/>
      <c r="AI40"/>
      <c r="AJ40"/>
    </row>
    <row r="41" spans="1:36" ht="22.2" customHeight="1" x14ac:dyDescent="0.6">
      <c r="A41" s="311" t="s">
        <v>364</v>
      </c>
      <c r="B41" s="312"/>
      <c r="C41" s="312"/>
      <c r="D41" s="312"/>
      <c r="E41" s="312"/>
      <c r="F41" s="312"/>
      <c r="G41" s="313"/>
      <c r="H41" s="308" t="str">
        <f>A41</f>
        <v>วันที่ 2  เดือน มกราคม  พ.ศ.2567</v>
      </c>
      <c r="I41" s="309"/>
      <c r="J41" s="309"/>
      <c r="K41" s="309"/>
      <c r="L41" s="310"/>
      <c r="M41" s="311" t="str">
        <f>A41</f>
        <v>วันที่ 2  เดือน มกราคม  พ.ศ.2567</v>
      </c>
      <c r="N41" s="312"/>
      <c r="O41" s="312"/>
      <c r="P41" s="312"/>
      <c r="Q41" s="312"/>
      <c r="R41" s="312"/>
      <c r="S41" s="313"/>
      <c r="AA41"/>
      <c r="AB41"/>
      <c r="AC41"/>
      <c r="AD41"/>
      <c r="AE41"/>
      <c r="AF41"/>
      <c r="AG41"/>
      <c r="AH41"/>
      <c r="AI41"/>
      <c r="AJ41"/>
    </row>
    <row r="42" spans="1:36" ht="22.2" customHeight="1" x14ac:dyDescent="0.6">
      <c r="A42" s="303" t="s">
        <v>70</v>
      </c>
      <c r="B42" s="304"/>
      <c r="C42" s="304"/>
      <c r="D42" s="304"/>
      <c r="E42" s="304"/>
      <c r="F42" s="304"/>
      <c r="G42" s="304"/>
      <c r="H42" s="304"/>
      <c r="I42" s="305"/>
      <c r="J42" s="303" t="s">
        <v>71</v>
      </c>
      <c r="K42" s="304"/>
      <c r="L42" s="304"/>
      <c r="M42" s="304"/>
      <c r="N42" s="304"/>
      <c r="O42" s="304"/>
      <c r="P42" s="304"/>
      <c r="Q42" s="304"/>
      <c r="R42" s="304"/>
      <c r="S42" s="305"/>
      <c r="AA42"/>
      <c r="AB42"/>
      <c r="AC42"/>
      <c r="AD42"/>
      <c r="AE42"/>
      <c r="AF42"/>
      <c r="AG42"/>
      <c r="AH42"/>
      <c r="AI42"/>
      <c r="AJ42"/>
    </row>
    <row r="43" spans="1:36" ht="22.2" customHeight="1" x14ac:dyDescent="0.6">
      <c r="A43" s="248" t="s">
        <v>16</v>
      </c>
      <c r="B43" s="249"/>
      <c r="C43" s="249"/>
      <c r="D43" s="249"/>
      <c r="E43" s="249"/>
      <c r="F43" s="249"/>
      <c r="G43" s="249"/>
      <c r="H43" s="249"/>
      <c r="I43" s="250"/>
      <c r="J43" s="248" t="s">
        <v>16</v>
      </c>
      <c r="K43" s="249"/>
      <c r="L43" s="249"/>
      <c r="M43" s="249"/>
      <c r="N43" s="249"/>
      <c r="O43" s="249"/>
      <c r="P43" s="249"/>
      <c r="Q43" s="249"/>
      <c r="R43" s="249"/>
      <c r="S43" s="250"/>
      <c r="AA43"/>
      <c r="AB43"/>
      <c r="AC43"/>
      <c r="AD43"/>
      <c r="AE43"/>
      <c r="AF43"/>
      <c r="AG43"/>
      <c r="AH43"/>
      <c r="AI43"/>
      <c r="AJ43"/>
    </row>
    <row r="44" spans="1:36" ht="22.2" customHeight="1" x14ac:dyDescent="0.6">
      <c r="A44" s="12"/>
      <c r="B44" s="309" t="s">
        <v>339</v>
      </c>
      <c r="C44" s="309"/>
      <c r="D44" s="309"/>
      <c r="E44" s="309"/>
      <c r="F44" s="309"/>
      <c r="G44" s="309"/>
      <c r="H44" s="309"/>
      <c r="I44" s="186"/>
      <c r="J44" s="29"/>
      <c r="K44" s="29"/>
      <c r="L44" s="309" t="s">
        <v>328</v>
      </c>
      <c r="M44" s="309"/>
      <c r="N44" s="309"/>
      <c r="O44" s="309"/>
      <c r="P44" s="309"/>
      <c r="Q44" s="309"/>
      <c r="R44" s="29"/>
      <c r="S44" s="13"/>
      <c r="AA44"/>
      <c r="AB44"/>
      <c r="AC44"/>
      <c r="AD44"/>
      <c r="AE44"/>
      <c r="AF44"/>
      <c r="AG44"/>
      <c r="AH44"/>
      <c r="AI44"/>
      <c r="AJ44"/>
    </row>
    <row r="45" spans="1:36" ht="22.2" customHeight="1" x14ac:dyDescent="0.6">
      <c r="A45" s="308" t="s">
        <v>73</v>
      </c>
      <c r="B45" s="309"/>
      <c r="C45" s="309"/>
      <c r="D45" s="309"/>
      <c r="E45" s="309"/>
      <c r="F45" s="309"/>
      <c r="G45" s="309"/>
      <c r="H45" s="309"/>
      <c r="I45" s="310"/>
      <c r="J45" s="308" t="s">
        <v>74</v>
      </c>
      <c r="K45" s="309"/>
      <c r="L45" s="309"/>
      <c r="M45" s="309"/>
      <c r="N45" s="309"/>
      <c r="O45" s="309"/>
      <c r="P45" s="309"/>
      <c r="Q45" s="309"/>
      <c r="R45" s="309"/>
      <c r="S45" s="310"/>
      <c r="AB45"/>
      <c r="AC45"/>
      <c r="AD45"/>
      <c r="AE45"/>
      <c r="AF45"/>
      <c r="AG45"/>
      <c r="AH45"/>
      <c r="AI45"/>
      <c r="AJ45"/>
    </row>
    <row r="46" spans="1:36" ht="22.2" customHeight="1" x14ac:dyDescent="0.6">
      <c r="A46" s="277" t="s">
        <v>111</v>
      </c>
      <c r="B46" s="301"/>
      <c r="C46" s="301"/>
      <c r="D46" s="301"/>
      <c r="E46" s="301"/>
      <c r="F46" s="301"/>
      <c r="G46" s="301"/>
      <c r="H46" s="301"/>
      <c r="I46" s="278"/>
      <c r="J46" s="277" t="s">
        <v>111</v>
      </c>
      <c r="K46" s="301"/>
      <c r="L46" s="301"/>
      <c r="M46" s="301"/>
      <c r="N46" s="301"/>
      <c r="O46" s="301"/>
      <c r="P46" s="301"/>
      <c r="Q46" s="301"/>
      <c r="R46" s="301"/>
      <c r="S46" s="278"/>
      <c r="AB46"/>
      <c r="AC46"/>
      <c r="AD46"/>
      <c r="AE46"/>
      <c r="AF46"/>
      <c r="AG46"/>
      <c r="AH46"/>
      <c r="AI46"/>
      <c r="AJ46"/>
    </row>
    <row r="47" spans="1:36" ht="22.2" customHeight="1" x14ac:dyDescent="0.6">
      <c r="A47" s="254" t="s">
        <v>0</v>
      </c>
      <c r="B47" s="254"/>
      <c r="C47" s="254"/>
      <c r="D47" s="254"/>
      <c r="E47" s="254"/>
      <c r="F47" s="254"/>
      <c r="G47" s="254"/>
      <c r="H47" s="254"/>
      <c r="I47" s="254"/>
      <c r="J47" s="254"/>
      <c r="K47" s="254"/>
      <c r="L47" s="254"/>
      <c r="M47" s="254"/>
      <c r="N47" s="254"/>
      <c r="O47" s="254"/>
      <c r="P47" s="254"/>
      <c r="Q47" s="254"/>
      <c r="R47" s="254"/>
      <c r="S47" s="254"/>
      <c r="AB47" s="203"/>
      <c r="AC47" s="203"/>
      <c r="AD47" s="203"/>
    </row>
    <row r="48" spans="1:36" ht="22.2" customHeight="1" x14ac:dyDescent="0.6">
      <c r="A48" s="254" t="str">
        <f>A2</f>
        <v>แผนกวิชายานยนต์ไฟฟ้า</v>
      </c>
      <c r="B48" s="249"/>
      <c r="C48" s="249"/>
      <c r="D48" s="249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  <c r="S48" s="249"/>
      <c r="AB48" s="296"/>
      <c r="AC48" s="296"/>
      <c r="AD48" s="296"/>
    </row>
    <row r="49" spans="1:30" ht="22.2" customHeight="1" x14ac:dyDescent="0.6">
      <c r="A49" s="253" t="s">
        <v>78</v>
      </c>
      <c r="B49" s="253"/>
      <c r="C49" s="253"/>
      <c r="D49" s="177">
        <f>D3</f>
        <v>25</v>
      </c>
      <c r="E49" s="177" t="s">
        <v>77</v>
      </c>
      <c r="F49" s="254" t="str">
        <f>F3</f>
        <v>ธันวาคม</v>
      </c>
      <c r="G49" s="254"/>
      <c r="H49" s="177" t="str">
        <f>H3</f>
        <v>พ.ศ. 2566</v>
      </c>
      <c r="I49" s="177" t="s">
        <v>79</v>
      </c>
      <c r="J49" s="177">
        <f>J3</f>
        <v>29</v>
      </c>
      <c r="K49" s="177" t="s">
        <v>76</v>
      </c>
      <c r="L49" s="254" t="str">
        <f>L3</f>
        <v>ธันวาคม</v>
      </c>
      <c r="M49" s="254"/>
      <c r="N49" s="254" t="str">
        <f>N3</f>
        <v>พ.ศ. 2566</v>
      </c>
      <c r="O49" s="254"/>
      <c r="P49" s="254"/>
      <c r="Q49" s="254"/>
      <c r="R49" s="177"/>
      <c r="AB49" s="296"/>
      <c r="AC49" s="296"/>
      <c r="AD49" s="296"/>
    </row>
    <row r="50" spans="1:30" ht="22.2" customHeight="1" x14ac:dyDescent="0.3">
      <c r="G50" s="58" t="s">
        <v>103</v>
      </c>
      <c r="H50" s="194" t="s">
        <v>115</v>
      </c>
      <c r="I50" s="190" t="s">
        <v>57</v>
      </c>
      <c r="AB50" s="293"/>
      <c r="AC50" s="293"/>
      <c r="AD50" s="293"/>
    </row>
    <row r="51" spans="1:30" ht="22.2" customHeight="1" x14ac:dyDescent="0.6">
      <c r="A51" s="28" t="s">
        <v>1</v>
      </c>
      <c r="B51" s="270" t="s">
        <v>2</v>
      </c>
      <c r="C51" s="271"/>
      <c r="D51" s="272"/>
      <c r="E51" s="16" t="s">
        <v>3</v>
      </c>
      <c r="F51" s="273" t="s">
        <v>65</v>
      </c>
      <c r="G51" s="274"/>
      <c r="H51" s="275" t="s">
        <v>4</v>
      </c>
      <c r="I51" s="175" t="s">
        <v>116</v>
      </c>
      <c r="J51" s="242" t="s">
        <v>5</v>
      </c>
      <c r="K51" s="244"/>
      <c r="L51" s="273" t="s">
        <v>66</v>
      </c>
      <c r="M51" s="279"/>
      <c r="N51" s="175" t="s">
        <v>68</v>
      </c>
      <c r="O51" s="175" t="s">
        <v>58</v>
      </c>
      <c r="P51" s="280" t="s">
        <v>67</v>
      </c>
      <c r="Q51" s="281"/>
      <c r="R51" s="169" t="s">
        <v>68</v>
      </c>
      <c r="S51" s="175" t="s">
        <v>58</v>
      </c>
      <c r="AB51" s="296"/>
      <c r="AC51" s="296"/>
      <c r="AD51" s="296"/>
    </row>
    <row r="52" spans="1:30" ht="22.2" customHeight="1" x14ac:dyDescent="0.6">
      <c r="A52" s="60"/>
      <c r="B52" s="9"/>
      <c r="C52" s="10"/>
      <c r="D52" s="14"/>
      <c r="E52" s="11"/>
      <c r="F52" s="199" t="s">
        <v>6</v>
      </c>
      <c r="G52" s="199" t="s">
        <v>7</v>
      </c>
      <c r="H52" s="276"/>
      <c r="I52" s="199"/>
      <c r="J52" s="277"/>
      <c r="K52" s="278"/>
      <c r="L52" s="199" t="s">
        <v>56</v>
      </c>
      <c r="M52" s="199" t="s">
        <v>60</v>
      </c>
      <c r="N52" s="199" t="s">
        <v>69</v>
      </c>
      <c r="O52" s="199" t="s">
        <v>59</v>
      </c>
      <c r="P52" s="60" t="s">
        <v>56</v>
      </c>
      <c r="Q52" s="60" t="s">
        <v>60</v>
      </c>
      <c r="R52" s="199" t="s">
        <v>69</v>
      </c>
      <c r="S52" s="199" t="s">
        <v>59</v>
      </c>
    </row>
    <row r="53" spans="1:30" ht="22.2" customHeight="1" x14ac:dyDescent="0.6">
      <c r="A53" s="175">
        <v>2</v>
      </c>
      <c r="B53" s="262" t="str">
        <f>AB4</f>
        <v>นางสาวปาจารีย์  กฐินทอง</v>
      </c>
      <c r="C53" s="263"/>
      <c r="D53" s="264"/>
      <c r="E53" s="175" t="s">
        <v>169</v>
      </c>
      <c r="F53" s="6">
        <f>F7</f>
        <v>11</v>
      </c>
      <c r="G53" s="188" t="s">
        <v>8</v>
      </c>
      <c r="H53" s="336" t="s">
        <v>372</v>
      </c>
      <c r="I53" s="342"/>
      <c r="J53" s="342"/>
      <c r="K53" s="343"/>
      <c r="L53" s="197"/>
      <c r="M53" s="174"/>
      <c r="N53" s="174"/>
      <c r="O53" s="169">
        <f>M53*N53</f>
        <v>0</v>
      </c>
      <c r="P53" s="174"/>
      <c r="Q53" s="197"/>
      <c r="R53" s="174"/>
      <c r="S53" s="169">
        <f>Q53*R53</f>
        <v>0</v>
      </c>
    </row>
    <row r="54" spans="1:30" ht="22.2" customHeight="1" x14ac:dyDescent="0.6">
      <c r="A54" s="4"/>
      <c r="B54" s="289"/>
      <c r="C54" s="290"/>
      <c r="D54" s="291"/>
      <c r="E54" s="168" t="s">
        <v>119</v>
      </c>
      <c r="F54" s="190"/>
      <c r="G54" s="167" t="str">
        <f>G8</f>
        <v>25 ธ.ค.66</v>
      </c>
      <c r="H54" s="344"/>
      <c r="I54" s="345"/>
      <c r="J54" s="345"/>
      <c r="K54" s="346"/>
      <c r="L54" s="168"/>
      <c r="M54" s="168"/>
      <c r="N54" s="168"/>
      <c r="O54" s="169">
        <f t="shared" ref="O54:O77" si="2">M54*N54</f>
        <v>0</v>
      </c>
      <c r="P54" s="168"/>
      <c r="Q54" s="168"/>
      <c r="R54" s="183"/>
      <c r="S54" s="169">
        <f t="shared" ref="S54:S77" si="3">Q54*R54</f>
        <v>0</v>
      </c>
    </row>
    <row r="55" spans="1:30" ht="22.2" customHeight="1" x14ac:dyDescent="0.6">
      <c r="A55" s="4"/>
      <c r="B55" s="5"/>
      <c r="D55" s="3"/>
      <c r="E55" s="3"/>
      <c r="F55" s="190"/>
      <c r="G55" s="189"/>
      <c r="H55" s="347" t="s">
        <v>374</v>
      </c>
      <c r="I55" s="298"/>
      <c r="J55" s="298"/>
      <c r="K55" s="279"/>
      <c r="L55" s="168"/>
      <c r="M55" s="168"/>
      <c r="N55" s="168"/>
      <c r="O55" s="169">
        <f t="shared" si="2"/>
        <v>0</v>
      </c>
      <c r="P55" s="168"/>
      <c r="Q55" s="168"/>
      <c r="R55" s="168"/>
      <c r="S55" s="169">
        <f t="shared" si="3"/>
        <v>0</v>
      </c>
    </row>
    <row r="56" spans="1:30" ht="22.2" customHeight="1" x14ac:dyDescent="0.6">
      <c r="A56" s="4"/>
      <c r="B56" s="5"/>
      <c r="E56" s="4"/>
      <c r="F56" s="190"/>
      <c r="G56" s="189"/>
      <c r="H56" s="1"/>
      <c r="I56" s="1"/>
      <c r="J56" s="248"/>
      <c r="K56" s="250"/>
      <c r="L56" s="168"/>
      <c r="M56" s="168"/>
      <c r="N56" s="168"/>
      <c r="O56" s="169">
        <f t="shared" si="2"/>
        <v>0</v>
      </c>
      <c r="P56" s="168"/>
      <c r="Q56" s="168"/>
      <c r="R56" s="168"/>
      <c r="S56" s="169">
        <f t="shared" si="3"/>
        <v>0</v>
      </c>
      <c r="Y56" s="71"/>
      <c r="Z56" s="71"/>
      <c r="AA56" s="71"/>
      <c r="AB56" s="71"/>
    </row>
    <row r="57" spans="1:30" ht="22.2" customHeight="1" x14ac:dyDescent="0.6">
      <c r="A57" s="4"/>
      <c r="E57" s="4"/>
      <c r="G57" s="187"/>
      <c r="H57" s="199"/>
      <c r="I57" s="199"/>
      <c r="J57" s="277"/>
      <c r="K57" s="278"/>
      <c r="L57" s="168"/>
      <c r="M57" s="168"/>
      <c r="N57" s="168"/>
      <c r="O57" s="169">
        <f t="shared" si="2"/>
        <v>0</v>
      </c>
      <c r="P57" s="168"/>
      <c r="Q57" s="168"/>
      <c r="R57" s="168"/>
      <c r="S57" s="169">
        <f t="shared" si="3"/>
        <v>0</v>
      </c>
      <c r="Y57" s="72"/>
      <c r="Z57" s="72"/>
      <c r="AA57" s="72"/>
      <c r="AB57" s="72"/>
    </row>
    <row r="58" spans="1:30" ht="22.2" customHeight="1" x14ac:dyDescent="0.6">
      <c r="A58" s="4"/>
      <c r="E58" s="4"/>
      <c r="G58" s="62" t="s">
        <v>9</v>
      </c>
      <c r="H58" s="174" t="s">
        <v>341</v>
      </c>
      <c r="I58" s="183" t="s">
        <v>344</v>
      </c>
      <c r="J58" s="265" t="s">
        <v>54</v>
      </c>
      <c r="K58" s="266"/>
      <c r="L58" s="197">
        <v>4</v>
      </c>
      <c r="M58" s="174"/>
      <c r="N58" s="174"/>
      <c r="O58" s="169">
        <f t="shared" si="2"/>
        <v>0</v>
      </c>
      <c r="P58" s="174"/>
      <c r="Q58" s="197"/>
      <c r="R58" s="174"/>
      <c r="S58" s="169">
        <f t="shared" si="3"/>
        <v>0</v>
      </c>
      <c r="W58" s="72"/>
      <c r="X58" s="72"/>
      <c r="Y58" s="198"/>
      <c r="Z58" s="72"/>
      <c r="AA58" s="198"/>
      <c r="AB58" s="72"/>
    </row>
    <row r="59" spans="1:30" ht="22.2" customHeight="1" x14ac:dyDescent="0.6">
      <c r="A59" s="4"/>
      <c r="E59" s="4"/>
      <c r="G59" s="167" t="str">
        <f>G13</f>
        <v>26 ธ.ค.66</v>
      </c>
      <c r="H59" s="183" t="s">
        <v>341</v>
      </c>
      <c r="I59" s="183" t="s">
        <v>344</v>
      </c>
      <c r="J59" s="315" t="s">
        <v>125</v>
      </c>
      <c r="K59" s="316"/>
      <c r="L59" s="168">
        <v>3</v>
      </c>
      <c r="M59" s="168"/>
      <c r="N59" s="168"/>
      <c r="O59" s="169">
        <f t="shared" si="2"/>
        <v>0</v>
      </c>
      <c r="P59" s="168"/>
      <c r="Q59" s="168"/>
      <c r="R59" s="183"/>
      <c r="S59" s="169">
        <f t="shared" si="3"/>
        <v>0</v>
      </c>
      <c r="W59" s="71"/>
      <c r="X59" s="71"/>
      <c r="Y59" s="71"/>
      <c r="Z59" s="72"/>
      <c r="AA59" s="73"/>
      <c r="AB59" s="72"/>
    </row>
    <row r="60" spans="1:30" ht="22.2" customHeight="1" x14ac:dyDescent="0.6">
      <c r="A60" s="4"/>
      <c r="B60" s="5"/>
      <c r="D60" s="3"/>
      <c r="E60" s="3"/>
      <c r="G60" s="168"/>
      <c r="H60" s="183"/>
      <c r="I60" s="183"/>
      <c r="J60" s="248"/>
      <c r="K60" s="250"/>
      <c r="L60" s="168"/>
      <c r="M60" s="168"/>
      <c r="N60" s="168"/>
      <c r="O60" s="169">
        <f t="shared" si="2"/>
        <v>0</v>
      </c>
      <c r="P60" s="168"/>
      <c r="Q60" s="168"/>
      <c r="R60" s="168"/>
      <c r="S60" s="169">
        <f t="shared" si="3"/>
        <v>0</v>
      </c>
      <c r="W60" s="71"/>
      <c r="X60" s="71"/>
      <c r="Y60" s="71"/>
      <c r="Z60" s="72"/>
      <c r="AA60" s="73"/>
      <c r="AB60" s="72"/>
    </row>
    <row r="61" spans="1:30" ht="22.2" customHeight="1" x14ac:dyDescent="0.6">
      <c r="A61" s="4"/>
      <c r="E61" s="4"/>
      <c r="G61" s="62"/>
      <c r="H61" s="190"/>
      <c r="I61" s="168"/>
      <c r="J61" s="248"/>
      <c r="K61" s="250"/>
      <c r="L61" s="168"/>
      <c r="M61" s="168"/>
      <c r="N61" s="168"/>
      <c r="O61" s="169">
        <f t="shared" si="2"/>
        <v>0</v>
      </c>
      <c r="P61" s="168"/>
      <c r="Q61" s="168"/>
      <c r="R61" s="168"/>
      <c r="S61" s="169">
        <f t="shared" si="3"/>
        <v>0</v>
      </c>
      <c r="T61" s="7"/>
      <c r="U61" s="23" t="s">
        <v>118</v>
      </c>
      <c r="V61" s="66"/>
      <c r="W61" s="22"/>
      <c r="X61" s="22"/>
      <c r="Y61" s="71"/>
      <c r="Z61" s="72"/>
      <c r="AA61" s="73"/>
      <c r="AB61" s="72"/>
    </row>
    <row r="62" spans="1:30" ht="22.2" customHeight="1" x14ac:dyDescent="0.6">
      <c r="A62" s="4"/>
      <c r="D62" s="8" t="s">
        <v>51</v>
      </c>
      <c r="E62" s="4"/>
      <c r="G62" s="63"/>
      <c r="H62" s="195"/>
      <c r="I62" s="199"/>
      <c r="J62" s="277"/>
      <c r="K62" s="278"/>
      <c r="L62" s="168"/>
      <c r="M62" s="168"/>
      <c r="N62" s="168"/>
      <c r="O62" s="169">
        <f t="shared" si="2"/>
        <v>0</v>
      </c>
      <c r="P62" s="168"/>
      <c r="Q62" s="168"/>
      <c r="R62" s="168"/>
      <c r="S62" s="169">
        <f t="shared" si="3"/>
        <v>0</v>
      </c>
      <c r="T62" s="22" t="s">
        <v>51</v>
      </c>
      <c r="U62" s="23" t="s">
        <v>121</v>
      </c>
      <c r="V62" s="66"/>
      <c r="W62" s="22"/>
      <c r="X62" s="22"/>
      <c r="Y62" s="71"/>
      <c r="Z62" s="71"/>
      <c r="AA62" s="71"/>
      <c r="AB62" s="71"/>
    </row>
    <row r="63" spans="1:30" ht="22.2" customHeight="1" x14ac:dyDescent="0.6">
      <c r="A63" s="4"/>
      <c r="B63"/>
      <c r="C63"/>
      <c r="D63" s="202"/>
      <c r="E63" s="56"/>
      <c r="F63"/>
      <c r="G63" s="207" t="s">
        <v>10</v>
      </c>
      <c r="H63" s="201" t="s">
        <v>136</v>
      </c>
      <c r="I63" s="183" t="s">
        <v>271</v>
      </c>
      <c r="J63" s="265" t="s">
        <v>54</v>
      </c>
      <c r="K63" s="266"/>
      <c r="L63" s="174">
        <v>1</v>
      </c>
      <c r="M63" s="174">
        <v>3</v>
      </c>
      <c r="N63" s="174">
        <v>200</v>
      </c>
      <c r="O63" s="169">
        <f>M63*N63</f>
        <v>600</v>
      </c>
      <c r="P63" s="174"/>
      <c r="Q63" s="174"/>
      <c r="R63" s="174"/>
      <c r="S63" s="169">
        <f t="shared" si="3"/>
        <v>0</v>
      </c>
      <c r="Y63" s="71"/>
      <c r="Z63" s="71"/>
      <c r="AA63" s="71"/>
      <c r="AB63" s="71"/>
    </row>
    <row r="64" spans="1:30" ht="22.2" customHeight="1" x14ac:dyDescent="0.6">
      <c r="A64" s="4"/>
      <c r="B64" s="189"/>
      <c r="C64" s="190"/>
      <c r="D64" s="190"/>
      <c r="E64" s="168"/>
      <c r="G64" s="62" t="str">
        <f>G18</f>
        <v>27 ธ.ค.66</v>
      </c>
      <c r="H64" s="201"/>
      <c r="I64" s="183"/>
      <c r="J64" s="248"/>
      <c r="K64" s="250"/>
      <c r="L64" s="168"/>
      <c r="M64" s="168"/>
      <c r="N64" s="168"/>
      <c r="O64" s="169">
        <f t="shared" si="2"/>
        <v>0</v>
      </c>
      <c r="P64" s="168"/>
      <c r="Q64" s="168"/>
      <c r="R64" s="168"/>
      <c r="S64" s="169">
        <f t="shared" si="3"/>
        <v>0</v>
      </c>
      <c r="Y64" s="71"/>
      <c r="Z64" s="71"/>
      <c r="AA64" s="71"/>
      <c r="AB64" s="71"/>
    </row>
    <row r="65" spans="1:28" ht="22.2" customHeight="1" x14ac:dyDescent="0.6">
      <c r="A65" s="4"/>
      <c r="B65" s="5"/>
      <c r="D65" s="3"/>
      <c r="E65" s="3"/>
      <c r="G65" s="168"/>
      <c r="H65" s="183"/>
      <c r="I65" s="183"/>
      <c r="J65" s="248"/>
      <c r="K65" s="250"/>
      <c r="L65" s="168"/>
      <c r="M65" s="168"/>
      <c r="N65" s="168"/>
      <c r="O65" s="169">
        <f t="shared" si="2"/>
        <v>0</v>
      </c>
      <c r="P65" s="168"/>
      <c r="Q65" s="168"/>
      <c r="R65" s="168"/>
      <c r="S65" s="169">
        <f t="shared" si="3"/>
        <v>0</v>
      </c>
      <c r="W65" s="71"/>
      <c r="X65" s="71"/>
    </row>
    <row r="66" spans="1:28" ht="22.2" customHeight="1" x14ac:dyDescent="0.6">
      <c r="A66" s="4"/>
      <c r="E66" s="4"/>
      <c r="G66" s="189"/>
      <c r="H66" s="168"/>
      <c r="I66" s="183"/>
      <c r="J66" s="252"/>
      <c r="K66" s="252"/>
      <c r="L66" s="168"/>
      <c r="M66" s="168"/>
      <c r="N66" s="168"/>
      <c r="O66" s="169">
        <f t="shared" si="2"/>
        <v>0</v>
      </c>
      <c r="P66" s="168"/>
      <c r="Q66" s="168"/>
      <c r="R66" s="168"/>
      <c r="S66" s="169">
        <f t="shared" si="3"/>
        <v>0</v>
      </c>
      <c r="T66" s="25"/>
      <c r="U66" s="26" t="s">
        <v>123</v>
      </c>
      <c r="V66" s="64"/>
      <c r="W66" s="27"/>
      <c r="X66" s="27"/>
      <c r="Z66" s="190"/>
      <c r="AA66" s="190"/>
      <c r="AB66" s="190"/>
    </row>
    <row r="67" spans="1:28" ht="22.2" customHeight="1" x14ac:dyDescent="0.6">
      <c r="A67" s="4"/>
      <c r="E67" s="4"/>
      <c r="G67" s="195"/>
      <c r="H67" s="199"/>
      <c r="I67" s="199"/>
      <c r="J67" s="276"/>
      <c r="K67" s="276"/>
      <c r="L67" s="199"/>
      <c r="M67" s="199"/>
      <c r="N67" s="199"/>
      <c r="O67" s="169">
        <f t="shared" si="2"/>
        <v>0</v>
      </c>
      <c r="P67" s="199"/>
      <c r="Q67" s="199"/>
      <c r="R67" s="199"/>
      <c r="S67" s="169">
        <f t="shared" si="3"/>
        <v>0</v>
      </c>
      <c r="T67" s="27" t="s">
        <v>51</v>
      </c>
      <c r="U67" s="26" t="s">
        <v>90</v>
      </c>
      <c r="V67" s="64"/>
      <c r="W67" s="27"/>
      <c r="X67" s="27"/>
      <c r="Y67" s="190"/>
      <c r="Z67" s="190"/>
      <c r="AA67" s="190"/>
      <c r="AB67" s="190"/>
    </row>
    <row r="68" spans="1:28" ht="22.2" customHeight="1" x14ac:dyDescent="0.6">
      <c r="A68" s="4"/>
      <c r="E68" s="4"/>
      <c r="G68" s="62" t="s">
        <v>11</v>
      </c>
      <c r="H68" s="183" t="s">
        <v>136</v>
      </c>
      <c r="I68" s="183" t="s">
        <v>209</v>
      </c>
      <c r="J68" s="265" t="s">
        <v>54</v>
      </c>
      <c r="K68" s="266"/>
      <c r="L68" s="168">
        <v>4</v>
      </c>
      <c r="M68" s="168"/>
      <c r="N68" s="168"/>
      <c r="O68" s="169">
        <f t="shared" si="2"/>
        <v>0</v>
      </c>
      <c r="P68" s="168"/>
      <c r="Q68" s="175"/>
      <c r="R68" s="175"/>
      <c r="S68" s="169">
        <f t="shared" si="3"/>
        <v>0</v>
      </c>
      <c r="U68" s="190"/>
      <c r="V68" s="190"/>
      <c r="W68" s="190"/>
      <c r="X68" s="190"/>
      <c r="Y68" s="190"/>
      <c r="Z68" s="190"/>
      <c r="AA68" s="190"/>
      <c r="AB68" s="190"/>
    </row>
    <row r="69" spans="1:28" ht="22.2" customHeight="1" x14ac:dyDescent="0.6">
      <c r="A69" s="4"/>
      <c r="E69" s="4"/>
      <c r="G69" s="167" t="str">
        <f>G23</f>
        <v>28 ธ.ค.66</v>
      </c>
      <c r="H69" s="183" t="s">
        <v>302</v>
      </c>
      <c r="I69" s="183" t="s">
        <v>239</v>
      </c>
      <c r="J69" s="315" t="s">
        <v>127</v>
      </c>
      <c r="K69" s="316"/>
      <c r="L69" s="168">
        <v>2</v>
      </c>
      <c r="M69" s="168"/>
      <c r="N69" s="168"/>
      <c r="O69" s="169">
        <f t="shared" si="2"/>
        <v>0</v>
      </c>
      <c r="P69" s="168"/>
      <c r="Q69" s="168"/>
      <c r="R69" s="168"/>
      <c r="S69" s="169">
        <f t="shared" si="3"/>
        <v>0</v>
      </c>
      <c r="U69" s="190"/>
      <c r="V69" s="190"/>
      <c r="X69" s="190"/>
      <c r="Y69" s="190"/>
      <c r="Z69" s="190"/>
    </row>
    <row r="70" spans="1:28" ht="22.2" customHeight="1" x14ac:dyDescent="0.6">
      <c r="A70" s="4"/>
      <c r="B70" s="5"/>
      <c r="E70" s="4"/>
      <c r="G70" s="168"/>
      <c r="H70" s="183" t="s">
        <v>342</v>
      </c>
      <c r="I70" s="183" t="s">
        <v>344</v>
      </c>
      <c r="J70" s="315" t="s">
        <v>171</v>
      </c>
      <c r="K70" s="316"/>
      <c r="L70" s="183">
        <v>4</v>
      </c>
      <c r="M70" s="183"/>
      <c r="N70" s="183"/>
      <c r="O70" s="169">
        <f t="shared" si="2"/>
        <v>0</v>
      </c>
      <c r="P70" s="183"/>
      <c r="Q70" s="183"/>
      <c r="R70" s="183"/>
      <c r="S70" s="169">
        <f t="shared" si="3"/>
        <v>0</v>
      </c>
      <c r="U70" s="190"/>
      <c r="V70" s="190"/>
      <c r="W70" s="190"/>
      <c r="X70" s="190"/>
      <c r="Y70" s="190"/>
      <c r="Z70" s="190"/>
    </row>
    <row r="71" spans="1:28" ht="22.2" customHeight="1" x14ac:dyDescent="0.6">
      <c r="A71" s="4"/>
      <c r="E71" s="4"/>
      <c r="G71" s="168"/>
      <c r="H71" s="168"/>
      <c r="I71" s="183"/>
      <c r="J71" s="285"/>
      <c r="K71" s="286"/>
      <c r="L71" s="168"/>
      <c r="M71" s="168"/>
      <c r="N71" s="168"/>
      <c r="O71" s="169">
        <f t="shared" si="2"/>
        <v>0</v>
      </c>
      <c r="P71" s="183"/>
      <c r="Q71" s="168"/>
      <c r="R71" s="168"/>
      <c r="S71" s="169">
        <f t="shared" si="3"/>
        <v>0</v>
      </c>
      <c r="U71" s="190"/>
      <c r="V71" s="190"/>
      <c r="W71" s="190"/>
      <c r="X71" s="190"/>
      <c r="Y71" s="190"/>
      <c r="Z71" s="190"/>
    </row>
    <row r="72" spans="1:28" ht="22.2" customHeight="1" x14ac:dyDescent="0.6">
      <c r="A72" s="4"/>
      <c r="E72" s="4"/>
      <c r="G72" s="199"/>
      <c r="H72" s="199"/>
      <c r="I72" s="158"/>
      <c r="J72" s="277"/>
      <c r="K72" s="278"/>
      <c r="L72" s="199"/>
      <c r="M72" s="199"/>
      <c r="N72" s="199"/>
      <c r="O72" s="169">
        <f t="shared" si="2"/>
        <v>0</v>
      </c>
      <c r="P72" s="168"/>
      <c r="Q72" s="199"/>
      <c r="R72" s="199"/>
      <c r="S72" s="169">
        <f t="shared" si="3"/>
        <v>0</v>
      </c>
      <c r="T72" s="190"/>
      <c r="U72" s="190"/>
      <c r="V72" s="190"/>
      <c r="W72" s="190"/>
      <c r="X72" s="190"/>
      <c r="Y72" s="190"/>
    </row>
    <row r="73" spans="1:28" ht="22.2" customHeight="1" x14ac:dyDescent="0.6">
      <c r="A73" s="4"/>
      <c r="B73" s="170"/>
      <c r="C73" s="171"/>
      <c r="D73" s="172"/>
      <c r="E73" s="173"/>
      <c r="F73" s="172"/>
      <c r="G73" s="62" t="s">
        <v>12</v>
      </c>
      <c r="H73" s="336" t="s">
        <v>338</v>
      </c>
      <c r="I73" s="337"/>
      <c r="J73" s="337"/>
      <c r="K73" s="338"/>
      <c r="L73" s="168"/>
      <c r="M73" s="168"/>
      <c r="N73" s="168"/>
      <c r="O73" s="169">
        <f t="shared" si="2"/>
        <v>0</v>
      </c>
      <c r="P73" s="175"/>
      <c r="Q73" s="197"/>
      <c r="R73" s="174"/>
      <c r="S73" s="169">
        <f t="shared" si="3"/>
        <v>0</v>
      </c>
      <c r="T73" s="190"/>
      <c r="U73" s="190"/>
      <c r="V73" s="190"/>
      <c r="W73" s="190"/>
      <c r="X73" s="190"/>
      <c r="Y73" s="190"/>
    </row>
    <row r="74" spans="1:28" ht="22.2" customHeight="1" x14ac:dyDescent="0.6">
      <c r="A74" s="4"/>
      <c r="D74" s="3"/>
      <c r="E74" s="4"/>
      <c r="G74" s="167" t="str">
        <f>G28</f>
        <v>29 ธ.ค.66</v>
      </c>
      <c r="H74" s="339"/>
      <c r="I74" s="340"/>
      <c r="J74" s="340"/>
      <c r="K74" s="341"/>
      <c r="L74" s="168"/>
      <c r="M74" s="168"/>
      <c r="N74" s="168"/>
      <c r="O74" s="169">
        <f t="shared" si="2"/>
        <v>0</v>
      </c>
      <c r="P74" s="168"/>
      <c r="Q74" s="168"/>
      <c r="R74" s="168"/>
      <c r="S74" s="169">
        <f t="shared" si="3"/>
        <v>0</v>
      </c>
      <c r="W74" s="190"/>
      <c r="X74" s="190"/>
      <c r="Y74" s="190"/>
    </row>
    <row r="75" spans="1:28" ht="22.2" customHeight="1" x14ac:dyDescent="0.6">
      <c r="A75" s="4"/>
      <c r="B75" s="170"/>
      <c r="C75" s="171"/>
      <c r="D75" s="172"/>
      <c r="E75" s="173"/>
      <c r="F75" s="172"/>
      <c r="G75" s="168"/>
      <c r="H75" s="183"/>
      <c r="I75" s="183"/>
      <c r="J75" s="248"/>
      <c r="K75" s="250"/>
      <c r="L75" s="168"/>
      <c r="M75" s="168"/>
      <c r="N75" s="168"/>
      <c r="O75" s="169">
        <f t="shared" si="2"/>
        <v>0</v>
      </c>
      <c r="P75" s="168"/>
      <c r="Q75" s="168"/>
      <c r="R75" s="168"/>
      <c r="S75" s="169">
        <f t="shared" si="3"/>
        <v>0</v>
      </c>
      <c r="T75" s="190"/>
      <c r="U75" s="190"/>
      <c r="V75" s="190"/>
      <c r="W75" s="190"/>
      <c r="X75" s="190"/>
      <c r="Y75" s="190"/>
    </row>
    <row r="76" spans="1:28" ht="22.2" customHeight="1" x14ac:dyDescent="0.6">
      <c r="A76" s="4"/>
      <c r="E76" s="4"/>
      <c r="G76" s="168"/>
      <c r="H76" s="168"/>
      <c r="I76" s="183"/>
      <c r="J76" s="285"/>
      <c r="K76" s="286"/>
      <c r="L76" s="168"/>
      <c r="M76" s="168"/>
      <c r="N76" s="168"/>
      <c r="O76" s="169">
        <f t="shared" si="2"/>
        <v>0</v>
      </c>
      <c r="P76" s="168"/>
      <c r="Q76" s="168"/>
      <c r="R76" s="168"/>
      <c r="S76" s="169">
        <f t="shared" si="3"/>
        <v>0</v>
      </c>
      <c r="T76" s="287" t="s">
        <v>117</v>
      </c>
      <c r="U76" s="288"/>
      <c r="V76" s="288"/>
      <c r="W76" s="288"/>
      <c r="X76" s="288"/>
    </row>
    <row r="77" spans="1:28" ht="22.2" customHeight="1" x14ac:dyDescent="0.6">
      <c r="A77" s="4"/>
      <c r="E77" s="4"/>
      <c r="F77" s="4"/>
      <c r="G77" s="196"/>
      <c r="H77" s="168"/>
      <c r="I77" s="183"/>
      <c r="J77" s="248"/>
      <c r="K77" s="250"/>
      <c r="L77" s="199"/>
      <c r="M77" s="199"/>
      <c r="N77" s="199"/>
      <c r="O77" s="169">
        <f t="shared" si="2"/>
        <v>0</v>
      </c>
      <c r="P77" s="168"/>
      <c r="Q77" s="199"/>
      <c r="R77" s="199"/>
      <c r="S77" s="169">
        <f t="shared" si="3"/>
        <v>0</v>
      </c>
      <c r="T77" s="24"/>
      <c r="U77" s="24" t="s">
        <v>219</v>
      </c>
      <c r="V77" s="65"/>
      <c r="W77" s="24"/>
      <c r="X77" s="24"/>
    </row>
    <row r="78" spans="1:28" ht="22.2" customHeight="1" x14ac:dyDescent="0.6">
      <c r="A78" s="4"/>
      <c r="E78" s="4"/>
      <c r="F78" s="4"/>
      <c r="G78" s="273" t="s">
        <v>61</v>
      </c>
      <c r="H78" s="298"/>
      <c r="I78" s="298"/>
      <c r="J78" s="298"/>
      <c r="K78" s="279"/>
      <c r="L78" s="17">
        <f>SUM(L53:L77)</f>
        <v>18</v>
      </c>
      <c r="M78" s="17">
        <f>SUM(M53:M77)</f>
        <v>3</v>
      </c>
      <c r="N78" s="17"/>
      <c r="O78" s="17"/>
      <c r="P78" s="17">
        <f>SUM(P53:P77)</f>
        <v>0</v>
      </c>
      <c r="Q78" s="17">
        <f>SUM(Q53:Q77)</f>
        <v>0</v>
      </c>
      <c r="R78" s="192"/>
      <c r="S78" s="17"/>
    </row>
    <row r="79" spans="1:28" ht="22.2" customHeight="1" x14ac:dyDescent="0.6">
      <c r="A79" s="4"/>
      <c r="E79" s="4"/>
      <c r="F79" s="4"/>
      <c r="G79" s="273" t="s">
        <v>62</v>
      </c>
      <c r="H79" s="298"/>
      <c r="I79" s="298"/>
      <c r="J79" s="298"/>
      <c r="K79" s="279"/>
      <c r="L79" s="273">
        <f>L78+M78</f>
        <v>21</v>
      </c>
      <c r="M79" s="279"/>
      <c r="N79" s="17"/>
      <c r="O79" s="193"/>
      <c r="P79" s="273">
        <f>P78+Q78</f>
        <v>0</v>
      </c>
      <c r="Q79" s="279"/>
      <c r="R79" s="196"/>
      <c r="S79" s="199"/>
    </row>
    <row r="80" spans="1:28" ht="22.2" customHeight="1" x14ac:dyDescent="0.6">
      <c r="A80" s="4"/>
      <c r="E80" s="4"/>
      <c r="F80" s="4"/>
      <c r="G80" s="273" t="s">
        <v>63</v>
      </c>
      <c r="H80" s="298"/>
      <c r="I80" s="298"/>
      <c r="J80" s="298"/>
      <c r="K80" s="279"/>
      <c r="L80" s="273">
        <v>18</v>
      </c>
      <c r="M80" s="279"/>
      <c r="N80" s="193"/>
      <c r="O80" s="17"/>
      <c r="P80" s="273">
        <v>0</v>
      </c>
      <c r="Q80" s="279"/>
      <c r="R80" s="190"/>
      <c r="S80" s="168"/>
    </row>
    <row r="81" spans="1:26" ht="22.2" customHeight="1" thickBot="1" x14ac:dyDescent="0.65">
      <c r="A81" s="4"/>
      <c r="E81" s="4"/>
      <c r="F81" s="15"/>
      <c r="G81" s="273" t="s">
        <v>64</v>
      </c>
      <c r="H81" s="298"/>
      <c r="I81" s="298"/>
      <c r="J81" s="298"/>
      <c r="K81" s="279"/>
      <c r="L81" s="18">
        <v>0</v>
      </c>
      <c r="M81" s="18">
        <f>SUM(M53:M77)</f>
        <v>3</v>
      </c>
      <c r="N81" s="18"/>
      <c r="O81" s="18">
        <f>SUM(O53:O77)</f>
        <v>600</v>
      </c>
      <c r="P81" s="18">
        <v>0</v>
      </c>
      <c r="Q81" s="18">
        <f>SUM(Q53:Q77)</f>
        <v>0</v>
      </c>
      <c r="R81" s="19"/>
      <c r="S81" s="18">
        <f>SUM(S53:S77)</f>
        <v>0</v>
      </c>
    </row>
    <row r="82" spans="1:26" ht="22.2" customHeight="1" thickTop="1" x14ac:dyDescent="0.6">
      <c r="A82" s="299" t="s">
        <v>88</v>
      </c>
      <c r="B82" s="300"/>
      <c r="C82" s="300"/>
      <c r="D82" s="300"/>
      <c r="E82" s="300"/>
      <c r="F82" s="300"/>
      <c r="G82" s="300"/>
      <c r="H82" s="193">
        <f>M81+Q81</f>
        <v>3</v>
      </c>
      <c r="I82" s="193" t="s">
        <v>89</v>
      </c>
      <c r="J82" s="193"/>
      <c r="K82" s="301" t="s">
        <v>193</v>
      </c>
      <c r="L82" s="301"/>
      <c r="M82" s="301"/>
      <c r="N82" s="194"/>
      <c r="O82" s="194"/>
      <c r="P82" s="302">
        <f>S81+O81</f>
        <v>600</v>
      </c>
      <c r="Q82" s="302"/>
      <c r="R82" s="21"/>
      <c r="S82" s="20" t="s">
        <v>53</v>
      </c>
    </row>
    <row r="83" spans="1:26" ht="22.2" customHeight="1" x14ac:dyDescent="0.6">
      <c r="A83" s="303" t="s">
        <v>14</v>
      </c>
      <c r="B83" s="304"/>
      <c r="C83" s="304"/>
      <c r="D83" s="304"/>
      <c r="E83" s="304"/>
      <c r="F83" s="304"/>
      <c r="G83" s="305"/>
      <c r="H83" s="303" t="s">
        <v>15</v>
      </c>
      <c r="I83" s="304"/>
      <c r="J83" s="304"/>
      <c r="K83" s="304"/>
      <c r="L83" s="305"/>
      <c r="M83" s="303" t="s">
        <v>70</v>
      </c>
      <c r="N83" s="304"/>
      <c r="O83" s="304"/>
      <c r="P83" s="304"/>
      <c r="Q83" s="304"/>
      <c r="R83" s="304"/>
      <c r="S83" s="305"/>
      <c r="T83" s="317"/>
      <c r="U83" s="254"/>
      <c r="V83" s="254"/>
      <c r="W83" s="254"/>
      <c r="X83" s="254"/>
      <c r="Y83" s="254"/>
      <c r="Z83" s="254"/>
    </row>
    <row r="84" spans="1:26" ht="22.2" customHeight="1" x14ac:dyDescent="0.6">
      <c r="A84" s="248" t="s">
        <v>16</v>
      </c>
      <c r="B84" s="249"/>
      <c r="C84" s="249"/>
      <c r="D84" s="249"/>
      <c r="E84" s="249"/>
      <c r="F84" s="249"/>
      <c r="G84" s="250"/>
      <c r="H84" s="248" t="s">
        <v>16</v>
      </c>
      <c r="I84" s="249"/>
      <c r="J84" s="249"/>
      <c r="K84" s="249"/>
      <c r="L84" s="250"/>
      <c r="M84" s="248" t="s">
        <v>16</v>
      </c>
      <c r="N84" s="249"/>
      <c r="O84" s="249"/>
      <c r="P84" s="249"/>
      <c r="Q84" s="249"/>
      <c r="R84" s="249"/>
      <c r="S84" s="250"/>
    </row>
    <row r="85" spans="1:26" ht="22.2" customHeight="1" x14ac:dyDescent="0.6">
      <c r="A85" s="12" t="s">
        <v>42</v>
      </c>
      <c r="B85" s="309" t="str">
        <f>B53</f>
        <v>นางสาวปาจารีย์  กฐินทอง</v>
      </c>
      <c r="C85" s="309"/>
      <c r="D85" s="309"/>
      <c r="E85" s="309"/>
      <c r="F85" s="309"/>
      <c r="G85" s="186" t="s">
        <v>43</v>
      </c>
      <c r="H85" s="185" t="s">
        <v>42</v>
      </c>
      <c r="I85" s="314" t="str">
        <f>I39</f>
        <v xml:space="preserve">       นายอาทิตย์  แก้วแดง</v>
      </c>
      <c r="J85" s="318"/>
      <c r="K85" s="318"/>
      <c r="L85" s="13" t="s">
        <v>43</v>
      </c>
      <c r="M85" s="61" t="s">
        <v>42</v>
      </c>
      <c r="N85" s="61"/>
      <c r="O85" s="309" t="s">
        <v>332</v>
      </c>
      <c r="P85" s="309"/>
      <c r="Q85" s="309"/>
      <c r="R85" s="29"/>
      <c r="S85" s="186" t="s">
        <v>43</v>
      </c>
    </row>
    <row r="86" spans="1:26" ht="22.2" customHeight="1" x14ac:dyDescent="0.6">
      <c r="A86" s="319" t="s">
        <v>371</v>
      </c>
      <c r="B86" s="314"/>
      <c r="C86" s="314"/>
      <c r="D86" s="314"/>
      <c r="E86" s="314"/>
      <c r="F86" s="314"/>
      <c r="G86" s="320"/>
      <c r="H86" s="308" t="s">
        <v>55</v>
      </c>
      <c r="I86" s="309"/>
      <c r="J86" s="309"/>
      <c r="K86" s="309"/>
      <c r="L86" s="310"/>
      <c r="M86" s="308" t="s">
        <v>72</v>
      </c>
      <c r="N86" s="309"/>
      <c r="O86" s="309"/>
      <c r="P86" s="309"/>
      <c r="Q86" s="309"/>
      <c r="R86" s="309"/>
      <c r="S86" s="310"/>
    </row>
    <row r="87" spans="1:26" ht="22.2" customHeight="1" x14ac:dyDescent="0.6">
      <c r="A87" s="311" t="str">
        <f>A41</f>
        <v>วันที่ 2  เดือน มกราคม  พ.ศ.2567</v>
      </c>
      <c r="B87" s="312"/>
      <c r="C87" s="312"/>
      <c r="D87" s="312"/>
      <c r="E87" s="312"/>
      <c r="F87" s="312"/>
      <c r="G87" s="313"/>
      <c r="H87" s="308" t="str">
        <f>A41</f>
        <v>วันที่ 2  เดือน มกราคม  พ.ศ.2567</v>
      </c>
      <c r="I87" s="309"/>
      <c r="J87" s="309"/>
      <c r="K87" s="309"/>
      <c r="L87" s="310"/>
      <c r="M87" s="311" t="str">
        <f>A41</f>
        <v>วันที่ 2  เดือน มกราคม  พ.ศ.2567</v>
      </c>
      <c r="N87" s="312"/>
      <c r="O87" s="312"/>
      <c r="P87" s="312"/>
      <c r="Q87" s="312"/>
      <c r="R87" s="312"/>
      <c r="S87" s="313"/>
    </row>
    <row r="88" spans="1:26" ht="22.2" customHeight="1" x14ac:dyDescent="0.6">
      <c r="A88" s="303" t="s">
        <v>70</v>
      </c>
      <c r="B88" s="304"/>
      <c r="C88" s="304"/>
      <c r="D88" s="304"/>
      <c r="E88" s="304"/>
      <c r="F88" s="304"/>
      <c r="G88" s="304"/>
      <c r="H88" s="304"/>
      <c r="I88" s="305"/>
      <c r="J88" s="303" t="s">
        <v>71</v>
      </c>
      <c r="K88" s="304"/>
      <c r="L88" s="304"/>
      <c r="M88" s="304"/>
      <c r="N88" s="304"/>
      <c r="O88" s="304"/>
      <c r="P88" s="304"/>
      <c r="Q88" s="304"/>
      <c r="R88" s="304"/>
      <c r="S88" s="305"/>
    </row>
    <row r="89" spans="1:26" ht="22.2" customHeight="1" x14ac:dyDescent="0.6">
      <c r="A89" s="248" t="s">
        <v>16</v>
      </c>
      <c r="B89" s="249"/>
      <c r="C89" s="249"/>
      <c r="D89" s="249"/>
      <c r="E89" s="249"/>
      <c r="F89" s="249"/>
      <c r="G89" s="249"/>
      <c r="H89" s="249"/>
      <c r="I89" s="250"/>
      <c r="J89" s="248" t="s">
        <v>16</v>
      </c>
      <c r="K89" s="249"/>
      <c r="L89" s="249"/>
      <c r="M89" s="249"/>
      <c r="N89" s="249"/>
      <c r="O89" s="249"/>
      <c r="P89" s="249"/>
      <c r="Q89" s="249"/>
      <c r="R89" s="249"/>
      <c r="S89" s="250"/>
    </row>
    <row r="90" spans="1:26" ht="22.2" customHeight="1" x14ac:dyDescent="0.6">
      <c r="A90" s="12"/>
      <c r="B90" s="309" t="s">
        <v>339</v>
      </c>
      <c r="C90" s="309"/>
      <c r="D90" s="309"/>
      <c r="E90" s="309"/>
      <c r="F90" s="309"/>
      <c r="G90" s="309"/>
      <c r="H90" s="309"/>
      <c r="I90" s="186"/>
      <c r="J90" s="29"/>
      <c r="K90" s="29"/>
      <c r="L90" s="309" t="s">
        <v>327</v>
      </c>
      <c r="M90" s="309"/>
      <c r="N90" s="309"/>
      <c r="O90" s="309"/>
      <c r="P90" s="309"/>
      <c r="Q90" s="309"/>
      <c r="R90" s="29"/>
      <c r="S90" s="13"/>
    </row>
    <row r="91" spans="1:26" ht="22.2" customHeight="1" x14ac:dyDescent="0.6">
      <c r="A91" s="308" t="s">
        <v>73</v>
      </c>
      <c r="B91" s="309"/>
      <c r="C91" s="309"/>
      <c r="D91" s="309"/>
      <c r="E91" s="309"/>
      <c r="F91" s="309"/>
      <c r="G91" s="309"/>
      <c r="H91" s="309"/>
      <c r="I91" s="310"/>
      <c r="J91" s="308" t="s">
        <v>74</v>
      </c>
      <c r="K91" s="309"/>
      <c r="L91" s="309"/>
      <c r="M91" s="309"/>
      <c r="N91" s="309"/>
      <c r="O91" s="309"/>
      <c r="P91" s="309"/>
      <c r="Q91" s="309"/>
      <c r="R91" s="309"/>
      <c r="S91" s="310"/>
    </row>
    <row r="92" spans="1:26" ht="22.2" customHeight="1" x14ac:dyDescent="0.6">
      <c r="A92" s="277" t="s">
        <v>111</v>
      </c>
      <c r="B92" s="301"/>
      <c r="C92" s="301"/>
      <c r="D92" s="301"/>
      <c r="E92" s="301"/>
      <c r="F92" s="301"/>
      <c r="G92" s="301"/>
      <c r="H92" s="301"/>
      <c r="I92" s="278"/>
      <c r="J92" s="277" t="s">
        <v>111</v>
      </c>
      <c r="K92" s="301"/>
      <c r="L92" s="301"/>
      <c r="M92" s="301"/>
      <c r="N92" s="301"/>
      <c r="O92" s="301"/>
      <c r="P92" s="301"/>
      <c r="Q92" s="301"/>
      <c r="R92" s="301"/>
      <c r="S92" s="278"/>
    </row>
    <row r="93" spans="1:26" ht="22.2" customHeight="1" x14ac:dyDescent="0.6">
      <c r="A93" s="254" t="s">
        <v>0</v>
      </c>
      <c r="B93" s="254"/>
      <c r="C93" s="254"/>
      <c r="D93" s="254"/>
      <c r="E93" s="254"/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</row>
    <row r="94" spans="1:26" ht="22.2" customHeight="1" x14ac:dyDescent="0.6">
      <c r="A94" s="254" t="str">
        <f>A2</f>
        <v>แผนกวิชายานยนต์ไฟฟ้า</v>
      </c>
      <c r="B94" s="249"/>
      <c r="C94" s="249"/>
      <c r="D94" s="249"/>
      <c r="E94" s="249"/>
      <c r="F94" s="249"/>
      <c r="G94" s="249"/>
      <c r="H94" s="249"/>
      <c r="I94" s="249"/>
      <c r="J94" s="249"/>
      <c r="K94" s="249"/>
      <c r="L94" s="249"/>
      <c r="M94" s="249"/>
      <c r="N94" s="249"/>
      <c r="O94" s="249"/>
      <c r="P94" s="249"/>
      <c r="Q94" s="249"/>
      <c r="R94" s="249"/>
      <c r="S94" s="249"/>
    </row>
    <row r="95" spans="1:26" ht="22.2" customHeight="1" x14ac:dyDescent="0.6">
      <c r="A95" s="253" t="s">
        <v>78</v>
      </c>
      <c r="B95" s="253"/>
      <c r="C95" s="253"/>
      <c r="D95" s="177">
        <f>D3</f>
        <v>25</v>
      </c>
      <c r="E95" s="177" t="s">
        <v>77</v>
      </c>
      <c r="F95" s="254" t="str">
        <f>F3</f>
        <v>ธันวาคม</v>
      </c>
      <c r="G95" s="254"/>
      <c r="H95" s="177" t="str">
        <f>H3</f>
        <v>พ.ศ. 2566</v>
      </c>
      <c r="I95" s="177" t="s">
        <v>79</v>
      </c>
      <c r="J95" s="177">
        <f>J3</f>
        <v>29</v>
      </c>
      <c r="K95" s="177" t="s">
        <v>76</v>
      </c>
      <c r="L95" s="254" t="str">
        <f>L3</f>
        <v>ธันวาคม</v>
      </c>
      <c r="M95" s="254"/>
      <c r="N95" s="254" t="str">
        <f>N3</f>
        <v>พ.ศ. 2566</v>
      </c>
      <c r="O95" s="254"/>
      <c r="P95" s="254"/>
      <c r="Q95" s="254"/>
      <c r="R95" s="177"/>
    </row>
    <row r="96" spans="1:26" ht="22.2" customHeight="1" x14ac:dyDescent="0.3">
      <c r="G96" s="58" t="s">
        <v>103</v>
      </c>
      <c r="H96" s="198" t="s">
        <v>44</v>
      </c>
      <c r="I96" s="190" t="s">
        <v>57</v>
      </c>
      <c r="J96" s="8" t="s">
        <v>128</v>
      </c>
    </row>
    <row r="97" spans="1:24" ht="22.2" customHeight="1" x14ac:dyDescent="0.6">
      <c r="A97" s="28" t="s">
        <v>1</v>
      </c>
      <c r="B97" s="270" t="s">
        <v>2</v>
      </c>
      <c r="C97" s="271"/>
      <c r="D97" s="272"/>
      <c r="E97" s="16" t="s">
        <v>3</v>
      </c>
      <c r="F97" s="273" t="s">
        <v>65</v>
      </c>
      <c r="G97" s="274"/>
      <c r="H97" s="275" t="s">
        <v>4</v>
      </c>
      <c r="I97" s="175" t="s">
        <v>116</v>
      </c>
      <c r="J97" s="242" t="s">
        <v>5</v>
      </c>
      <c r="K97" s="244"/>
      <c r="L97" s="273" t="s">
        <v>66</v>
      </c>
      <c r="M97" s="279"/>
      <c r="N97" s="169" t="s">
        <v>68</v>
      </c>
      <c r="O97" s="175" t="s">
        <v>58</v>
      </c>
      <c r="P97" s="280" t="s">
        <v>67</v>
      </c>
      <c r="Q97" s="281"/>
      <c r="R97" s="169" t="s">
        <v>68</v>
      </c>
      <c r="S97" s="175" t="s">
        <v>58</v>
      </c>
    </row>
    <row r="98" spans="1:24" ht="22.2" customHeight="1" x14ac:dyDescent="0.6">
      <c r="A98" s="60"/>
      <c r="B98" s="9"/>
      <c r="C98" s="10"/>
      <c r="D98" s="14"/>
      <c r="E98" s="11"/>
      <c r="F98" s="199" t="s">
        <v>6</v>
      </c>
      <c r="G98" s="199" t="s">
        <v>7</v>
      </c>
      <c r="H98" s="276"/>
      <c r="I98" s="199"/>
      <c r="J98" s="277"/>
      <c r="K98" s="278"/>
      <c r="L98" s="199" t="s">
        <v>56</v>
      </c>
      <c r="M98" s="199" t="s">
        <v>60</v>
      </c>
      <c r="N98" s="199" t="s">
        <v>69</v>
      </c>
      <c r="O98" s="199" t="s">
        <v>59</v>
      </c>
      <c r="P98" s="60" t="s">
        <v>56</v>
      </c>
      <c r="Q98" s="60" t="s">
        <v>60</v>
      </c>
      <c r="R98" s="199" t="s">
        <v>69</v>
      </c>
      <c r="S98" s="199" t="s">
        <v>59</v>
      </c>
    </row>
    <row r="99" spans="1:24" ht="22.2" customHeight="1" x14ac:dyDescent="0.6">
      <c r="A99" s="175">
        <v>3</v>
      </c>
      <c r="B99" s="262">
        <f>AB5</f>
        <v>0</v>
      </c>
      <c r="C99" s="263"/>
      <c r="D99" s="264"/>
      <c r="E99" s="175" t="s">
        <v>44</v>
      </c>
      <c r="F99" s="6">
        <f>F7</f>
        <v>11</v>
      </c>
      <c r="G99" s="188" t="s">
        <v>8</v>
      </c>
      <c r="H99" s="174" t="s">
        <v>180</v>
      </c>
      <c r="I99" s="183" t="s">
        <v>226</v>
      </c>
      <c r="J99" s="248" t="s">
        <v>126</v>
      </c>
      <c r="K99" s="250"/>
      <c r="L99" s="197"/>
      <c r="M99" s="174"/>
      <c r="N99" s="174"/>
      <c r="O99" s="169">
        <f>M99*N99</f>
        <v>0</v>
      </c>
      <c r="P99" s="174"/>
      <c r="Q99" s="197"/>
      <c r="R99" s="174"/>
      <c r="S99" s="169">
        <f>Q99*R99</f>
        <v>0</v>
      </c>
    </row>
    <row r="100" spans="1:24" ht="22.2" customHeight="1" x14ac:dyDescent="0.6">
      <c r="A100" s="4"/>
      <c r="B100" s="289"/>
      <c r="C100" s="290"/>
      <c r="D100" s="291"/>
      <c r="E100" s="168"/>
      <c r="F100" s="190"/>
      <c r="G100" s="167" t="str">
        <f>G54</f>
        <v>25 ธ.ค.66</v>
      </c>
      <c r="H100" s="210"/>
      <c r="I100" s="210"/>
      <c r="J100" s="321"/>
      <c r="K100" s="322"/>
      <c r="L100" s="168"/>
      <c r="M100" s="168"/>
      <c r="N100" s="168"/>
      <c r="O100" s="169">
        <f t="shared" ref="O100:O123" si="4">M100*N100</f>
        <v>0</v>
      </c>
      <c r="P100" s="168"/>
      <c r="Q100" s="168"/>
      <c r="R100" s="168"/>
      <c r="S100" s="169">
        <f t="shared" ref="S100:S123" si="5">Q100*R100</f>
        <v>0</v>
      </c>
    </row>
    <row r="101" spans="1:24" ht="22.2" customHeight="1" x14ac:dyDescent="0.6">
      <c r="A101" s="4"/>
      <c r="B101" s="5"/>
      <c r="D101" s="52"/>
      <c r="E101" s="3"/>
      <c r="F101" s="190"/>
      <c r="G101" s="167"/>
      <c r="H101" s="1"/>
      <c r="I101" s="1"/>
      <c r="J101" s="323"/>
      <c r="K101" s="324"/>
      <c r="L101" s="168"/>
      <c r="M101" s="168"/>
      <c r="N101" s="168"/>
      <c r="O101" s="169">
        <f t="shared" si="4"/>
        <v>0</v>
      </c>
      <c r="P101" s="168"/>
      <c r="Q101" s="168"/>
      <c r="R101" s="168"/>
      <c r="S101" s="169">
        <f t="shared" si="5"/>
        <v>0</v>
      </c>
    </row>
    <row r="102" spans="1:24" ht="22.2" customHeight="1" x14ac:dyDescent="0.6">
      <c r="A102" s="4"/>
      <c r="B102" s="5"/>
      <c r="D102" s="70"/>
      <c r="E102" s="4"/>
      <c r="F102" s="190"/>
      <c r="G102" s="167"/>
      <c r="H102" s="168"/>
      <c r="I102" s="1"/>
      <c r="J102" s="323"/>
      <c r="K102" s="324"/>
      <c r="L102" s="168"/>
      <c r="M102" s="168"/>
      <c r="N102" s="168"/>
      <c r="O102" s="169">
        <f t="shared" si="4"/>
        <v>0</v>
      </c>
      <c r="P102" s="168"/>
      <c r="Q102" s="168"/>
      <c r="R102" s="168"/>
      <c r="S102" s="169">
        <f t="shared" si="5"/>
        <v>0</v>
      </c>
    </row>
    <row r="103" spans="1:24" ht="22.2" customHeight="1" x14ac:dyDescent="0.6">
      <c r="A103" s="4"/>
      <c r="E103" s="4"/>
      <c r="G103" s="63"/>
      <c r="H103" s="199"/>
      <c r="I103" s="199"/>
      <c r="J103" s="277"/>
      <c r="K103" s="278"/>
      <c r="L103" s="168"/>
      <c r="M103" s="168"/>
      <c r="N103" s="168"/>
      <c r="O103" s="169">
        <f t="shared" si="4"/>
        <v>0</v>
      </c>
      <c r="P103" s="168"/>
      <c r="Q103" s="168"/>
      <c r="R103" s="168"/>
      <c r="S103" s="169">
        <f t="shared" si="5"/>
        <v>0</v>
      </c>
    </row>
    <row r="104" spans="1:24" ht="22.2" customHeight="1" x14ac:dyDescent="0.6">
      <c r="A104" s="4"/>
      <c r="E104" s="4"/>
      <c r="G104" s="62" t="s">
        <v>9</v>
      </c>
      <c r="H104" s="174" t="s">
        <v>180</v>
      </c>
      <c r="I104" s="183" t="s">
        <v>232</v>
      </c>
      <c r="J104" s="265" t="s">
        <v>54</v>
      </c>
      <c r="K104" s="266"/>
      <c r="L104" s="197"/>
      <c r="M104" s="174"/>
      <c r="N104" s="174"/>
      <c r="O104" s="169">
        <f t="shared" si="4"/>
        <v>0</v>
      </c>
      <c r="P104" s="174"/>
      <c r="Q104" s="197"/>
      <c r="R104" s="174"/>
      <c r="S104" s="169">
        <f t="shared" si="5"/>
        <v>0</v>
      </c>
      <c r="T104" s="287" t="s">
        <v>117</v>
      </c>
      <c r="U104" s="288"/>
      <c r="V104" s="288"/>
      <c r="W104" s="288"/>
      <c r="X104" s="288"/>
    </row>
    <row r="105" spans="1:24" ht="22.2" customHeight="1" x14ac:dyDescent="0.6">
      <c r="A105" s="4"/>
      <c r="E105" s="4"/>
      <c r="G105" s="167" t="str">
        <f>G59</f>
        <v>26 ธ.ค.66</v>
      </c>
      <c r="H105" s="183"/>
      <c r="I105" s="183"/>
      <c r="J105" s="248"/>
      <c r="K105" s="250"/>
      <c r="L105" s="168"/>
      <c r="M105" s="168"/>
      <c r="N105" s="168"/>
      <c r="O105" s="169">
        <f t="shared" si="4"/>
        <v>0</v>
      </c>
      <c r="P105" s="168"/>
      <c r="Q105" s="168"/>
      <c r="R105" s="168"/>
      <c r="S105" s="169">
        <f t="shared" si="5"/>
        <v>0</v>
      </c>
      <c r="T105" s="24"/>
      <c r="U105" s="24" t="s">
        <v>219</v>
      </c>
      <c r="V105" s="65"/>
      <c r="W105" s="24"/>
      <c r="X105" s="24"/>
    </row>
    <row r="106" spans="1:24" ht="22.2" customHeight="1" x14ac:dyDescent="0.6">
      <c r="A106" s="4"/>
      <c r="B106" s="5"/>
      <c r="D106" s="3"/>
      <c r="E106" s="3"/>
      <c r="G106" s="168"/>
      <c r="H106" s="183"/>
      <c r="I106" s="183"/>
      <c r="J106" s="248"/>
      <c r="K106" s="250"/>
      <c r="L106" s="168"/>
      <c r="M106" s="168"/>
      <c r="N106" s="168"/>
      <c r="O106" s="169">
        <f t="shared" si="4"/>
        <v>0</v>
      </c>
      <c r="P106" s="168"/>
      <c r="Q106" s="168"/>
      <c r="R106" s="168"/>
      <c r="S106" s="169">
        <f t="shared" si="5"/>
        <v>0</v>
      </c>
    </row>
    <row r="107" spans="1:24" ht="22.2" customHeight="1" x14ac:dyDescent="0.6">
      <c r="A107" s="4"/>
      <c r="B107" s="5"/>
      <c r="D107" s="3"/>
      <c r="E107" s="3"/>
      <c r="G107" s="62"/>
      <c r="H107" s="168"/>
      <c r="I107" s="168"/>
      <c r="J107" s="248"/>
      <c r="K107" s="250"/>
      <c r="L107" s="168"/>
      <c r="M107" s="168"/>
      <c r="N107" s="168"/>
      <c r="O107" s="169">
        <f t="shared" si="4"/>
        <v>0</v>
      </c>
      <c r="P107" s="168"/>
      <c r="Q107" s="168"/>
      <c r="R107" s="168"/>
      <c r="S107" s="169">
        <f t="shared" si="5"/>
        <v>0</v>
      </c>
    </row>
    <row r="108" spans="1:24" ht="22.2" customHeight="1" x14ac:dyDescent="0.6">
      <c r="A108" s="4"/>
      <c r="B108" s="5"/>
      <c r="E108" s="4"/>
      <c r="G108" s="63"/>
      <c r="H108" s="199"/>
      <c r="I108" s="199"/>
      <c r="J108" s="276"/>
      <c r="K108" s="276"/>
      <c r="L108" s="168"/>
      <c r="M108" s="168"/>
      <c r="N108" s="168"/>
      <c r="O108" s="169">
        <f t="shared" si="4"/>
        <v>0</v>
      </c>
      <c r="P108" s="168"/>
      <c r="Q108" s="168"/>
      <c r="R108" s="168"/>
      <c r="S108" s="169">
        <f t="shared" si="5"/>
        <v>0</v>
      </c>
    </row>
    <row r="109" spans="1:24" ht="22.2" customHeight="1" x14ac:dyDescent="0.6">
      <c r="A109" s="4"/>
      <c r="E109" s="4"/>
      <c r="G109" s="167" t="s">
        <v>10</v>
      </c>
      <c r="H109" s="174" t="s">
        <v>180</v>
      </c>
      <c r="I109" s="183" t="s">
        <v>254</v>
      </c>
      <c r="J109" s="265" t="s">
        <v>54</v>
      </c>
      <c r="K109" s="266"/>
      <c r="L109" s="197"/>
      <c r="M109" s="174"/>
      <c r="N109" s="174"/>
      <c r="O109" s="169">
        <f t="shared" si="4"/>
        <v>0</v>
      </c>
      <c r="P109" s="174"/>
      <c r="Q109" s="197"/>
      <c r="R109" s="174"/>
      <c r="S109" s="169">
        <f t="shared" si="5"/>
        <v>0</v>
      </c>
    </row>
    <row r="110" spans="1:24" ht="22.2" customHeight="1" x14ac:dyDescent="0.6">
      <c r="A110" s="4"/>
      <c r="E110" s="4"/>
      <c r="G110" s="167" t="str">
        <f>G64</f>
        <v>27 ธ.ค.66</v>
      </c>
      <c r="H110" s="183" t="s">
        <v>180</v>
      </c>
      <c r="I110" s="183" t="s">
        <v>271</v>
      </c>
      <c r="J110" s="248" t="s">
        <v>126</v>
      </c>
      <c r="K110" s="250"/>
      <c r="L110" s="168"/>
      <c r="M110" s="168"/>
      <c r="N110" s="168"/>
      <c r="O110" s="169">
        <f t="shared" si="4"/>
        <v>0</v>
      </c>
      <c r="P110" s="168"/>
      <c r="Q110" s="168"/>
      <c r="R110" s="168"/>
      <c r="S110" s="169">
        <f t="shared" si="5"/>
        <v>0</v>
      </c>
    </row>
    <row r="111" spans="1:24" ht="22.2" customHeight="1" x14ac:dyDescent="0.6">
      <c r="A111" s="4"/>
      <c r="E111" s="4"/>
      <c r="G111" s="168"/>
      <c r="H111" s="183"/>
      <c r="I111" s="183"/>
      <c r="J111" s="325"/>
      <c r="K111" s="325"/>
      <c r="L111" s="168"/>
      <c r="M111" s="168"/>
      <c r="N111" s="168"/>
      <c r="O111" s="169">
        <f t="shared" si="4"/>
        <v>0</v>
      </c>
      <c r="P111" s="168"/>
      <c r="Q111" s="168"/>
      <c r="R111" s="168"/>
      <c r="S111" s="169">
        <f t="shared" si="5"/>
        <v>0</v>
      </c>
    </row>
    <row r="112" spans="1:24" ht="22.2" customHeight="1" x14ac:dyDescent="0.6">
      <c r="A112" s="4"/>
      <c r="B112" s="5"/>
      <c r="D112" s="3"/>
      <c r="E112" s="3"/>
      <c r="G112" s="189"/>
      <c r="H112" s="168"/>
      <c r="I112" s="183"/>
      <c r="J112" s="248"/>
      <c r="K112" s="250"/>
      <c r="L112" s="168"/>
      <c r="M112" s="168"/>
      <c r="N112" s="168"/>
      <c r="O112" s="169">
        <f t="shared" si="4"/>
        <v>0</v>
      </c>
      <c r="P112" s="168"/>
      <c r="Q112" s="168"/>
      <c r="R112" s="168"/>
      <c r="S112" s="169">
        <f t="shared" si="5"/>
        <v>0</v>
      </c>
    </row>
    <row r="113" spans="1:24" ht="22.2" customHeight="1" x14ac:dyDescent="0.6">
      <c r="A113" s="4"/>
      <c r="E113" s="4"/>
      <c r="G113" s="195"/>
      <c r="H113" s="195"/>
      <c r="I113" s="199"/>
      <c r="J113" s="277"/>
      <c r="K113" s="278"/>
      <c r="L113" s="199"/>
      <c r="M113" s="199"/>
      <c r="N113" s="199"/>
      <c r="O113" s="169">
        <f t="shared" si="4"/>
        <v>0</v>
      </c>
      <c r="P113" s="199"/>
      <c r="Q113" s="199"/>
      <c r="R113" s="199"/>
      <c r="S113" s="169">
        <f t="shared" si="5"/>
        <v>0</v>
      </c>
    </row>
    <row r="114" spans="1:24" ht="22.2" customHeight="1" x14ac:dyDescent="0.6">
      <c r="A114" s="4"/>
      <c r="D114" s="8" t="s">
        <v>51</v>
      </c>
      <c r="E114" s="4"/>
      <c r="G114" s="62" t="s">
        <v>11</v>
      </c>
      <c r="H114" s="183" t="s">
        <v>289</v>
      </c>
      <c r="I114" s="183" t="s">
        <v>221</v>
      </c>
      <c r="J114" s="242" t="s">
        <v>54</v>
      </c>
      <c r="K114" s="244"/>
      <c r="L114" s="168"/>
      <c r="M114" s="168"/>
      <c r="N114" s="168"/>
      <c r="O114" s="169">
        <f t="shared" si="4"/>
        <v>0</v>
      </c>
      <c r="P114" s="168"/>
      <c r="Q114" s="175"/>
      <c r="R114" s="175"/>
      <c r="S114" s="169">
        <f t="shared" si="5"/>
        <v>0</v>
      </c>
      <c r="T114" s="287" t="s">
        <v>117</v>
      </c>
      <c r="U114" s="288"/>
      <c r="V114" s="288"/>
      <c r="W114" s="288"/>
      <c r="X114" s="288"/>
    </row>
    <row r="115" spans="1:24" ht="22.2" customHeight="1" x14ac:dyDescent="0.6">
      <c r="A115" s="4"/>
      <c r="E115" s="4"/>
      <c r="G115" s="167" t="str">
        <f>G69</f>
        <v>28 ธ.ค.66</v>
      </c>
      <c r="H115" s="183" t="s">
        <v>290</v>
      </c>
      <c r="I115" s="183" t="s">
        <v>291</v>
      </c>
      <c r="J115" s="248" t="s">
        <v>127</v>
      </c>
      <c r="K115" s="250"/>
      <c r="L115" s="168"/>
      <c r="M115" s="168"/>
      <c r="N115" s="168"/>
      <c r="O115" s="169">
        <f t="shared" si="4"/>
        <v>0</v>
      </c>
      <c r="P115" s="168"/>
      <c r="Q115" s="168"/>
      <c r="R115" s="168"/>
      <c r="S115" s="169">
        <f t="shared" si="5"/>
        <v>0</v>
      </c>
      <c r="T115" s="24"/>
      <c r="U115" s="24" t="s">
        <v>219</v>
      </c>
      <c r="V115" s="65"/>
      <c r="W115" s="24"/>
      <c r="X115" s="24"/>
    </row>
    <row r="116" spans="1:24" ht="22.2" customHeight="1" x14ac:dyDescent="0.6">
      <c r="A116" s="4"/>
      <c r="B116" s="5"/>
      <c r="E116" s="4"/>
      <c r="G116" s="168"/>
      <c r="H116" s="183" t="s">
        <v>289</v>
      </c>
      <c r="I116" s="183" t="s">
        <v>221</v>
      </c>
      <c r="J116" s="248" t="s">
        <v>151</v>
      </c>
      <c r="K116" s="250"/>
      <c r="L116" s="183"/>
      <c r="M116" s="183"/>
      <c r="N116" s="183"/>
      <c r="O116" s="169">
        <f t="shared" si="4"/>
        <v>0</v>
      </c>
      <c r="P116" s="183"/>
      <c r="Q116" s="183"/>
      <c r="R116" s="183"/>
      <c r="S116" s="169">
        <f t="shared" si="5"/>
        <v>0</v>
      </c>
    </row>
    <row r="117" spans="1:24" ht="22.2" customHeight="1" x14ac:dyDescent="0.6">
      <c r="A117" s="4"/>
      <c r="E117" s="4"/>
      <c r="G117" s="168"/>
      <c r="H117" s="168"/>
      <c r="I117" s="168"/>
      <c r="J117" s="248"/>
      <c r="K117" s="250"/>
      <c r="L117" s="168"/>
      <c r="M117" s="168"/>
      <c r="N117" s="168"/>
      <c r="O117" s="169">
        <f t="shared" si="4"/>
        <v>0</v>
      </c>
      <c r="P117" s="168"/>
      <c r="Q117" s="168"/>
      <c r="R117" s="168"/>
      <c r="S117" s="169">
        <f t="shared" si="5"/>
        <v>0</v>
      </c>
    </row>
    <row r="118" spans="1:24" ht="22.2" customHeight="1" x14ac:dyDescent="0.6">
      <c r="A118" s="4"/>
      <c r="E118" s="4"/>
      <c r="G118" s="199"/>
      <c r="H118" s="194"/>
      <c r="I118" s="199"/>
      <c r="J118" s="277"/>
      <c r="K118" s="278"/>
      <c r="L118" s="199"/>
      <c r="M118" s="199"/>
      <c r="N118" s="199"/>
      <c r="O118" s="169">
        <f t="shared" si="4"/>
        <v>0</v>
      </c>
      <c r="P118" s="199"/>
      <c r="Q118" s="199"/>
      <c r="R118" s="199"/>
      <c r="S118" s="169">
        <f t="shared" si="5"/>
        <v>0</v>
      </c>
    </row>
    <row r="119" spans="1:24" ht="22.2" customHeight="1" x14ac:dyDescent="0.6">
      <c r="A119" s="4"/>
      <c r="E119" s="4"/>
      <c r="G119" s="62" t="s">
        <v>12</v>
      </c>
      <c r="H119" s="183"/>
      <c r="I119" s="183"/>
      <c r="J119" s="325"/>
      <c r="K119" s="325"/>
      <c r="L119" s="174"/>
      <c r="M119" s="175"/>
      <c r="N119" s="175"/>
      <c r="O119" s="169">
        <f t="shared" si="4"/>
        <v>0</v>
      </c>
      <c r="P119" s="174"/>
      <c r="Q119" s="174"/>
      <c r="R119" s="174"/>
      <c r="S119" s="169">
        <f t="shared" si="5"/>
        <v>0</v>
      </c>
      <c r="T119" s="25"/>
      <c r="U119" s="26" t="s">
        <v>123</v>
      </c>
      <c r="V119" s="64"/>
      <c r="W119" s="27"/>
      <c r="X119" s="27"/>
    </row>
    <row r="120" spans="1:24" ht="22.2" customHeight="1" x14ac:dyDescent="0.6">
      <c r="A120" s="4"/>
      <c r="E120" s="4"/>
      <c r="G120" s="167" t="str">
        <f>G74</f>
        <v>29 ธ.ค.66</v>
      </c>
      <c r="H120" s="183"/>
      <c r="I120" s="183"/>
      <c r="J120" s="325"/>
      <c r="K120" s="325"/>
      <c r="L120" s="168"/>
      <c r="M120" s="168"/>
      <c r="N120" s="168"/>
      <c r="O120" s="169">
        <f t="shared" si="4"/>
        <v>0</v>
      </c>
      <c r="P120" s="168"/>
      <c r="Q120" s="168"/>
      <c r="R120" s="168"/>
      <c r="S120" s="169">
        <f t="shared" si="5"/>
        <v>0</v>
      </c>
      <c r="T120" s="27" t="s">
        <v>51</v>
      </c>
      <c r="U120" s="26" t="s">
        <v>90</v>
      </c>
      <c r="V120" s="64"/>
      <c r="W120" s="27"/>
      <c r="X120" s="27"/>
    </row>
    <row r="121" spans="1:24" ht="22.2" customHeight="1" x14ac:dyDescent="0.6">
      <c r="A121" s="4"/>
      <c r="E121" s="4"/>
      <c r="G121" s="168"/>
      <c r="H121" s="56"/>
      <c r="I121" s="202"/>
      <c r="J121" s="326"/>
      <c r="K121" s="327"/>
      <c r="L121" s="168"/>
      <c r="M121" s="168"/>
      <c r="N121" s="168"/>
      <c r="O121" s="169">
        <f t="shared" si="4"/>
        <v>0</v>
      </c>
      <c r="P121" s="168"/>
      <c r="Q121" s="168"/>
      <c r="R121" s="168"/>
      <c r="S121" s="169">
        <f t="shared" si="5"/>
        <v>0</v>
      </c>
    </row>
    <row r="122" spans="1:24" ht="22.2" customHeight="1" x14ac:dyDescent="0.6">
      <c r="A122" s="4"/>
      <c r="E122" s="4"/>
      <c r="G122" s="168"/>
      <c r="H122" s="168" t="s">
        <v>51</v>
      </c>
      <c r="I122" s="168"/>
      <c r="J122" s="250"/>
      <c r="K122" s="252"/>
      <c r="L122" s="168"/>
      <c r="M122" s="168"/>
      <c r="N122" s="168"/>
      <c r="O122" s="169">
        <f t="shared" si="4"/>
        <v>0</v>
      </c>
      <c r="P122" s="168"/>
      <c r="Q122" s="168"/>
      <c r="R122" s="168"/>
      <c r="S122" s="169">
        <f t="shared" si="5"/>
        <v>0</v>
      </c>
    </row>
    <row r="123" spans="1:24" ht="22.2" customHeight="1" x14ac:dyDescent="0.6">
      <c r="A123" s="4"/>
      <c r="E123" s="4"/>
      <c r="F123" s="4"/>
      <c r="G123" s="196"/>
      <c r="H123" s="199"/>
      <c r="I123" s="199"/>
      <c r="J123" s="276"/>
      <c r="K123" s="276"/>
      <c r="L123" s="199"/>
      <c r="M123" s="199"/>
      <c r="N123" s="199"/>
      <c r="O123" s="169">
        <f t="shared" si="4"/>
        <v>0</v>
      </c>
      <c r="P123" s="199"/>
      <c r="Q123" s="199"/>
      <c r="R123" s="199"/>
      <c r="S123" s="169">
        <f t="shared" si="5"/>
        <v>0</v>
      </c>
    </row>
    <row r="124" spans="1:24" ht="22.2" customHeight="1" x14ac:dyDescent="0.6">
      <c r="A124" s="4"/>
      <c r="E124" s="4"/>
      <c r="F124" s="4"/>
      <c r="G124" s="273" t="s">
        <v>61</v>
      </c>
      <c r="H124" s="298"/>
      <c r="I124" s="298"/>
      <c r="J124" s="298"/>
      <c r="K124" s="279"/>
      <c r="L124" s="17">
        <f>SUM(L99:L123)</f>
        <v>0</v>
      </c>
      <c r="M124" s="17">
        <f>SUM(M99:M123)</f>
        <v>0</v>
      </c>
      <c r="N124" s="17"/>
      <c r="O124" s="17"/>
      <c r="P124" s="17">
        <f>SUM(P99:P123)</f>
        <v>0</v>
      </c>
      <c r="Q124" s="17">
        <f>SUM(Q99:Q123)</f>
        <v>0</v>
      </c>
      <c r="R124" s="192"/>
      <c r="S124" s="17"/>
    </row>
    <row r="125" spans="1:24" ht="22.2" customHeight="1" x14ac:dyDescent="0.6">
      <c r="A125" s="4"/>
      <c r="E125" s="4"/>
      <c r="F125" s="4"/>
      <c r="G125" s="273" t="s">
        <v>62</v>
      </c>
      <c r="H125" s="298"/>
      <c r="I125" s="298"/>
      <c r="J125" s="298"/>
      <c r="K125" s="279"/>
      <c r="L125" s="273">
        <f>L124+M124</f>
        <v>0</v>
      </c>
      <c r="M125" s="279"/>
      <c r="N125" s="193"/>
      <c r="O125" s="17"/>
      <c r="P125" s="273">
        <f>P124+Q124</f>
        <v>0</v>
      </c>
      <c r="Q125" s="279"/>
      <c r="R125" s="196"/>
      <c r="S125" s="199"/>
    </row>
    <row r="126" spans="1:24" ht="22.2" customHeight="1" x14ac:dyDescent="0.6">
      <c r="A126" s="4"/>
      <c r="E126" s="4"/>
      <c r="F126" s="4"/>
      <c r="G126" s="273" t="s">
        <v>63</v>
      </c>
      <c r="H126" s="298"/>
      <c r="I126" s="298"/>
      <c r="J126" s="298"/>
      <c r="K126" s="279"/>
      <c r="L126" s="273">
        <v>12</v>
      </c>
      <c r="M126" s="279"/>
      <c r="N126" s="17"/>
      <c r="O126" s="193"/>
      <c r="P126" s="306" t="s">
        <v>256</v>
      </c>
      <c r="Q126" s="307"/>
      <c r="R126" s="190"/>
      <c r="S126" s="168"/>
    </row>
    <row r="127" spans="1:24" ht="22.2" customHeight="1" thickBot="1" x14ac:dyDescent="0.65">
      <c r="A127" s="4"/>
      <c r="E127" s="4"/>
      <c r="F127" s="15"/>
      <c r="G127" s="273" t="s">
        <v>64</v>
      </c>
      <c r="H127" s="298"/>
      <c r="I127" s="298"/>
      <c r="J127" s="298"/>
      <c r="K127" s="279"/>
      <c r="L127" s="18">
        <v>0</v>
      </c>
      <c r="M127" s="18">
        <f>SUM(M99:M123)</f>
        <v>0</v>
      </c>
      <c r="N127" s="18"/>
      <c r="O127" s="18">
        <f>SUM(O99:O123)</f>
        <v>0</v>
      </c>
      <c r="P127" s="18">
        <v>0</v>
      </c>
      <c r="Q127" s="18">
        <f>SUM(Q99:Q123)</f>
        <v>0</v>
      </c>
      <c r="R127" s="19"/>
      <c r="S127" s="18">
        <f>SUM(S99:S123)</f>
        <v>0</v>
      </c>
    </row>
    <row r="128" spans="1:24" ht="22.2" customHeight="1" thickTop="1" x14ac:dyDescent="0.6">
      <c r="A128" s="299" t="s">
        <v>88</v>
      </c>
      <c r="B128" s="300"/>
      <c r="C128" s="300"/>
      <c r="D128" s="300"/>
      <c r="E128" s="300"/>
      <c r="F128" s="300"/>
      <c r="G128" s="300"/>
      <c r="H128" s="193">
        <f>M127+Q127</f>
        <v>0</v>
      </c>
      <c r="I128" s="193" t="s">
        <v>89</v>
      </c>
      <c r="J128" s="193"/>
      <c r="K128" s="301" t="s">
        <v>193</v>
      </c>
      <c r="L128" s="301"/>
      <c r="M128" s="301"/>
      <c r="N128" s="194"/>
      <c r="O128" s="194"/>
      <c r="P128" s="302">
        <f>S127+O127</f>
        <v>0</v>
      </c>
      <c r="Q128" s="302"/>
      <c r="R128" s="21"/>
      <c r="S128" s="20" t="s">
        <v>53</v>
      </c>
    </row>
    <row r="129" spans="1:19" ht="22.2" customHeight="1" x14ac:dyDescent="0.6">
      <c r="A129" s="303" t="s">
        <v>14</v>
      </c>
      <c r="B129" s="304"/>
      <c r="C129" s="304"/>
      <c r="D129" s="304"/>
      <c r="E129" s="304"/>
      <c r="F129" s="304"/>
      <c r="G129" s="305"/>
      <c r="H129" s="303" t="s">
        <v>15</v>
      </c>
      <c r="I129" s="304"/>
      <c r="J129" s="304"/>
      <c r="K129" s="304"/>
      <c r="L129" s="305"/>
      <c r="M129" s="303" t="s">
        <v>70</v>
      </c>
      <c r="N129" s="304"/>
      <c r="O129" s="304"/>
      <c r="P129" s="304"/>
      <c r="Q129" s="304"/>
      <c r="R129" s="304"/>
      <c r="S129" s="305"/>
    </row>
    <row r="130" spans="1:19" ht="22.2" customHeight="1" x14ac:dyDescent="0.6">
      <c r="A130" s="248" t="s">
        <v>16</v>
      </c>
      <c r="B130" s="249"/>
      <c r="C130" s="249"/>
      <c r="D130" s="249"/>
      <c r="E130" s="249"/>
      <c r="F130" s="249"/>
      <c r="G130" s="250"/>
      <c r="H130" s="248" t="s">
        <v>16</v>
      </c>
      <c r="I130" s="249"/>
      <c r="J130" s="249"/>
      <c r="K130" s="249"/>
      <c r="L130" s="250"/>
      <c r="M130" s="248" t="s">
        <v>16</v>
      </c>
      <c r="N130" s="249"/>
      <c r="O130" s="249"/>
      <c r="P130" s="249"/>
      <c r="Q130" s="249"/>
      <c r="R130" s="249"/>
      <c r="S130" s="250"/>
    </row>
    <row r="131" spans="1:19" ht="22.2" customHeight="1" x14ac:dyDescent="0.6">
      <c r="A131" s="12" t="s">
        <v>42</v>
      </c>
      <c r="B131" s="309">
        <f>B99</f>
        <v>0</v>
      </c>
      <c r="C131" s="309"/>
      <c r="D131" s="309"/>
      <c r="E131" s="309"/>
      <c r="F131" s="309"/>
      <c r="G131" s="186" t="s">
        <v>43</v>
      </c>
      <c r="H131" s="185" t="s">
        <v>42</v>
      </c>
      <c r="I131" s="314" t="str">
        <f>I85</f>
        <v xml:space="preserve">       นายอาทิตย์  แก้วแดง</v>
      </c>
      <c r="J131" s="318"/>
      <c r="K131" s="318"/>
      <c r="L131" s="13" t="s">
        <v>43</v>
      </c>
      <c r="M131" s="61" t="s">
        <v>42</v>
      </c>
      <c r="N131" s="61"/>
      <c r="O131" s="309" t="s">
        <v>52</v>
      </c>
      <c r="P131" s="309"/>
      <c r="Q131" s="309"/>
      <c r="R131" s="29"/>
      <c r="S131" s="186" t="s">
        <v>43</v>
      </c>
    </row>
    <row r="132" spans="1:19" ht="22.2" customHeight="1" x14ac:dyDescent="0.6">
      <c r="A132" s="319" t="s">
        <v>122</v>
      </c>
      <c r="B132" s="314"/>
      <c r="C132" s="314"/>
      <c r="D132" s="314"/>
      <c r="E132" s="314"/>
      <c r="F132" s="314"/>
      <c r="G132" s="320"/>
      <c r="H132" s="308" t="s">
        <v>55</v>
      </c>
      <c r="I132" s="309"/>
      <c r="J132" s="309"/>
      <c r="K132" s="309"/>
      <c r="L132" s="310"/>
      <c r="M132" s="308" t="s">
        <v>72</v>
      </c>
      <c r="N132" s="309"/>
      <c r="O132" s="309"/>
      <c r="P132" s="309"/>
      <c r="Q132" s="309"/>
      <c r="R132" s="309"/>
      <c r="S132" s="310"/>
    </row>
    <row r="133" spans="1:19" ht="22.2" customHeight="1" x14ac:dyDescent="0.6">
      <c r="A133" s="311" t="str">
        <f>A41</f>
        <v>วันที่ 2  เดือน มกราคม  พ.ศ.2567</v>
      </c>
      <c r="B133" s="312"/>
      <c r="C133" s="312"/>
      <c r="D133" s="312"/>
      <c r="E133" s="312"/>
      <c r="F133" s="312"/>
      <c r="G133" s="313"/>
      <c r="H133" s="308" t="str">
        <f>A41</f>
        <v>วันที่ 2  เดือน มกราคม  พ.ศ.2567</v>
      </c>
      <c r="I133" s="309"/>
      <c r="J133" s="309"/>
      <c r="K133" s="309"/>
      <c r="L133" s="310"/>
      <c r="M133" s="311" t="str">
        <f>A41</f>
        <v>วันที่ 2  เดือน มกราคม  พ.ศ.2567</v>
      </c>
      <c r="N133" s="312"/>
      <c r="O133" s="312"/>
      <c r="P133" s="312"/>
      <c r="Q133" s="312"/>
      <c r="R133" s="312"/>
      <c r="S133" s="313"/>
    </row>
    <row r="134" spans="1:19" ht="22.2" customHeight="1" x14ac:dyDescent="0.6">
      <c r="A134" s="303" t="s">
        <v>70</v>
      </c>
      <c r="B134" s="304"/>
      <c r="C134" s="304"/>
      <c r="D134" s="304"/>
      <c r="E134" s="304"/>
      <c r="F134" s="304"/>
      <c r="G134" s="304"/>
      <c r="H134" s="304"/>
      <c r="I134" s="305"/>
      <c r="J134" s="303" t="s">
        <v>71</v>
      </c>
      <c r="K134" s="304"/>
      <c r="L134" s="304"/>
      <c r="M134" s="304"/>
      <c r="N134" s="304"/>
      <c r="O134" s="304"/>
      <c r="P134" s="304"/>
      <c r="Q134" s="304"/>
      <c r="R134" s="304"/>
      <c r="S134" s="305"/>
    </row>
    <row r="135" spans="1:19" ht="22.2" customHeight="1" x14ac:dyDescent="0.6">
      <c r="A135" s="248" t="s">
        <v>16</v>
      </c>
      <c r="B135" s="249"/>
      <c r="C135" s="249"/>
      <c r="D135" s="249"/>
      <c r="E135" s="249"/>
      <c r="F135" s="249"/>
      <c r="G135" s="249"/>
      <c r="H135" s="249"/>
      <c r="I135" s="250"/>
      <c r="J135" s="248" t="s">
        <v>16</v>
      </c>
      <c r="K135" s="249"/>
      <c r="L135" s="249"/>
      <c r="M135" s="249"/>
      <c r="N135" s="249"/>
      <c r="O135" s="249"/>
      <c r="P135" s="249"/>
      <c r="Q135" s="249"/>
      <c r="R135" s="249"/>
      <c r="S135" s="250"/>
    </row>
    <row r="136" spans="1:19" ht="22.2" customHeight="1" x14ac:dyDescent="0.6">
      <c r="A136" s="12"/>
      <c r="B136" s="309" t="s">
        <v>133</v>
      </c>
      <c r="C136" s="309"/>
      <c r="D136" s="309"/>
      <c r="E136" s="309"/>
      <c r="F136" s="309"/>
      <c r="G136" s="309"/>
      <c r="H136" s="309"/>
      <c r="I136" s="186"/>
      <c r="J136" s="29"/>
      <c r="K136" s="29"/>
      <c r="L136" s="309" t="s">
        <v>186</v>
      </c>
      <c r="M136" s="309"/>
      <c r="N136" s="309"/>
      <c r="O136" s="309"/>
      <c r="P136" s="309"/>
      <c r="Q136" s="309"/>
      <c r="R136" s="29"/>
      <c r="S136" s="13"/>
    </row>
    <row r="137" spans="1:19" ht="22.2" customHeight="1" x14ac:dyDescent="0.6">
      <c r="A137" s="308" t="s">
        <v>73</v>
      </c>
      <c r="B137" s="309"/>
      <c r="C137" s="309"/>
      <c r="D137" s="309"/>
      <c r="E137" s="309"/>
      <c r="F137" s="309"/>
      <c r="G137" s="309"/>
      <c r="H137" s="309"/>
      <c r="I137" s="310"/>
      <c r="J137" s="308" t="s">
        <v>74</v>
      </c>
      <c r="K137" s="309"/>
      <c r="L137" s="309"/>
      <c r="M137" s="309"/>
      <c r="N137" s="309"/>
      <c r="O137" s="309"/>
      <c r="P137" s="309"/>
      <c r="Q137" s="309"/>
      <c r="R137" s="309"/>
      <c r="S137" s="310"/>
    </row>
    <row r="138" spans="1:19" ht="22.2" customHeight="1" x14ac:dyDescent="0.6">
      <c r="A138" s="311" t="str">
        <f>A41</f>
        <v>วันที่ 2  เดือน มกราคม  พ.ศ.2567</v>
      </c>
      <c r="B138" s="312"/>
      <c r="C138" s="312"/>
      <c r="D138" s="312"/>
      <c r="E138" s="312"/>
      <c r="F138" s="312"/>
      <c r="G138" s="312"/>
      <c r="H138" s="312"/>
      <c r="I138" s="313"/>
      <c r="J138" s="311" t="str">
        <f>A41</f>
        <v>วันที่ 2  เดือน มกราคม  พ.ศ.2567</v>
      </c>
      <c r="K138" s="312"/>
      <c r="L138" s="312"/>
      <c r="M138" s="312"/>
      <c r="N138" s="312"/>
      <c r="O138" s="312"/>
      <c r="P138" s="312"/>
      <c r="Q138" s="312"/>
      <c r="R138" s="312"/>
      <c r="S138" s="313"/>
    </row>
    <row r="139" spans="1:19" ht="22.2" customHeight="1" x14ac:dyDescent="0.6">
      <c r="A139" s="254" t="s">
        <v>0</v>
      </c>
      <c r="B139" s="254"/>
      <c r="C139" s="254"/>
      <c r="D139" s="254"/>
      <c r="E139" s="254"/>
      <c r="F139" s="254"/>
      <c r="G139" s="254"/>
      <c r="H139" s="254"/>
      <c r="I139" s="254"/>
      <c r="J139" s="254"/>
      <c r="K139" s="254"/>
      <c r="L139" s="254"/>
      <c r="M139" s="254"/>
      <c r="N139" s="254"/>
      <c r="O139" s="254"/>
      <c r="P139" s="254"/>
      <c r="Q139" s="254"/>
      <c r="R139" s="254"/>
      <c r="S139" s="254"/>
    </row>
    <row r="140" spans="1:19" ht="22.2" customHeight="1" x14ac:dyDescent="0.6">
      <c r="A140" s="254" t="str">
        <f>A2</f>
        <v>แผนกวิชายานยนต์ไฟฟ้า</v>
      </c>
      <c r="B140" s="249"/>
      <c r="C140" s="249"/>
      <c r="D140" s="249"/>
      <c r="E140" s="249"/>
      <c r="F140" s="249"/>
      <c r="G140" s="249"/>
      <c r="H140" s="249"/>
      <c r="I140" s="249"/>
      <c r="J140" s="249"/>
      <c r="K140" s="249"/>
      <c r="L140" s="249"/>
      <c r="M140" s="249"/>
      <c r="N140" s="249"/>
      <c r="O140" s="249"/>
      <c r="P140" s="249"/>
      <c r="Q140" s="249"/>
      <c r="R140" s="249"/>
      <c r="S140" s="249"/>
    </row>
    <row r="141" spans="1:19" ht="22.2" customHeight="1" x14ac:dyDescent="0.6">
      <c r="A141" s="253" t="s">
        <v>78</v>
      </c>
      <c r="B141" s="253"/>
      <c r="C141" s="253"/>
      <c r="D141" s="177">
        <f>D3</f>
        <v>25</v>
      </c>
      <c r="E141" s="177" t="s">
        <v>77</v>
      </c>
      <c r="F141" s="254" t="str">
        <f>F3</f>
        <v>ธันวาคม</v>
      </c>
      <c r="G141" s="254"/>
      <c r="H141" s="177" t="str">
        <f>H3</f>
        <v>พ.ศ. 2566</v>
      </c>
      <c r="I141" s="177" t="s">
        <v>79</v>
      </c>
      <c r="J141" s="177">
        <f>J3</f>
        <v>29</v>
      </c>
      <c r="K141" s="177" t="s">
        <v>76</v>
      </c>
      <c r="L141" s="254" t="str">
        <f>L3</f>
        <v>ธันวาคม</v>
      </c>
      <c r="M141" s="254"/>
      <c r="N141" s="254" t="str">
        <f>N3</f>
        <v>พ.ศ. 2566</v>
      </c>
      <c r="O141" s="254"/>
      <c r="P141" s="254"/>
      <c r="Q141" s="254"/>
      <c r="R141" s="177"/>
    </row>
    <row r="142" spans="1:19" ht="22.2" customHeight="1" x14ac:dyDescent="0.3">
      <c r="G142" s="58" t="s">
        <v>103</v>
      </c>
      <c r="H142" s="198" t="s">
        <v>44</v>
      </c>
      <c r="I142" s="190" t="s">
        <v>57</v>
      </c>
    </row>
    <row r="143" spans="1:19" ht="22.2" customHeight="1" x14ac:dyDescent="0.6">
      <c r="A143" s="28" t="s">
        <v>1</v>
      </c>
      <c r="B143" s="270" t="s">
        <v>2</v>
      </c>
      <c r="C143" s="271"/>
      <c r="D143" s="272"/>
      <c r="E143" s="16" t="s">
        <v>3</v>
      </c>
      <c r="F143" s="273" t="s">
        <v>65</v>
      </c>
      <c r="G143" s="274"/>
      <c r="H143" s="275" t="s">
        <v>4</v>
      </c>
      <c r="I143" s="175" t="s">
        <v>116</v>
      </c>
      <c r="J143" s="242" t="s">
        <v>5</v>
      </c>
      <c r="K143" s="244"/>
      <c r="L143" s="273" t="s">
        <v>66</v>
      </c>
      <c r="M143" s="279"/>
      <c r="N143" s="169" t="s">
        <v>68</v>
      </c>
      <c r="O143" s="175" t="s">
        <v>58</v>
      </c>
      <c r="P143" s="280" t="s">
        <v>67</v>
      </c>
      <c r="Q143" s="281"/>
      <c r="R143" s="169" t="s">
        <v>68</v>
      </c>
      <c r="S143" s="175" t="s">
        <v>58</v>
      </c>
    </row>
    <row r="144" spans="1:19" ht="22.2" customHeight="1" x14ac:dyDescent="0.6">
      <c r="A144" s="60"/>
      <c r="B144" s="9"/>
      <c r="C144" s="10"/>
      <c r="D144" s="14"/>
      <c r="E144" s="11"/>
      <c r="F144" s="199" t="s">
        <v>6</v>
      </c>
      <c r="G144" s="199" t="s">
        <v>7</v>
      </c>
      <c r="H144" s="276"/>
      <c r="I144" s="199"/>
      <c r="J144" s="277"/>
      <c r="K144" s="278"/>
      <c r="L144" s="199" t="s">
        <v>56</v>
      </c>
      <c r="M144" s="199" t="s">
        <v>60</v>
      </c>
      <c r="N144" s="199" t="s">
        <v>69</v>
      </c>
      <c r="O144" s="199" t="s">
        <v>59</v>
      </c>
      <c r="P144" s="60" t="s">
        <v>56</v>
      </c>
      <c r="Q144" s="2" t="s">
        <v>60</v>
      </c>
      <c r="R144" s="199" t="s">
        <v>69</v>
      </c>
      <c r="S144" s="199" t="s">
        <v>59</v>
      </c>
    </row>
    <row r="145" spans="1:24" ht="22.2" customHeight="1" x14ac:dyDescent="0.6">
      <c r="A145" s="175">
        <v>4</v>
      </c>
      <c r="B145" s="262">
        <f>AB6</f>
        <v>0</v>
      </c>
      <c r="C145" s="263"/>
      <c r="D145" s="264"/>
      <c r="E145" s="175" t="s">
        <v>44</v>
      </c>
      <c r="F145" s="6">
        <f>F7</f>
        <v>11</v>
      </c>
      <c r="G145" s="188" t="s">
        <v>8</v>
      </c>
      <c r="H145" s="174" t="s">
        <v>201</v>
      </c>
      <c r="I145" s="183" t="s">
        <v>203</v>
      </c>
      <c r="J145" s="265" t="s">
        <v>54</v>
      </c>
      <c r="K145" s="266"/>
      <c r="L145" s="197"/>
      <c r="M145" s="174"/>
      <c r="N145" s="174"/>
      <c r="O145" s="169">
        <f>M145*N145</f>
        <v>0</v>
      </c>
      <c r="P145" s="174"/>
      <c r="Q145" s="197"/>
      <c r="R145" s="174"/>
      <c r="S145" s="169">
        <f>Q145*R145</f>
        <v>0</v>
      </c>
    </row>
    <row r="146" spans="1:24" ht="22.2" customHeight="1" x14ac:dyDescent="0.6">
      <c r="A146" s="4"/>
      <c r="B146"/>
      <c r="C146"/>
      <c r="D146"/>
      <c r="E146" s="168"/>
      <c r="F146" s="190"/>
      <c r="G146" s="167" t="str">
        <f>G100</f>
        <v>25 ธ.ค.66</v>
      </c>
      <c r="H146" s="183" t="s">
        <v>201</v>
      </c>
      <c r="I146" s="183" t="s">
        <v>203</v>
      </c>
      <c r="J146" s="248" t="s">
        <v>152</v>
      </c>
      <c r="K146" s="250"/>
      <c r="L146" s="168"/>
      <c r="M146" s="168"/>
      <c r="N146" s="168"/>
      <c r="O146" s="169">
        <f t="shared" ref="O146:O169" si="6">M146*N146</f>
        <v>0</v>
      </c>
      <c r="P146" s="168"/>
      <c r="Q146" s="168"/>
      <c r="R146" s="168"/>
      <c r="S146" s="169">
        <f t="shared" ref="S146:S169" si="7">Q146*R146</f>
        <v>0</v>
      </c>
    </row>
    <row r="147" spans="1:24" ht="22.2" customHeight="1" x14ac:dyDescent="0.6">
      <c r="A147" s="4"/>
      <c r="B147" s="5"/>
      <c r="D147" s="3"/>
      <c r="E147" s="3"/>
      <c r="F147" s="190"/>
      <c r="G147" s="189"/>
      <c r="H147" s="183" t="s">
        <v>201</v>
      </c>
      <c r="I147" s="183" t="s">
        <v>199</v>
      </c>
      <c r="J147" s="248" t="s">
        <v>196</v>
      </c>
      <c r="K147" s="250"/>
      <c r="L147" s="168"/>
      <c r="M147" s="168"/>
      <c r="N147" s="168"/>
      <c r="O147" s="169">
        <f t="shared" si="6"/>
        <v>0</v>
      </c>
      <c r="P147" s="168"/>
      <c r="Q147" s="168"/>
      <c r="R147" s="168"/>
      <c r="S147" s="169">
        <f t="shared" si="7"/>
        <v>0</v>
      </c>
    </row>
    <row r="148" spans="1:24" ht="22.2" customHeight="1" x14ac:dyDescent="0.6">
      <c r="A148" s="4"/>
      <c r="B148" s="5"/>
      <c r="E148" s="4"/>
      <c r="F148" s="190"/>
      <c r="G148" s="189"/>
      <c r="H148" s="168"/>
      <c r="I148" s="168"/>
      <c r="J148" s="248"/>
      <c r="K148" s="250"/>
      <c r="L148" s="168"/>
      <c r="M148" s="168"/>
      <c r="N148" s="168"/>
      <c r="O148" s="169">
        <f t="shared" si="6"/>
        <v>0</v>
      </c>
      <c r="P148" s="168"/>
      <c r="Q148" s="168"/>
      <c r="R148" s="168"/>
      <c r="S148" s="169">
        <f t="shared" si="7"/>
        <v>0</v>
      </c>
    </row>
    <row r="149" spans="1:24" ht="22.2" customHeight="1" x14ac:dyDescent="0.6">
      <c r="A149" s="4"/>
      <c r="E149" s="4"/>
      <c r="G149" s="187"/>
      <c r="H149" s="199"/>
      <c r="I149" s="199"/>
      <c r="J149" s="277"/>
      <c r="K149" s="278"/>
      <c r="L149" s="168"/>
      <c r="M149" s="168"/>
      <c r="N149" s="168"/>
      <c r="O149" s="169">
        <f t="shared" si="6"/>
        <v>0</v>
      </c>
      <c r="P149" s="168"/>
      <c r="Q149" s="168"/>
      <c r="R149" s="168"/>
      <c r="S149" s="169">
        <f t="shared" si="7"/>
        <v>0</v>
      </c>
    </row>
    <row r="150" spans="1:24" ht="22.2" customHeight="1" x14ac:dyDescent="0.6">
      <c r="A150" s="4"/>
      <c r="E150" s="4"/>
      <c r="G150" s="62" t="s">
        <v>9</v>
      </c>
      <c r="H150" s="174" t="s">
        <v>264</v>
      </c>
      <c r="I150" s="174" t="s">
        <v>263</v>
      </c>
      <c r="J150" s="265" t="s">
        <v>149</v>
      </c>
      <c r="K150" s="266"/>
      <c r="L150" s="197"/>
      <c r="M150" s="174"/>
      <c r="N150" s="174"/>
      <c r="O150" s="169">
        <f t="shared" si="6"/>
        <v>0</v>
      </c>
      <c r="P150" s="174"/>
      <c r="Q150" s="197"/>
      <c r="R150" s="174"/>
      <c r="S150" s="169">
        <f t="shared" si="7"/>
        <v>0</v>
      </c>
      <c r="T150" s="7"/>
      <c r="U150" s="23" t="s">
        <v>118</v>
      </c>
      <c r="V150" s="66"/>
      <c r="W150" s="22"/>
      <c r="X150" s="22"/>
    </row>
    <row r="151" spans="1:24" ht="22.2" customHeight="1" x14ac:dyDescent="0.6">
      <c r="A151" s="4"/>
      <c r="E151" s="4"/>
      <c r="G151" s="167" t="str">
        <f>G105</f>
        <v>26 ธ.ค.66</v>
      </c>
      <c r="H151" s="183" t="s">
        <v>264</v>
      </c>
      <c r="I151" s="183" t="s">
        <v>263</v>
      </c>
      <c r="J151" s="248" t="s">
        <v>126</v>
      </c>
      <c r="K151" s="250"/>
      <c r="L151" s="168"/>
      <c r="M151" s="168"/>
      <c r="N151" s="168"/>
      <c r="O151" s="169">
        <f t="shared" si="6"/>
        <v>0</v>
      </c>
      <c r="P151" s="168"/>
      <c r="Q151" s="168"/>
      <c r="R151" s="168"/>
      <c r="S151" s="169">
        <f t="shared" si="7"/>
        <v>0</v>
      </c>
      <c r="T151" s="22" t="s">
        <v>51</v>
      </c>
      <c r="U151" s="23" t="s">
        <v>121</v>
      </c>
      <c r="V151" s="66"/>
      <c r="W151" s="22"/>
      <c r="X151" s="22"/>
    </row>
    <row r="152" spans="1:24" ht="22.2" customHeight="1" x14ac:dyDescent="0.6">
      <c r="A152" s="4"/>
      <c r="B152" s="5"/>
      <c r="D152" s="3"/>
      <c r="E152" s="3"/>
      <c r="G152" s="168"/>
      <c r="H152" s="183"/>
      <c r="I152" s="183"/>
      <c r="J152" s="248"/>
      <c r="K152" s="250"/>
      <c r="L152" s="168"/>
      <c r="M152" s="168"/>
      <c r="N152" s="168"/>
      <c r="O152" s="169">
        <f t="shared" si="6"/>
        <v>0</v>
      </c>
      <c r="P152" s="168"/>
      <c r="Q152" s="168"/>
      <c r="R152" s="168"/>
      <c r="S152" s="169">
        <f t="shared" si="7"/>
        <v>0</v>
      </c>
    </row>
    <row r="153" spans="1:24" ht="22.2" customHeight="1" x14ac:dyDescent="0.6">
      <c r="A153" s="4"/>
      <c r="E153" s="4"/>
      <c r="G153" s="62"/>
      <c r="H153" s="168"/>
      <c r="I153" s="168"/>
      <c r="J153" s="248"/>
      <c r="K153" s="250"/>
      <c r="L153" s="168"/>
      <c r="M153" s="168"/>
      <c r="N153" s="168"/>
      <c r="O153" s="169">
        <f t="shared" si="6"/>
        <v>0</v>
      </c>
      <c r="P153" s="168"/>
      <c r="Q153" s="168"/>
      <c r="R153" s="168"/>
      <c r="S153" s="169">
        <f t="shared" si="7"/>
        <v>0</v>
      </c>
    </row>
    <row r="154" spans="1:24" ht="22.2" customHeight="1" x14ac:dyDescent="0.6">
      <c r="A154" s="4"/>
      <c r="D154" s="8" t="s">
        <v>51</v>
      </c>
      <c r="E154" s="4"/>
      <c r="G154" s="63"/>
      <c r="H154" s="199"/>
      <c r="I154" s="199"/>
      <c r="J154" s="277"/>
      <c r="K154" s="278"/>
      <c r="L154" s="168"/>
      <c r="M154" s="168"/>
      <c r="N154" s="168"/>
      <c r="O154" s="169">
        <f t="shared" si="6"/>
        <v>0</v>
      </c>
      <c r="P154" s="168"/>
      <c r="Q154" s="168"/>
      <c r="R154" s="168"/>
      <c r="S154" s="169">
        <f t="shared" si="7"/>
        <v>0</v>
      </c>
    </row>
    <row r="155" spans="1:24" ht="22.2" customHeight="1" x14ac:dyDescent="0.6">
      <c r="A155" s="4"/>
      <c r="E155" s="4"/>
      <c r="G155" s="167" t="s">
        <v>10</v>
      </c>
      <c r="H155" s="183" t="s">
        <v>287</v>
      </c>
      <c r="I155" s="183" t="s">
        <v>262</v>
      </c>
      <c r="J155" s="248" t="s">
        <v>191</v>
      </c>
      <c r="K155" s="250"/>
      <c r="L155" s="197"/>
      <c r="M155" s="174"/>
      <c r="N155" s="174"/>
      <c r="O155" s="169">
        <f t="shared" si="6"/>
        <v>0</v>
      </c>
      <c r="P155" s="174"/>
      <c r="Q155" s="197"/>
      <c r="R155" s="174"/>
      <c r="S155" s="169">
        <f t="shared" si="7"/>
        <v>0</v>
      </c>
    </row>
    <row r="156" spans="1:24" ht="22.2" customHeight="1" x14ac:dyDescent="0.6">
      <c r="A156" s="4"/>
      <c r="E156" s="4"/>
      <c r="G156" s="167" t="str">
        <f>G110</f>
        <v>27 ธ.ค.66</v>
      </c>
      <c r="H156" s="168"/>
      <c r="I156" s="168"/>
      <c r="J156" s="248"/>
      <c r="K156" s="250"/>
      <c r="L156" s="168"/>
      <c r="M156" s="168"/>
      <c r="N156" s="168"/>
      <c r="O156" s="169">
        <f t="shared" si="6"/>
        <v>0</v>
      </c>
      <c r="P156" s="168"/>
      <c r="Q156" s="168"/>
      <c r="R156" s="168"/>
      <c r="S156" s="169">
        <f t="shared" si="7"/>
        <v>0</v>
      </c>
    </row>
    <row r="157" spans="1:24" ht="22.2" customHeight="1" x14ac:dyDescent="0.6">
      <c r="A157" s="4"/>
      <c r="B157" s="5"/>
      <c r="D157" s="3"/>
      <c r="E157" s="3"/>
      <c r="G157" s="168"/>
      <c r="H157" s="168"/>
      <c r="I157" s="168"/>
      <c r="J157" s="248"/>
      <c r="K157" s="250"/>
      <c r="L157" s="168"/>
      <c r="M157" s="168"/>
      <c r="N157" s="168"/>
      <c r="O157" s="169">
        <f t="shared" si="6"/>
        <v>0</v>
      </c>
      <c r="P157" s="168"/>
      <c r="Q157" s="168"/>
      <c r="R157" s="168"/>
      <c r="S157" s="169">
        <f t="shared" si="7"/>
        <v>0</v>
      </c>
    </row>
    <row r="158" spans="1:24" ht="22.2" customHeight="1" x14ac:dyDescent="0.6">
      <c r="A158" s="4"/>
      <c r="E158" s="4"/>
      <c r="G158" s="189"/>
      <c r="H158" s="168"/>
      <c r="I158" s="168"/>
      <c r="J158" s="248"/>
      <c r="K158" s="250"/>
      <c r="L158" s="168"/>
      <c r="M158" s="168"/>
      <c r="N158" s="168"/>
      <c r="O158" s="169">
        <f t="shared" si="6"/>
        <v>0</v>
      </c>
      <c r="P158" s="168"/>
      <c r="Q158" s="168"/>
      <c r="R158" s="168"/>
      <c r="S158" s="169">
        <f t="shared" si="7"/>
        <v>0</v>
      </c>
    </row>
    <row r="159" spans="1:24" ht="22.2" customHeight="1" x14ac:dyDescent="0.6">
      <c r="A159" s="4"/>
      <c r="E159" s="4"/>
      <c r="G159" s="195"/>
      <c r="H159" s="199"/>
      <c r="I159" s="199"/>
      <c r="J159" s="277"/>
      <c r="K159" s="278"/>
      <c r="L159" s="199"/>
      <c r="M159" s="199"/>
      <c r="N159" s="199"/>
      <c r="O159" s="169">
        <f t="shared" si="6"/>
        <v>0</v>
      </c>
      <c r="P159" s="199"/>
      <c r="Q159" s="199"/>
      <c r="R159" s="199"/>
      <c r="S159" s="17">
        <f t="shared" si="7"/>
        <v>0</v>
      </c>
    </row>
    <row r="160" spans="1:24" ht="22.2" customHeight="1" x14ac:dyDescent="0.35">
      <c r="A160" s="4"/>
      <c r="E160" s="4"/>
      <c r="G160" s="62" t="s">
        <v>11</v>
      </c>
      <c r="H160" s="183" t="s">
        <v>201</v>
      </c>
      <c r="I160" s="183" t="s">
        <v>265</v>
      </c>
      <c r="J160" s="242" t="s">
        <v>54</v>
      </c>
      <c r="K160" s="244"/>
      <c r="L160" s="168"/>
      <c r="M160" s="179"/>
      <c r="N160" s="179"/>
      <c r="O160" s="169">
        <f t="shared" si="6"/>
        <v>0</v>
      </c>
      <c r="P160" s="179"/>
      <c r="Q160" s="179"/>
      <c r="R160" s="179"/>
      <c r="S160" s="17">
        <f t="shared" si="7"/>
        <v>0</v>
      </c>
      <c r="T160" s="25"/>
      <c r="U160" s="26" t="s">
        <v>123</v>
      </c>
      <c r="V160" s="64"/>
      <c r="W160" s="27"/>
      <c r="X160" s="27"/>
    </row>
    <row r="161" spans="1:24" ht="22.2" customHeight="1" x14ac:dyDescent="0.6">
      <c r="A161" s="4"/>
      <c r="E161" s="4"/>
      <c r="G161" s="167" t="str">
        <f>G115</f>
        <v>28 ธ.ค.66</v>
      </c>
      <c r="H161" s="183" t="s">
        <v>201</v>
      </c>
      <c r="I161" s="183" t="s">
        <v>265</v>
      </c>
      <c r="J161" s="248" t="s">
        <v>260</v>
      </c>
      <c r="K161" s="250"/>
      <c r="L161" s="168"/>
      <c r="M161" s="56"/>
      <c r="N161" s="56"/>
      <c r="O161" s="169">
        <f t="shared" si="6"/>
        <v>0</v>
      </c>
      <c r="P161" s="180"/>
      <c r="Q161" s="180"/>
      <c r="R161" s="180"/>
      <c r="S161" s="17">
        <f t="shared" si="7"/>
        <v>0</v>
      </c>
      <c r="T161" s="27" t="s">
        <v>51</v>
      </c>
      <c r="U161" s="26" t="s">
        <v>90</v>
      </c>
      <c r="V161" s="64"/>
      <c r="W161" s="27"/>
      <c r="X161" s="27"/>
    </row>
    <row r="162" spans="1:24" ht="22.2" customHeight="1" x14ac:dyDescent="0.6">
      <c r="A162" s="4"/>
      <c r="B162" s="5"/>
      <c r="E162" s="4"/>
      <c r="G162" s="168"/>
      <c r="H162" s="183"/>
      <c r="I162" s="183"/>
      <c r="J162" s="248"/>
      <c r="K162" s="250"/>
      <c r="L162" s="183"/>
      <c r="M162" s="56"/>
      <c r="N162" s="56"/>
      <c r="O162" s="169">
        <f t="shared" si="6"/>
        <v>0</v>
      </c>
      <c r="P162" s="56"/>
      <c r="Q162" s="180"/>
      <c r="R162" s="180"/>
      <c r="S162" s="17">
        <f t="shared" si="7"/>
        <v>0</v>
      </c>
    </row>
    <row r="163" spans="1:24" ht="22.2" customHeight="1" x14ac:dyDescent="0.6">
      <c r="A163" s="4"/>
      <c r="E163" s="4"/>
      <c r="G163" s="168"/>
      <c r="H163" s="168"/>
      <c r="I163" s="168"/>
      <c r="J163" s="248"/>
      <c r="K163" s="250"/>
      <c r="L163" s="168"/>
      <c r="M163" s="168"/>
      <c r="N163" s="168"/>
      <c r="O163" s="169">
        <f t="shared" si="6"/>
        <v>0</v>
      </c>
      <c r="P163" s="168"/>
      <c r="Q163" s="168"/>
      <c r="R163" s="168"/>
      <c r="S163" s="169">
        <f t="shared" si="7"/>
        <v>0</v>
      </c>
    </row>
    <row r="164" spans="1:24" ht="22.2" customHeight="1" x14ac:dyDescent="0.6">
      <c r="A164" s="4"/>
      <c r="E164" s="4"/>
      <c r="G164" s="199"/>
      <c r="H164" s="194"/>
      <c r="I164" s="199"/>
      <c r="J164" s="277"/>
      <c r="K164" s="278"/>
      <c r="L164" s="199"/>
      <c r="M164" s="199"/>
      <c r="N164" s="199"/>
      <c r="O164" s="169">
        <f t="shared" si="6"/>
        <v>0</v>
      </c>
      <c r="P164" s="199"/>
      <c r="Q164" s="199"/>
      <c r="R164" s="199"/>
      <c r="S164" s="169">
        <f t="shared" si="7"/>
        <v>0</v>
      </c>
    </row>
    <row r="165" spans="1:24" ht="22.2" customHeight="1" x14ac:dyDescent="0.6">
      <c r="A165" s="4"/>
      <c r="B165"/>
      <c r="C165"/>
      <c r="D165" s="202"/>
      <c r="E165" s="56"/>
      <c r="F165"/>
      <c r="G165" s="62" t="s">
        <v>12</v>
      </c>
      <c r="H165" s="183" t="s">
        <v>176</v>
      </c>
      <c r="I165" s="183" t="s">
        <v>198</v>
      </c>
      <c r="J165" s="265" t="s">
        <v>54</v>
      </c>
      <c r="K165" s="266"/>
      <c r="L165" s="168"/>
      <c r="M165" s="28"/>
      <c r="N165" s="178"/>
      <c r="O165" s="169">
        <f t="shared" si="6"/>
        <v>0</v>
      </c>
      <c r="P165" s="175"/>
      <c r="Q165" s="175"/>
      <c r="R165" s="169"/>
      <c r="S165" s="17">
        <f t="shared" si="7"/>
        <v>0</v>
      </c>
    </row>
    <row r="166" spans="1:24" ht="22.2" customHeight="1" x14ac:dyDescent="0.6">
      <c r="A166" s="4"/>
      <c r="D166" s="3"/>
      <c r="E166" s="4"/>
      <c r="G166" s="167" t="str">
        <f>G120</f>
        <v>29 ธ.ค.66</v>
      </c>
      <c r="H166" s="183"/>
      <c r="I166" s="183"/>
      <c r="J166" s="248"/>
      <c r="K166" s="250"/>
      <c r="L166" s="168"/>
      <c r="M166" s="56"/>
      <c r="N166" s="202"/>
      <c r="O166" s="169">
        <f t="shared" si="6"/>
        <v>0</v>
      </c>
      <c r="P166" s="180"/>
      <c r="Q166" s="56"/>
      <c r="R166" s="56"/>
      <c r="S166" s="17">
        <f t="shared" si="7"/>
        <v>0</v>
      </c>
    </row>
    <row r="167" spans="1:24" ht="22.2" customHeight="1" x14ac:dyDescent="0.6">
      <c r="A167" s="4"/>
      <c r="E167" s="4"/>
      <c r="G167" s="168"/>
      <c r="H167" s="168"/>
      <c r="I167" s="168"/>
      <c r="J167" s="248"/>
      <c r="K167" s="250"/>
      <c r="L167" s="168"/>
      <c r="M167" s="168"/>
      <c r="N167" s="168"/>
      <c r="O167" s="169">
        <f t="shared" si="6"/>
        <v>0</v>
      </c>
      <c r="P167" s="168"/>
      <c r="Q167" s="168"/>
      <c r="R167" s="168"/>
      <c r="S167" s="169">
        <f t="shared" si="7"/>
        <v>0</v>
      </c>
    </row>
    <row r="168" spans="1:24" ht="22.2" customHeight="1" x14ac:dyDescent="0.6">
      <c r="A168" s="4"/>
      <c r="E168" s="4"/>
      <c r="G168" s="168"/>
      <c r="H168" s="168"/>
      <c r="I168" s="168"/>
      <c r="J168" s="248"/>
      <c r="K168" s="250"/>
      <c r="L168" s="168"/>
      <c r="M168" s="168"/>
      <c r="N168" s="168"/>
      <c r="O168" s="169">
        <f t="shared" si="6"/>
        <v>0</v>
      </c>
      <c r="P168" s="168"/>
      <c r="Q168" s="168"/>
      <c r="R168" s="168"/>
      <c r="S168" s="169">
        <f t="shared" si="7"/>
        <v>0</v>
      </c>
    </row>
    <row r="169" spans="1:24" ht="22.2" customHeight="1" x14ac:dyDescent="0.6">
      <c r="A169" s="4"/>
      <c r="E169" s="4"/>
      <c r="F169" s="4"/>
      <c r="G169" s="196"/>
      <c r="H169" s="194"/>
      <c r="I169" s="199"/>
      <c r="J169" s="277"/>
      <c r="K169" s="278"/>
      <c r="L169" s="199"/>
      <c r="M169" s="199"/>
      <c r="N169" s="199"/>
      <c r="O169" s="169">
        <f t="shared" si="6"/>
        <v>0</v>
      </c>
      <c r="P169" s="199"/>
      <c r="Q169" s="199"/>
      <c r="R169" s="199"/>
      <c r="S169" s="169">
        <f t="shared" si="7"/>
        <v>0</v>
      </c>
    </row>
    <row r="170" spans="1:24" ht="22.2" customHeight="1" x14ac:dyDescent="0.6">
      <c r="A170" s="4"/>
      <c r="E170" s="4"/>
      <c r="F170" s="4"/>
      <c r="G170" s="273" t="s">
        <v>61</v>
      </c>
      <c r="H170" s="298"/>
      <c r="I170" s="298"/>
      <c r="J170" s="298"/>
      <c r="K170" s="279"/>
      <c r="L170" s="17">
        <f>SUM(L145:L169)</f>
        <v>0</v>
      </c>
      <c r="M170" s="17">
        <f>SUM(M145:M169)</f>
        <v>0</v>
      </c>
      <c r="N170" s="17"/>
      <c r="O170" s="17"/>
      <c r="P170" s="17">
        <f>SUM(P145:P169)</f>
        <v>0</v>
      </c>
      <c r="Q170" s="17">
        <f>SUM(Q145:Q169)</f>
        <v>0</v>
      </c>
      <c r="R170" s="192"/>
      <c r="S170" s="17"/>
      <c r="T170" s="24"/>
      <c r="U170" s="24" t="s">
        <v>117</v>
      </c>
      <c r="V170" s="65"/>
      <c r="W170" s="24"/>
      <c r="X170" s="24"/>
    </row>
    <row r="171" spans="1:24" ht="22.2" customHeight="1" x14ac:dyDescent="0.6">
      <c r="A171" s="4"/>
      <c r="E171" s="4"/>
      <c r="F171" s="4"/>
      <c r="G171" s="273" t="s">
        <v>62</v>
      </c>
      <c r="H171" s="298"/>
      <c r="I171" s="298"/>
      <c r="J171" s="298"/>
      <c r="K171" s="279"/>
      <c r="L171" s="273">
        <f>L170+M170</f>
        <v>0</v>
      </c>
      <c r="M171" s="279"/>
      <c r="N171" s="17"/>
      <c r="O171" s="193"/>
      <c r="P171" s="273">
        <f>P170+Q170</f>
        <v>0</v>
      </c>
      <c r="Q171" s="279"/>
      <c r="R171" s="196"/>
      <c r="S171" s="199"/>
      <c r="T171" s="24"/>
      <c r="U171" s="24" t="s">
        <v>219</v>
      </c>
      <c r="V171" s="65"/>
      <c r="W171" s="24"/>
      <c r="X171" s="24"/>
    </row>
    <row r="172" spans="1:24" ht="22.2" customHeight="1" x14ac:dyDescent="0.35">
      <c r="A172" s="4"/>
      <c r="E172" s="4"/>
      <c r="F172" s="4"/>
      <c r="G172" s="273" t="s">
        <v>63</v>
      </c>
      <c r="H172" s="298"/>
      <c r="I172" s="298"/>
      <c r="J172" s="298"/>
      <c r="K172" s="279"/>
      <c r="L172" s="328" t="s">
        <v>256</v>
      </c>
      <c r="M172" s="329"/>
      <c r="N172" s="151"/>
      <c r="O172" s="154"/>
      <c r="P172" s="328" t="s">
        <v>257</v>
      </c>
      <c r="Q172" s="329"/>
      <c r="R172" s="190"/>
      <c r="S172" s="168"/>
    </row>
    <row r="173" spans="1:24" ht="22.2" customHeight="1" thickBot="1" x14ac:dyDescent="0.65">
      <c r="A173" s="4"/>
      <c r="E173" s="4"/>
      <c r="F173" s="15"/>
      <c r="G173" s="273" t="s">
        <v>64</v>
      </c>
      <c r="H173" s="298"/>
      <c r="I173" s="298"/>
      <c r="J173" s="298"/>
      <c r="K173" s="279"/>
      <c r="L173" s="18">
        <v>0</v>
      </c>
      <c r="M173" s="18">
        <f>SUM(M145:M169)</f>
        <v>0</v>
      </c>
      <c r="N173" s="18"/>
      <c r="O173" s="18">
        <f>SUM(O145:O169)</f>
        <v>0</v>
      </c>
      <c r="P173" s="18">
        <v>0</v>
      </c>
      <c r="Q173" s="18">
        <f>SUM(Q145:Q169)</f>
        <v>0</v>
      </c>
      <c r="R173" s="19"/>
      <c r="S173" s="18">
        <f>SUM(S145:S169)</f>
        <v>0</v>
      </c>
    </row>
    <row r="174" spans="1:24" ht="22.2" customHeight="1" thickTop="1" x14ac:dyDescent="0.6">
      <c r="A174" s="299" t="s">
        <v>88</v>
      </c>
      <c r="B174" s="300"/>
      <c r="C174" s="300"/>
      <c r="D174" s="300"/>
      <c r="E174" s="300"/>
      <c r="F174" s="300"/>
      <c r="G174" s="300"/>
      <c r="H174" s="193">
        <f>M173+Q173</f>
        <v>0</v>
      </c>
      <c r="I174" s="193" t="s">
        <v>89</v>
      </c>
      <c r="J174" s="193"/>
      <c r="K174" s="301" t="s">
        <v>193</v>
      </c>
      <c r="L174" s="301"/>
      <c r="M174" s="301"/>
      <c r="N174" s="194"/>
      <c r="O174" s="194"/>
      <c r="P174" s="302">
        <f>S173+O173</f>
        <v>0</v>
      </c>
      <c r="Q174" s="302"/>
      <c r="R174" s="21"/>
      <c r="S174" s="20" t="s">
        <v>53</v>
      </c>
    </row>
    <row r="175" spans="1:24" ht="22.2" customHeight="1" x14ac:dyDescent="0.6">
      <c r="A175" s="303" t="s">
        <v>14</v>
      </c>
      <c r="B175" s="304"/>
      <c r="C175" s="304"/>
      <c r="D175" s="304"/>
      <c r="E175" s="304"/>
      <c r="F175" s="304"/>
      <c r="G175" s="305"/>
      <c r="H175" s="303" t="s">
        <v>15</v>
      </c>
      <c r="I175" s="304"/>
      <c r="J175" s="304"/>
      <c r="K175" s="304"/>
      <c r="L175" s="305"/>
      <c r="M175" s="303" t="s">
        <v>70</v>
      </c>
      <c r="N175" s="304"/>
      <c r="O175" s="304"/>
      <c r="P175" s="304"/>
      <c r="Q175" s="304"/>
      <c r="R175" s="304"/>
      <c r="S175" s="305"/>
    </row>
    <row r="176" spans="1:24" ht="22.2" customHeight="1" x14ac:dyDescent="0.6">
      <c r="A176" s="248" t="s">
        <v>16</v>
      </c>
      <c r="B176" s="249"/>
      <c r="C176" s="249"/>
      <c r="D176" s="249"/>
      <c r="E176" s="249"/>
      <c r="F176" s="249"/>
      <c r="G176" s="250"/>
      <c r="H176" s="248" t="s">
        <v>16</v>
      </c>
      <c r="I176" s="249"/>
      <c r="J176" s="249"/>
      <c r="K176" s="249"/>
      <c r="L176" s="250"/>
      <c r="M176" s="248" t="s">
        <v>16</v>
      </c>
      <c r="N176" s="249"/>
      <c r="O176" s="249"/>
      <c r="P176" s="249"/>
      <c r="Q176" s="249"/>
      <c r="R176" s="249"/>
      <c r="S176" s="250"/>
    </row>
    <row r="177" spans="1:19" ht="22.2" customHeight="1" x14ac:dyDescent="0.6">
      <c r="A177" s="12" t="s">
        <v>42</v>
      </c>
      <c r="B177" s="309">
        <f>B145</f>
        <v>0</v>
      </c>
      <c r="C177" s="309"/>
      <c r="D177" s="309"/>
      <c r="E177" s="309"/>
      <c r="F177" s="309"/>
      <c r="G177" s="186" t="s">
        <v>43</v>
      </c>
      <c r="H177" s="185" t="s">
        <v>42</v>
      </c>
      <c r="I177" s="314" t="str">
        <f>I131</f>
        <v xml:space="preserve">       นายอาทิตย์  แก้วแดง</v>
      </c>
      <c r="J177" s="318"/>
      <c r="K177" s="318"/>
      <c r="L177" s="13" t="s">
        <v>43</v>
      </c>
      <c r="M177" s="61" t="s">
        <v>42</v>
      </c>
      <c r="N177" s="61"/>
      <c r="O177" s="309" t="s">
        <v>52</v>
      </c>
      <c r="P177" s="309"/>
      <c r="Q177" s="309"/>
      <c r="R177" s="29"/>
      <c r="S177" s="186" t="s">
        <v>43</v>
      </c>
    </row>
    <row r="178" spans="1:19" ht="22.2" customHeight="1" x14ac:dyDescent="0.6">
      <c r="A178" s="319" t="s">
        <v>122</v>
      </c>
      <c r="B178" s="314"/>
      <c r="C178" s="314"/>
      <c r="D178" s="314"/>
      <c r="E178" s="314"/>
      <c r="F178" s="314"/>
      <c r="G178" s="320"/>
      <c r="H178" s="308" t="s">
        <v>55</v>
      </c>
      <c r="I178" s="309"/>
      <c r="J178" s="309"/>
      <c r="K178" s="309"/>
      <c r="L178" s="310"/>
      <c r="M178" s="308" t="s">
        <v>72</v>
      </c>
      <c r="N178" s="309"/>
      <c r="O178" s="309"/>
      <c r="P178" s="309"/>
      <c r="Q178" s="309"/>
      <c r="R178" s="309"/>
      <c r="S178" s="310"/>
    </row>
    <row r="179" spans="1:19" ht="22.2" customHeight="1" x14ac:dyDescent="0.6">
      <c r="A179" s="311" t="str">
        <f>A41</f>
        <v>วันที่ 2  เดือน มกราคม  พ.ศ.2567</v>
      </c>
      <c r="B179" s="312"/>
      <c r="C179" s="312"/>
      <c r="D179" s="312"/>
      <c r="E179" s="312"/>
      <c r="F179" s="312"/>
      <c r="G179" s="313"/>
      <c r="H179" s="308" t="str">
        <f>A41</f>
        <v>วันที่ 2  เดือน มกราคม  พ.ศ.2567</v>
      </c>
      <c r="I179" s="309"/>
      <c r="J179" s="309"/>
      <c r="K179" s="309"/>
      <c r="L179" s="310"/>
      <c r="M179" s="311" t="str">
        <f>A41</f>
        <v>วันที่ 2  เดือน มกราคม  พ.ศ.2567</v>
      </c>
      <c r="N179" s="312"/>
      <c r="O179" s="312"/>
      <c r="P179" s="312"/>
      <c r="Q179" s="312"/>
      <c r="R179" s="312"/>
      <c r="S179" s="313"/>
    </row>
    <row r="180" spans="1:19" ht="22.2" customHeight="1" x14ac:dyDescent="0.6">
      <c r="A180" s="303" t="s">
        <v>70</v>
      </c>
      <c r="B180" s="304"/>
      <c r="C180" s="304"/>
      <c r="D180" s="304"/>
      <c r="E180" s="304"/>
      <c r="F180" s="304"/>
      <c r="G180" s="304"/>
      <c r="H180" s="304"/>
      <c r="I180" s="305"/>
      <c r="J180" s="303" t="s">
        <v>71</v>
      </c>
      <c r="K180" s="304"/>
      <c r="L180" s="304"/>
      <c r="M180" s="304"/>
      <c r="N180" s="304"/>
      <c r="O180" s="304"/>
      <c r="P180" s="304"/>
      <c r="Q180" s="304"/>
      <c r="R180" s="304"/>
      <c r="S180" s="305"/>
    </row>
    <row r="181" spans="1:19" ht="22.2" customHeight="1" x14ac:dyDescent="0.6">
      <c r="A181" s="248" t="s">
        <v>16</v>
      </c>
      <c r="B181" s="249"/>
      <c r="C181" s="249"/>
      <c r="D181" s="249"/>
      <c r="E181" s="249"/>
      <c r="F181" s="249"/>
      <c r="G181" s="249"/>
      <c r="H181" s="249"/>
      <c r="I181" s="250"/>
      <c r="J181" s="248" t="s">
        <v>16</v>
      </c>
      <c r="K181" s="249"/>
      <c r="L181" s="249"/>
      <c r="M181" s="249"/>
      <c r="N181" s="249"/>
      <c r="O181" s="249"/>
      <c r="P181" s="249"/>
      <c r="Q181" s="249"/>
      <c r="R181" s="249"/>
      <c r="S181" s="250"/>
    </row>
    <row r="182" spans="1:19" ht="22.2" customHeight="1" x14ac:dyDescent="0.6">
      <c r="A182" s="12"/>
      <c r="B182" s="309" t="s">
        <v>133</v>
      </c>
      <c r="C182" s="309"/>
      <c r="D182" s="309"/>
      <c r="E182" s="309"/>
      <c r="F182" s="309"/>
      <c r="G182" s="309"/>
      <c r="H182" s="309"/>
      <c r="I182" s="186"/>
      <c r="J182" s="29"/>
      <c r="K182" s="29"/>
      <c r="L182" s="309" t="s">
        <v>186</v>
      </c>
      <c r="M182" s="309"/>
      <c r="N182" s="309"/>
      <c r="O182" s="309"/>
      <c r="P182" s="309"/>
      <c r="Q182" s="309"/>
      <c r="R182" s="29"/>
      <c r="S182" s="13"/>
    </row>
    <row r="183" spans="1:19" ht="22.2" customHeight="1" x14ac:dyDescent="0.6">
      <c r="A183" s="308" t="s">
        <v>73</v>
      </c>
      <c r="B183" s="309"/>
      <c r="C183" s="309"/>
      <c r="D183" s="309"/>
      <c r="E183" s="309"/>
      <c r="F183" s="309"/>
      <c r="G183" s="309"/>
      <c r="H183" s="309"/>
      <c r="I183" s="310"/>
      <c r="J183" s="308" t="s">
        <v>74</v>
      </c>
      <c r="K183" s="309"/>
      <c r="L183" s="309"/>
      <c r="M183" s="309"/>
      <c r="N183" s="309"/>
      <c r="O183" s="309"/>
      <c r="P183" s="309"/>
      <c r="Q183" s="309"/>
      <c r="R183" s="309"/>
      <c r="S183" s="310"/>
    </row>
    <row r="184" spans="1:19" ht="22.2" customHeight="1" x14ac:dyDescent="0.6">
      <c r="A184" s="311" t="str">
        <f>A41</f>
        <v>วันที่ 2  เดือน มกราคม  พ.ศ.2567</v>
      </c>
      <c r="B184" s="312"/>
      <c r="C184" s="312"/>
      <c r="D184" s="312"/>
      <c r="E184" s="312"/>
      <c r="F184" s="312"/>
      <c r="G184" s="312"/>
      <c r="H184" s="312"/>
      <c r="I184" s="313"/>
      <c r="J184" s="311" t="str">
        <f>A41</f>
        <v>วันที่ 2  เดือน มกราคม  พ.ศ.2567</v>
      </c>
      <c r="K184" s="312"/>
      <c r="L184" s="312"/>
      <c r="M184" s="312"/>
      <c r="N184" s="312"/>
      <c r="O184" s="312"/>
      <c r="P184" s="312"/>
      <c r="Q184" s="312"/>
      <c r="R184" s="312"/>
      <c r="S184" s="313"/>
    </row>
    <row r="185" spans="1:19" ht="22.2" customHeight="1" x14ac:dyDescent="0.6">
      <c r="A185" s="254" t="s">
        <v>0</v>
      </c>
      <c r="B185" s="254"/>
      <c r="C185" s="254"/>
      <c r="D185" s="254"/>
      <c r="E185" s="254"/>
      <c r="F185" s="254"/>
      <c r="G185" s="254"/>
      <c r="H185" s="254"/>
      <c r="I185" s="254"/>
      <c r="J185" s="254"/>
      <c r="K185" s="254"/>
      <c r="L185" s="254"/>
      <c r="M185" s="254"/>
      <c r="N185" s="254"/>
      <c r="O185" s="254"/>
      <c r="P185" s="254"/>
      <c r="Q185" s="254"/>
      <c r="R185" s="254"/>
      <c r="S185" s="254"/>
    </row>
    <row r="186" spans="1:19" ht="22.2" customHeight="1" x14ac:dyDescent="0.6">
      <c r="A186" s="254" t="str">
        <f>A2</f>
        <v>แผนกวิชายานยนต์ไฟฟ้า</v>
      </c>
      <c r="B186" s="249"/>
      <c r="C186" s="249"/>
      <c r="D186" s="249"/>
      <c r="E186" s="249"/>
      <c r="F186" s="249"/>
      <c r="G186" s="249"/>
      <c r="H186" s="249"/>
      <c r="I186" s="249"/>
      <c r="J186" s="249"/>
      <c r="K186" s="249"/>
      <c r="L186" s="249"/>
      <c r="M186" s="249"/>
      <c r="N186" s="249"/>
      <c r="O186" s="249"/>
      <c r="P186" s="249"/>
      <c r="Q186" s="249"/>
      <c r="R186" s="249"/>
      <c r="S186" s="249"/>
    </row>
    <row r="187" spans="1:19" ht="22.2" customHeight="1" x14ac:dyDescent="0.6">
      <c r="A187" s="253" t="s">
        <v>78</v>
      </c>
      <c r="B187" s="253"/>
      <c r="C187" s="253"/>
      <c r="D187" s="177">
        <f>D3</f>
        <v>25</v>
      </c>
      <c r="E187" s="177" t="s">
        <v>77</v>
      </c>
      <c r="F187" s="254" t="str">
        <f>F3</f>
        <v>ธันวาคม</v>
      </c>
      <c r="G187" s="254"/>
      <c r="H187" s="177" t="str">
        <f>H3</f>
        <v>พ.ศ. 2566</v>
      </c>
      <c r="I187" s="177" t="s">
        <v>79</v>
      </c>
      <c r="J187" s="177">
        <f>J3</f>
        <v>29</v>
      </c>
      <c r="K187" s="177" t="s">
        <v>76</v>
      </c>
      <c r="L187" s="254" t="str">
        <f>L3</f>
        <v>ธันวาคม</v>
      </c>
      <c r="M187" s="254"/>
      <c r="N187" s="254" t="str">
        <f>N3</f>
        <v>พ.ศ. 2566</v>
      </c>
      <c r="O187" s="254"/>
      <c r="P187" s="254"/>
      <c r="Q187" s="254"/>
      <c r="R187" s="177"/>
    </row>
    <row r="188" spans="1:19" ht="22.2" customHeight="1" x14ac:dyDescent="0.3">
      <c r="G188" s="58" t="s">
        <v>103</v>
      </c>
      <c r="H188" s="198" t="s">
        <v>44</v>
      </c>
      <c r="I188" s="190" t="s">
        <v>57</v>
      </c>
      <c r="J188" s="8" t="s">
        <v>130</v>
      </c>
    </row>
    <row r="189" spans="1:19" ht="22.2" customHeight="1" x14ac:dyDescent="0.6">
      <c r="A189" s="28" t="s">
        <v>1</v>
      </c>
      <c r="B189" s="270" t="s">
        <v>2</v>
      </c>
      <c r="C189" s="271"/>
      <c r="D189" s="272"/>
      <c r="E189" s="16" t="s">
        <v>3</v>
      </c>
      <c r="F189" s="273" t="s">
        <v>65</v>
      </c>
      <c r="G189" s="274"/>
      <c r="H189" s="275" t="s">
        <v>4</v>
      </c>
      <c r="I189" s="175" t="s">
        <v>116</v>
      </c>
      <c r="J189" s="242" t="s">
        <v>5</v>
      </c>
      <c r="K189" s="244"/>
      <c r="L189" s="273" t="s">
        <v>66</v>
      </c>
      <c r="M189" s="279"/>
      <c r="N189" s="169" t="s">
        <v>68</v>
      </c>
      <c r="O189" s="175" t="s">
        <v>58</v>
      </c>
      <c r="P189" s="280" t="s">
        <v>67</v>
      </c>
      <c r="Q189" s="281"/>
      <c r="R189" s="169" t="s">
        <v>68</v>
      </c>
      <c r="S189" s="175" t="s">
        <v>58</v>
      </c>
    </row>
    <row r="190" spans="1:19" ht="22.2" customHeight="1" x14ac:dyDescent="0.6">
      <c r="A190" s="60"/>
      <c r="B190" s="9"/>
      <c r="C190" s="10"/>
      <c r="D190" s="14"/>
      <c r="E190" s="11"/>
      <c r="F190" s="199" t="s">
        <v>6</v>
      </c>
      <c r="G190" s="199" t="s">
        <v>7</v>
      </c>
      <c r="H190" s="276"/>
      <c r="I190" s="199"/>
      <c r="J190" s="277"/>
      <c r="K190" s="278"/>
      <c r="L190" s="199" t="s">
        <v>56</v>
      </c>
      <c r="M190" s="199" t="s">
        <v>60</v>
      </c>
      <c r="N190" s="199" t="s">
        <v>69</v>
      </c>
      <c r="O190" s="199" t="s">
        <v>59</v>
      </c>
      <c r="P190" s="60" t="s">
        <v>56</v>
      </c>
      <c r="Q190" s="60" t="s">
        <v>60</v>
      </c>
      <c r="R190" s="199" t="s">
        <v>69</v>
      </c>
      <c r="S190" s="199" t="s">
        <v>59</v>
      </c>
    </row>
    <row r="191" spans="1:19" ht="22.2" customHeight="1" x14ac:dyDescent="0.6">
      <c r="A191" s="175">
        <v>5</v>
      </c>
      <c r="B191" s="262">
        <f>AB7</f>
        <v>0</v>
      </c>
      <c r="C191" s="263"/>
      <c r="D191" s="264"/>
      <c r="E191" s="175" t="s">
        <v>44</v>
      </c>
      <c r="F191" s="6">
        <f>F7</f>
        <v>11</v>
      </c>
      <c r="G191" s="188" t="s">
        <v>8</v>
      </c>
      <c r="H191" s="174" t="s">
        <v>204</v>
      </c>
      <c r="I191" s="183" t="s">
        <v>199</v>
      </c>
      <c r="J191" s="265" t="s">
        <v>54</v>
      </c>
      <c r="K191" s="266"/>
      <c r="L191" s="197"/>
      <c r="M191" s="174"/>
      <c r="N191" s="174"/>
      <c r="O191" s="169">
        <f>M191*N191</f>
        <v>0</v>
      </c>
      <c r="P191" s="174"/>
      <c r="Q191" s="197"/>
      <c r="R191" s="174"/>
      <c r="S191" s="169">
        <f>Q191*R191</f>
        <v>0</v>
      </c>
    </row>
    <row r="192" spans="1:19" ht="22.2" customHeight="1" x14ac:dyDescent="0.6">
      <c r="A192" s="4"/>
      <c r="B192" s="289"/>
      <c r="C192" s="290"/>
      <c r="D192" s="291"/>
      <c r="E192" s="168"/>
      <c r="F192" s="190"/>
      <c r="G192" s="167" t="str">
        <f>G146</f>
        <v>25 ธ.ค.66</v>
      </c>
      <c r="H192" s="183" t="s">
        <v>204</v>
      </c>
      <c r="I192" s="183" t="s">
        <v>199</v>
      </c>
      <c r="J192" s="248" t="s">
        <v>152</v>
      </c>
      <c r="K192" s="250"/>
      <c r="L192" s="168"/>
      <c r="M192" s="168"/>
      <c r="N192" s="168"/>
      <c r="O192" s="169">
        <f t="shared" ref="O192:O215" si="8">M192*N192</f>
        <v>0</v>
      </c>
      <c r="P192" s="168"/>
      <c r="Q192" s="168"/>
      <c r="R192" s="168"/>
      <c r="S192" s="169">
        <f t="shared" ref="S192:S215" si="9">Q192*R192</f>
        <v>0</v>
      </c>
    </row>
    <row r="193" spans="1:24" ht="22.2" customHeight="1" x14ac:dyDescent="0.6">
      <c r="A193" s="4"/>
      <c r="B193" s="5"/>
      <c r="D193" s="3"/>
      <c r="E193" s="3"/>
      <c r="F193" s="190"/>
      <c r="G193" s="189"/>
      <c r="H193" s="183" t="s">
        <v>204</v>
      </c>
      <c r="I193" s="183" t="s">
        <v>203</v>
      </c>
      <c r="J193" s="248" t="s">
        <v>196</v>
      </c>
      <c r="K193" s="250"/>
      <c r="L193" s="168"/>
      <c r="M193" s="168"/>
      <c r="N193" s="168"/>
      <c r="O193" s="169">
        <f t="shared" si="8"/>
        <v>0</v>
      </c>
      <c r="P193" s="168"/>
      <c r="Q193" s="168"/>
      <c r="R193" s="168"/>
      <c r="S193" s="169">
        <f t="shared" si="9"/>
        <v>0</v>
      </c>
    </row>
    <row r="194" spans="1:24" ht="22.2" customHeight="1" x14ac:dyDescent="0.6">
      <c r="A194" s="4"/>
      <c r="B194" s="5"/>
      <c r="E194" s="4"/>
      <c r="F194" s="190"/>
      <c r="G194" s="189"/>
      <c r="H194" s="168"/>
      <c r="I194" s="168"/>
      <c r="J194" s="248"/>
      <c r="K194" s="250"/>
      <c r="L194" s="168"/>
      <c r="M194" s="168"/>
      <c r="N194" s="168"/>
      <c r="O194" s="169">
        <f t="shared" si="8"/>
        <v>0</v>
      </c>
      <c r="P194" s="168"/>
      <c r="Q194" s="168"/>
      <c r="R194" s="168"/>
      <c r="S194" s="169">
        <f t="shared" si="9"/>
        <v>0</v>
      </c>
    </row>
    <row r="195" spans="1:24" ht="22.2" customHeight="1" x14ac:dyDescent="0.6">
      <c r="A195" s="4"/>
      <c r="E195" s="4"/>
      <c r="G195" s="187"/>
      <c r="H195" s="199"/>
      <c r="I195" s="199"/>
      <c r="J195" s="277"/>
      <c r="K195" s="278"/>
      <c r="L195" s="168"/>
      <c r="M195" s="168"/>
      <c r="N195" s="168"/>
      <c r="O195" s="169">
        <f t="shared" si="8"/>
        <v>0</v>
      </c>
      <c r="P195" s="168"/>
      <c r="Q195" s="168"/>
      <c r="R195" s="168"/>
      <c r="S195" s="169">
        <f t="shared" si="9"/>
        <v>0</v>
      </c>
    </row>
    <row r="196" spans="1:24" ht="22.2" customHeight="1" x14ac:dyDescent="0.6">
      <c r="A196" s="4"/>
      <c r="B196" s="170"/>
      <c r="C196" s="171"/>
      <c r="D196" s="172"/>
      <c r="E196" s="173"/>
      <c r="F196" s="172"/>
      <c r="G196" s="62" t="s">
        <v>9</v>
      </c>
      <c r="H196" s="174" t="s">
        <v>204</v>
      </c>
      <c r="I196" s="183" t="s">
        <v>265</v>
      </c>
      <c r="J196" s="265" t="s">
        <v>54</v>
      </c>
      <c r="K196" s="266"/>
      <c r="L196" s="197"/>
      <c r="M196" s="174"/>
      <c r="N196" s="174"/>
      <c r="O196" s="169">
        <f t="shared" si="8"/>
        <v>0</v>
      </c>
      <c r="P196" s="174"/>
      <c r="Q196" s="197"/>
      <c r="R196" s="174"/>
      <c r="S196" s="169">
        <f t="shared" si="9"/>
        <v>0</v>
      </c>
    </row>
    <row r="197" spans="1:24" ht="22.2" customHeight="1" x14ac:dyDescent="0.6">
      <c r="A197" s="4"/>
      <c r="D197" s="3"/>
      <c r="E197" s="4"/>
      <c r="G197" s="167" t="str">
        <f>G151</f>
        <v>26 ธ.ค.66</v>
      </c>
      <c r="H197" s="183" t="s">
        <v>204</v>
      </c>
      <c r="I197" s="183" t="s">
        <v>265</v>
      </c>
      <c r="J197" s="248" t="s">
        <v>152</v>
      </c>
      <c r="K197" s="250"/>
      <c r="L197" s="168"/>
      <c r="M197" s="168"/>
      <c r="N197" s="168"/>
      <c r="O197" s="169">
        <f t="shared" si="8"/>
        <v>0</v>
      </c>
      <c r="P197" s="168"/>
      <c r="Q197" s="168"/>
      <c r="R197" s="168"/>
      <c r="S197" s="169">
        <f t="shared" si="9"/>
        <v>0</v>
      </c>
    </row>
    <row r="198" spans="1:24" ht="22.2" customHeight="1" x14ac:dyDescent="0.6">
      <c r="A198" s="4"/>
      <c r="B198" s="5"/>
      <c r="D198" s="3"/>
      <c r="E198" s="3"/>
      <c r="G198" s="168"/>
      <c r="H198" s="168"/>
      <c r="I198" s="183"/>
      <c r="J198" s="248"/>
      <c r="K198" s="250"/>
      <c r="L198" s="168"/>
      <c r="M198" s="168"/>
      <c r="N198" s="168"/>
      <c r="O198" s="169">
        <f t="shared" si="8"/>
        <v>0</v>
      </c>
      <c r="P198" s="168"/>
      <c r="Q198" s="168"/>
      <c r="R198" s="168"/>
      <c r="S198" s="169">
        <f t="shared" si="9"/>
        <v>0</v>
      </c>
    </row>
    <row r="199" spans="1:24" ht="22.2" customHeight="1" x14ac:dyDescent="0.6">
      <c r="A199" s="4"/>
      <c r="E199" s="4"/>
      <c r="G199" s="62"/>
      <c r="H199" s="168"/>
      <c r="I199" s="168"/>
      <c r="J199" s="248"/>
      <c r="K199" s="250"/>
      <c r="L199" s="168"/>
      <c r="M199" s="168"/>
      <c r="N199" s="168"/>
      <c r="O199" s="169">
        <f t="shared" si="8"/>
        <v>0</v>
      </c>
      <c r="P199" s="168"/>
      <c r="Q199" s="168"/>
      <c r="R199" s="168"/>
      <c r="S199" s="169">
        <f t="shared" si="9"/>
        <v>0</v>
      </c>
    </row>
    <row r="200" spans="1:24" ht="22.2" customHeight="1" x14ac:dyDescent="0.6">
      <c r="A200" s="4"/>
      <c r="D200" s="8" t="s">
        <v>51</v>
      </c>
      <c r="E200" s="4"/>
      <c r="G200" s="63"/>
      <c r="H200" s="199"/>
      <c r="I200" s="199"/>
      <c r="J200" s="277"/>
      <c r="K200" s="278"/>
      <c r="L200" s="168"/>
      <c r="M200" s="168"/>
      <c r="N200" s="168"/>
      <c r="O200" s="169">
        <f t="shared" si="8"/>
        <v>0</v>
      </c>
      <c r="P200" s="168"/>
      <c r="Q200" s="168"/>
      <c r="R200" s="168"/>
      <c r="S200" s="169">
        <f t="shared" si="9"/>
        <v>0</v>
      </c>
    </row>
    <row r="201" spans="1:24" ht="22.2" customHeight="1" x14ac:dyDescent="0.6">
      <c r="A201" s="4"/>
      <c r="E201" s="4"/>
      <c r="G201" s="167" t="s">
        <v>10</v>
      </c>
      <c r="H201" s="168" t="s">
        <v>292</v>
      </c>
      <c r="I201" s="183" t="s">
        <v>236</v>
      </c>
      <c r="J201" s="265" t="s">
        <v>54</v>
      </c>
      <c r="K201" s="266"/>
      <c r="L201" s="197"/>
      <c r="M201" s="174"/>
      <c r="N201" s="174"/>
      <c r="O201" s="169">
        <f t="shared" si="8"/>
        <v>0</v>
      </c>
      <c r="P201" s="174"/>
      <c r="Q201" s="197"/>
      <c r="R201" s="174"/>
      <c r="S201" s="169">
        <f t="shared" si="9"/>
        <v>0</v>
      </c>
      <c r="T201" s="24"/>
      <c r="U201" s="24" t="s">
        <v>117</v>
      </c>
      <c r="V201" s="65"/>
      <c r="W201" s="24"/>
      <c r="X201" s="24"/>
    </row>
    <row r="202" spans="1:24" ht="22.2" customHeight="1" x14ac:dyDescent="0.6">
      <c r="A202" s="4"/>
      <c r="B202" s="189"/>
      <c r="C202" s="190"/>
      <c r="D202" s="190"/>
      <c r="E202" s="168"/>
      <c r="G202" s="167" t="str">
        <f>G156</f>
        <v>27 ธ.ค.66</v>
      </c>
      <c r="H202" s="168"/>
      <c r="I202" s="183"/>
      <c r="J202" s="248"/>
      <c r="K202" s="250"/>
      <c r="L202" s="168"/>
      <c r="M202" s="168"/>
      <c r="N202" s="168"/>
      <c r="O202" s="169">
        <f t="shared" si="8"/>
        <v>0</v>
      </c>
      <c r="P202" s="168"/>
      <c r="Q202" s="168"/>
      <c r="R202" s="168"/>
      <c r="S202" s="169">
        <f t="shared" si="9"/>
        <v>0</v>
      </c>
      <c r="T202" s="24"/>
      <c r="U202" s="24" t="s">
        <v>219</v>
      </c>
      <c r="V202" s="65"/>
      <c r="W202" s="24"/>
      <c r="X202" s="24"/>
    </row>
    <row r="203" spans="1:24" ht="22.2" customHeight="1" x14ac:dyDescent="0.6">
      <c r="A203" s="4"/>
      <c r="B203" s="5"/>
      <c r="D203" s="3"/>
      <c r="E203" s="3"/>
      <c r="G203" s="168"/>
      <c r="H203" s="168"/>
      <c r="I203" s="183"/>
      <c r="J203" s="248"/>
      <c r="K203" s="250"/>
      <c r="L203" s="168"/>
      <c r="M203" s="168"/>
      <c r="N203" s="168"/>
      <c r="O203" s="169">
        <f t="shared" si="8"/>
        <v>0</v>
      </c>
      <c r="P203" s="168"/>
      <c r="Q203" s="168"/>
      <c r="R203" s="168"/>
      <c r="S203" s="169">
        <f t="shared" si="9"/>
        <v>0</v>
      </c>
    </row>
    <row r="204" spans="1:24" ht="22.2" customHeight="1" x14ac:dyDescent="0.6">
      <c r="A204" s="4"/>
      <c r="E204" s="4"/>
      <c r="G204" s="189"/>
      <c r="H204" s="189"/>
      <c r="I204" s="168"/>
      <c r="J204" s="248"/>
      <c r="K204" s="250"/>
      <c r="L204" s="168"/>
      <c r="M204" s="168"/>
      <c r="N204" s="168"/>
      <c r="O204" s="169">
        <f t="shared" si="8"/>
        <v>0</v>
      </c>
      <c r="P204" s="168"/>
      <c r="Q204" s="168"/>
      <c r="R204" s="168"/>
      <c r="S204" s="169">
        <f t="shared" si="9"/>
        <v>0</v>
      </c>
    </row>
    <row r="205" spans="1:24" ht="22.2" customHeight="1" x14ac:dyDescent="0.6">
      <c r="A205" s="4"/>
      <c r="E205" s="4"/>
      <c r="G205" s="195"/>
      <c r="H205" s="195"/>
      <c r="I205" s="199"/>
      <c r="J205" s="277"/>
      <c r="K205" s="278"/>
      <c r="L205" s="199"/>
      <c r="M205" s="199"/>
      <c r="N205" s="199"/>
      <c r="O205" s="169">
        <f t="shared" si="8"/>
        <v>0</v>
      </c>
      <c r="P205" s="199"/>
      <c r="Q205" s="199"/>
      <c r="R205" s="199"/>
      <c r="S205" s="169">
        <f t="shared" si="9"/>
        <v>0</v>
      </c>
    </row>
    <row r="206" spans="1:24" ht="22.2" customHeight="1" x14ac:dyDescent="0.6">
      <c r="A206" s="4"/>
      <c r="E206" s="4"/>
      <c r="G206" s="62" t="s">
        <v>11</v>
      </c>
      <c r="H206" s="168"/>
      <c r="I206" s="183"/>
      <c r="J206" s="265"/>
      <c r="K206" s="266"/>
      <c r="L206" s="168"/>
      <c r="M206" s="168"/>
      <c r="N206" s="168"/>
      <c r="O206" s="169">
        <f t="shared" si="8"/>
        <v>0</v>
      </c>
      <c r="P206" s="168"/>
      <c r="Q206" s="175"/>
      <c r="R206" s="175"/>
      <c r="S206" s="169">
        <f t="shared" si="9"/>
        <v>0</v>
      </c>
    </row>
    <row r="207" spans="1:24" ht="22.2" customHeight="1" x14ac:dyDescent="0.6">
      <c r="A207" s="4"/>
      <c r="E207" s="4"/>
      <c r="G207" s="167" t="str">
        <f>G161</f>
        <v>28 ธ.ค.66</v>
      </c>
      <c r="H207" s="168"/>
      <c r="I207" s="183"/>
      <c r="J207" s="248"/>
      <c r="K207" s="250"/>
      <c r="L207" s="168"/>
      <c r="M207" s="168"/>
      <c r="N207" s="168"/>
      <c r="O207" s="169">
        <f t="shared" si="8"/>
        <v>0</v>
      </c>
      <c r="P207" s="168"/>
      <c r="Q207" s="168"/>
      <c r="R207" s="168"/>
      <c r="S207" s="169">
        <f t="shared" si="9"/>
        <v>0</v>
      </c>
    </row>
    <row r="208" spans="1:24" ht="22.2" customHeight="1" x14ac:dyDescent="0.6">
      <c r="A208" s="4"/>
      <c r="E208" s="4"/>
      <c r="G208" s="168"/>
      <c r="H208" s="183"/>
      <c r="I208" s="183"/>
      <c r="J208" s="248"/>
      <c r="K208" s="250"/>
      <c r="L208" s="183"/>
      <c r="M208" s="183"/>
      <c r="N208" s="183"/>
      <c r="O208" s="169">
        <f t="shared" si="8"/>
        <v>0</v>
      </c>
      <c r="P208" s="183"/>
      <c r="Q208" s="183"/>
      <c r="R208" s="183"/>
      <c r="S208" s="169">
        <f t="shared" si="9"/>
        <v>0</v>
      </c>
    </row>
    <row r="209" spans="1:24" ht="22.2" customHeight="1" x14ac:dyDescent="0.6">
      <c r="A209" s="4"/>
      <c r="E209" s="4"/>
      <c r="G209" s="168"/>
      <c r="H209" s="168"/>
      <c r="I209" s="168"/>
      <c r="J209" s="248"/>
      <c r="K209" s="250"/>
      <c r="L209" s="168"/>
      <c r="M209" s="168"/>
      <c r="N209" s="168"/>
      <c r="O209" s="169">
        <f t="shared" si="8"/>
        <v>0</v>
      </c>
      <c r="P209" s="168"/>
      <c r="Q209" s="168"/>
      <c r="R209" s="168"/>
      <c r="S209" s="169">
        <f t="shared" si="9"/>
        <v>0</v>
      </c>
    </row>
    <row r="210" spans="1:24" ht="22.2" customHeight="1" x14ac:dyDescent="0.6">
      <c r="A210" s="4"/>
      <c r="E210" s="4"/>
      <c r="G210" s="199"/>
      <c r="H210" s="194"/>
      <c r="I210" s="199"/>
      <c r="J210" s="277"/>
      <c r="K210" s="278"/>
      <c r="L210" s="199"/>
      <c r="M210" s="199"/>
      <c r="N210" s="199"/>
      <c r="O210" s="169">
        <f t="shared" si="8"/>
        <v>0</v>
      </c>
      <c r="P210" s="199"/>
      <c r="Q210" s="199"/>
      <c r="R210" s="199"/>
      <c r="S210" s="169">
        <f t="shared" si="9"/>
        <v>0</v>
      </c>
    </row>
    <row r="211" spans="1:24" ht="22.2" customHeight="1" x14ac:dyDescent="0.6">
      <c r="A211" s="4"/>
      <c r="E211" s="4"/>
      <c r="G211" s="62" t="s">
        <v>12</v>
      </c>
      <c r="H211" s="174" t="s">
        <v>235</v>
      </c>
      <c r="I211" s="183" t="s">
        <v>203</v>
      </c>
      <c r="J211" s="265" t="s">
        <v>54</v>
      </c>
      <c r="K211" s="266"/>
      <c r="L211" s="168"/>
      <c r="M211" s="168"/>
      <c r="N211" s="168"/>
      <c r="O211" s="169">
        <f t="shared" si="8"/>
        <v>0</v>
      </c>
      <c r="P211" s="174"/>
      <c r="Q211" s="197"/>
      <c r="R211" s="174"/>
      <c r="S211" s="169">
        <f t="shared" si="9"/>
        <v>0</v>
      </c>
      <c r="T211"/>
      <c r="U211"/>
      <c r="V211"/>
      <c r="W211"/>
      <c r="X211"/>
    </row>
    <row r="212" spans="1:24" ht="22.2" customHeight="1" x14ac:dyDescent="0.6">
      <c r="A212" s="4"/>
      <c r="B212" s="170"/>
      <c r="C212" s="171"/>
      <c r="D212" s="172"/>
      <c r="E212" s="173"/>
      <c r="F212" s="172"/>
      <c r="G212" s="167" t="str">
        <f>G166</f>
        <v>29 ธ.ค.66</v>
      </c>
      <c r="H212" s="183" t="s">
        <v>235</v>
      </c>
      <c r="I212" s="183" t="s">
        <v>203</v>
      </c>
      <c r="J212" s="248" t="s">
        <v>152</v>
      </c>
      <c r="K212" s="250"/>
      <c r="L212" s="168"/>
      <c r="M212" s="168"/>
      <c r="N212" s="168"/>
      <c r="O212" s="169">
        <f t="shared" si="8"/>
        <v>0</v>
      </c>
      <c r="P212" s="168"/>
      <c r="Q212" s="168"/>
      <c r="R212" s="168"/>
      <c r="S212" s="169">
        <f t="shared" si="9"/>
        <v>0</v>
      </c>
      <c r="T212"/>
      <c r="U212"/>
      <c r="V212"/>
      <c r="W212"/>
      <c r="X212"/>
    </row>
    <row r="213" spans="1:24" ht="22.2" customHeight="1" x14ac:dyDescent="0.6">
      <c r="A213" s="4"/>
      <c r="E213" s="4"/>
      <c r="G213" s="168"/>
      <c r="H213" s="183"/>
      <c r="I213" s="183"/>
      <c r="J213" s="248"/>
      <c r="K213" s="250"/>
      <c r="L213" s="168"/>
      <c r="M213" s="168"/>
      <c r="N213" s="168"/>
      <c r="O213" s="169">
        <f t="shared" si="8"/>
        <v>0</v>
      </c>
      <c r="P213" s="168"/>
      <c r="Q213" s="168"/>
      <c r="R213" s="168"/>
      <c r="S213" s="169">
        <f t="shared" si="9"/>
        <v>0</v>
      </c>
    </row>
    <row r="214" spans="1:24" ht="22.2" customHeight="1" x14ac:dyDescent="0.6">
      <c r="A214" s="4"/>
      <c r="E214" s="4"/>
      <c r="G214" s="168"/>
      <c r="H214" s="168"/>
      <c r="I214" s="168"/>
      <c r="J214" s="248"/>
      <c r="K214" s="250"/>
      <c r="L214" s="168"/>
      <c r="M214" s="168"/>
      <c r="N214" s="168"/>
      <c r="O214" s="169">
        <f t="shared" si="8"/>
        <v>0</v>
      </c>
      <c r="P214" s="168"/>
      <c r="Q214" s="168"/>
      <c r="R214" s="168"/>
      <c r="S214" s="169">
        <f t="shared" si="9"/>
        <v>0</v>
      </c>
    </row>
    <row r="215" spans="1:24" ht="22.2" customHeight="1" x14ac:dyDescent="0.6">
      <c r="A215" s="4"/>
      <c r="E215" s="4"/>
      <c r="F215" s="4"/>
      <c r="G215" s="196"/>
      <c r="H215" s="194"/>
      <c r="I215" s="199"/>
      <c r="J215" s="277"/>
      <c r="K215" s="278"/>
      <c r="L215" s="199"/>
      <c r="M215" s="199"/>
      <c r="N215" s="199"/>
      <c r="O215" s="169">
        <f t="shared" si="8"/>
        <v>0</v>
      </c>
      <c r="P215" s="199"/>
      <c r="Q215" s="199"/>
      <c r="R215" s="199"/>
      <c r="S215" s="169">
        <f t="shared" si="9"/>
        <v>0</v>
      </c>
    </row>
    <row r="216" spans="1:24" ht="22.2" customHeight="1" x14ac:dyDescent="0.6">
      <c r="A216" s="4"/>
      <c r="E216" s="4"/>
      <c r="F216" s="4"/>
      <c r="G216" s="273" t="s">
        <v>61</v>
      </c>
      <c r="H216" s="298"/>
      <c r="I216" s="298"/>
      <c r="J216" s="298"/>
      <c r="K216" s="279"/>
      <c r="L216" s="17">
        <f>SUM(L191:L215)</f>
        <v>0</v>
      </c>
      <c r="M216" s="17">
        <f>SUM(M191:M215)</f>
        <v>0</v>
      </c>
      <c r="N216" s="17"/>
      <c r="O216" s="17"/>
      <c r="P216" s="17">
        <f>SUM(P191:P215)</f>
        <v>0</v>
      </c>
      <c r="Q216" s="17">
        <f>SUM(Q191:Q215)</f>
        <v>0</v>
      </c>
      <c r="R216" s="192"/>
      <c r="S216" s="17"/>
      <c r="T216" s="25"/>
      <c r="U216" s="26" t="s">
        <v>123</v>
      </c>
      <c r="V216" s="64"/>
      <c r="W216" s="27"/>
      <c r="X216" s="27"/>
    </row>
    <row r="217" spans="1:24" ht="22.2" customHeight="1" x14ac:dyDescent="0.6">
      <c r="A217" s="4"/>
      <c r="E217" s="4"/>
      <c r="F217" s="4"/>
      <c r="G217" s="273" t="s">
        <v>62</v>
      </c>
      <c r="H217" s="298"/>
      <c r="I217" s="298"/>
      <c r="J217" s="298"/>
      <c r="K217" s="279"/>
      <c r="L217" s="273">
        <f>L216+M216</f>
        <v>0</v>
      </c>
      <c r="M217" s="279"/>
      <c r="N217" s="17"/>
      <c r="O217" s="193"/>
      <c r="P217" s="273">
        <f>P216+Q216</f>
        <v>0</v>
      </c>
      <c r="Q217" s="279"/>
      <c r="R217" s="196"/>
      <c r="S217" s="199"/>
      <c r="T217" s="27" t="s">
        <v>51</v>
      </c>
      <c r="U217" s="26" t="s">
        <v>90</v>
      </c>
      <c r="V217" s="64"/>
      <c r="W217" s="27"/>
      <c r="X217" s="27"/>
    </row>
    <row r="218" spans="1:24" ht="22.2" customHeight="1" x14ac:dyDescent="0.6">
      <c r="A218" s="4"/>
      <c r="E218" s="4"/>
      <c r="F218" s="4"/>
      <c r="G218" s="273" t="s">
        <v>63</v>
      </c>
      <c r="H218" s="298"/>
      <c r="I218" s="298"/>
      <c r="J218" s="298"/>
      <c r="K218" s="279"/>
      <c r="L218" s="273">
        <v>0</v>
      </c>
      <c r="M218" s="279"/>
      <c r="N218" s="193"/>
      <c r="O218" s="17"/>
      <c r="P218" s="273">
        <v>10</v>
      </c>
      <c r="Q218" s="279"/>
      <c r="R218" s="190"/>
      <c r="S218" s="168"/>
    </row>
    <row r="219" spans="1:24" ht="22.2" customHeight="1" thickBot="1" x14ac:dyDescent="0.65">
      <c r="A219" s="4"/>
      <c r="E219" s="4"/>
      <c r="F219" s="15"/>
      <c r="G219" s="273" t="s">
        <v>64</v>
      </c>
      <c r="H219" s="298"/>
      <c r="I219" s="298"/>
      <c r="J219" s="298"/>
      <c r="K219" s="279"/>
      <c r="L219" s="18">
        <v>0</v>
      </c>
      <c r="M219" s="18">
        <f>SUM(M191:M215)</f>
        <v>0</v>
      </c>
      <c r="N219" s="18"/>
      <c r="O219" s="18">
        <f>SUM(O191:O215)</f>
        <v>0</v>
      </c>
      <c r="P219" s="18">
        <v>0</v>
      </c>
      <c r="Q219" s="18">
        <f>SUM(Q191:Q215)</f>
        <v>0</v>
      </c>
      <c r="R219" s="19"/>
      <c r="S219" s="18">
        <f>SUM(S191:S215)</f>
        <v>0</v>
      </c>
    </row>
    <row r="220" spans="1:24" ht="22.2" customHeight="1" thickTop="1" x14ac:dyDescent="0.6">
      <c r="A220" s="299" t="s">
        <v>88</v>
      </c>
      <c r="B220" s="300"/>
      <c r="C220" s="300"/>
      <c r="D220" s="300"/>
      <c r="E220" s="300"/>
      <c r="F220" s="300"/>
      <c r="G220" s="300"/>
      <c r="H220" s="193">
        <f>M219+Q219</f>
        <v>0</v>
      </c>
      <c r="I220" s="193" t="s">
        <v>89</v>
      </c>
      <c r="J220" s="193"/>
      <c r="K220" s="301" t="s">
        <v>193</v>
      </c>
      <c r="L220" s="301"/>
      <c r="M220" s="301"/>
      <c r="N220" s="194"/>
      <c r="O220" s="194"/>
      <c r="P220" s="302">
        <f>S219+O219</f>
        <v>0</v>
      </c>
      <c r="Q220" s="302"/>
      <c r="R220" s="21"/>
      <c r="S220" s="20" t="s">
        <v>53</v>
      </c>
    </row>
    <row r="221" spans="1:24" ht="22.2" customHeight="1" x14ac:dyDescent="0.6">
      <c r="A221" s="303" t="s">
        <v>14</v>
      </c>
      <c r="B221" s="304"/>
      <c r="C221" s="304"/>
      <c r="D221" s="304"/>
      <c r="E221" s="304"/>
      <c r="F221" s="304"/>
      <c r="G221" s="305"/>
      <c r="H221" s="303" t="s">
        <v>15</v>
      </c>
      <c r="I221" s="304"/>
      <c r="J221" s="304"/>
      <c r="K221" s="304"/>
      <c r="L221" s="305"/>
      <c r="M221" s="303" t="s">
        <v>70</v>
      </c>
      <c r="N221" s="304"/>
      <c r="O221" s="304"/>
      <c r="P221" s="304"/>
      <c r="Q221" s="304"/>
      <c r="R221" s="304"/>
      <c r="S221" s="305"/>
    </row>
    <row r="222" spans="1:24" ht="22.2" customHeight="1" x14ac:dyDescent="0.6">
      <c r="A222" s="248" t="s">
        <v>16</v>
      </c>
      <c r="B222" s="249"/>
      <c r="C222" s="249"/>
      <c r="D222" s="249"/>
      <c r="E222" s="249"/>
      <c r="F222" s="249"/>
      <c r="G222" s="250"/>
      <c r="H222" s="248" t="s">
        <v>16</v>
      </c>
      <c r="I222" s="249"/>
      <c r="J222" s="249"/>
      <c r="K222" s="249"/>
      <c r="L222" s="250"/>
      <c r="M222" s="248" t="s">
        <v>16</v>
      </c>
      <c r="N222" s="249"/>
      <c r="O222" s="249"/>
      <c r="P222" s="249"/>
      <c r="Q222" s="249"/>
      <c r="R222" s="249"/>
      <c r="S222" s="250"/>
    </row>
    <row r="223" spans="1:24" ht="22.2" customHeight="1" x14ac:dyDescent="0.6">
      <c r="A223" s="12" t="s">
        <v>42</v>
      </c>
      <c r="B223" s="309">
        <f>B191</f>
        <v>0</v>
      </c>
      <c r="C223" s="309"/>
      <c r="D223" s="309"/>
      <c r="E223" s="309"/>
      <c r="F223" s="309"/>
      <c r="G223" s="186" t="s">
        <v>43</v>
      </c>
      <c r="H223" s="185" t="s">
        <v>42</v>
      </c>
      <c r="I223" s="314" t="str">
        <f>I177</f>
        <v xml:space="preserve">       นายอาทิตย์  แก้วแดง</v>
      </c>
      <c r="J223" s="318"/>
      <c r="K223" s="318"/>
      <c r="L223" s="13" t="s">
        <v>43</v>
      </c>
      <c r="M223" s="61" t="s">
        <v>42</v>
      </c>
      <c r="N223" s="61"/>
      <c r="O223" s="309" t="s">
        <v>52</v>
      </c>
      <c r="P223" s="309"/>
      <c r="Q223" s="309"/>
      <c r="R223" s="29"/>
      <c r="S223" s="186" t="s">
        <v>43</v>
      </c>
    </row>
    <row r="224" spans="1:24" ht="22.2" customHeight="1" x14ac:dyDescent="0.6">
      <c r="A224" s="319" t="s">
        <v>122</v>
      </c>
      <c r="B224" s="314"/>
      <c r="C224" s="314"/>
      <c r="D224" s="314"/>
      <c r="E224" s="314"/>
      <c r="F224" s="314"/>
      <c r="G224" s="320"/>
      <c r="H224" s="308" t="s">
        <v>55</v>
      </c>
      <c r="I224" s="309"/>
      <c r="J224" s="309"/>
      <c r="K224" s="309"/>
      <c r="L224" s="310"/>
      <c r="M224" s="308" t="s">
        <v>72</v>
      </c>
      <c r="N224" s="309"/>
      <c r="O224" s="309"/>
      <c r="P224" s="309"/>
      <c r="Q224" s="309"/>
      <c r="R224" s="309"/>
      <c r="S224" s="310"/>
    </row>
    <row r="225" spans="1:19" ht="22.2" customHeight="1" x14ac:dyDescent="0.6">
      <c r="A225" s="311" t="str">
        <f>A41</f>
        <v>วันที่ 2  เดือน มกราคม  พ.ศ.2567</v>
      </c>
      <c r="B225" s="312"/>
      <c r="C225" s="312"/>
      <c r="D225" s="312"/>
      <c r="E225" s="312"/>
      <c r="F225" s="312"/>
      <c r="G225" s="313"/>
      <c r="H225" s="308" t="str">
        <f>A41</f>
        <v>วันที่ 2  เดือน มกราคม  พ.ศ.2567</v>
      </c>
      <c r="I225" s="309"/>
      <c r="J225" s="309"/>
      <c r="K225" s="309"/>
      <c r="L225" s="310"/>
      <c r="M225" s="311" t="str">
        <f>A41</f>
        <v>วันที่ 2  เดือน มกราคม  พ.ศ.2567</v>
      </c>
      <c r="N225" s="312"/>
      <c r="O225" s="312"/>
      <c r="P225" s="312"/>
      <c r="Q225" s="312"/>
      <c r="R225" s="312"/>
      <c r="S225" s="313"/>
    </row>
    <row r="226" spans="1:19" ht="22.2" customHeight="1" x14ac:dyDescent="0.6">
      <c r="A226" s="303" t="s">
        <v>70</v>
      </c>
      <c r="B226" s="304"/>
      <c r="C226" s="304"/>
      <c r="D226" s="304"/>
      <c r="E226" s="304"/>
      <c r="F226" s="304"/>
      <c r="G226" s="304"/>
      <c r="H226" s="304"/>
      <c r="I226" s="305"/>
      <c r="J226" s="303" t="s">
        <v>71</v>
      </c>
      <c r="K226" s="304"/>
      <c r="L226" s="304"/>
      <c r="M226" s="304"/>
      <c r="N226" s="304"/>
      <c r="O226" s="304"/>
      <c r="P226" s="304"/>
      <c r="Q226" s="304"/>
      <c r="R226" s="304"/>
      <c r="S226" s="305"/>
    </row>
    <row r="227" spans="1:19" ht="22.2" customHeight="1" x14ac:dyDescent="0.6">
      <c r="A227" s="248" t="s">
        <v>16</v>
      </c>
      <c r="B227" s="249"/>
      <c r="C227" s="249"/>
      <c r="D227" s="249"/>
      <c r="E227" s="249"/>
      <c r="F227" s="249"/>
      <c r="G227" s="249"/>
      <c r="H227" s="249"/>
      <c r="I227" s="250"/>
      <c r="J227" s="248" t="s">
        <v>16</v>
      </c>
      <c r="K227" s="249"/>
      <c r="L227" s="249"/>
      <c r="M227" s="249"/>
      <c r="N227" s="249"/>
      <c r="O227" s="249"/>
      <c r="P227" s="249"/>
      <c r="Q227" s="249"/>
      <c r="R227" s="249"/>
      <c r="S227" s="250"/>
    </row>
    <row r="228" spans="1:19" ht="22.2" customHeight="1" x14ac:dyDescent="0.6">
      <c r="A228" s="12"/>
      <c r="B228" s="309" t="s">
        <v>133</v>
      </c>
      <c r="C228" s="309"/>
      <c r="D228" s="309"/>
      <c r="E228" s="309"/>
      <c r="F228" s="309"/>
      <c r="G228" s="309"/>
      <c r="H228" s="309"/>
      <c r="I228" s="186"/>
      <c r="J228" s="29"/>
      <c r="K228" s="29"/>
      <c r="L228" s="309" t="s">
        <v>186</v>
      </c>
      <c r="M228" s="309"/>
      <c r="N228" s="309"/>
      <c r="O228" s="309"/>
      <c r="P228" s="309"/>
      <c r="Q228" s="309"/>
      <c r="R228" s="29"/>
      <c r="S228" s="13"/>
    </row>
    <row r="229" spans="1:19" ht="22.2" customHeight="1" x14ac:dyDescent="0.6">
      <c r="A229" s="308" t="s">
        <v>73</v>
      </c>
      <c r="B229" s="309"/>
      <c r="C229" s="309"/>
      <c r="D229" s="309"/>
      <c r="E229" s="309"/>
      <c r="F229" s="309"/>
      <c r="G229" s="309"/>
      <c r="H229" s="309"/>
      <c r="I229" s="310"/>
      <c r="J229" s="308" t="s">
        <v>74</v>
      </c>
      <c r="K229" s="309"/>
      <c r="L229" s="309"/>
      <c r="M229" s="309"/>
      <c r="N229" s="309"/>
      <c r="O229" s="309"/>
      <c r="P229" s="309"/>
      <c r="Q229" s="309"/>
      <c r="R229" s="309"/>
      <c r="S229" s="310"/>
    </row>
    <row r="230" spans="1:19" ht="22.2" customHeight="1" x14ac:dyDescent="0.6">
      <c r="A230" s="311" t="str">
        <f>A41</f>
        <v>วันที่ 2  เดือน มกราคม  พ.ศ.2567</v>
      </c>
      <c r="B230" s="312"/>
      <c r="C230" s="312"/>
      <c r="D230" s="312"/>
      <c r="E230" s="312"/>
      <c r="F230" s="312"/>
      <c r="G230" s="312"/>
      <c r="H230" s="312"/>
      <c r="I230" s="313"/>
      <c r="J230" s="311" t="str">
        <f>A41</f>
        <v>วันที่ 2  เดือน มกราคม  พ.ศ.2567</v>
      </c>
      <c r="K230" s="312"/>
      <c r="L230" s="312"/>
      <c r="M230" s="312"/>
      <c r="N230" s="312"/>
      <c r="O230" s="312"/>
      <c r="P230" s="312"/>
      <c r="Q230" s="312"/>
      <c r="R230" s="312"/>
      <c r="S230" s="313"/>
    </row>
    <row r="231" spans="1:19" ht="22.2" customHeight="1" x14ac:dyDescent="0.6">
      <c r="A231" s="254" t="s">
        <v>0</v>
      </c>
      <c r="B231" s="254"/>
      <c r="C231" s="254"/>
      <c r="D231" s="254"/>
      <c r="E231" s="254"/>
      <c r="F231" s="254"/>
      <c r="G231" s="254"/>
      <c r="H231" s="254"/>
      <c r="I231" s="254"/>
      <c r="J231" s="254"/>
      <c r="K231" s="254"/>
      <c r="L231" s="254"/>
      <c r="M231" s="254"/>
      <c r="N231" s="254"/>
      <c r="O231" s="254"/>
      <c r="P231" s="254"/>
      <c r="Q231" s="254"/>
      <c r="R231" s="254"/>
      <c r="S231" s="254"/>
    </row>
    <row r="232" spans="1:19" ht="22.2" customHeight="1" x14ac:dyDescent="0.6">
      <c r="A232" s="254" t="str">
        <f>A2</f>
        <v>แผนกวิชายานยนต์ไฟฟ้า</v>
      </c>
      <c r="B232" s="249"/>
      <c r="C232" s="249"/>
      <c r="D232" s="249"/>
      <c r="E232" s="249"/>
      <c r="F232" s="249"/>
      <c r="G232" s="249"/>
      <c r="H232" s="249"/>
      <c r="I232" s="249"/>
      <c r="J232" s="249"/>
      <c r="K232" s="249"/>
      <c r="L232" s="249"/>
      <c r="M232" s="249"/>
      <c r="N232" s="249"/>
      <c r="O232" s="249"/>
      <c r="P232" s="249"/>
      <c r="Q232" s="249"/>
      <c r="R232" s="249"/>
      <c r="S232" s="249"/>
    </row>
    <row r="233" spans="1:19" ht="22.2" customHeight="1" x14ac:dyDescent="0.6">
      <c r="A233" s="253" t="s">
        <v>78</v>
      </c>
      <c r="B233" s="253"/>
      <c r="C233" s="253"/>
      <c r="D233" s="177">
        <f>D3</f>
        <v>25</v>
      </c>
      <c r="E233" s="177" t="s">
        <v>77</v>
      </c>
      <c r="F233" s="254" t="str">
        <f>F3</f>
        <v>ธันวาคม</v>
      </c>
      <c r="G233" s="254"/>
      <c r="H233" s="177" t="str">
        <f>H3</f>
        <v>พ.ศ. 2566</v>
      </c>
      <c r="I233" s="177" t="s">
        <v>79</v>
      </c>
      <c r="J233" s="177">
        <f>J3</f>
        <v>29</v>
      </c>
      <c r="K233" s="177" t="s">
        <v>76</v>
      </c>
      <c r="L233" s="254" t="str">
        <f>L3</f>
        <v>ธันวาคม</v>
      </c>
      <c r="M233" s="254"/>
      <c r="N233" s="254" t="str">
        <f>N3</f>
        <v>พ.ศ. 2566</v>
      </c>
      <c r="O233" s="254"/>
      <c r="P233" s="254"/>
      <c r="Q233" s="254"/>
      <c r="R233" s="177"/>
    </row>
    <row r="234" spans="1:19" ht="22.2" customHeight="1" x14ac:dyDescent="0.3">
      <c r="G234" s="58" t="s">
        <v>103</v>
      </c>
      <c r="H234" s="198" t="s">
        <v>44</v>
      </c>
      <c r="I234" s="190" t="s">
        <v>57</v>
      </c>
    </row>
    <row r="235" spans="1:19" ht="22.2" customHeight="1" x14ac:dyDescent="0.6">
      <c r="A235" s="28" t="s">
        <v>1</v>
      </c>
      <c r="B235" s="270" t="s">
        <v>2</v>
      </c>
      <c r="C235" s="271"/>
      <c r="D235" s="272"/>
      <c r="E235" s="16" t="s">
        <v>3</v>
      </c>
      <c r="F235" s="273" t="s">
        <v>65</v>
      </c>
      <c r="G235" s="274"/>
      <c r="H235" s="275" t="s">
        <v>4</v>
      </c>
      <c r="I235" s="175" t="s">
        <v>116</v>
      </c>
      <c r="J235" s="242" t="s">
        <v>5</v>
      </c>
      <c r="K235" s="244"/>
      <c r="L235" s="273" t="s">
        <v>66</v>
      </c>
      <c r="M235" s="279"/>
      <c r="N235" s="169" t="s">
        <v>68</v>
      </c>
      <c r="O235" s="175" t="s">
        <v>58</v>
      </c>
      <c r="P235" s="280" t="s">
        <v>67</v>
      </c>
      <c r="Q235" s="281"/>
      <c r="R235" s="169" t="s">
        <v>68</v>
      </c>
      <c r="S235" s="175" t="s">
        <v>58</v>
      </c>
    </row>
    <row r="236" spans="1:19" ht="22.2" customHeight="1" x14ac:dyDescent="0.6">
      <c r="A236" s="60"/>
      <c r="B236" s="9"/>
      <c r="C236" s="10"/>
      <c r="D236" s="14"/>
      <c r="E236" s="11"/>
      <c r="F236" s="199" t="s">
        <v>6</v>
      </c>
      <c r="G236" s="199" t="s">
        <v>7</v>
      </c>
      <c r="H236" s="276"/>
      <c r="I236" s="199"/>
      <c r="J236" s="277"/>
      <c r="K236" s="278"/>
      <c r="L236" s="199" t="s">
        <v>56</v>
      </c>
      <c r="M236" s="199" t="s">
        <v>60</v>
      </c>
      <c r="N236" s="199" t="s">
        <v>69</v>
      </c>
      <c r="O236" s="199" t="s">
        <v>59</v>
      </c>
      <c r="P236" s="60" t="s">
        <v>56</v>
      </c>
      <c r="Q236" s="60" t="s">
        <v>60</v>
      </c>
      <c r="R236" s="199" t="s">
        <v>69</v>
      </c>
      <c r="S236" s="199" t="s">
        <v>59</v>
      </c>
    </row>
    <row r="237" spans="1:19" ht="22.2" customHeight="1" x14ac:dyDescent="0.6">
      <c r="A237" s="175">
        <v>6</v>
      </c>
      <c r="B237" s="262">
        <f>AB8</f>
        <v>0</v>
      </c>
      <c r="C237" s="263"/>
      <c r="D237" s="264"/>
      <c r="E237" s="175" t="s">
        <v>44</v>
      </c>
      <c r="F237" s="6">
        <f>F7</f>
        <v>11</v>
      </c>
      <c r="G237" s="207" t="s">
        <v>8</v>
      </c>
      <c r="H237" s="156"/>
      <c r="I237" s="156"/>
      <c r="J237" s="334"/>
      <c r="K237" s="335"/>
      <c r="L237" s="197"/>
      <c r="M237" s="174"/>
      <c r="N237" s="174"/>
      <c r="O237" s="169">
        <f>M237*N237</f>
        <v>0</v>
      </c>
      <c r="P237" s="174"/>
      <c r="Q237" s="197"/>
      <c r="R237" s="174"/>
      <c r="S237" s="169">
        <f>Q237*R237</f>
        <v>0</v>
      </c>
    </row>
    <row r="238" spans="1:19" ht="22.2" customHeight="1" x14ac:dyDescent="0.6">
      <c r="A238" s="4"/>
      <c r="B238" s="5"/>
      <c r="D238" s="3"/>
      <c r="E238" s="3"/>
      <c r="F238" s="190"/>
      <c r="G238" s="62" t="str">
        <f>G192</f>
        <v>25 ธ.ค.66</v>
      </c>
      <c r="H238" s="56"/>
      <c r="I238" s="56"/>
      <c r="J238" s="330"/>
      <c r="K238" s="331"/>
      <c r="L238" s="168"/>
      <c r="M238" s="168"/>
      <c r="N238" s="168"/>
      <c r="O238" s="169">
        <f t="shared" ref="O238:O261" si="10">M238*N238</f>
        <v>0</v>
      </c>
      <c r="P238" s="168"/>
      <c r="Q238" s="168"/>
      <c r="R238" s="168"/>
      <c r="S238" s="169">
        <f t="shared" ref="S238:S261" si="11">Q238*R238</f>
        <v>0</v>
      </c>
    </row>
    <row r="239" spans="1:19" ht="22.2" customHeight="1" x14ac:dyDescent="0.6">
      <c r="A239" s="4"/>
      <c r="B239" s="5"/>
      <c r="D239" s="3"/>
      <c r="E239" s="3"/>
      <c r="F239" s="190"/>
      <c r="G239" s="168"/>
      <c r="H239" s="191"/>
      <c r="I239" s="168"/>
      <c r="J239" s="248"/>
      <c r="K239" s="250"/>
      <c r="L239" s="168"/>
      <c r="M239" s="168"/>
      <c r="N239" s="168"/>
      <c r="O239" s="169">
        <f t="shared" si="10"/>
        <v>0</v>
      </c>
      <c r="P239" s="168"/>
      <c r="Q239" s="168"/>
      <c r="R239" s="168"/>
      <c r="S239" s="169">
        <f t="shared" si="11"/>
        <v>0</v>
      </c>
    </row>
    <row r="240" spans="1:19" ht="22.2" customHeight="1" x14ac:dyDescent="0.6">
      <c r="A240" s="4"/>
      <c r="B240" s="5"/>
      <c r="E240" s="4"/>
      <c r="F240" s="190"/>
      <c r="G240" s="189"/>
      <c r="H240" s="168"/>
      <c r="I240" s="168"/>
      <c r="J240" s="248"/>
      <c r="K240" s="250"/>
      <c r="L240" s="168"/>
      <c r="M240" s="168"/>
      <c r="N240" s="168"/>
      <c r="O240" s="169">
        <f t="shared" si="10"/>
        <v>0</v>
      </c>
      <c r="P240" s="168"/>
      <c r="Q240" s="168"/>
      <c r="R240" s="168"/>
      <c r="S240" s="169">
        <f t="shared" si="11"/>
        <v>0</v>
      </c>
    </row>
    <row r="241" spans="1:24" ht="22.2" customHeight="1" x14ac:dyDescent="0.6">
      <c r="A241" s="4"/>
      <c r="E241" s="4"/>
      <c r="G241" s="187"/>
      <c r="H241" s="199"/>
      <c r="I241" s="199"/>
      <c r="J241" s="277"/>
      <c r="K241" s="278"/>
      <c r="L241" s="168"/>
      <c r="M241" s="168"/>
      <c r="N241" s="168"/>
      <c r="O241" s="169">
        <f t="shared" si="10"/>
        <v>0</v>
      </c>
      <c r="P241" s="168"/>
      <c r="Q241" s="168"/>
      <c r="R241" s="168"/>
      <c r="S241" s="169">
        <f t="shared" si="11"/>
        <v>0</v>
      </c>
    </row>
    <row r="242" spans="1:24" ht="22.2" customHeight="1" x14ac:dyDescent="0.6">
      <c r="A242" s="4"/>
      <c r="E242" s="4"/>
      <c r="G242" s="207" t="s">
        <v>9</v>
      </c>
      <c r="H242" s="183" t="s">
        <v>293</v>
      </c>
      <c r="I242" s="183" t="s">
        <v>294</v>
      </c>
      <c r="J242" s="332" t="s">
        <v>124</v>
      </c>
      <c r="K242" s="332"/>
      <c r="L242" s="197"/>
      <c r="M242" s="174"/>
      <c r="N242" s="174"/>
      <c r="O242" s="169">
        <f t="shared" si="10"/>
        <v>0</v>
      </c>
      <c r="P242" s="174"/>
      <c r="Q242" s="197"/>
      <c r="R242" s="174"/>
      <c r="S242" s="169">
        <f>Q242*R242</f>
        <v>0</v>
      </c>
      <c r="T242" s="7"/>
      <c r="U242" s="23" t="s">
        <v>118</v>
      </c>
      <c r="V242" s="66"/>
      <c r="W242" s="22"/>
      <c r="X242" s="22"/>
    </row>
    <row r="243" spans="1:24" ht="22.2" customHeight="1" x14ac:dyDescent="0.6">
      <c r="A243" s="4"/>
      <c r="E243" s="4"/>
      <c r="G243" s="62" t="str">
        <f>G197</f>
        <v>26 ธ.ค.66</v>
      </c>
      <c r="H243" s="183" t="s">
        <v>293</v>
      </c>
      <c r="I243" s="183" t="s">
        <v>295</v>
      </c>
      <c r="J243" s="248" t="s">
        <v>132</v>
      </c>
      <c r="K243" s="250"/>
      <c r="L243" s="168"/>
      <c r="M243" s="168"/>
      <c r="N243" s="168"/>
      <c r="O243" s="169">
        <f t="shared" si="10"/>
        <v>0</v>
      </c>
      <c r="P243" s="168"/>
      <c r="Q243" s="168"/>
      <c r="R243" s="168"/>
      <c r="S243" s="169">
        <f>Q243*R243</f>
        <v>0</v>
      </c>
      <c r="T243" s="22" t="s">
        <v>51</v>
      </c>
      <c r="U243" s="23" t="s">
        <v>121</v>
      </c>
      <c r="V243" s="66"/>
      <c r="W243" s="22"/>
      <c r="X243" s="22"/>
    </row>
    <row r="244" spans="1:24" ht="22.2" customHeight="1" x14ac:dyDescent="0.6">
      <c r="A244" s="4"/>
      <c r="B244" s="5"/>
      <c r="D244" s="3"/>
      <c r="E244" s="3"/>
      <c r="G244" s="168"/>
      <c r="H244" s="56"/>
      <c r="I244" s="202"/>
      <c r="J244" s="330"/>
      <c r="K244" s="331"/>
      <c r="L244" s="168"/>
      <c r="M244" s="168"/>
      <c r="N244" s="168"/>
      <c r="O244" s="169">
        <f t="shared" si="10"/>
        <v>0</v>
      </c>
      <c r="P244" s="168"/>
      <c r="Q244" s="168"/>
      <c r="R244" s="168"/>
      <c r="S244" s="169">
        <f t="shared" si="11"/>
        <v>0</v>
      </c>
    </row>
    <row r="245" spans="1:24" ht="22.2" customHeight="1" x14ac:dyDescent="0.6">
      <c r="A245" s="4"/>
      <c r="E245" s="4"/>
      <c r="G245" s="62"/>
      <c r="H245" s="168"/>
      <c r="I245" s="191"/>
      <c r="J245" s="249"/>
      <c r="K245" s="250"/>
      <c r="L245" s="168"/>
      <c r="M245" s="168"/>
      <c r="N245" s="168"/>
      <c r="O245" s="169">
        <f t="shared" si="10"/>
        <v>0</v>
      </c>
      <c r="P245" s="168"/>
      <c r="Q245" s="168"/>
      <c r="R245" s="168"/>
      <c r="S245" s="169">
        <f t="shared" si="11"/>
        <v>0</v>
      </c>
    </row>
    <row r="246" spans="1:24" ht="22.2" customHeight="1" x14ac:dyDescent="0.6">
      <c r="A246" s="4"/>
      <c r="D246" s="8" t="s">
        <v>51</v>
      </c>
      <c r="E246" s="4"/>
      <c r="G246" s="63"/>
      <c r="H246" s="199"/>
      <c r="I246" s="199"/>
      <c r="J246" s="277"/>
      <c r="K246" s="278"/>
      <c r="L246" s="168"/>
      <c r="M246" s="168"/>
      <c r="N246" s="168"/>
      <c r="O246" s="169">
        <f t="shared" si="10"/>
        <v>0</v>
      </c>
      <c r="P246" s="168"/>
      <c r="Q246" s="168"/>
      <c r="R246" s="168"/>
      <c r="S246" s="169">
        <f t="shared" si="11"/>
        <v>0</v>
      </c>
    </row>
    <row r="247" spans="1:24" ht="22.2" customHeight="1" x14ac:dyDescent="0.6">
      <c r="A247" s="4"/>
      <c r="E247" s="4"/>
      <c r="G247" s="207" t="s">
        <v>10</v>
      </c>
      <c r="H247" s="147" t="s">
        <v>296</v>
      </c>
      <c r="I247" s="183" t="s">
        <v>198</v>
      </c>
      <c r="J247" s="332" t="s">
        <v>54</v>
      </c>
      <c r="K247" s="332"/>
      <c r="L247" s="197"/>
      <c r="M247" s="174"/>
      <c r="N247" s="174"/>
      <c r="O247" s="169">
        <f t="shared" si="10"/>
        <v>0</v>
      </c>
      <c r="P247" s="174"/>
      <c r="Q247" s="197"/>
      <c r="R247" s="174"/>
      <c r="S247" s="169">
        <f t="shared" si="11"/>
        <v>0</v>
      </c>
    </row>
    <row r="248" spans="1:24" ht="22.2" customHeight="1" x14ac:dyDescent="0.6">
      <c r="A248" s="4"/>
      <c r="B248" s="189"/>
      <c r="C248" s="190"/>
      <c r="D248" s="190"/>
      <c r="E248" s="168"/>
      <c r="G248" s="62" t="str">
        <f>G202</f>
        <v>27 ธ.ค.66</v>
      </c>
      <c r="H248" s="148" t="s">
        <v>296</v>
      </c>
      <c r="I248" s="201" t="s">
        <v>198</v>
      </c>
      <c r="J248" s="325" t="s">
        <v>152</v>
      </c>
      <c r="K248" s="325"/>
      <c r="L248" s="168"/>
      <c r="M248" s="168"/>
      <c r="N248" s="168"/>
      <c r="O248" s="169">
        <f t="shared" si="10"/>
        <v>0</v>
      </c>
      <c r="P248" s="168"/>
      <c r="Q248" s="168"/>
      <c r="R248" s="168"/>
      <c r="S248" s="169">
        <f t="shared" si="11"/>
        <v>0</v>
      </c>
    </row>
    <row r="249" spans="1:24" ht="22.2" customHeight="1" x14ac:dyDescent="0.6">
      <c r="A249" s="4"/>
      <c r="B249" s="5"/>
      <c r="D249" s="3"/>
      <c r="E249" s="3"/>
      <c r="G249" s="168"/>
      <c r="H249" s="148" t="s">
        <v>296</v>
      </c>
      <c r="I249" s="183" t="s">
        <v>200</v>
      </c>
      <c r="J249" s="248" t="s">
        <v>196</v>
      </c>
      <c r="K249" s="250"/>
      <c r="L249" s="168"/>
      <c r="M249" s="168"/>
      <c r="N249" s="168"/>
      <c r="O249" s="169">
        <f t="shared" si="10"/>
        <v>0</v>
      </c>
      <c r="P249" s="168"/>
      <c r="Q249" s="168"/>
      <c r="R249" s="168"/>
      <c r="S249" s="169">
        <f t="shared" si="11"/>
        <v>0</v>
      </c>
    </row>
    <row r="250" spans="1:24" ht="22.2" customHeight="1" x14ac:dyDescent="0.6">
      <c r="A250" s="4"/>
      <c r="E250" s="4"/>
      <c r="G250" s="189"/>
      <c r="H250" s="168"/>
      <c r="I250" s="183"/>
      <c r="J250" s="250"/>
      <c r="K250" s="252"/>
      <c r="L250" s="168"/>
      <c r="M250" s="168"/>
      <c r="N250" s="168"/>
      <c r="O250" s="169">
        <f t="shared" si="10"/>
        <v>0</v>
      </c>
      <c r="P250" s="168"/>
      <c r="Q250" s="168"/>
      <c r="R250" s="168"/>
      <c r="S250" s="169">
        <f t="shared" si="11"/>
        <v>0</v>
      </c>
    </row>
    <row r="251" spans="1:24" ht="22.2" customHeight="1" x14ac:dyDescent="0.6">
      <c r="A251" s="4"/>
      <c r="E251" s="4"/>
      <c r="G251" s="195"/>
      <c r="H251" s="199"/>
      <c r="I251" s="199"/>
      <c r="J251" s="276"/>
      <c r="K251" s="276"/>
      <c r="L251" s="199"/>
      <c r="M251" s="199"/>
      <c r="N251" s="199"/>
      <c r="O251" s="169">
        <f t="shared" si="10"/>
        <v>0</v>
      </c>
      <c r="P251" s="199"/>
      <c r="Q251" s="199"/>
      <c r="R251" s="199"/>
      <c r="S251" s="169">
        <f t="shared" si="11"/>
        <v>0</v>
      </c>
    </row>
    <row r="252" spans="1:24" ht="22.2" customHeight="1" x14ac:dyDescent="0.6">
      <c r="A252" s="4"/>
      <c r="E252" s="4"/>
      <c r="G252" s="62" t="s">
        <v>11</v>
      </c>
      <c r="H252" s="183" t="s">
        <v>297</v>
      </c>
      <c r="I252" s="183" t="s">
        <v>266</v>
      </c>
      <c r="J252" s="332" t="s">
        <v>127</v>
      </c>
      <c r="K252" s="332"/>
      <c r="L252" s="168"/>
      <c r="M252" s="168"/>
      <c r="N252" s="168"/>
      <c r="O252" s="169">
        <f t="shared" si="10"/>
        <v>0</v>
      </c>
      <c r="P252" s="168"/>
      <c r="Q252" s="175"/>
      <c r="R252" s="175"/>
      <c r="S252" s="169">
        <f t="shared" si="11"/>
        <v>0</v>
      </c>
    </row>
    <row r="253" spans="1:24" ht="22.2" customHeight="1" x14ac:dyDescent="0.6">
      <c r="A253" s="4"/>
      <c r="E253" s="4"/>
      <c r="G253" s="167" t="str">
        <f>G207</f>
        <v>28 ธ.ค.66</v>
      </c>
      <c r="H253" s="183" t="s">
        <v>173</v>
      </c>
      <c r="I253" s="183" t="s">
        <v>298</v>
      </c>
      <c r="J253" s="325" t="s">
        <v>151</v>
      </c>
      <c r="K253" s="325"/>
      <c r="L253" s="168"/>
      <c r="M253" s="168"/>
      <c r="N253" s="168"/>
      <c r="O253" s="169">
        <f t="shared" si="10"/>
        <v>0</v>
      </c>
      <c r="P253" s="168"/>
      <c r="Q253" s="168"/>
      <c r="R253" s="168"/>
      <c r="S253" s="169">
        <f t="shared" si="11"/>
        <v>0</v>
      </c>
    </row>
    <row r="254" spans="1:24" ht="22.2" customHeight="1" x14ac:dyDescent="0.6">
      <c r="A254" s="4"/>
      <c r="B254" s="5"/>
      <c r="E254" s="4"/>
      <c r="G254" s="168"/>
      <c r="H254" s="183"/>
      <c r="I254" s="183"/>
      <c r="J254" s="248"/>
      <c r="K254" s="250"/>
      <c r="L254" s="183"/>
      <c r="M254" s="183"/>
      <c r="N254" s="183"/>
      <c r="O254" s="169">
        <f t="shared" si="10"/>
        <v>0</v>
      </c>
      <c r="P254" s="183"/>
      <c r="Q254" s="183"/>
      <c r="R254" s="183"/>
      <c r="S254" s="169">
        <f t="shared" si="11"/>
        <v>0</v>
      </c>
    </row>
    <row r="255" spans="1:24" ht="22.2" customHeight="1" x14ac:dyDescent="0.6">
      <c r="A255" s="4"/>
      <c r="E255" s="4"/>
      <c r="G255" s="168"/>
      <c r="H255" s="168"/>
      <c r="I255" s="168"/>
      <c r="J255" s="248"/>
      <c r="K255" s="250"/>
      <c r="L255" s="168"/>
      <c r="M255" s="168"/>
      <c r="N255" s="168"/>
      <c r="O255" s="169">
        <f t="shared" si="10"/>
        <v>0</v>
      </c>
      <c r="P255" s="168"/>
      <c r="Q255" s="168"/>
      <c r="R255" s="168"/>
      <c r="S255" s="169">
        <f t="shared" si="11"/>
        <v>0</v>
      </c>
    </row>
    <row r="256" spans="1:24" ht="22.2" customHeight="1" x14ac:dyDescent="0.6">
      <c r="A256" s="4"/>
      <c r="E256" s="4"/>
      <c r="G256" s="199"/>
      <c r="H256" s="168"/>
      <c r="I256" s="199"/>
      <c r="J256" s="277"/>
      <c r="K256" s="278"/>
      <c r="L256" s="199"/>
      <c r="M256" s="199"/>
      <c r="N256" s="199"/>
      <c r="O256" s="169">
        <f t="shared" si="10"/>
        <v>0</v>
      </c>
      <c r="P256" s="199"/>
      <c r="Q256" s="199"/>
      <c r="R256" s="199"/>
      <c r="S256" s="169">
        <f t="shared" si="11"/>
        <v>0</v>
      </c>
    </row>
    <row r="257" spans="1:24" ht="22.2" customHeight="1" x14ac:dyDescent="0.6">
      <c r="A257" s="4"/>
      <c r="B257"/>
      <c r="C257"/>
      <c r="D257" s="202"/>
      <c r="E257" s="56"/>
      <c r="F257"/>
      <c r="G257" s="62" t="s">
        <v>12</v>
      </c>
      <c r="H257" s="147" t="s">
        <v>173</v>
      </c>
      <c r="I257" s="183" t="s">
        <v>268</v>
      </c>
      <c r="J257" s="332" t="s">
        <v>124</v>
      </c>
      <c r="K257" s="332"/>
      <c r="L257" s="149"/>
      <c r="M257" s="69"/>
      <c r="N257" s="69"/>
      <c r="O257" s="169">
        <f t="shared" si="10"/>
        <v>0</v>
      </c>
      <c r="P257" s="147"/>
      <c r="Q257" s="149"/>
      <c r="R257" s="147"/>
      <c r="S257" s="169">
        <f t="shared" si="11"/>
        <v>0</v>
      </c>
      <c r="T257" s="24"/>
      <c r="U257" s="24" t="s">
        <v>117</v>
      </c>
      <c r="V257" s="65"/>
      <c r="W257" s="24"/>
      <c r="X257" s="24"/>
    </row>
    <row r="258" spans="1:24" ht="22.2" customHeight="1" x14ac:dyDescent="0.6">
      <c r="A258" s="4"/>
      <c r="E258" s="4"/>
      <c r="G258" s="167" t="str">
        <f>G212</f>
        <v>29 ธ.ค.66</v>
      </c>
      <c r="H258" s="148" t="s">
        <v>292</v>
      </c>
      <c r="I258" s="183" t="s">
        <v>202</v>
      </c>
      <c r="J258" s="325" t="s">
        <v>126</v>
      </c>
      <c r="K258" s="325"/>
      <c r="L258" s="150"/>
      <c r="M258" s="68"/>
      <c r="N258" s="68"/>
      <c r="O258" s="169">
        <f t="shared" si="10"/>
        <v>0</v>
      </c>
      <c r="P258" s="150"/>
      <c r="Q258" s="150"/>
      <c r="R258" s="150"/>
      <c r="S258" s="169">
        <f t="shared" si="11"/>
        <v>0</v>
      </c>
      <c r="T258" s="24"/>
      <c r="U258" s="24" t="s">
        <v>187</v>
      </c>
      <c r="V258" s="65"/>
      <c r="W258" s="24"/>
      <c r="X258" s="24"/>
    </row>
    <row r="259" spans="1:24" ht="22.2" customHeight="1" x14ac:dyDescent="0.6">
      <c r="A259" s="4"/>
      <c r="E259" s="4"/>
      <c r="G259" s="168"/>
      <c r="H259" s="148"/>
      <c r="I259" s="183"/>
      <c r="J259" s="248"/>
      <c r="K259" s="250"/>
      <c r="L259" s="68"/>
      <c r="M259" s="68"/>
      <c r="N259" s="68"/>
      <c r="O259" s="169">
        <f t="shared" si="10"/>
        <v>0</v>
      </c>
      <c r="P259" s="150"/>
      <c r="Q259" s="68"/>
      <c r="R259" s="68"/>
      <c r="S259" s="169">
        <f t="shared" si="11"/>
        <v>0</v>
      </c>
    </row>
    <row r="260" spans="1:24" ht="22.2" customHeight="1" x14ac:dyDescent="0.6">
      <c r="A260" s="4"/>
      <c r="E260" s="4"/>
      <c r="G260" s="168"/>
      <c r="H260" s="168"/>
      <c r="I260" s="168"/>
      <c r="J260" s="248"/>
      <c r="K260" s="250"/>
      <c r="L260" s="168"/>
      <c r="N260" s="168"/>
      <c r="O260" s="169">
        <f>L260*N260</f>
        <v>0</v>
      </c>
      <c r="P260" s="168"/>
      <c r="Q260" s="168"/>
      <c r="R260" s="168"/>
      <c r="S260" s="169">
        <f t="shared" si="11"/>
        <v>0</v>
      </c>
    </row>
    <row r="261" spans="1:24" ht="22.2" customHeight="1" x14ac:dyDescent="0.6">
      <c r="A261" s="4"/>
      <c r="E261" s="4"/>
      <c r="F261" s="4"/>
      <c r="G261" s="196"/>
      <c r="H261" s="194"/>
      <c r="I261" s="199"/>
      <c r="J261" s="277"/>
      <c r="K261" s="278"/>
      <c r="L261" s="199"/>
      <c r="M261" s="199"/>
      <c r="N261" s="199"/>
      <c r="O261" s="169">
        <f t="shared" si="10"/>
        <v>0</v>
      </c>
      <c r="P261" s="199"/>
      <c r="Q261" s="199"/>
      <c r="R261" s="199"/>
      <c r="S261" s="169">
        <f t="shared" si="11"/>
        <v>0</v>
      </c>
    </row>
    <row r="262" spans="1:24" ht="22.2" customHeight="1" x14ac:dyDescent="0.6">
      <c r="A262" s="4"/>
      <c r="E262" s="4"/>
      <c r="F262" s="4"/>
      <c r="G262" s="273" t="s">
        <v>61</v>
      </c>
      <c r="H262" s="298"/>
      <c r="I262" s="298"/>
      <c r="J262" s="298"/>
      <c r="K262" s="279"/>
      <c r="L262" s="17">
        <f>SUM(L237:L261)</f>
        <v>0</v>
      </c>
      <c r="M262" s="17">
        <f>SUM(M237:M261)</f>
        <v>0</v>
      </c>
      <c r="N262" s="17"/>
      <c r="O262" s="17"/>
      <c r="P262" s="17">
        <f>SUM(P237:P261)</f>
        <v>0</v>
      </c>
      <c r="Q262" s="17">
        <f>SUM(Q237:Q261)</f>
        <v>0</v>
      </c>
      <c r="R262" s="192"/>
      <c r="S262" s="17"/>
      <c r="T262" s="25"/>
      <c r="U262" s="26" t="s">
        <v>123</v>
      </c>
      <c r="V262" s="64"/>
      <c r="W262" s="27"/>
      <c r="X262" s="27"/>
    </row>
    <row r="263" spans="1:24" ht="22.2" customHeight="1" x14ac:dyDescent="0.6">
      <c r="A263" s="4"/>
      <c r="E263" s="4"/>
      <c r="F263" s="4"/>
      <c r="G263" s="273" t="s">
        <v>62</v>
      </c>
      <c r="H263" s="298"/>
      <c r="I263" s="298"/>
      <c r="J263" s="298"/>
      <c r="K263" s="279"/>
      <c r="L263" s="273">
        <f>L262+M262</f>
        <v>0</v>
      </c>
      <c r="M263" s="279"/>
      <c r="N263" s="193"/>
      <c r="O263" s="17"/>
      <c r="P263" s="273">
        <f>P262+Q262</f>
        <v>0</v>
      </c>
      <c r="Q263" s="279"/>
      <c r="R263" s="196"/>
      <c r="S263" s="199"/>
      <c r="T263" s="27" t="s">
        <v>51</v>
      </c>
      <c r="U263" s="26" t="s">
        <v>90</v>
      </c>
      <c r="V263" s="64"/>
      <c r="W263" s="27"/>
      <c r="X263" s="27"/>
    </row>
    <row r="264" spans="1:24" ht="22.2" customHeight="1" x14ac:dyDescent="0.6">
      <c r="A264" s="4"/>
      <c r="E264" s="4"/>
      <c r="F264" s="4"/>
      <c r="G264" s="273" t="s">
        <v>63</v>
      </c>
      <c r="H264" s="298"/>
      <c r="I264" s="298"/>
      <c r="J264" s="298"/>
      <c r="K264" s="279"/>
      <c r="L264" s="306" t="s">
        <v>256</v>
      </c>
      <c r="M264" s="307"/>
      <c r="N264" s="152"/>
      <c r="O264" s="153"/>
      <c r="P264" s="306" t="s">
        <v>257</v>
      </c>
      <c r="Q264" s="307"/>
      <c r="R264" s="190"/>
      <c r="S264" s="168"/>
    </row>
    <row r="265" spans="1:24" ht="22.2" customHeight="1" thickBot="1" x14ac:dyDescent="0.65">
      <c r="A265" s="4"/>
      <c r="E265" s="4"/>
      <c r="F265" s="15"/>
      <c r="G265" s="273" t="s">
        <v>64</v>
      </c>
      <c r="H265" s="298"/>
      <c r="I265" s="298"/>
      <c r="J265" s="298"/>
      <c r="K265" s="279"/>
      <c r="L265" s="18">
        <v>0</v>
      </c>
      <c r="M265" s="18">
        <f>SUM(M237:M261)</f>
        <v>0</v>
      </c>
      <c r="N265" s="18"/>
      <c r="O265" s="18">
        <f>SUM(O237:O261)</f>
        <v>0</v>
      </c>
      <c r="P265" s="18">
        <v>0</v>
      </c>
      <c r="Q265" s="18">
        <f>SUM(Q237:Q261)</f>
        <v>0</v>
      </c>
      <c r="R265" s="19"/>
      <c r="S265" s="18">
        <f>SUM(S237:S261)</f>
        <v>0</v>
      </c>
    </row>
    <row r="266" spans="1:24" ht="22.2" customHeight="1" thickTop="1" x14ac:dyDescent="0.6">
      <c r="A266" s="299" t="s">
        <v>88</v>
      </c>
      <c r="B266" s="300"/>
      <c r="C266" s="300"/>
      <c r="D266" s="300"/>
      <c r="E266" s="300"/>
      <c r="F266" s="300"/>
      <c r="G266" s="300"/>
      <c r="H266" s="193">
        <f>M265+Q265</f>
        <v>0</v>
      </c>
      <c r="I266" s="193" t="s">
        <v>89</v>
      </c>
      <c r="J266" s="193"/>
      <c r="K266" s="301" t="s">
        <v>193</v>
      </c>
      <c r="L266" s="301"/>
      <c r="M266" s="301"/>
      <c r="N266" s="194"/>
      <c r="O266" s="194"/>
      <c r="P266" s="302">
        <f>S265+O265</f>
        <v>0</v>
      </c>
      <c r="Q266" s="302"/>
      <c r="R266" s="21"/>
      <c r="S266" s="20" t="s">
        <v>53</v>
      </c>
    </row>
    <row r="267" spans="1:24" ht="22.2" customHeight="1" x14ac:dyDescent="0.6">
      <c r="A267" s="303" t="s">
        <v>14</v>
      </c>
      <c r="B267" s="304"/>
      <c r="C267" s="304"/>
      <c r="D267" s="304"/>
      <c r="E267" s="304"/>
      <c r="F267" s="304"/>
      <c r="G267" s="305"/>
      <c r="H267" s="303" t="s">
        <v>15</v>
      </c>
      <c r="I267" s="304"/>
      <c r="J267" s="304"/>
      <c r="K267" s="304"/>
      <c r="L267" s="305"/>
      <c r="M267" s="303" t="s">
        <v>70</v>
      </c>
      <c r="N267" s="304"/>
      <c r="O267" s="304"/>
      <c r="P267" s="304"/>
      <c r="Q267" s="304"/>
      <c r="R267" s="304"/>
      <c r="S267" s="305"/>
    </row>
    <row r="268" spans="1:24" ht="22.2" customHeight="1" x14ac:dyDescent="0.6">
      <c r="A268" s="248" t="s">
        <v>16</v>
      </c>
      <c r="B268" s="249"/>
      <c r="C268" s="249"/>
      <c r="D268" s="249"/>
      <c r="E268" s="249"/>
      <c r="F268" s="249"/>
      <c r="G268" s="250"/>
      <c r="H268" s="248" t="s">
        <v>16</v>
      </c>
      <c r="I268" s="249"/>
      <c r="J268" s="249"/>
      <c r="K268" s="249"/>
      <c r="L268" s="250"/>
      <c r="M268" s="248" t="s">
        <v>16</v>
      </c>
      <c r="N268" s="249"/>
      <c r="O268" s="249"/>
      <c r="P268" s="249"/>
      <c r="Q268" s="249"/>
      <c r="R268" s="249"/>
      <c r="S268" s="250"/>
    </row>
    <row r="269" spans="1:24" ht="22.2" customHeight="1" x14ac:dyDescent="0.6">
      <c r="A269" s="12" t="s">
        <v>42</v>
      </c>
      <c r="B269" s="309">
        <f>B237</f>
        <v>0</v>
      </c>
      <c r="C269" s="309"/>
      <c r="D269" s="309"/>
      <c r="E269" s="309"/>
      <c r="F269" s="309"/>
      <c r="G269" s="186" t="s">
        <v>43</v>
      </c>
      <c r="H269" s="185" t="s">
        <v>42</v>
      </c>
      <c r="I269" s="314" t="str">
        <f>I223</f>
        <v xml:space="preserve">       นายอาทิตย์  แก้วแดง</v>
      </c>
      <c r="J269" s="318"/>
      <c r="K269" s="318"/>
      <c r="L269" s="13" t="s">
        <v>43</v>
      </c>
      <c r="M269" s="61" t="s">
        <v>42</v>
      </c>
      <c r="N269" s="61"/>
      <c r="O269" s="309" t="s">
        <v>52</v>
      </c>
      <c r="P269" s="309"/>
      <c r="Q269" s="309"/>
      <c r="R269" s="29"/>
      <c r="S269" s="186" t="s">
        <v>43</v>
      </c>
    </row>
    <row r="270" spans="1:24" ht="22.2" customHeight="1" x14ac:dyDescent="0.6">
      <c r="A270" s="319" t="s">
        <v>122</v>
      </c>
      <c r="B270" s="314"/>
      <c r="C270" s="314"/>
      <c r="D270" s="314"/>
      <c r="E270" s="314"/>
      <c r="F270" s="314"/>
      <c r="G270" s="320"/>
      <c r="H270" s="308" t="s">
        <v>55</v>
      </c>
      <c r="I270" s="309"/>
      <c r="J270" s="309"/>
      <c r="K270" s="309"/>
      <c r="L270" s="310"/>
      <c r="M270" s="308" t="s">
        <v>72</v>
      </c>
      <c r="N270" s="309"/>
      <c r="O270" s="309"/>
      <c r="P270" s="309"/>
      <c r="Q270" s="309"/>
      <c r="R270" s="309"/>
      <c r="S270" s="310"/>
    </row>
    <row r="271" spans="1:24" ht="22.2" customHeight="1" x14ac:dyDescent="0.6">
      <c r="A271" s="311" t="str">
        <f>A41</f>
        <v>วันที่ 2  เดือน มกราคม  พ.ศ.2567</v>
      </c>
      <c r="B271" s="312"/>
      <c r="C271" s="312"/>
      <c r="D271" s="312"/>
      <c r="E271" s="312"/>
      <c r="F271" s="312"/>
      <c r="G271" s="313"/>
      <c r="H271" s="308" t="str">
        <f>A41</f>
        <v>วันที่ 2  เดือน มกราคม  พ.ศ.2567</v>
      </c>
      <c r="I271" s="309"/>
      <c r="J271" s="309"/>
      <c r="K271" s="309"/>
      <c r="L271" s="310"/>
      <c r="M271" s="311" t="str">
        <f>A41</f>
        <v>วันที่ 2  เดือน มกราคม  พ.ศ.2567</v>
      </c>
      <c r="N271" s="312"/>
      <c r="O271" s="312"/>
      <c r="P271" s="312"/>
      <c r="Q271" s="312"/>
      <c r="R271" s="312"/>
      <c r="S271" s="313"/>
    </row>
    <row r="272" spans="1:24" ht="22.2" customHeight="1" x14ac:dyDescent="0.6">
      <c r="A272" s="303" t="s">
        <v>70</v>
      </c>
      <c r="B272" s="304"/>
      <c r="C272" s="304"/>
      <c r="D272" s="304"/>
      <c r="E272" s="304"/>
      <c r="F272" s="304"/>
      <c r="G272" s="304"/>
      <c r="H272" s="304"/>
      <c r="I272" s="305"/>
      <c r="J272" s="303" t="s">
        <v>71</v>
      </c>
      <c r="K272" s="304"/>
      <c r="L272" s="304"/>
      <c r="M272" s="304"/>
      <c r="N272" s="304"/>
      <c r="O272" s="304"/>
      <c r="P272" s="304"/>
      <c r="Q272" s="304"/>
      <c r="R272" s="304"/>
      <c r="S272" s="305"/>
    </row>
    <row r="273" spans="1:19" ht="22.2" customHeight="1" x14ac:dyDescent="0.6">
      <c r="A273" s="248" t="s">
        <v>16</v>
      </c>
      <c r="B273" s="249"/>
      <c r="C273" s="249"/>
      <c r="D273" s="249"/>
      <c r="E273" s="249"/>
      <c r="F273" s="249"/>
      <c r="G273" s="249"/>
      <c r="H273" s="249"/>
      <c r="I273" s="250"/>
      <c r="J273" s="248" t="s">
        <v>16</v>
      </c>
      <c r="K273" s="249"/>
      <c r="L273" s="249"/>
      <c r="M273" s="249"/>
      <c r="N273" s="249"/>
      <c r="O273" s="249"/>
      <c r="P273" s="249"/>
      <c r="Q273" s="249"/>
      <c r="R273" s="249"/>
      <c r="S273" s="250"/>
    </row>
    <row r="274" spans="1:19" ht="22.2" customHeight="1" x14ac:dyDescent="0.6">
      <c r="A274" s="12"/>
      <c r="B274" s="309" t="s">
        <v>133</v>
      </c>
      <c r="C274" s="309"/>
      <c r="D274" s="309"/>
      <c r="E274" s="309"/>
      <c r="F274" s="309"/>
      <c r="G274" s="309"/>
      <c r="H274" s="309"/>
      <c r="I274" s="186"/>
      <c r="J274" s="29"/>
      <c r="K274" s="29"/>
      <c r="L274" s="309" t="s">
        <v>186</v>
      </c>
      <c r="M274" s="309"/>
      <c r="N274" s="309"/>
      <c r="O274" s="309"/>
      <c r="P274" s="309"/>
      <c r="Q274" s="309"/>
      <c r="R274" s="29"/>
      <c r="S274" s="13"/>
    </row>
    <row r="275" spans="1:19" ht="22.2" customHeight="1" x14ac:dyDescent="0.6">
      <c r="A275" s="308" t="s">
        <v>73</v>
      </c>
      <c r="B275" s="309"/>
      <c r="C275" s="309"/>
      <c r="D275" s="309"/>
      <c r="E275" s="309"/>
      <c r="F275" s="309"/>
      <c r="G275" s="309"/>
      <c r="H275" s="309"/>
      <c r="I275" s="310"/>
      <c r="J275" s="308" t="s">
        <v>74</v>
      </c>
      <c r="K275" s="309"/>
      <c r="L275" s="309"/>
      <c r="M275" s="309"/>
      <c r="N275" s="309"/>
      <c r="O275" s="309"/>
      <c r="P275" s="309"/>
      <c r="Q275" s="309"/>
      <c r="R275" s="309"/>
      <c r="S275" s="310"/>
    </row>
    <row r="276" spans="1:19" ht="22.2" customHeight="1" x14ac:dyDescent="0.6">
      <c r="A276" s="311" t="str">
        <f>A41</f>
        <v>วันที่ 2  เดือน มกราคม  พ.ศ.2567</v>
      </c>
      <c r="B276" s="312"/>
      <c r="C276" s="312"/>
      <c r="D276" s="312"/>
      <c r="E276" s="312"/>
      <c r="F276" s="312"/>
      <c r="G276" s="312"/>
      <c r="H276" s="312"/>
      <c r="I276" s="313"/>
      <c r="J276" s="311" t="str">
        <f>A41</f>
        <v>วันที่ 2  เดือน มกราคม  พ.ศ.2567</v>
      </c>
      <c r="K276" s="312"/>
      <c r="L276" s="312"/>
      <c r="M276" s="312"/>
      <c r="N276" s="312"/>
      <c r="O276" s="312"/>
      <c r="P276" s="312"/>
      <c r="Q276" s="312"/>
      <c r="R276" s="312"/>
      <c r="S276" s="313"/>
    </row>
    <row r="277" spans="1:19" ht="22.2" customHeight="1" x14ac:dyDescent="0.6">
      <c r="A277" s="254" t="s">
        <v>0</v>
      </c>
      <c r="B277" s="254"/>
      <c r="C277" s="254"/>
      <c r="D277" s="254"/>
      <c r="E277" s="254"/>
      <c r="F277" s="254"/>
      <c r="G277" s="254"/>
      <c r="H277" s="254"/>
      <c r="I277" s="254"/>
      <c r="J277" s="254"/>
      <c r="K277" s="254"/>
      <c r="L277" s="254"/>
      <c r="M277" s="254"/>
      <c r="N277" s="254"/>
      <c r="O277" s="254"/>
      <c r="P277" s="254"/>
      <c r="Q277" s="254"/>
      <c r="R277" s="254"/>
      <c r="S277" s="254"/>
    </row>
    <row r="278" spans="1:19" ht="22.2" customHeight="1" x14ac:dyDescent="0.6">
      <c r="A278" s="254" t="str">
        <f>A2</f>
        <v>แผนกวิชายานยนต์ไฟฟ้า</v>
      </c>
      <c r="B278" s="249"/>
      <c r="C278" s="249"/>
      <c r="D278" s="249"/>
      <c r="E278" s="249"/>
      <c r="F278" s="249"/>
      <c r="G278" s="249"/>
      <c r="H278" s="249"/>
      <c r="I278" s="249"/>
      <c r="J278" s="249"/>
      <c r="K278" s="249"/>
      <c r="L278" s="249"/>
      <c r="M278" s="249"/>
      <c r="N278" s="249"/>
      <c r="O278" s="249"/>
      <c r="P278" s="249"/>
      <c r="Q278" s="249"/>
      <c r="R278" s="249"/>
      <c r="S278" s="249"/>
    </row>
    <row r="279" spans="1:19" ht="22.2" customHeight="1" x14ac:dyDescent="0.6">
      <c r="A279" s="253" t="s">
        <v>78</v>
      </c>
      <c r="B279" s="253"/>
      <c r="C279" s="253"/>
      <c r="D279" s="177">
        <f>D3</f>
        <v>25</v>
      </c>
      <c r="E279" s="177" t="s">
        <v>77</v>
      </c>
      <c r="F279" s="254" t="str">
        <f>F3</f>
        <v>ธันวาคม</v>
      </c>
      <c r="G279" s="254"/>
      <c r="H279" s="177" t="str">
        <f>H3</f>
        <v>พ.ศ. 2566</v>
      </c>
      <c r="I279" s="177" t="s">
        <v>79</v>
      </c>
      <c r="J279" s="177">
        <f>J3</f>
        <v>29</v>
      </c>
      <c r="K279" s="177" t="s">
        <v>76</v>
      </c>
      <c r="L279" s="254" t="str">
        <f>L3</f>
        <v>ธันวาคม</v>
      </c>
      <c r="M279" s="254"/>
      <c r="N279" s="254" t="str">
        <f>N3</f>
        <v>พ.ศ. 2566</v>
      </c>
      <c r="O279" s="254"/>
      <c r="P279" s="254"/>
      <c r="Q279" s="254"/>
      <c r="R279" s="177"/>
    </row>
    <row r="280" spans="1:19" ht="25.5" customHeight="1" x14ac:dyDescent="0.3">
      <c r="G280" s="58" t="s">
        <v>103</v>
      </c>
      <c r="H280" s="198" t="s">
        <v>44</v>
      </c>
      <c r="I280" s="190" t="s">
        <v>57</v>
      </c>
    </row>
    <row r="281" spans="1:19" ht="22.2" customHeight="1" x14ac:dyDescent="0.6">
      <c r="A281" s="28" t="s">
        <v>1</v>
      </c>
      <c r="B281" s="270" t="s">
        <v>2</v>
      </c>
      <c r="C281" s="271"/>
      <c r="D281" s="272"/>
      <c r="E281" s="16" t="s">
        <v>3</v>
      </c>
      <c r="F281" s="273" t="s">
        <v>65</v>
      </c>
      <c r="G281" s="274"/>
      <c r="H281" s="275" t="s">
        <v>4</v>
      </c>
      <c r="I281" s="175" t="s">
        <v>116</v>
      </c>
      <c r="J281" s="242" t="s">
        <v>5</v>
      </c>
      <c r="K281" s="244"/>
      <c r="L281" s="273" t="s">
        <v>66</v>
      </c>
      <c r="M281" s="279"/>
      <c r="N281" s="169" t="s">
        <v>68</v>
      </c>
      <c r="O281" s="175" t="s">
        <v>58</v>
      </c>
      <c r="P281" s="280" t="s">
        <v>67</v>
      </c>
      <c r="Q281" s="281"/>
      <c r="R281" s="169" t="s">
        <v>68</v>
      </c>
      <c r="S281" s="175" t="s">
        <v>58</v>
      </c>
    </row>
    <row r="282" spans="1:19" ht="22.2" customHeight="1" x14ac:dyDescent="0.6">
      <c r="A282" s="60"/>
      <c r="B282" s="9"/>
      <c r="C282" s="10"/>
      <c r="D282" s="14"/>
      <c r="E282" s="11"/>
      <c r="F282" s="199" t="s">
        <v>6</v>
      </c>
      <c r="G282" s="199" t="s">
        <v>7</v>
      </c>
      <c r="H282" s="276"/>
      <c r="I282" s="199"/>
      <c r="J282" s="277"/>
      <c r="K282" s="278"/>
      <c r="L282" s="199" t="s">
        <v>56</v>
      </c>
      <c r="M282" s="199" t="s">
        <v>60</v>
      </c>
      <c r="N282" s="199" t="s">
        <v>69</v>
      </c>
      <c r="O282" s="199" t="s">
        <v>59</v>
      </c>
      <c r="P282" s="60" t="s">
        <v>56</v>
      </c>
      <c r="Q282" s="60" t="s">
        <v>60</v>
      </c>
      <c r="R282" s="199" t="s">
        <v>69</v>
      </c>
      <c r="S282" s="199" t="s">
        <v>59</v>
      </c>
    </row>
    <row r="283" spans="1:19" ht="22.2" customHeight="1" x14ac:dyDescent="0.6">
      <c r="A283" s="175">
        <v>7</v>
      </c>
      <c r="B283" s="262">
        <f>AB9</f>
        <v>0</v>
      </c>
      <c r="C283" s="263"/>
      <c r="D283" s="264"/>
      <c r="E283" s="175" t="s">
        <v>44</v>
      </c>
      <c r="F283" s="6">
        <f>F7</f>
        <v>11</v>
      </c>
      <c r="G283" s="188" t="s">
        <v>8</v>
      </c>
      <c r="H283" s="174" t="s">
        <v>212</v>
      </c>
      <c r="I283" s="183" t="s">
        <v>224</v>
      </c>
      <c r="J283" s="265" t="s">
        <v>54</v>
      </c>
      <c r="K283" s="266"/>
      <c r="L283" s="197"/>
      <c r="M283" s="174"/>
      <c r="N283" s="174"/>
      <c r="O283" s="169">
        <f>M283*N283</f>
        <v>0</v>
      </c>
      <c r="P283" s="174"/>
      <c r="Q283" s="197"/>
      <c r="R283" s="174"/>
      <c r="S283" s="169">
        <f>Q283*R283</f>
        <v>0</v>
      </c>
    </row>
    <row r="284" spans="1:19" ht="22.2" customHeight="1" x14ac:dyDescent="0.6">
      <c r="A284" s="4"/>
      <c r="B284" s="289"/>
      <c r="C284" s="290"/>
      <c r="D284" s="291"/>
      <c r="E284" s="168"/>
      <c r="F284" s="190"/>
      <c r="G284" s="167" t="str">
        <f>G238</f>
        <v>25 ธ.ค.66</v>
      </c>
      <c r="H284" s="183"/>
      <c r="I284" s="183"/>
      <c r="J284" s="248"/>
      <c r="K284" s="250"/>
      <c r="L284" s="168"/>
      <c r="M284" s="168"/>
      <c r="N284" s="168"/>
      <c r="O284" s="169">
        <f t="shared" ref="O284:O307" si="12">M284*N284</f>
        <v>0</v>
      </c>
      <c r="P284" s="168"/>
      <c r="Q284" s="168"/>
      <c r="R284" s="168"/>
      <c r="S284" s="169">
        <f t="shared" ref="S284:S307" si="13">Q284*R284</f>
        <v>0</v>
      </c>
    </row>
    <row r="285" spans="1:19" ht="22.2" customHeight="1" x14ac:dyDescent="0.6">
      <c r="A285" s="4"/>
      <c r="B285" s="5"/>
      <c r="D285" s="3"/>
      <c r="E285" s="3"/>
      <c r="F285" s="190"/>
      <c r="G285" s="189"/>
      <c r="H285" s="183"/>
      <c r="I285" s="183"/>
      <c r="J285" s="285"/>
      <c r="K285" s="286"/>
      <c r="L285" s="168"/>
      <c r="M285" s="168"/>
      <c r="N285" s="168"/>
      <c r="O285" s="169">
        <f t="shared" si="12"/>
        <v>0</v>
      </c>
      <c r="P285" s="168"/>
      <c r="Q285" s="168"/>
      <c r="R285" s="168"/>
      <c r="S285" s="169">
        <f t="shared" si="13"/>
        <v>0</v>
      </c>
    </row>
    <row r="286" spans="1:19" ht="22.2" customHeight="1" x14ac:dyDescent="0.6">
      <c r="A286" s="4"/>
      <c r="B286" s="5"/>
      <c r="E286" s="4"/>
      <c r="F286" s="190"/>
      <c r="G286" s="189"/>
      <c r="H286" s="168"/>
      <c r="I286" s="168"/>
      <c r="J286" s="248"/>
      <c r="K286" s="250"/>
      <c r="L286" s="168"/>
      <c r="M286" s="168"/>
      <c r="N286" s="168"/>
      <c r="O286" s="169">
        <f t="shared" si="12"/>
        <v>0</v>
      </c>
      <c r="P286" s="168"/>
      <c r="Q286" s="168"/>
      <c r="R286" s="168"/>
      <c r="S286" s="169">
        <f t="shared" si="13"/>
        <v>0</v>
      </c>
    </row>
    <row r="287" spans="1:19" ht="22.2" customHeight="1" x14ac:dyDescent="0.6">
      <c r="A287" s="4"/>
      <c r="E287" s="4"/>
      <c r="G287" s="187"/>
      <c r="H287" s="199"/>
      <c r="I287" s="199"/>
      <c r="J287" s="277"/>
      <c r="K287" s="278"/>
      <c r="L287" s="168"/>
      <c r="M287" s="168"/>
      <c r="N287" s="168"/>
      <c r="O287" s="169">
        <f t="shared" si="12"/>
        <v>0</v>
      </c>
      <c r="P287" s="168"/>
      <c r="Q287" s="168"/>
      <c r="R287" s="168"/>
      <c r="S287" s="169">
        <f t="shared" si="13"/>
        <v>0</v>
      </c>
    </row>
    <row r="288" spans="1:19" ht="22.2" customHeight="1" x14ac:dyDescent="0.6">
      <c r="A288" s="4"/>
      <c r="E288" s="4"/>
      <c r="G288" s="62" t="s">
        <v>9</v>
      </c>
      <c r="H288" s="183" t="s">
        <v>174</v>
      </c>
      <c r="I288" s="183" t="s">
        <v>230</v>
      </c>
      <c r="J288" s="265" t="s">
        <v>54</v>
      </c>
      <c r="K288" s="266"/>
      <c r="L288" s="197"/>
      <c r="M288" s="174"/>
      <c r="N288" s="174"/>
      <c r="O288" s="169">
        <f t="shared" si="12"/>
        <v>0</v>
      </c>
      <c r="P288" s="174"/>
      <c r="Q288" s="197"/>
      <c r="R288" s="174"/>
      <c r="S288" s="169">
        <f t="shared" si="13"/>
        <v>0</v>
      </c>
    </row>
    <row r="289" spans="1:24" ht="22.2" customHeight="1" x14ac:dyDescent="0.6">
      <c r="A289" s="4"/>
      <c r="E289" s="4"/>
      <c r="G289" s="167" t="str">
        <f>G243</f>
        <v>26 ธ.ค.66</v>
      </c>
      <c r="H289" s="183" t="s">
        <v>174</v>
      </c>
      <c r="I289" s="183" t="s">
        <v>230</v>
      </c>
      <c r="J289" s="248" t="s">
        <v>125</v>
      </c>
      <c r="K289" s="250"/>
      <c r="L289" s="168"/>
      <c r="M289" s="168"/>
      <c r="N289" s="168"/>
      <c r="O289" s="169">
        <f t="shared" si="12"/>
        <v>0</v>
      </c>
      <c r="P289" s="168"/>
      <c r="Q289" s="168"/>
      <c r="R289" s="168"/>
      <c r="S289" s="169">
        <f t="shared" si="13"/>
        <v>0</v>
      </c>
    </row>
    <row r="290" spans="1:24" ht="22.2" customHeight="1" x14ac:dyDescent="0.6">
      <c r="A290" s="4"/>
      <c r="B290" s="5"/>
      <c r="D290" s="3"/>
      <c r="E290" s="3"/>
      <c r="G290" s="168"/>
      <c r="H290" s="168"/>
      <c r="I290" s="183"/>
      <c r="J290" s="248"/>
      <c r="K290" s="250"/>
      <c r="L290" s="168"/>
      <c r="M290" s="168"/>
      <c r="N290" s="168"/>
      <c r="O290" s="169">
        <f t="shared" si="12"/>
        <v>0</v>
      </c>
      <c r="P290" s="168"/>
      <c r="Q290" s="168"/>
      <c r="R290" s="168"/>
      <c r="S290" s="169">
        <f t="shared" si="13"/>
        <v>0</v>
      </c>
    </row>
    <row r="291" spans="1:24" ht="22.2" customHeight="1" x14ac:dyDescent="0.6">
      <c r="A291" s="4"/>
      <c r="E291" s="4"/>
      <c r="G291" s="62"/>
      <c r="H291" s="190"/>
      <c r="I291" s="168"/>
      <c r="J291" s="248"/>
      <c r="K291" s="250"/>
      <c r="L291" s="168"/>
      <c r="M291" s="168"/>
      <c r="N291" s="168"/>
      <c r="O291" s="169">
        <f t="shared" si="12"/>
        <v>0</v>
      </c>
      <c r="P291" s="168"/>
      <c r="Q291" s="168"/>
      <c r="R291" s="168"/>
      <c r="S291" s="169">
        <f t="shared" si="13"/>
        <v>0</v>
      </c>
    </row>
    <row r="292" spans="1:24" ht="22.2" customHeight="1" x14ac:dyDescent="0.6">
      <c r="A292" s="4"/>
      <c r="D292" s="8" t="s">
        <v>51</v>
      </c>
      <c r="E292" s="4"/>
      <c r="G292" s="63"/>
      <c r="H292" s="199"/>
      <c r="I292" s="199"/>
      <c r="J292" s="277"/>
      <c r="K292" s="278"/>
      <c r="L292" s="168"/>
      <c r="M292" s="168"/>
      <c r="N292" s="168"/>
      <c r="O292" s="169">
        <f t="shared" si="12"/>
        <v>0</v>
      </c>
      <c r="P292" s="168"/>
      <c r="Q292" s="168"/>
      <c r="R292" s="168"/>
      <c r="S292" s="169">
        <f t="shared" si="13"/>
        <v>0</v>
      </c>
    </row>
    <row r="293" spans="1:24" ht="22.2" customHeight="1" x14ac:dyDescent="0.6">
      <c r="A293" s="4"/>
      <c r="E293" s="4"/>
      <c r="G293" s="167" t="s">
        <v>10</v>
      </c>
      <c r="H293" s="183" t="s">
        <v>174</v>
      </c>
      <c r="I293" s="183" t="s">
        <v>228</v>
      </c>
      <c r="J293" s="265" t="s">
        <v>54</v>
      </c>
      <c r="K293" s="266"/>
      <c r="L293" s="197"/>
      <c r="M293" s="174"/>
      <c r="N293" s="174"/>
      <c r="O293" s="169">
        <f t="shared" si="12"/>
        <v>0</v>
      </c>
      <c r="P293" s="174"/>
      <c r="Q293" s="197"/>
      <c r="R293" s="174"/>
      <c r="S293" s="169">
        <f t="shared" si="13"/>
        <v>0</v>
      </c>
      <c r="T293" s="24"/>
      <c r="U293" s="24" t="s">
        <v>117</v>
      </c>
      <c r="V293" s="65"/>
      <c r="W293" s="24"/>
      <c r="X293" s="24"/>
    </row>
    <row r="294" spans="1:24" ht="22.2" customHeight="1" x14ac:dyDescent="0.6">
      <c r="A294" s="4"/>
      <c r="B294" s="54"/>
      <c r="C294" s="67"/>
      <c r="D294" s="55"/>
      <c r="E294" s="55"/>
      <c r="G294" s="167" t="str">
        <f>G248</f>
        <v>27 ธ.ค.66</v>
      </c>
      <c r="H294" s="183" t="s">
        <v>174</v>
      </c>
      <c r="I294" s="183" t="s">
        <v>228</v>
      </c>
      <c r="J294" s="248" t="s">
        <v>125</v>
      </c>
      <c r="K294" s="250"/>
      <c r="L294" s="168"/>
      <c r="M294" s="168"/>
      <c r="N294" s="168"/>
      <c r="O294" s="169">
        <f t="shared" si="12"/>
        <v>0</v>
      </c>
      <c r="P294" s="168"/>
      <c r="Q294" s="168"/>
      <c r="R294" s="168"/>
      <c r="S294" s="169">
        <f t="shared" si="13"/>
        <v>0</v>
      </c>
      <c r="T294" s="24"/>
      <c r="U294" s="24" t="s">
        <v>187</v>
      </c>
      <c r="V294" s="65"/>
      <c r="W294" s="24"/>
      <c r="X294" s="24"/>
    </row>
    <row r="295" spans="1:24" ht="22.2" customHeight="1" x14ac:dyDescent="0.6">
      <c r="A295" s="4"/>
      <c r="B295" s="54"/>
      <c r="C295" s="67"/>
      <c r="D295" s="55"/>
      <c r="E295" s="55"/>
      <c r="G295" s="168"/>
      <c r="H295" s="183"/>
      <c r="I295" s="183"/>
      <c r="J295" s="285"/>
      <c r="K295" s="286"/>
      <c r="L295" s="168"/>
      <c r="M295" s="168"/>
      <c r="N295" s="168"/>
      <c r="O295" s="169">
        <f t="shared" si="12"/>
        <v>0</v>
      </c>
      <c r="P295" s="168"/>
      <c r="Q295" s="168"/>
      <c r="R295" s="168"/>
      <c r="S295" s="169">
        <f t="shared" si="13"/>
        <v>0</v>
      </c>
    </row>
    <row r="296" spans="1:24" ht="22.2" customHeight="1" x14ac:dyDescent="0.6">
      <c r="A296" s="4"/>
      <c r="B296" s="54"/>
      <c r="C296" s="67"/>
      <c r="D296" s="55"/>
      <c r="E296" s="55"/>
      <c r="G296" s="189"/>
      <c r="H296" s="168"/>
      <c r="I296" s="183"/>
      <c r="J296" s="248"/>
      <c r="K296" s="250"/>
      <c r="L296" s="168"/>
      <c r="M296" s="168"/>
      <c r="N296" s="168"/>
      <c r="O296" s="169">
        <f t="shared" si="12"/>
        <v>0</v>
      </c>
      <c r="P296" s="168"/>
      <c r="Q296" s="168"/>
      <c r="R296" s="168"/>
      <c r="S296" s="169">
        <f t="shared" si="13"/>
        <v>0</v>
      </c>
    </row>
    <row r="297" spans="1:24" ht="22.2" customHeight="1" x14ac:dyDescent="0.6">
      <c r="A297" s="4"/>
      <c r="D297" s="3"/>
      <c r="E297" s="3"/>
      <c r="G297" s="195"/>
      <c r="H297" s="195"/>
      <c r="I297" s="199"/>
      <c r="J297" s="277"/>
      <c r="K297" s="278"/>
      <c r="L297" s="199"/>
      <c r="M297" s="199"/>
      <c r="N297" s="199"/>
      <c r="O297" s="169">
        <f t="shared" si="12"/>
        <v>0</v>
      </c>
      <c r="P297" s="199"/>
      <c r="Q297" s="199"/>
      <c r="R297" s="199"/>
      <c r="S297" s="169">
        <f t="shared" si="13"/>
        <v>0</v>
      </c>
    </row>
    <row r="298" spans="1:24" ht="22.2" customHeight="1" x14ac:dyDescent="0.6">
      <c r="A298" s="4"/>
      <c r="E298" s="4"/>
      <c r="G298" s="62" t="s">
        <v>11</v>
      </c>
      <c r="H298" s="183" t="s">
        <v>174</v>
      </c>
      <c r="I298" s="183" t="s">
        <v>225</v>
      </c>
      <c r="J298" s="265" t="s">
        <v>54</v>
      </c>
      <c r="K298" s="266"/>
      <c r="L298" s="168"/>
      <c r="M298" s="168"/>
      <c r="N298" s="168"/>
      <c r="O298" s="169">
        <f t="shared" si="12"/>
        <v>0</v>
      </c>
      <c r="P298" s="168"/>
      <c r="Q298" s="175"/>
      <c r="R298" s="175"/>
      <c r="S298" s="169">
        <f t="shared" si="13"/>
        <v>0</v>
      </c>
      <c r="T298" s="25"/>
      <c r="U298" s="26" t="s">
        <v>123</v>
      </c>
      <c r="V298" s="64"/>
      <c r="W298" s="27"/>
      <c r="X298" s="27"/>
    </row>
    <row r="299" spans="1:24" ht="22.2" customHeight="1" x14ac:dyDescent="0.6">
      <c r="A299" s="4"/>
      <c r="E299" s="4"/>
      <c r="G299" s="167" t="str">
        <f>G253</f>
        <v>28 ธ.ค.66</v>
      </c>
      <c r="H299" s="183" t="s">
        <v>174</v>
      </c>
      <c r="I299" s="183" t="s">
        <v>225</v>
      </c>
      <c r="J299" s="248" t="s">
        <v>151</v>
      </c>
      <c r="K299" s="250"/>
      <c r="L299" s="168"/>
      <c r="M299" s="168"/>
      <c r="N299" s="168"/>
      <c r="O299" s="169">
        <f t="shared" si="12"/>
        <v>0</v>
      </c>
      <c r="P299" s="168"/>
      <c r="Q299" s="168"/>
      <c r="R299" s="168"/>
      <c r="S299" s="169">
        <f t="shared" si="13"/>
        <v>0</v>
      </c>
      <c r="T299" s="27" t="s">
        <v>51</v>
      </c>
      <c r="U299" s="26" t="s">
        <v>90</v>
      </c>
      <c r="V299" s="64"/>
      <c r="W299" s="27"/>
      <c r="X299" s="27"/>
    </row>
    <row r="300" spans="1:24" ht="22.2" customHeight="1" x14ac:dyDescent="0.6">
      <c r="A300" s="4"/>
      <c r="B300" s="5"/>
      <c r="E300" s="4"/>
      <c r="G300" s="168"/>
      <c r="H300" s="183"/>
      <c r="I300" s="183"/>
      <c r="J300" s="248"/>
      <c r="K300" s="250"/>
      <c r="L300" s="183"/>
      <c r="M300" s="183"/>
      <c r="N300" s="183"/>
      <c r="O300" s="169">
        <f t="shared" si="12"/>
        <v>0</v>
      </c>
      <c r="P300" s="183"/>
      <c r="Q300" s="183"/>
      <c r="R300" s="183"/>
      <c r="S300" s="169">
        <f t="shared" si="13"/>
        <v>0</v>
      </c>
    </row>
    <row r="301" spans="1:24" ht="22.2" customHeight="1" x14ac:dyDescent="0.6">
      <c r="A301" s="4"/>
      <c r="E301" s="4"/>
      <c r="G301" s="168"/>
      <c r="H301" s="168"/>
      <c r="I301" s="168"/>
      <c r="J301" s="248"/>
      <c r="K301" s="250"/>
      <c r="L301" s="168"/>
      <c r="M301" s="168"/>
      <c r="N301" s="168"/>
      <c r="O301" s="169">
        <f t="shared" si="12"/>
        <v>0</v>
      </c>
      <c r="P301" s="168"/>
      <c r="Q301" s="168"/>
      <c r="R301" s="168"/>
      <c r="S301" s="169">
        <f t="shared" si="13"/>
        <v>0</v>
      </c>
    </row>
    <row r="302" spans="1:24" ht="22.2" customHeight="1" x14ac:dyDescent="0.6">
      <c r="A302" s="4"/>
      <c r="E302" s="4"/>
      <c r="G302" s="199"/>
      <c r="H302" s="194"/>
      <c r="I302" s="199"/>
      <c r="J302" s="277"/>
      <c r="K302" s="278"/>
      <c r="L302" s="199"/>
      <c r="M302" s="199"/>
      <c r="N302" s="199"/>
      <c r="O302" s="169">
        <f t="shared" si="12"/>
        <v>0</v>
      </c>
      <c r="P302" s="199"/>
      <c r="Q302" s="199"/>
      <c r="R302" s="199"/>
      <c r="S302" s="169">
        <f t="shared" si="13"/>
        <v>0</v>
      </c>
    </row>
    <row r="303" spans="1:24" ht="22.2" customHeight="1" x14ac:dyDescent="0.6">
      <c r="A303" s="4"/>
      <c r="E303" s="4"/>
      <c r="G303" s="62" t="s">
        <v>12</v>
      </c>
      <c r="H303" s="183" t="s">
        <v>174</v>
      </c>
      <c r="I303" s="183" t="s">
        <v>227</v>
      </c>
      <c r="J303" s="265" t="s">
        <v>54</v>
      </c>
      <c r="K303" s="266"/>
      <c r="L303" s="197"/>
      <c r="M303" s="168"/>
      <c r="N303" s="168"/>
      <c r="O303" s="169">
        <f t="shared" si="12"/>
        <v>0</v>
      </c>
      <c r="P303" s="174"/>
      <c r="Q303" s="197"/>
      <c r="R303" s="174"/>
      <c r="S303" s="169">
        <f t="shared" si="13"/>
        <v>0</v>
      </c>
      <c r="T303" s="24"/>
      <c r="U303" s="24" t="s">
        <v>117</v>
      </c>
      <c r="V303" s="65"/>
      <c r="W303" s="24"/>
      <c r="X303" s="24"/>
    </row>
    <row r="304" spans="1:24" ht="22.2" customHeight="1" x14ac:dyDescent="0.6">
      <c r="A304" s="4"/>
      <c r="E304" s="4"/>
      <c r="G304" s="167" t="str">
        <f>G258</f>
        <v>29 ธ.ค.66</v>
      </c>
      <c r="H304" s="183" t="s">
        <v>174</v>
      </c>
      <c r="I304" s="183" t="s">
        <v>227</v>
      </c>
      <c r="J304" s="248" t="s">
        <v>125</v>
      </c>
      <c r="K304" s="250"/>
      <c r="L304" s="168"/>
      <c r="M304" s="168"/>
      <c r="N304" s="168"/>
      <c r="O304" s="169">
        <f t="shared" si="12"/>
        <v>0</v>
      </c>
      <c r="P304" s="168"/>
      <c r="Q304" s="168"/>
      <c r="R304" s="168"/>
      <c r="S304" s="169">
        <f t="shared" si="13"/>
        <v>0</v>
      </c>
      <c r="T304" s="24"/>
      <c r="U304" s="24" t="s">
        <v>187</v>
      </c>
      <c r="V304" s="65"/>
      <c r="W304" s="24"/>
      <c r="X304" s="24"/>
    </row>
    <row r="305" spans="1:19" ht="22.2" customHeight="1" x14ac:dyDescent="0.6">
      <c r="A305" s="4"/>
      <c r="E305" s="4"/>
      <c r="G305" s="168"/>
      <c r="H305" s="168"/>
      <c r="I305" s="168"/>
      <c r="J305" s="248"/>
      <c r="K305" s="250"/>
      <c r="L305" s="168"/>
      <c r="M305" s="168"/>
      <c r="N305" s="168"/>
      <c r="O305" s="169">
        <f t="shared" si="12"/>
        <v>0</v>
      </c>
      <c r="P305" s="168"/>
      <c r="Q305" s="168"/>
      <c r="R305" s="168"/>
      <c r="S305" s="169">
        <f t="shared" si="13"/>
        <v>0</v>
      </c>
    </row>
    <row r="306" spans="1:19" ht="22.2" customHeight="1" x14ac:dyDescent="0.6">
      <c r="A306" s="4"/>
      <c r="E306" s="4"/>
      <c r="G306" s="168"/>
      <c r="H306" s="168"/>
      <c r="I306" s="168"/>
      <c r="J306" s="248"/>
      <c r="K306" s="250"/>
      <c r="L306" s="168"/>
      <c r="M306" s="168"/>
      <c r="N306" s="168"/>
      <c r="O306" s="169">
        <f t="shared" si="12"/>
        <v>0</v>
      </c>
      <c r="P306" s="168"/>
      <c r="Q306" s="168"/>
      <c r="R306" s="168"/>
      <c r="S306" s="169">
        <f t="shared" si="13"/>
        <v>0</v>
      </c>
    </row>
    <row r="307" spans="1:19" ht="22.2" customHeight="1" x14ac:dyDescent="0.6">
      <c r="A307" s="4"/>
      <c r="E307" s="4"/>
      <c r="F307" s="4"/>
      <c r="G307" s="196"/>
      <c r="H307" s="168"/>
      <c r="I307" s="168"/>
      <c r="J307" s="277"/>
      <c r="K307" s="278"/>
      <c r="L307" s="199"/>
      <c r="M307" s="199"/>
      <c r="N307" s="199"/>
      <c r="O307" s="169">
        <f t="shared" si="12"/>
        <v>0</v>
      </c>
      <c r="P307" s="199"/>
      <c r="Q307" s="199"/>
      <c r="R307" s="199"/>
      <c r="S307" s="169">
        <f t="shared" si="13"/>
        <v>0</v>
      </c>
    </row>
    <row r="308" spans="1:19" ht="22.2" customHeight="1" x14ac:dyDescent="0.6">
      <c r="A308" s="4"/>
      <c r="E308" s="4"/>
      <c r="F308" s="4"/>
      <c r="G308" s="273" t="s">
        <v>61</v>
      </c>
      <c r="H308" s="298"/>
      <c r="I308" s="298"/>
      <c r="J308" s="298"/>
      <c r="K308" s="279"/>
      <c r="L308" s="17">
        <f>SUM(L283:L307)</f>
        <v>0</v>
      </c>
      <c r="M308" s="17">
        <f>SUM(M283:M307)</f>
        <v>0</v>
      </c>
      <c r="N308" s="17"/>
      <c r="O308" s="17"/>
      <c r="P308" s="17">
        <f>SUM(P283:P307)</f>
        <v>0</v>
      </c>
      <c r="Q308" s="17">
        <f>SUM(Q283:Q307)</f>
        <v>0</v>
      </c>
      <c r="R308" s="192"/>
      <c r="S308" s="17"/>
    </row>
    <row r="309" spans="1:19" ht="22.2" customHeight="1" x14ac:dyDescent="0.6">
      <c r="A309" s="4"/>
      <c r="E309" s="4"/>
      <c r="F309" s="4"/>
      <c r="G309" s="273" t="s">
        <v>62</v>
      </c>
      <c r="H309" s="298"/>
      <c r="I309" s="298"/>
      <c r="J309" s="298"/>
      <c r="K309" s="279"/>
      <c r="L309" s="273">
        <f>L308+M308</f>
        <v>0</v>
      </c>
      <c r="M309" s="279"/>
      <c r="N309" s="17"/>
      <c r="O309" s="193"/>
      <c r="P309" s="273">
        <f>P308+Q308</f>
        <v>0</v>
      </c>
      <c r="Q309" s="279"/>
      <c r="R309" s="196"/>
      <c r="S309" s="199"/>
    </row>
    <row r="310" spans="1:19" ht="22.2" customHeight="1" x14ac:dyDescent="0.6">
      <c r="A310" s="4"/>
      <c r="E310" s="4"/>
      <c r="F310" s="4"/>
      <c r="G310" s="273" t="s">
        <v>63</v>
      </c>
      <c r="H310" s="298"/>
      <c r="I310" s="298"/>
      <c r="J310" s="298"/>
      <c r="K310" s="279"/>
      <c r="L310" s="273">
        <v>18</v>
      </c>
      <c r="M310" s="279"/>
      <c r="N310" s="193"/>
      <c r="O310" s="17"/>
      <c r="P310" s="273">
        <v>0</v>
      </c>
      <c r="Q310" s="279"/>
      <c r="R310" s="190"/>
      <c r="S310" s="168"/>
    </row>
    <row r="311" spans="1:19" ht="22.2" customHeight="1" thickBot="1" x14ac:dyDescent="0.65">
      <c r="A311" s="4"/>
      <c r="E311" s="4"/>
      <c r="F311" s="15"/>
      <c r="G311" s="273" t="s">
        <v>64</v>
      </c>
      <c r="H311" s="298"/>
      <c r="I311" s="298"/>
      <c r="J311" s="298"/>
      <c r="K311" s="279"/>
      <c r="L311" s="18">
        <v>0</v>
      </c>
      <c r="M311" s="18">
        <f>SUM(M283:M307)</f>
        <v>0</v>
      </c>
      <c r="N311" s="18"/>
      <c r="O311" s="18">
        <f>SUM(O283:O307)</f>
        <v>0</v>
      </c>
      <c r="P311" s="18">
        <v>0</v>
      </c>
      <c r="Q311" s="18">
        <f>SUM(Q283:Q307)</f>
        <v>0</v>
      </c>
      <c r="R311" s="19"/>
      <c r="S311" s="18">
        <f>SUM(S283:S307)</f>
        <v>0</v>
      </c>
    </row>
    <row r="312" spans="1:19" ht="22.2" customHeight="1" thickTop="1" x14ac:dyDescent="0.6">
      <c r="A312" s="299" t="s">
        <v>88</v>
      </c>
      <c r="B312" s="300"/>
      <c r="C312" s="300"/>
      <c r="D312" s="300"/>
      <c r="E312" s="300"/>
      <c r="F312" s="300"/>
      <c r="G312" s="300"/>
      <c r="H312" s="193">
        <f>M311+Q311</f>
        <v>0</v>
      </c>
      <c r="I312" s="193" t="s">
        <v>89</v>
      </c>
      <c r="J312" s="193"/>
      <c r="K312" s="301" t="s">
        <v>193</v>
      </c>
      <c r="L312" s="301"/>
      <c r="M312" s="301"/>
      <c r="N312" s="194"/>
      <c r="O312" s="194"/>
      <c r="P312" s="302">
        <f>S311+O311</f>
        <v>0</v>
      </c>
      <c r="Q312" s="302"/>
      <c r="R312" s="21"/>
      <c r="S312" s="20" t="s">
        <v>53</v>
      </c>
    </row>
    <row r="313" spans="1:19" ht="22.2" customHeight="1" x14ac:dyDescent="0.6">
      <c r="A313" s="303" t="s">
        <v>14</v>
      </c>
      <c r="B313" s="304"/>
      <c r="C313" s="304"/>
      <c r="D313" s="304"/>
      <c r="E313" s="304"/>
      <c r="F313" s="304"/>
      <c r="G313" s="305"/>
      <c r="H313" s="303" t="s">
        <v>15</v>
      </c>
      <c r="I313" s="304"/>
      <c r="J313" s="304"/>
      <c r="K313" s="304"/>
      <c r="L313" s="305"/>
      <c r="M313" s="303" t="s">
        <v>70</v>
      </c>
      <c r="N313" s="304"/>
      <c r="O313" s="304"/>
      <c r="P313" s="304"/>
      <c r="Q313" s="304"/>
      <c r="R313" s="304"/>
      <c r="S313" s="305"/>
    </row>
    <row r="314" spans="1:19" ht="22.2" customHeight="1" x14ac:dyDescent="0.6">
      <c r="A314" s="248" t="s">
        <v>16</v>
      </c>
      <c r="B314" s="249"/>
      <c r="C314" s="249"/>
      <c r="D314" s="249"/>
      <c r="E314" s="249"/>
      <c r="F314" s="249"/>
      <c r="G314" s="250"/>
      <c r="H314" s="248" t="s">
        <v>16</v>
      </c>
      <c r="I314" s="249"/>
      <c r="J314" s="249"/>
      <c r="K314" s="249"/>
      <c r="L314" s="250"/>
      <c r="M314" s="248" t="s">
        <v>16</v>
      </c>
      <c r="N314" s="249"/>
      <c r="O314" s="249"/>
      <c r="P314" s="249"/>
      <c r="Q314" s="249"/>
      <c r="R314" s="249"/>
      <c r="S314" s="250"/>
    </row>
    <row r="315" spans="1:19" ht="22.2" customHeight="1" x14ac:dyDescent="0.6">
      <c r="A315" s="12" t="s">
        <v>42</v>
      </c>
      <c r="B315" s="309">
        <f>B283</f>
        <v>0</v>
      </c>
      <c r="C315" s="309"/>
      <c r="D315" s="309"/>
      <c r="E315" s="309"/>
      <c r="F315" s="309"/>
      <c r="G315" s="186" t="s">
        <v>43</v>
      </c>
      <c r="H315" s="185" t="s">
        <v>42</v>
      </c>
      <c r="I315" s="314" t="str">
        <f>I269</f>
        <v xml:space="preserve">       นายอาทิตย์  แก้วแดง</v>
      </c>
      <c r="J315" s="318"/>
      <c r="K315" s="318"/>
      <c r="L315" s="13" t="s">
        <v>43</v>
      </c>
      <c r="M315" s="61" t="s">
        <v>42</v>
      </c>
      <c r="N315" s="61"/>
      <c r="O315" s="309" t="s">
        <v>52</v>
      </c>
      <c r="P315" s="309"/>
      <c r="Q315" s="309"/>
      <c r="R315" s="29"/>
      <c r="S315" s="186" t="s">
        <v>43</v>
      </c>
    </row>
    <row r="316" spans="1:19" ht="22.2" customHeight="1" x14ac:dyDescent="0.6">
      <c r="A316" s="319" t="s">
        <v>122</v>
      </c>
      <c r="B316" s="314"/>
      <c r="C316" s="314"/>
      <c r="D316" s="314"/>
      <c r="E316" s="314"/>
      <c r="F316" s="314"/>
      <c r="G316" s="320"/>
      <c r="H316" s="308" t="s">
        <v>55</v>
      </c>
      <c r="I316" s="309"/>
      <c r="J316" s="309"/>
      <c r="K316" s="309"/>
      <c r="L316" s="310"/>
      <c r="M316" s="308" t="s">
        <v>72</v>
      </c>
      <c r="N316" s="309"/>
      <c r="O316" s="309"/>
      <c r="P316" s="309"/>
      <c r="Q316" s="309"/>
      <c r="R316" s="309"/>
      <c r="S316" s="310"/>
    </row>
    <row r="317" spans="1:19" ht="22.2" customHeight="1" x14ac:dyDescent="0.6">
      <c r="A317" s="311" t="str">
        <f>A41</f>
        <v>วันที่ 2  เดือน มกราคม  พ.ศ.2567</v>
      </c>
      <c r="B317" s="312"/>
      <c r="C317" s="312"/>
      <c r="D317" s="312"/>
      <c r="E317" s="312"/>
      <c r="F317" s="312"/>
      <c r="G317" s="313"/>
      <c r="H317" s="308" t="str">
        <f>A41</f>
        <v>วันที่ 2  เดือน มกราคม  พ.ศ.2567</v>
      </c>
      <c r="I317" s="309"/>
      <c r="J317" s="309"/>
      <c r="K317" s="309"/>
      <c r="L317" s="310"/>
      <c r="M317" s="311" t="str">
        <f>A41</f>
        <v>วันที่ 2  เดือน มกราคม  พ.ศ.2567</v>
      </c>
      <c r="N317" s="312"/>
      <c r="O317" s="312"/>
      <c r="P317" s="312"/>
      <c r="Q317" s="312"/>
      <c r="R317" s="312"/>
      <c r="S317" s="313"/>
    </row>
    <row r="318" spans="1:19" ht="22.2" customHeight="1" x14ac:dyDescent="0.6">
      <c r="A318" s="303" t="s">
        <v>70</v>
      </c>
      <c r="B318" s="304"/>
      <c r="C318" s="304"/>
      <c r="D318" s="304"/>
      <c r="E318" s="304"/>
      <c r="F318" s="304"/>
      <c r="G318" s="304"/>
      <c r="H318" s="304"/>
      <c r="I318" s="305"/>
      <c r="J318" s="303" t="s">
        <v>71</v>
      </c>
      <c r="K318" s="304"/>
      <c r="L318" s="304"/>
      <c r="M318" s="304"/>
      <c r="N318" s="304"/>
      <c r="O318" s="304"/>
      <c r="P318" s="304"/>
      <c r="Q318" s="304"/>
      <c r="R318" s="304"/>
      <c r="S318" s="305"/>
    </row>
    <row r="319" spans="1:19" ht="22.2" customHeight="1" x14ac:dyDescent="0.6">
      <c r="A319" s="248" t="s">
        <v>16</v>
      </c>
      <c r="B319" s="249"/>
      <c r="C319" s="249"/>
      <c r="D319" s="249"/>
      <c r="E319" s="249"/>
      <c r="F319" s="249"/>
      <c r="G319" s="249"/>
      <c r="H319" s="249"/>
      <c r="I319" s="250"/>
      <c r="J319" s="248" t="s">
        <v>16</v>
      </c>
      <c r="K319" s="249"/>
      <c r="L319" s="249"/>
      <c r="M319" s="249"/>
      <c r="N319" s="249"/>
      <c r="O319" s="249"/>
      <c r="P319" s="249"/>
      <c r="Q319" s="249"/>
      <c r="R319" s="249"/>
      <c r="S319" s="250"/>
    </row>
    <row r="320" spans="1:19" ht="22.2" customHeight="1" x14ac:dyDescent="0.6">
      <c r="A320" s="12"/>
      <c r="B320" s="309" t="s">
        <v>133</v>
      </c>
      <c r="C320" s="309"/>
      <c r="D320" s="309"/>
      <c r="E320" s="309"/>
      <c r="F320" s="309"/>
      <c r="G320" s="309"/>
      <c r="H320" s="309"/>
      <c r="I320" s="186"/>
      <c r="J320" s="29"/>
      <c r="K320" s="29"/>
      <c r="L320" s="309" t="s">
        <v>186</v>
      </c>
      <c r="M320" s="309"/>
      <c r="N320" s="309"/>
      <c r="O320" s="309"/>
      <c r="P320" s="309"/>
      <c r="Q320" s="309"/>
      <c r="R320" s="29"/>
      <c r="S320" s="13"/>
    </row>
    <row r="321" spans="1:19" ht="22.2" customHeight="1" x14ac:dyDescent="0.6">
      <c r="A321" s="308" t="s">
        <v>73</v>
      </c>
      <c r="B321" s="309"/>
      <c r="C321" s="309"/>
      <c r="D321" s="309"/>
      <c r="E321" s="309"/>
      <c r="F321" s="309"/>
      <c r="G321" s="309"/>
      <c r="H321" s="309"/>
      <c r="I321" s="310"/>
      <c r="J321" s="308" t="s">
        <v>74</v>
      </c>
      <c r="K321" s="309"/>
      <c r="L321" s="309"/>
      <c r="M321" s="309"/>
      <c r="N321" s="309"/>
      <c r="O321" s="309"/>
      <c r="P321" s="309"/>
      <c r="Q321" s="309"/>
      <c r="R321" s="309"/>
      <c r="S321" s="310"/>
    </row>
    <row r="322" spans="1:19" ht="22.2" customHeight="1" x14ac:dyDescent="0.6">
      <c r="A322" s="311" t="str">
        <f>A41</f>
        <v>วันที่ 2  เดือน มกราคม  พ.ศ.2567</v>
      </c>
      <c r="B322" s="312"/>
      <c r="C322" s="312"/>
      <c r="D322" s="312"/>
      <c r="E322" s="312"/>
      <c r="F322" s="312"/>
      <c r="G322" s="312"/>
      <c r="H322" s="312"/>
      <c r="I322" s="313"/>
      <c r="J322" s="311" t="str">
        <f>A41</f>
        <v>วันที่ 2  เดือน มกราคม  พ.ศ.2567</v>
      </c>
      <c r="K322" s="312"/>
      <c r="L322" s="312"/>
      <c r="M322" s="312"/>
      <c r="N322" s="312"/>
      <c r="O322" s="312"/>
      <c r="P322" s="312"/>
      <c r="Q322" s="312"/>
      <c r="R322" s="312"/>
      <c r="S322" s="313"/>
    </row>
    <row r="323" spans="1:19" ht="22.2" customHeight="1" x14ac:dyDescent="0.6">
      <c r="A323" s="254" t="s">
        <v>0</v>
      </c>
      <c r="B323" s="254"/>
      <c r="C323" s="254"/>
      <c r="D323" s="254"/>
      <c r="E323" s="254"/>
      <c r="F323" s="254"/>
      <c r="G323" s="254"/>
      <c r="H323" s="254"/>
      <c r="I323" s="254"/>
      <c r="J323" s="254"/>
      <c r="K323" s="254"/>
      <c r="L323" s="254"/>
      <c r="M323" s="254"/>
      <c r="N323" s="254"/>
      <c r="O323" s="254"/>
      <c r="P323" s="254"/>
      <c r="Q323" s="254"/>
      <c r="R323" s="254"/>
      <c r="S323" s="254"/>
    </row>
    <row r="324" spans="1:19" ht="22.2" customHeight="1" x14ac:dyDescent="0.6">
      <c r="A324" s="254" t="str">
        <f>A2</f>
        <v>แผนกวิชายานยนต์ไฟฟ้า</v>
      </c>
      <c r="B324" s="249"/>
      <c r="C324" s="249"/>
      <c r="D324" s="249"/>
      <c r="E324" s="249"/>
      <c r="F324" s="249"/>
      <c r="G324" s="249"/>
      <c r="H324" s="249"/>
      <c r="I324" s="249"/>
      <c r="J324" s="249"/>
      <c r="K324" s="249"/>
      <c r="L324" s="249"/>
      <c r="M324" s="249"/>
      <c r="N324" s="249"/>
      <c r="O324" s="249"/>
      <c r="P324" s="249"/>
      <c r="Q324" s="249"/>
      <c r="R324" s="249"/>
      <c r="S324" s="249"/>
    </row>
    <row r="325" spans="1:19" ht="22.2" customHeight="1" x14ac:dyDescent="0.6">
      <c r="A325" s="253" t="s">
        <v>78</v>
      </c>
      <c r="B325" s="253"/>
      <c r="C325" s="253"/>
      <c r="D325" s="177">
        <f>D3</f>
        <v>25</v>
      </c>
      <c r="E325" s="177" t="s">
        <v>77</v>
      </c>
      <c r="F325" s="254" t="str">
        <f>F3</f>
        <v>ธันวาคม</v>
      </c>
      <c r="G325" s="254"/>
      <c r="H325" s="177" t="str">
        <f>H3</f>
        <v>พ.ศ. 2566</v>
      </c>
      <c r="I325" s="177" t="s">
        <v>79</v>
      </c>
      <c r="J325" s="177">
        <f>J3</f>
        <v>29</v>
      </c>
      <c r="K325" s="177" t="s">
        <v>76</v>
      </c>
      <c r="L325" s="254" t="str">
        <f>L3</f>
        <v>ธันวาคม</v>
      </c>
      <c r="M325" s="254"/>
      <c r="N325" s="254" t="str">
        <f>N3</f>
        <v>พ.ศ. 2566</v>
      </c>
      <c r="O325" s="254"/>
      <c r="P325" s="254"/>
      <c r="Q325" s="254"/>
      <c r="R325" s="177"/>
    </row>
    <row r="326" spans="1:19" ht="22.2" customHeight="1" x14ac:dyDescent="0.3">
      <c r="G326" s="58" t="s">
        <v>103</v>
      </c>
      <c r="H326" s="198" t="s">
        <v>44</v>
      </c>
      <c r="I326" s="190" t="s">
        <v>57</v>
      </c>
      <c r="J326" s="290"/>
      <c r="K326" s="290"/>
    </row>
    <row r="327" spans="1:19" ht="22.2" customHeight="1" x14ac:dyDescent="0.6">
      <c r="A327" s="28" t="s">
        <v>1</v>
      </c>
      <c r="B327" s="270" t="s">
        <v>2</v>
      </c>
      <c r="C327" s="271"/>
      <c r="D327" s="272"/>
      <c r="E327" s="16" t="s">
        <v>3</v>
      </c>
      <c r="F327" s="273" t="s">
        <v>65</v>
      </c>
      <c r="G327" s="274"/>
      <c r="H327" s="275" t="s">
        <v>4</v>
      </c>
      <c r="I327" s="175" t="s">
        <v>116</v>
      </c>
      <c r="J327" s="242" t="s">
        <v>5</v>
      </c>
      <c r="K327" s="244"/>
      <c r="L327" s="273" t="s">
        <v>66</v>
      </c>
      <c r="M327" s="279"/>
      <c r="N327" s="169" t="s">
        <v>68</v>
      </c>
      <c r="O327" s="175" t="s">
        <v>58</v>
      </c>
      <c r="P327" s="280" t="s">
        <v>67</v>
      </c>
      <c r="Q327" s="281"/>
      <c r="R327" s="169" t="s">
        <v>68</v>
      </c>
      <c r="S327" s="175" t="s">
        <v>58</v>
      </c>
    </row>
    <row r="328" spans="1:19" ht="22.2" customHeight="1" x14ac:dyDescent="0.6">
      <c r="A328" s="60"/>
      <c r="B328" s="9"/>
      <c r="C328" s="10"/>
      <c r="D328" s="14"/>
      <c r="E328" s="11"/>
      <c r="F328" s="199" t="s">
        <v>6</v>
      </c>
      <c r="G328" s="199" t="s">
        <v>7</v>
      </c>
      <c r="H328" s="276"/>
      <c r="I328" s="199"/>
      <c r="J328" s="277"/>
      <c r="K328" s="278"/>
      <c r="L328" s="199" t="s">
        <v>56</v>
      </c>
      <c r="M328" s="199" t="s">
        <v>60</v>
      </c>
      <c r="N328" s="199" t="s">
        <v>69</v>
      </c>
      <c r="O328" s="199" t="s">
        <v>59</v>
      </c>
      <c r="P328" s="60" t="s">
        <v>56</v>
      </c>
      <c r="Q328" s="60" t="s">
        <v>60</v>
      </c>
      <c r="R328" s="199" t="s">
        <v>69</v>
      </c>
      <c r="S328" s="199" t="s">
        <v>59</v>
      </c>
    </row>
    <row r="329" spans="1:19" ht="22.2" customHeight="1" x14ac:dyDescent="0.6">
      <c r="A329" s="175">
        <v>8</v>
      </c>
      <c r="B329" s="262">
        <f>AB10</f>
        <v>0</v>
      </c>
      <c r="C329" s="263"/>
      <c r="D329" s="264"/>
      <c r="E329" s="175" t="s">
        <v>44</v>
      </c>
      <c r="F329" s="6">
        <f>F7</f>
        <v>11</v>
      </c>
      <c r="G329" s="188" t="s">
        <v>8</v>
      </c>
      <c r="H329" s="183"/>
      <c r="I329" s="183"/>
      <c r="J329" s="265"/>
      <c r="K329" s="266"/>
      <c r="L329" s="197"/>
      <c r="M329" s="174"/>
      <c r="N329" s="174"/>
      <c r="O329" s="169">
        <f>M329*N329</f>
        <v>0</v>
      </c>
      <c r="P329" s="174"/>
      <c r="Q329" s="197"/>
      <c r="R329" s="174"/>
      <c r="S329" s="169">
        <f>Q329*R329</f>
        <v>0</v>
      </c>
    </row>
    <row r="330" spans="1:19" ht="22.2" customHeight="1" x14ac:dyDescent="0.6">
      <c r="A330" s="4"/>
      <c r="B330" s="289"/>
      <c r="C330" s="290"/>
      <c r="D330" s="291"/>
      <c r="E330" s="168"/>
      <c r="F330" s="190"/>
      <c r="G330" s="167" t="str">
        <f>G284</f>
        <v>25 ธ.ค.66</v>
      </c>
      <c r="H330" s="183"/>
      <c r="I330" s="183"/>
      <c r="J330" s="248"/>
      <c r="K330" s="250"/>
      <c r="L330" s="168"/>
      <c r="M330" s="168"/>
      <c r="N330" s="168"/>
      <c r="O330" s="169">
        <f t="shared" ref="O330:O353" si="14">M330*N330</f>
        <v>0</v>
      </c>
      <c r="P330" s="168"/>
      <c r="Q330" s="168"/>
      <c r="R330" s="168"/>
      <c r="S330" s="169">
        <f t="shared" ref="S330:S353" si="15">Q330*R330</f>
        <v>0</v>
      </c>
    </row>
    <row r="331" spans="1:19" ht="22.2" customHeight="1" x14ac:dyDescent="0.6">
      <c r="A331" s="4"/>
      <c r="B331" s="5"/>
      <c r="D331" s="3"/>
      <c r="E331" s="3"/>
      <c r="F331" s="190"/>
      <c r="G331" s="189"/>
      <c r="H331" s="168"/>
      <c r="I331" s="168"/>
      <c r="J331" s="248"/>
      <c r="K331" s="250"/>
      <c r="L331" s="168"/>
      <c r="M331" s="168"/>
      <c r="N331" s="168"/>
      <c r="O331" s="169">
        <f t="shared" si="14"/>
        <v>0</v>
      </c>
      <c r="P331" s="168"/>
      <c r="Q331" s="168"/>
      <c r="R331" s="168"/>
      <c r="S331" s="169">
        <f t="shared" si="15"/>
        <v>0</v>
      </c>
    </row>
    <row r="332" spans="1:19" ht="22.2" customHeight="1" x14ac:dyDescent="0.6">
      <c r="A332" s="4"/>
      <c r="B332" s="5"/>
      <c r="E332" s="4"/>
      <c r="F332" s="190"/>
      <c r="G332" s="189"/>
      <c r="H332" s="168"/>
      <c r="I332" s="168"/>
      <c r="J332" s="248"/>
      <c r="K332" s="250"/>
      <c r="L332" s="168"/>
      <c r="M332" s="168"/>
      <c r="N332" s="168"/>
      <c r="O332" s="169">
        <f t="shared" si="14"/>
        <v>0</v>
      </c>
      <c r="P332" s="168"/>
      <c r="Q332" s="168"/>
      <c r="R332" s="168"/>
      <c r="S332" s="169">
        <f t="shared" si="15"/>
        <v>0</v>
      </c>
    </row>
    <row r="333" spans="1:19" ht="22.2" customHeight="1" x14ac:dyDescent="0.6">
      <c r="A333" s="4"/>
      <c r="E333" s="4"/>
      <c r="G333" s="187"/>
      <c r="H333" s="199"/>
      <c r="I333" s="199"/>
      <c r="J333" s="277"/>
      <c r="K333" s="278"/>
      <c r="L333" s="168"/>
      <c r="M333" s="168"/>
      <c r="N333" s="168"/>
      <c r="O333" s="169">
        <f t="shared" si="14"/>
        <v>0</v>
      </c>
      <c r="P333" s="168"/>
      <c r="Q333" s="168"/>
      <c r="R333" s="168"/>
      <c r="S333" s="169">
        <f t="shared" si="15"/>
        <v>0</v>
      </c>
    </row>
    <row r="334" spans="1:19" ht="22.2" customHeight="1" x14ac:dyDescent="0.6">
      <c r="A334" s="4"/>
      <c r="D334" s="8" t="s">
        <v>51</v>
      </c>
      <c r="E334" s="4"/>
      <c r="G334" s="62" t="s">
        <v>9</v>
      </c>
      <c r="H334" s="183" t="s">
        <v>292</v>
      </c>
      <c r="I334" s="183" t="s">
        <v>252</v>
      </c>
      <c r="J334" s="265" t="s">
        <v>54</v>
      </c>
      <c r="K334" s="266"/>
      <c r="L334" s="197"/>
      <c r="M334" s="174"/>
      <c r="N334" s="174"/>
      <c r="O334" s="169">
        <f t="shared" si="14"/>
        <v>0</v>
      </c>
      <c r="P334" s="174"/>
      <c r="Q334" s="197"/>
      <c r="R334" s="174"/>
      <c r="S334" s="169">
        <f t="shared" si="15"/>
        <v>0</v>
      </c>
    </row>
    <row r="335" spans="1:19" ht="22.2" customHeight="1" x14ac:dyDescent="0.6">
      <c r="A335" s="4"/>
      <c r="E335" s="4"/>
      <c r="G335" s="167" t="str">
        <f>G289</f>
        <v>26 ธ.ค.66</v>
      </c>
      <c r="H335" s="183" t="s">
        <v>287</v>
      </c>
      <c r="I335" s="183" t="s">
        <v>195</v>
      </c>
      <c r="J335" s="248" t="s">
        <v>196</v>
      </c>
      <c r="K335" s="250"/>
      <c r="L335" s="168"/>
      <c r="M335" s="168"/>
      <c r="N335" s="168"/>
      <c r="O335" s="169">
        <f t="shared" si="14"/>
        <v>0</v>
      </c>
      <c r="P335" s="168"/>
      <c r="Q335" s="168"/>
      <c r="R335" s="168"/>
      <c r="S335" s="169">
        <f t="shared" si="15"/>
        <v>0</v>
      </c>
    </row>
    <row r="336" spans="1:19" ht="22.2" customHeight="1" x14ac:dyDescent="0.6">
      <c r="A336" s="4"/>
      <c r="B336" s="189"/>
      <c r="C336" s="190"/>
      <c r="D336" s="190"/>
      <c r="E336" s="168"/>
      <c r="G336" s="168"/>
      <c r="H336" s="168"/>
      <c r="I336" s="168"/>
      <c r="J336" s="248"/>
      <c r="K336" s="250"/>
      <c r="L336" s="168"/>
      <c r="M336" s="168"/>
      <c r="N336" s="168"/>
      <c r="O336" s="169">
        <f t="shared" si="14"/>
        <v>0</v>
      </c>
      <c r="P336" s="168"/>
      <c r="Q336" s="168"/>
      <c r="R336" s="168"/>
      <c r="S336" s="169">
        <f t="shared" si="15"/>
        <v>0</v>
      </c>
    </row>
    <row r="337" spans="1:24" ht="22.2" customHeight="1" x14ac:dyDescent="0.6">
      <c r="A337" s="4"/>
      <c r="B337" s="5"/>
      <c r="D337" s="3"/>
      <c r="E337" s="3"/>
      <c r="G337" s="62"/>
      <c r="H337" s="168"/>
      <c r="I337" s="168"/>
      <c r="J337" s="248"/>
      <c r="K337" s="250"/>
      <c r="L337" s="168"/>
      <c r="M337" s="168"/>
      <c r="N337" s="168"/>
      <c r="O337" s="169">
        <f t="shared" si="14"/>
        <v>0</v>
      </c>
      <c r="P337" s="168"/>
      <c r="Q337" s="168"/>
      <c r="R337" s="168"/>
      <c r="S337" s="169">
        <f t="shared" si="15"/>
        <v>0</v>
      </c>
    </row>
    <row r="338" spans="1:24" ht="22.2" customHeight="1" x14ac:dyDescent="0.6">
      <c r="A338" s="4"/>
      <c r="D338" s="8" t="s">
        <v>51</v>
      </c>
      <c r="E338" s="4"/>
      <c r="G338" s="63"/>
      <c r="H338" s="199"/>
      <c r="I338" s="199"/>
      <c r="J338" s="277"/>
      <c r="K338" s="278"/>
      <c r="L338" s="168"/>
      <c r="M338" s="168"/>
      <c r="N338" s="168"/>
      <c r="O338" s="169">
        <f t="shared" si="14"/>
        <v>0</v>
      </c>
      <c r="P338" s="168"/>
      <c r="Q338" s="168"/>
      <c r="R338" s="168"/>
      <c r="S338" s="169">
        <f t="shared" si="15"/>
        <v>0</v>
      </c>
    </row>
    <row r="339" spans="1:24" ht="22.2" customHeight="1" x14ac:dyDescent="0.6">
      <c r="A339" s="4"/>
      <c r="E339" s="4"/>
      <c r="G339" s="167" t="s">
        <v>10</v>
      </c>
      <c r="H339" s="183" t="s">
        <v>287</v>
      </c>
      <c r="I339" s="183" t="s">
        <v>261</v>
      </c>
      <c r="J339" s="248" t="s">
        <v>191</v>
      </c>
      <c r="K339" s="250"/>
      <c r="L339" s="197"/>
      <c r="M339" s="174"/>
      <c r="N339" s="174"/>
      <c r="O339" s="169">
        <f t="shared" si="14"/>
        <v>0</v>
      </c>
      <c r="P339" s="174"/>
      <c r="Q339" s="197"/>
      <c r="R339" s="174"/>
      <c r="S339" s="169">
        <f t="shared" si="15"/>
        <v>0</v>
      </c>
      <c r="T339" s="7"/>
      <c r="U339" s="23" t="s">
        <v>118</v>
      </c>
      <c r="V339" s="66"/>
      <c r="W339" s="22"/>
      <c r="X339" s="22"/>
    </row>
    <row r="340" spans="1:24" ht="22.2" customHeight="1" x14ac:dyDescent="0.6">
      <c r="A340" s="4"/>
      <c r="B340" s="189"/>
      <c r="C340" s="190"/>
      <c r="D340" s="190"/>
      <c r="E340" s="168"/>
      <c r="G340" s="167" t="str">
        <f>G294</f>
        <v>27 ธ.ค.66</v>
      </c>
      <c r="H340" s="183"/>
      <c r="I340" s="183"/>
      <c r="J340" s="248"/>
      <c r="K340" s="250"/>
      <c r="L340" s="168"/>
      <c r="M340" s="168"/>
      <c r="N340" s="168"/>
      <c r="O340" s="169">
        <f t="shared" si="14"/>
        <v>0</v>
      </c>
      <c r="P340" s="168"/>
      <c r="Q340" s="168"/>
      <c r="R340" s="168"/>
      <c r="S340" s="169">
        <f t="shared" si="15"/>
        <v>0</v>
      </c>
      <c r="T340" s="22" t="s">
        <v>51</v>
      </c>
      <c r="U340" s="23" t="s">
        <v>121</v>
      </c>
      <c r="V340" s="66"/>
      <c r="W340" s="22"/>
      <c r="X340" s="22"/>
    </row>
    <row r="341" spans="1:24" ht="22.2" customHeight="1" x14ac:dyDescent="0.6">
      <c r="A341" s="4"/>
      <c r="B341" s="5"/>
      <c r="D341" s="3"/>
      <c r="E341" s="3"/>
      <c r="G341" s="168"/>
      <c r="H341" s="183"/>
      <c r="I341" s="183"/>
      <c r="J341" s="285"/>
      <c r="K341" s="286"/>
      <c r="L341" s="168"/>
      <c r="M341" s="168"/>
      <c r="N341" s="168"/>
      <c r="O341" s="169">
        <f t="shared" si="14"/>
        <v>0</v>
      </c>
      <c r="P341" s="168"/>
      <c r="Q341" s="168"/>
      <c r="R341" s="168"/>
      <c r="S341" s="169">
        <f t="shared" si="15"/>
        <v>0</v>
      </c>
    </row>
    <row r="342" spans="1:24" ht="22.2" customHeight="1" x14ac:dyDescent="0.6">
      <c r="A342" s="4"/>
      <c r="E342" s="4"/>
      <c r="G342" s="189"/>
      <c r="H342" s="189"/>
      <c r="I342" s="168"/>
      <c r="J342" s="248"/>
      <c r="K342" s="250"/>
      <c r="L342" s="168"/>
      <c r="M342" s="168"/>
      <c r="N342" s="168"/>
      <c r="O342" s="169">
        <f t="shared" si="14"/>
        <v>0</v>
      </c>
      <c r="P342" s="168"/>
      <c r="Q342" s="168"/>
      <c r="R342" s="168"/>
      <c r="S342" s="169">
        <f t="shared" si="15"/>
        <v>0</v>
      </c>
    </row>
    <row r="343" spans="1:24" ht="22.2" customHeight="1" x14ac:dyDescent="0.6">
      <c r="A343" s="4"/>
      <c r="E343" s="4"/>
      <c r="G343" s="195"/>
      <c r="H343" s="195"/>
      <c r="I343" s="199"/>
      <c r="J343" s="277"/>
      <c r="K343" s="278"/>
      <c r="L343" s="199"/>
      <c r="M343" s="199"/>
      <c r="N343" s="199"/>
      <c r="O343" s="169">
        <f t="shared" si="14"/>
        <v>0</v>
      </c>
      <c r="P343" s="199"/>
      <c r="Q343" s="199"/>
      <c r="R343" s="199"/>
      <c r="S343" s="169">
        <f t="shared" si="15"/>
        <v>0</v>
      </c>
    </row>
    <row r="344" spans="1:24" ht="22.2" customHeight="1" x14ac:dyDescent="0.6">
      <c r="A344" s="4"/>
      <c r="E344" s="4"/>
      <c r="G344" s="62" t="s">
        <v>11</v>
      </c>
      <c r="H344" s="183" t="s">
        <v>211</v>
      </c>
      <c r="I344" s="183" t="s">
        <v>198</v>
      </c>
      <c r="J344" s="265" t="s">
        <v>54</v>
      </c>
      <c r="K344" s="266"/>
      <c r="L344" s="168"/>
      <c r="M344" s="168"/>
      <c r="N344" s="168"/>
      <c r="O344" s="169">
        <f t="shared" si="14"/>
        <v>0</v>
      </c>
      <c r="P344" s="168"/>
      <c r="Q344" s="175"/>
      <c r="R344" s="175"/>
      <c r="S344" s="169">
        <f t="shared" si="15"/>
        <v>0</v>
      </c>
    </row>
    <row r="345" spans="1:24" ht="22.2" customHeight="1" x14ac:dyDescent="0.35">
      <c r="A345" s="4"/>
      <c r="E345" s="4"/>
      <c r="G345" s="62" t="str">
        <f>G299</f>
        <v>28 ธ.ค.66</v>
      </c>
      <c r="H345" s="181" t="s">
        <v>288</v>
      </c>
      <c r="I345" s="183" t="s">
        <v>194</v>
      </c>
      <c r="J345" s="248" t="s">
        <v>127</v>
      </c>
      <c r="K345" s="250"/>
      <c r="L345" s="168"/>
      <c r="M345" s="168"/>
      <c r="N345" s="168"/>
      <c r="O345" s="169">
        <f t="shared" si="14"/>
        <v>0</v>
      </c>
      <c r="P345" s="168"/>
      <c r="Q345" s="168"/>
      <c r="R345" s="168"/>
      <c r="S345" s="169">
        <f t="shared" si="15"/>
        <v>0</v>
      </c>
    </row>
    <row r="346" spans="1:24" ht="22.2" customHeight="1" x14ac:dyDescent="0.6">
      <c r="A346" s="4"/>
      <c r="B346" s="5"/>
      <c r="E346" s="4"/>
      <c r="G346" s="168"/>
      <c r="H346" s="183" t="s">
        <v>211</v>
      </c>
      <c r="I346" s="183" t="s">
        <v>198</v>
      </c>
      <c r="J346" s="248" t="s">
        <v>260</v>
      </c>
      <c r="K346" s="250"/>
      <c r="L346" s="183"/>
      <c r="M346" s="183"/>
      <c r="N346" s="183"/>
      <c r="O346" s="169">
        <f t="shared" si="14"/>
        <v>0</v>
      </c>
      <c r="P346" s="183"/>
      <c r="Q346" s="183"/>
      <c r="R346" s="183"/>
      <c r="S346" s="169">
        <f t="shared" si="15"/>
        <v>0</v>
      </c>
    </row>
    <row r="347" spans="1:24" ht="22.2" customHeight="1" x14ac:dyDescent="0.6">
      <c r="A347" s="4"/>
      <c r="E347" s="4"/>
      <c r="G347" s="168"/>
      <c r="H347" s="168"/>
      <c r="I347" s="191"/>
      <c r="J347" s="248"/>
      <c r="K347" s="250"/>
      <c r="L347" s="168"/>
      <c r="M347" s="168"/>
      <c r="N347" s="168"/>
      <c r="O347" s="169">
        <f t="shared" si="14"/>
        <v>0</v>
      </c>
      <c r="P347" s="168"/>
      <c r="Q347" s="168"/>
      <c r="R347" s="168"/>
      <c r="S347" s="169">
        <f t="shared" si="15"/>
        <v>0</v>
      </c>
    </row>
    <row r="348" spans="1:24" ht="22.2" customHeight="1" x14ac:dyDescent="0.6">
      <c r="A348" s="4"/>
      <c r="E348" s="4"/>
      <c r="G348" s="199"/>
      <c r="H348" s="194"/>
      <c r="I348" s="199"/>
      <c r="J348" s="277"/>
      <c r="K348" s="278"/>
      <c r="L348" s="199"/>
      <c r="M348" s="199"/>
      <c r="N348" s="199"/>
      <c r="O348" s="169">
        <f t="shared" si="14"/>
        <v>0</v>
      </c>
      <c r="P348" s="199"/>
      <c r="Q348" s="199"/>
      <c r="R348" s="199"/>
      <c r="S348" s="169">
        <f t="shared" si="15"/>
        <v>0</v>
      </c>
    </row>
    <row r="349" spans="1:24" ht="22.2" customHeight="1" x14ac:dyDescent="0.6">
      <c r="A349" s="4"/>
      <c r="E349" s="4"/>
      <c r="G349" s="62" t="s">
        <v>12</v>
      </c>
      <c r="H349" s="183" t="s">
        <v>175</v>
      </c>
      <c r="I349" s="183" t="s">
        <v>200</v>
      </c>
      <c r="J349" s="265" t="s">
        <v>54</v>
      </c>
      <c r="K349" s="266"/>
      <c r="L349" s="168"/>
      <c r="M349" s="168"/>
      <c r="N349" s="168"/>
      <c r="O349" s="169">
        <f t="shared" si="14"/>
        <v>0</v>
      </c>
      <c r="P349" s="174"/>
      <c r="Q349" s="197"/>
      <c r="R349" s="174"/>
      <c r="S349" s="169">
        <f t="shared" si="15"/>
        <v>0</v>
      </c>
    </row>
    <row r="350" spans="1:24" ht="22.2" customHeight="1" x14ac:dyDescent="0.6">
      <c r="A350" s="4"/>
      <c r="E350" s="4"/>
      <c r="G350" s="62" t="str">
        <f>G304</f>
        <v>29 ธ.ค.66</v>
      </c>
      <c r="H350" s="183" t="s">
        <v>175</v>
      </c>
      <c r="I350" s="183" t="s">
        <v>198</v>
      </c>
      <c r="J350" s="248" t="s">
        <v>126</v>
      </c>
      <c r="K350" s="250"/>
      <c r="L350" s="168"/>
      <c r="M350" s="168"/>
      <c r="N350" s="168"/>
      <c r="O350" s="169">
        <f t="shared" si="14"/>
        <v>0</v>
      </c>
      <c r="P350" s="168"/>
      <c r="Q350" s="168"/>
      <c r="R350" s="168"/>
      <c r="S350" s="169">
        <f t="shared" si="15"/>
        <v>0</v>
      </c>
    </row>
    <row r="351" spans="1:24" ht="22.2" customHeight="1" x14ac:dyDescent="0.6">
      <c r="A351" s="4"/>
      <c r="E351" s="4"/>
      <c r="G351" s="168"/>
      <c r="H351" s="173"/>
      <c r="I351" s="4"/>
      <c r="J351" s="248"/>
      <c r="K351" s="250"/>
      <c r="L351" s="168"/>
      <c r="M351" s="168"/>
      <c r="N351" s="168"/>
      <c r="O351" s="169">
        <f t="shared" si="14"/>
        <v>0</v>
      </c>
      <c r="P351" s="168"/>
      <c r="Q351" s="168"/>
      <c r="R351" s="168"/>
      <c r="S351" s="169">
        <f t="shared" si="15"/>
        <v>0</v>
      </c>
    </row>
    <row r="352" spans="1:24" ht="22.2" customHeight="1" x14ac:dyDescent="0.6">
      <c r="A352" s="4"/>
      <c r="E352" s="4"/>
      <c r="G352" s="168"/>
      <c r="H352" s="176"/>
      <c r="I352" s="4"/>
      <c r="J352" s="248"/>
      <c r="K352" s="250"/>
      <c r="L352" s="168"/>
      <c r="M352" s="168"/>
      <c r="N352" s="168"/>
      <c r="O352" s="169">
        <f t="shared" si="14"/>
        <v>0</v>
      </c>
      <c r="P352" s="168"/>
      <c r="Q352" s="168"/>
      <c r="R352" s="168"/>
      <c r="S352" s="169">
        <f t="shared" si="15"/>
        <v>0</v>
      </c>
    </row>
    <row r="353" spans="1:24" ht="22.2" customHeight="1" x14ac:dyDescent="0.6">
      <c r="A353" s="4"/>
      <c r="E353" s="4"/>
      <c r="F353" s="4"/>
      <c r="G353" s="196"/>
      <c r="H353" s="199"/>
      <c r="I353" s="196"/>
      <c r="J353" s="277"/>
      <c r="K353" s="278"/>
      <c r="L353" s="199"/>
      <c r="M353" s="199"/>
      <c r="N353" s="199"/>
      <c r="O353" s="169">
        <f t="shared" si="14"/>
        <v>0</v>
      </c>
      <c r="P353" s="199"/>
      <c r="Q353" s="199"/>
      <c r="R353" s="199"/>
      <c r="S353" s="169">
        <f t="shared" si="15"/>
        <v>0</v>
      </c>
    </row>
    <row r="354" spans="1:24" ht="22.2" customHeight="1" x14ac:dyDescent="0.6">
      <c r="A354" s="4"/>
      <c r="E354" s="4"/>
      <c r="F354" s="4"/>
      <c r="G354" s="273" t="s">
        <v>61</v>
      </c>
      <c r="H354" s="298"/>
      <c r="I354" s="298"/>
      <c r="J354" s="298"/>
      <c r="K354" s="279"/>
      <c r="L354" s="17">
        <f>SUM(L329:L353)</f>
        <v>0</v>
      </c>
      <c r="M354" s="17">
        <f>SUM(M329:M353)</f>
        <v>0</v>
      </c>
      <c r="N354" s="17"/>
      <c r="O354" s="17"/>
      <c r="P354" s="17">
        <f>SUM(P329:P353)</f>
        <v>0</v>
      </c>
      <c r="Q354" s="17">
        <f>SUM(Q329:Q353)</f>
        <v>0</v>
      </c>
      <c r="R354" s="192"/>
      <c r="S354" s="17"/>
      <c r="T354" s="25"/>
      <c r="U354" s="26" t="s">
        <v>123</v>
      </c>
      <c r="V354" s="64"/>
      <c r="W354" s="27"/>
      <c r="X354" s="27"/>
    </row>
    <row r="355" spans="1:24" ht="22.2" customHeight="1" x14ac:dyDescent="0.6">
      <c r="A355" s="4"/>
      <c r="E355" s="4"/>
      <c r="F355" s="4"/>
      <c r="G355" s="273" t="s">
        <v>62</v>
      </c>
      <c r="H355" s="298"/>
      <c r="I355" s="298"/>
      <c r="J355" s="298"/>
      <c r="K355" s="279"/>
      <c r="L355" s="273">
        <f>L354+M354</f>
        <v>0</v>
      </c>
      <c r="M355" s="279"/>
      <c r="N355" s="193"/>
      <c r="O355" s="17"/>
      <c r="P355" s="273">
        <f>P354+Q354</f>
        <v>0</v>
      </c>
      <c r="Q355" s="279"/>
      <c r="R355" s="196"/>
      <c r="S355" s="199"/>
      <c r="T355" s="27" t="s">
        <v>51</v>
      </c>
      <c r="U355" s="26" t="s">
        <v>90</v>
      </c>
      <c r="V355" s="64"/>
      <c r="W355" s="27"/>
      <c r="X355" s="27"/>
    </row>
    <row r="356" spans="1:24" ht="22.2" customHeight="1" x14ac:dyDescent="0.6">
      <c r="A356" s="4"/>
      <c r="E356" s="4"/>
      <c r="F356" s="4"/>
      <c r="G356" s="273" t="s">
        <v>63</v>
      </c>
      <c r="H356" s="298"/>
      <c r="I356" s="298"/>
      <c r="J356" s="298"/>
      <c r="K356" s="279"/>
      <c r="L356" s="273">
        <v>0</v>
      </c>
      <c r="M356" s="279"/>
      <c r="N356" s="193"/>
      <c r="O356" s="17"/>
      <c r="P356" s="273">
        <v>15</v>
      </c>
      <c r="Q356" s="279"/>
      <c r="R356" s="190"/>
      <c r="S356" s="168"/>
    </row>
    <row r="357" spans="1:24" ht="22.2" customHeight="1" thickBot="1" x14ac:dyDescent="0.65">
      <c r="A357" s="4"/>
      <c r="E357" s="4"/>
      <c r="F357" s="15"/>
      <c r="G357" s="273" t="s">
        <v>64</v>
      </c>
      <c r="H357" s="298"/>
      <c r="I357" s="298"/>
      <c r="J357" s="298"/>
      <c r="K357" s="279"/>
      <c r="L357" s="18">
        <v>0</v>
      </c>
      <c r="M357" s="18">
        <f>SUM(M329:M353)</f>
        <v>0</v>
      </c>
      <c r="N357" s="18"/>
      <c r="O357" s="18">
        <f>SUM(O329:O353)</f>
        <v>0</v>
      </c>
      <c r="P357" s="18">
        <v>0</v>
      </c>
      <c r="Q357" s="18">
        <f>SUM(Q329:Q353)</f>
        <v>0</v>
      </c>
      <c r="R357" s="19"/>
      <c r="S357" s="18">
        <f>SUM(S329:S353)</f>
        <v>0</v>
      </c>
    </row>
    <row r="358" spans="1:24" ht="22.2" customHeight="1" thickTop="1" x14ac:dyDescent="0.6">
      <c r="A358" s="299" t="s">
        <v>88</v>
      </c>
      <c r="B358" s="300"/>
      <c r="C358" s="300"/>
      <c r="D358" s="300"/>
      <c r="E358" s="300"/>
      <c r="F358" s="300"/>
      <c r="G358" s="300"/>
      <c r="H358" s="193">
        <f>M357+Q357</f>
        <v>0</v>
      </c>
      <c r="I358" s="193" t="s">
        <v>89</v>
      </c>
      <c r="J358" s="193"/>
      <c r="K358" s="301" t="s">
        <v>193</v>
      </c>
      <c r="L358" s="301"/>
      <c r="M358" s="301"/>
      <c r="N358" s="194"/>
      <c r="O358" s="194"/>
      <c r="P358" s="302">
        <f>S357+O357</f>
        <v>0</v>
      </c>
      <c r="Q358" s="302"/>
      <c r="R358" s="21"/>
      <c r="S358" s="20" t="s">
        <v>53</v>
      </c>
    </row>
    <row r="359" spans="1:24" ht="22.2" customHeight="1" x14ac:dyDescent="0.6">
      <c r="A359" s="303" t="s">
        <v>14</v>
      </c>
      <c r="B359" s="304"/>
      <c r="C359" s="304"/>
      <c r="D359" s="304"/>
      <c r="E359" s="304"/>
      <c r="F359" s="304"/>
      <c r="G359" s="305"/>
      <c r="H359" s="303" t="s">
        <v>15</v>
      </c>
      <c r="I359" s="304"/>
      <c r="J359" s="304"/>
      <c r="K359" s="304"/>
      <c r="L359" s="305"/>
      <c r="M359" s="303" t="s">
        <v>70</v>
      </c>
      <c r="N359" s="304"/>
      <c r="O359" s="304"/>
      <c r="P359" s="304"/>
      <c r="Q359" s="304"/>
      <c r="R359" s="304"/>
      <c r="S359" s="305"/>
    </row>
    <row r="360" spans="1:24" ht="22.2" customHeight="1" x14ac:dyDescent="0.6">
      <c r="A360" s="248" t="s">
        <v>16</v>
      </c>
      <c r="B360" s="249"/>
      <c r="C360" s="249"/>
      <c r="D360" s="249"/>
      <c r="E360" s="249"/>
      <c r="F360" s="249"/>
      <c r="G360" s="250"/>
      <c r="H360" s="248" t="s">
        <v>16</v>
      </c>
      <c r="I360" s="249"/>
      <c r="J360" s="249"/>
      <c r="K360" s="249"/>
      <c r="L360" s="250"/>
      <c r="M360" s="248" t="s">
        <v>16</v>
      </c>
      <c r="N360" s="249"/>
      <c r="O360" s="249"/>
      <c r="P360" s="249"/>
      <c r="Q360" s="249"/>
      <c r="R360" s="249"/>
      <c r="S360" s="250"/>
    </row>
    <row r="361" spans="1:24" ht="22.2" customHeight="1" x14ac:dyDescent="0.6">
      <c r="A361" s="12" t="s">
        <v>42</v>
      </c>
      <c r="B361" s="309">
        <f>B329</f>
        <v>0</v>
      </c>
      <c r="C361" s="309"/>
      <c r="D361" s="309"/>
      <c r="E361" s="309"/>
      <c r="F361" s="309"/>
      <c r="G361" s="186" t="s">
        <v>43</v>
      </c>
      <c r="H361" s="185" t="s">
        <v>42</v>
      </c>
      <c r="I361" s="314" t="str">
        <f>I315</f>
        <v xml:space="preserve">       นายอาทิตย์  แก้วแดง</v>
      </c>
      <c r="J361" s="318"/>
      <c r="K361" s="318"/>
      <c r="L361" s="13" t="s">
        <v>43</v>
      </c>
      <c r="M361" s="61" t="s">
        <v>42</v>
      </c>
      <c r="N361" s="61"/>
      <c r="O361" s="309" t="s">
        <v>52</v>
      </c>
      <c r="P361" s="309"/>
      <c r="Q361" s="309"/>
      <c r="R361" s="29"/>
      <c r="S361" s="186" t="s">
        <v>43</v>
      </c>
    </row>
    <row r="362" spans="1:24" ht="22.2" customHeight="1" x14ac:dyDescent="0.6">
      <c r="A362" s="319" t="s">
        <v>122</v>
      </c>
      <c r="B362" s="314"/>
      <c r="C362" s="314"/>
      <c r="D362" s="314"/>
      <c r="E362" s="314"/>
      <c r="F362" s="314"/>
      <c r="G362" s="320"/>
      <c r="H362" s="308" t="s">
        <v>55</v>
      </c>
      <c r="I362" s="309"/>
      <c r="J362" s="309"/>
      <c r="K362" s="309"/>
      <c r="L362" s="310"/>
      <c r="M362" s="308" t="s">
        <v>72</v>
      </c>
      <c r="N362" s="309"/>
      <c r="O362" s="309"/>
      <c r="P362" s="309"/>
      <c r="Q362" s="309"/>
      <c r="R362" s="309"/>
      <c r="S362" s="310"/>
    </row>
    <row r="363" spans="1:24" ht="22.2" customHeight="1" x14ac:dyDescent="0.6">
      <c r="A363" s="311" t="str">
        <f>A41</f>
        <v>วันที่ 2  เดือน มกราคม  พ.ศ.2567</v>
      </c>
      <c r="B363" s="312"/>
      <c r="C363" s="312"/>
      <c r="D363" s="312"/>
      <c r="E363" s="312"/>
      <c r="F363" s="312"/>
      <c r="G363" s="313"/>
      <c r="H363" s="308" t="str">
        <f>A41</f>
        <v>วันที่ 2  เดือน มกราคม  พ.ศ.2567</v>
      </c>
      <c r="I363" s="309"/>
      <c r="J363" s="309"/>
      <c r="K363" s="309"/>
      <c r="L363" s="310"/>
      <c r="M363" s="311" t="str">
        <f>A41</f>
        <v>วันที่ 2  เดือน มกราคม  พ.ศ.2567</v>
      </c>
      <c r="N363" s="312"/>
      <c r="O363" s="312"/>
      <c r="P363" s="312"/>
      <c r="Q363" s="312"/>
      <c r="R363" s="312"/>
      <c r="S363" s="313"/>
    </row>
    <row r="364" spans="1:24" ht="22.2" customHeight="1" x14ac:dyDescent="0.6">
      <c r="A364" s="303" t="s">
        <v>70</v>
      </c>
      <c r="B364" s="304"/>
      <c r="C364" s="304"/>
      <c r="D364" s="304"/>
      <c r="E364" s="304"/>
      <c r="F364" s="304"/>
      <c r="G364" s="304"/>
      <c r="H364" s="304"/>
      <c r="I364" s="305"/>
      <c r="J364" s="303" t="s">
        <v>71</v>
      </c>
      <c r="K364" s="304"/>
      <c r="L364" s="304"/>
      <c r="M364" s="304"/>
      <c r="N364" s="304"/>
      <c r="O364" s="304"/>
      <c r="P364" s="304"/>
      <c r="Q364" s="304"/>
      <c r="R364" s="304"/>
      <c r="S364" s="305"/>
    </row>
    <row r="365" spans="1:24" ht="22.2" customHeight="1" x14ac:dyDescent="0.6">
      <c r="A365" s="248" t="s">
        <v>16</v>
      </c>
      <c r="B365" s="249"/>
      <c r="C365" s="249"/>
      <c r="D365" s="249"/>
      <c r="E365" s="249"/>
      <c r="F365" s="249"/>
      <c r="G365" s="249"/>
      <c r="H365" s="249"/>
      <c r="I365" s="250"/>
      <c r="J365" s="248" t="s">
        <v>16</v>
      </c>
      <c r="K365" s="249"/>
      <c r="L365" s="249"/>
      <c r="M365" s="249"/>
      <c r="N365" s="249"/>
      <c r="O365" s="249"/>
      <c r="P365" s="249"/>
      <c r="Q365" s="249"/>
      <c r="R365" s="249"/>
      <c r="S365" s="250"/>
    </row>
    <row r="366" spans="1:24" ht="22.2" customHeight="1" x14ac:dyDescent="0.6">
      <c r="A366" s="12"/>
      <c r="B366" s="309" t="s">
        <v>133</v>
      </c>
      <c r="C366" s="309"/>
      <c r="D366" s="309"/>
      <c r="E366" s="309"/>
      <c r="F366" s="309"/>
      <c r="G366" s="309"/>
      <c r="H366" s="309"/>
      <c r="I366" s="186"/>
      <c r="J366" s="29"/>
      <c r="K366" s="29"/>
      <c r="L366" s="309" t="s">
        <v>186</v>
      </c>
      <c r="M366" s="309"/>
      <c r="N366" s="309"/>
      <c r="O366" s="309"/>
      <c r="P366" s="309"/>
      <c r="Q366" s="309"/>
      <c r="R366" s="29"/>
      <c r="S366" s="13"/>
    </row>
    <row r="367" spans="1:24" ht="22.2" customHeight="1" x14ac:dyDescent="0.6">
      <c r="A367" s="308" t="s">
        <v>73</v>
      </c>
      <c r="B367" s="309"/>
      <c r="C367" s="309"/>
      <c r="D367" s="309"/>
      <c r="E367" s="309"/>
      <c r="F367" s="309"/>
      <c r="G367" s="309"/>
      <c r="H367" s="309"/>
      <c r="I367" s="310"/>
      <c r="J367" s="308" t="s">
        <v>74</v>
      </c>
      <c r="K367" s="309"/>
      <c r="L367" s="309"/>
      <c r="M367" s="309"/>
      <c r="N367" s="309"/>
      <c r="O367" s="309"/>
      <c r="P367" s="309"/>
      <c r="Q367" s="309"/>
      <c r="R367" s="309"/>
      <c r="S367" s="310"/>
    </row>
    <row r="368" spans="1:24" ht="22.2" customHeight="1" x14ac:dyDescent="0.6">
      <c r="A368" s="311" t="str">
        <f>A41</f>
        <v>วันที่ 2  เดือน มกราคม  พ.ศ.2567</v>
      </c>
      <c r="B368" s="312"/>
      <c r="C368" s="312"/>
      <c r="D368" s="312"/>
      <c r="E368" s="312"/>
      <c r="F368" s="312"/>
      <c r="G368" s="312"/>
      <c r="H368" s="312"/>
      <c r="I368" s="313"/>
      <c r="J368" s="311" t="str">
        <f>A41</f>
        <v>วันที่ 2  เดือน มกราคม  พ.ศ.2567</v>
      </c>
      <c r="K368" s="312"/>
      <c r="L368" s="312"/>
      <c r="M368" s="312"/>
      <c r="N368" s="312"/>
      <c r="O368" s="312"/>
      <c r="P368" s="312"/>
      <c r="Q368" s="312"/>
      <c r="R368" s="312"/>
      <c r="S368" s="313"/>
    </row>
    <row r="369" spans="1:19" ht="22.2" customHeight="1" x14ac:dyDescent="0.6">
      <c r="A369" s="333" t="s">
        <v>0</v>
      </c>
      <c r="B369" s="333"/>
      <c r="C369" s="333"/>
      <c r="D369" s="333"/>
      <c r="E369" s="333"/>
      <c r="F369" s="333"/>
      <c r="G369" s="333"/>
      <c r="H369" s="333"/>
      <c r="I369" s="333"/>
      <c r="J369" s="333"/>
      <c r="K369" s="333"/>
      <c r="L369" s="333"/>
      <c r="M369" s="333"/>
      <c r="N369" s="333"/>
      <c r="O369" s="333"/>
      <c r="P369" s="333"/>
      <c r="Q369" s="333"/>
      <c r="R369" s="333"/>
      <c r="S369" s="333"/>
    </row>
    <row r="370" spans="1:19" ht="22.2" customHeight="1" x14ac:dyDescent="0.6">
      <c r="A370" s="254" t="str">
        <f>A2</f>
        <v>แผนกวิชายานยนต์ไฟฟ้า</v>
      </c>
      <c r="B370" s="249"/>
      <c r="C370" s="249"/>
      <c r="D370" s="249"/>
      <c r="E370" s="249"/>
      <c r="F370" s="249"/>
      <c r="G370" s="249"/>
      <c r="H370" s="249"/>
      <c r="I370" s="249"/>
      <c r="J370" s="249"/>
      <c r="K370" s="249"/>
      <c r="L370" s="249"/>
      <c r="M370" s="249"/>
      <c r="N370" s="249"/>
      <c r="O370" s="249"/>
      <c r="P370" s="249"/>
      <c r="Q370" s="249"/>
      <c r="R370" s="249"/>
      <c r="S370" s="249"/>
    </row>
    <row r="371" spans="1:19" ht="22.2" customHeight="1" x14ac:dyDescent="0.6">
      <c r="A371" s="253" t="s">
        <v>78</v>
      </c>
      <c r="B371" s="253"/>
      <c r="C371" s="253"/>
      <c r="D371" s="177">
        <f>D3</f>
        <v>25</v>
      </c>
      <c r="E371" s="177" t="s">
        <v>77</v>
      </c>
      <c r="F371" s="254" t="str">
        <f>F3</f>
        <v>ธันวาคม</v>
      </c>
      <c r="G371" s="254"/>
      <c r="H371" s="177" t="str">
        <f>H3</f>
        <v>พ.ศ. 2566</v>
      </c>
      <c r="I371" s="177" t="s">
        <v>79</v>
      </c>
      <c r="J371" s="177">
        <f>J3</f>
        <v>29</v>
      </c>
      <c r="K371" s="177" t="s">
        <v>76</v>
      </c>
      <c r="L371" s="254" t="str">
        <f>L3</f>
        <v>ธันวาคม</v>
      </c>
      <c r="M371" s="254"/>
      <c r="N371" s="254" t="str">
        <f>N3</f>
        <v>พ.ศ. 2566</v>
      </c>
      <c r="O371" s="254"/>
      <c r="P371" s="254"/>
      <c r="Q371" s="254"/>
      <c r="R371" s="177"/>
    </row>
    <row r="372" spans="1:19" ht="22.2" customHeight="1" x14ac:dyDescent="0.3">
      <c r="G372" s="58" t="s">
        <v>103</v>
      </c>
      <c r="H372" s="198" t="s">
        <v>44</v>
      </c>
      <c r="I372" s="190" t="s">
        <v>57</v>
      </c>
      <c r="J372" s="290" t="s">
        <v>129</v>
      </c>
      <c r="K372" s="290"/>
      <c r="L372" s="290"/>
      <c r="M372" s="290"/>
      <c r="N372" s="290"/>
      <c r="O372" s="290"/>
      <c r="P372" s="290"/>
      <c r="Q372" s="290"/>
      <c r="R372" s="290"/>
      <c r="S372" s="290"/>
    </row>
    <row r="373" spans="1:19" ht="22.2" customHeight="1" x14ac:dyDescent="0.6">
      <c r="A373" s="28" t="s">
        <v>1</v>
      </c>
      <c r="B373" s="270" t="s">
        <v>2</v>
      </c>
      <c r="C373" s="271"/>
      <c r="D373" s="272"/>
      <c r="E373" s="16" t="s">
        <v>3</v>
      </c>
      <c r="F373" s="273" t="s">
        <v>65</v>
      </c>
      <c r="G373" s="274"/>
      <c r="H373" s="275" t="s">
        <v>4</v>
      </c>
      <c r="I373" s="175" t="s">
        <v>116</v>
      </c>
      <c r="J373" s="242" t="s">
        <v>5</v>
      </c>
      <c r="K373" s="244"/>
      <c r="L373" s="273" t="s">
        <v>66</v>
      </c>
      <c r="M373" s="279"/>
      <c r="N373" s="169" t="s">
        <v>68</v>
      </c>
      <c r="O373" s="175" t="s">
        <v>58</v>
      </c>
      <c r="P373" s="280" t="s">
        <v>67</v>
      </c>
      <c r="Q373" s="281"/>
      <c r="R373" s="169" t="s">
        <v>68</v>
      </c>
      <c r="S373" s="175" t="s">
        <v>58</v>
      </c>
    </row>
    <row r="374" spans="1:19" ht="22.2" customHeight="1" x14ac:dyDescent="0.6">
      <c r="A374" s="60"/>
      <c r="B374" s="9"/>
      <c r="C374" s="10"/>
      <c r="D374" s="14"/>
      <c r="E374" s="11"/>
      <c r="F374" s="199" t="s">
        <v>6</v>
      </c>
      <c r="G374" s="199" t="s">
        <v>7</v>
      </c>
      <c r="H374" s="276"/>
      <c r="I374" s="159"/>
      <c r="J374" s="277"/>
      <c r="K374" s="278"/>
      <c r="L374" s="199" t="s">
        <v>56</v>
      </c>
      <c r="M374" s="199" t="s">
        <v>60</v>
      </c>
      <c r="N374" s="199" t="s">
        <v>69</v>
      </c>
      <c r="O374" s="199" t="s">
        <v>59</v>
      </c>
      <c r="P374" s="60" t="s">
        <v>56</v>
      </c>
      <c r="Q374" s="60" t="s">
        <v>60</v>
      </c>
      <c r="R374" s="199" t="s">
        <v>69</v>
      </c>
      <c r="S374" s="199" t="s">
        <v>59</v>
      </c>
    </row>
    <row r="375" spans="1:19" ht="22.2" customHeight="1" x14ac:dyDescent="0.6">
      <c r="A375" s="168">
        <v>9</v>
      </c>
      <c r="B375" s="289">
        <f>AB11</f>
        <v>0</v>
      </c>
      <c r="C375" s="290"/>
      <c r="D375" s="291"/>
      <c r="E375" s="168" t="s">
        <v>44</v>
      </c>
      <c r="F375" s="168">
        <f>F7</f>
        <v>11</v>
      </c>
      <c r="G375" s="188" t="s">
        <v>8</v>
      </c>
      <c r="H375" s="174" t="s">
        <v>180</v>
      </c>
      <c r="I375" s="183" t="s">
        <v>233</v>
      </c>
      <c r="J375" s="332" t="s">
        <v>54</v>
      </c>
      <c r="K375" s="332"/>
      <c r="L375" s="174"/>
      <c r="M375" s="156"/>
      <c r="N375" s="157"/>
      <c r="O375" s="169">
        <f t="shared" ref="O375:O399" si="16">M375*N375</f>
        <v>0</v>
      </c>
      <c r="P375" s="156"/>
      <c r="Q375" s="156"/>
      <c r="R375" s="156"/>
      <c r="S375" s="169">
        <f t="shared" ref="S375:S399" si="17">Q375*R375</f>
        <v>0</v>
      </c>
    </row>
    <row r="376" spans="1:19" ht="22.2" customHeight="1" x14ac:dyDescent="0.6">
      <c r="A376" s="4"/>
      <c r="B376" s="289"/>
      <c r="C376" s="290"/>
      <c r="D376" s="291"/>
      <c r="E376" s="168"/>
      <c r="F376" s="190"/>
      <c r="G376" s="167" t="str">
        <f>G330</f>
        <v>25 ธ.ค.66</v>
      </c>
      <c r="H376" s="183"/>
      <c r="I376" s="183"/>
      <c r="J376" s="325"/>
      <c r="K376" s="325"/>
      <c r="L376" s="183"/>
      <c r="M376" s="168"/>
      <c r="N376" s="191"/>
      <c r="O376" s="169">
        <f t="shared" si="16"/>
        <v>0</v>
      </c>
      <c r="P376" s="168"/>
      <c r="Q376" s="168"/>
      <c r="R376" s="168"/>
      <c r="S376" s="169">
        <f t="shared" si="17"/>
        <v>0</v>
      </c>
    </row>
    <row r="377" spans="1:19" ht="22.2" customHeight="1" x14ac:dyDescent="0.6">
      <c r="A377" s="4"/>
      <c r="B377" s="5"/>
      <c r="D377" s="3"/>
      <c r="E377" s="3"/>
      <c r="F377" s="190"/>
      <c r="G377" s="189"/>
      <c r="H377" s="168"/>
      <c r="I377" s="168"/>
      <c r="J377" s="252"/>
      <c r="K377" s="252"/>
      <c r="L377" s="168"/>
      <c r="M377" s="168"/>
      <c r="N377" s="168"/>
      <c r="O377" s="169">
        <f t="shared" si="16"/>
        <v>0</v>
      </c>
      <c r="P377" s="168"/>
      <c r="Q377" s="168"/>
      <c r="R377" s="168"/>
      <c r="S377" s="169">
        <f t="shared" si="17"/>
        <v>0</v>
      </c>
    </row>
    <row r="378" spans="1:19" ht="22.2" customHeight="1" x14ac:dyDescent="0.6">
      <c r="A378" s="4"/>
      <c r="D378" s="3"/>
      <c r="E378" s="3"/>
      <c r="F378" s="190"/>
      <c r="G378" s="189"/>
      <c r="H378" s="168"/>
      <c r="I378" s="168"/>
      <c r="J378" s="248"/>
      <c r="K378" s="250"/>
      <c r="L378" s="168"/>
      <c r="M378" s="168"/>
      <c r="N378" s="168"/>
      <c r="O378" s="169">
        <f t="shared" si="16"/>
        <v>0</v>
      </c>
      <c r="P378" s="168"/>
      <c r="Q378" s="168"/>
      <c r="R378" s="168"/>
      <c r="S378" s="169">
        <f t="shared" si="17"/>
        <v>0</v>
      </c>
    </row>
    <row r="379" spans="1:19" ht="22.2" customHeight="1" x14ac:dyDescent="0.6">
      <c r="A379" s="4"/>
      <c r="E379" s="4"/>
      <c r="G379" s="187"/>
      <c r="H379" s="199"/>
      <c r="I379" s="199"/>
      <c r="J379" s="277"/>
      <c r="K379" s="278"/>
      <c r="L379" s="199"/>
      <c r="M379" s="168"/>
      <c r="N379" s="168"/>
      <c r="O379" s="169">
        <f t="shared" si="16"/>
        <v>0</v>
      </c>
      <c r="P379" s="168"/>
      <c r="Q379" s="168"/>
      <c r="R379" s="168"/>
      <c r="S379" s="169">
        <f t="shared" si="17"/>
        <v>0</v>
      </c>
    </row>
    <row r="380" spans="1:19" ht="22.2" customHeight="1" x14ac:dyDescent="0.6">
      <c r="A380" s="4"/>
      <c r="E380" s="4"/>
      <c r="G380" s="62" t="s">
        <v>9</v>
      </c>
      <c r="H380" s="174" t="s">
        <v>134</v>
      </c>
      <c r="I380" s="174" t="s">
        <v>206</v>
      </c>
      <c r="J380" s="265" t="s">
        <v>54</v>
      </c>
      <c r="K380" s="266"/>
      <c r="L380" s="197"/>
      <c r="M380" s="174"/>
      <c r="N380" s="174"/>
      <c r="O380" s="169">
        <f t="shared" si="16"/>
        <v>0</v>
      </c>
      <c r="P380" s="174"/>
      <c r="Q380" s="197"/>
      <c r="R380" s="174"/>
      <c r="S380" s="169">
        <f t="shared" si="17"/>
        <v>0</v>
      </c>
    </row>
    <row r="381" spans="1:19" ht="22.2" customHeight="1" x14ac:dyDescent="0.6">
      <c r="A381" s="4"/>
      <c r="E381" s="4"/>
      <c r="G381" s="167" t="str">
        <f>G335</f>
        <v>26 ธ.ค.66</v>
      </c>
      <c r="H381" s="183" t="s">
        <v>134</v>
      </c>
      <c r="I381" s="183" t="s">
        <v>206</v>
      </c>
      <c r="J381" s="285" t="s">
        <v>125</v>
      </c>
      <c r="K381" s="286"/>
      <c r="L381" s="168"/>
      <c r="M381" s="168"/>
      <c r="N381" s="168"/>
      <c r="O381" s="169">
        <f t="shared" si="16"/>
        <v>0</v>
      </c>
      <c r="P381" s="168"/>
      <c r="Q381" s="168"/>
      <c r="R381" s="168"/>
      <c r="S381" s="169">
        <f t="shared" si="17"/>
        <v>0</v>
      </c>
    </row>
    <row r="382" spans="1:19" ht="22.2" customHeight="1" x14ac:dyDescent="0.6">
      <c r="A382" s="4"/>
      <c r="B382" s="5"/>
      <c r="D382" s="3"/>
      <c r="E382" s="3"/>
      <c r="G382" s="168"/>
      <c r="H382" s="168"/>
      <c r="I382" s="168"/>
      <c r="J382" s="248"/>
      <c r="K382" s="250"/>
      <c r="L382" s="168"/>
      <c r="M382" s="168"/>
      <c r="N382" s="168"/>
      <c r="O382" s="169">
        <f t="shared" si="16"/>
        <v>0</v>
      </c>
      <c r="P382" s="168"/>
      <c r="Q382" s="168"/>
      <c r="R382" s="168"/>
      <c r="S382" s="169">
        <f t="shared" si="17"/>
        <v>0</v>
      </c>
    </row>
    <row r="383" spans="1:19" ht="22.2" customHeight="1" x14ac:dyDescent="0.6">
      <c r="A383" s="4"/>
      <c r="D383" s="3"/>
      <c r="E383" s="3"/>
      <c r="G383" s="168"/>
      <c r="H383" s="190"/>
      <c r="I383" s="168"/>
      <c r="J383" s="248"/>
      <c r="K383" s="250"/>
      <c r="L383" s="168"/>
      <c r="M383" s="168"/>
      <c r="N383" s="168"/>
      <c r="O383" s="169">
        <f t="shared" si="16"/>
        <v>0</v>
      </c>
      <c r="P383" s="168"/>
      <c r="Q383" s="168"/>
      <c r="R383" s="168"/>
      <c r="S383" s="169">
        <f t="shared" si="17"/>
        <v>0</v>
      </c>
    </row>
    <row r="384" spans="1:19" ht="22.2" customHeight="1" x14ac:dyDescent="0.6">
      <c r="A384" s="4"/>
      <c r="D384" s="3" t="s">
        <v>51</v>
      </c>
      <c r="E384" s="3"/>
      <c r="G384" s="63"/>
      <c r="H384" s="199"/>
      <c r="I384" s="199"/>
      <c r="J384" s="277"/>
      <c r="K384" s="278"/>
      <c r="L384" s="168"/>
      <c r="M384" s="199"/>
      <c r="N384" s="199"/>
      <c r="O384" s="169">
        <f t="shared" si="16"/>
        <v>0</v>
      </c>
      <c r="P384" s="199"/>
      <c r="Q384" s="199"/>
      <c r="R384" s="199"/>
      <c r="S384" s="192">
        <f t="shared" si="17"/>
        <v>0</v>
      </c>
    </row>
    <row r="385" spans="1:25" ht="22.2" customHeight="1" x14ac:dyDescent="0.6">
      <c r="A385" s="4"/>
      <c r="B385" s="170"/>
      <c r="C385" s="171"/>
      <c r="D385" s="172"/>
      <c r="E385" s="173"/>
      <c r="G385" s="167" t="s">
        <v>10</v>
      </c>
      <c r="H385" s="183" t="s">
        <v>134</v>
      </c>
      <c r="I385" s="183" t="s">
        <v>207</v>
      </c>
      <c r="J385" s="265" t="s">
        <v>54</v>
      </c>
      <c r="K385" s="266"/>
      <c r="L385" s="174"/>
      <c r="M385" s="182"/>
      <c r="N385" s="179"/>
      <c r="O385" s="169">
        <f t="shared" si="16"/>
        <v>0</v>
      </c>
      <c r="P385" s="156"/>
      <c r="Q385" s="157"/>
      <c r="R385" s="157"/>
      <c r="S385" s="192">
        <f t="shared" si="17"/>
        <v>0</v>
      </c>
      <c r="T385" s="7"/>
      <c r="U385" s="23" t="s">
        <v>118</v>
      </c>
      <c r="V385" s="66"/>
      <c r="W385" s="22"/>
      <c r="X385" s="22"/>
    </row>
    <row r="386" spans="1:25" ht="22.2" customHeight="1" x14ac:dyDescent="0.6">
      <c r="A386" s="4"/>
      <c r="B386" s="189"/>
      <c r="C386" s="190"/>
      <c r="D386" s="191"/>
      <c r="E386" s="168"/>
      <c r="G386" s="167" t="str">
        <f>G340</f>
        <v>27 ธ.ค.66</v>
      </c>
      <c r="H386" s="183" t="s">
        <v>134</v>
      </c>
      <c r="I386" s="183" t="s">
        <v>207</v>
      </c>
      <c r="J386" s="285" t="s">
        <v>125</v>
      </c>
      <c r="K386" s="286"/>
      <c r="L386" s="168"/>
      <c r="M386" s="211"/>
      <c r="N386" s="180"/>
      <c r="O386" s="169">
        <f t="shared" si="16"/>
        <v>0</v>
      </c>
      <c r="P386" s="56"/>
      <c r="Q386" s="56"/>
      <c r="R386" s="202"/>
      <c r="S386" s="192">
        <f t="shared" si="17"/>
        <v>0</v>
      </c>
      <c r="T386" s="22" t="s">
        <v>51</v>
      </c>
      <c r="U386" s="23" t="s">
        <v>121</v>
      </c>
      <c r="V386" s="66"/>
      <c r="W386" s="22"/>
      <c r="X386" s="22"/>
    </row>
    <row r="387" spans="1:25" ht="22.2" customHeight="1" x14ac:dyDescent="0.6">
      <c r="A387" s="4"/>
      <c r="B387" s="5"/>
      <c r="D387" s="3"/>
      <c r="E387" s="3"/>
      <c r="G387" s="168"/>
      <c r="H387" s="168"/>
      <c r="I387" s="168"/>
      <c r="J387" s="248"/>
      <c r="K387" s="250"/>
      <c r="L387" s="168"/>
      <c r="M387" s="168"/>
      <c r="N387" s="168"/>
      <c r="O387" s="175">
        <f t="shared" si="16"/>
        <v>0</v>
      </c>
      <c r="P387" s="168"/>
      <c r="Q387" s="168"/>
      <c r="R387" s="168"/>
      <c r="S387" s="169">
        <f t="shared" si="17"/>
        <v>0</v>
      </c>
    </row>
    <row r="388" spans="1:25" ht="22.2" customHeight="1" x14ac:dyDescent="0.6">
      <c r="A388" s="4"/>
      <c r="D388" s="3"/>
      <c r="E388" s="3"/>
      <c r="G388" s="189"/>
      <c r="H388" s="189"/>
      <c r="I388" s="168"/>
      <c r="J388" s="248"/>
      <c r="K388" s="250"/>
      <c r="L388" s="168"/>
      <c r="M388" s="168"/>
      <c r="N388" s="168"/>
      <c r="O388" s="175">
        <f t="shared" si="16"/>
        <v>0</v>
      </c>
      <c r="P388" s="168"/>
      <c r="Q388" s="168"/>
      <c r="R388" s="168"/>
      <c r="S388" s="169">
        <f t="shared" si="17"/>
        <v>0</v>
      </c>
    </row>
    <row r="389" spans="1:25" ht="22.2" customHeight="1" x14ac:dyDescent="0.6">
      <c r="A389" s="4"/>
      <c r="E389" s="4"/>
      <c r="G389" s="195"/>
      <c r="H389" s="195"/>
      <c r="I389" s="199"/>
      <c r="J389" s="277"/>
      <c r="K389" s="278"/>
      <c r="L389" s="199"/>
      <c r="M389" s="199"/>
      <c r="N389" s="199"/>
      <c r="O389" s="169">
        <f t="shared" si="16"/>
        <v>0</v>
      </c>
      <c r="P389" s="199"/>
      <c r="Q389" s="199"/>
      <c r="R389" s="199"/>
      <c r="S389" s="169">
        <f t="shared" si="17"/>
        <v>0</v>
      </c>
    </row>
    <row r="390" spans="1:25" ht="22.2" customHeight="1" x14ac:dyDescent="0.6">
      <c r="A390" s="4"/>
      <c r="E390" s="4"/>
      <c r="G390" s="62" t="s">
        <v>11</v>
      </c>
      <c r="H390" s="183" t="s">
        <v>285</v>
      </c>
      <c r="I390" s="174" t="s">
        <v>274</v>
      </c>
      <c r="J390" s="285" t="s">
        <v>127</v>
      </c>
      <c r="K390" s="286"/>
      <c r="L390" s="197"/>
      <c r="M390" s="174"/>
      <c r="N390" s="183"/>
      <c r="O390" s="169">
        <f t="shared" si="16"/>
        <v>0</v>
      </c>
      <c r="P390" s="168"/>
      <c r="Q390" s="175"/>
      <c r="R390" s="175"/>
      <c r="S390" s="169">
        <f t="shared" si="17"/>
        <v>0</v>
      </c>
      <c r="T390" s="24"/>
      <c r="U390" s="24" t="s">
        <v>117</v>
      </c>
      <c r="V390" s="65"/>
      <c r="W390" s="24"/>
      <c r="X390" s="24"/>
      <c r="Y390"/>
    </row>
    <row r="391" spans="1:25" ht="22.2" customHeight="1" x14ac:dyDescent="0.6">
      <c r="A391" s="4"/>
      <c r="E391" s="4"/>
      <c r="G391" s="62" t="str">
        <f>G345</f>
        <v>28 ธ.ค.66</v>
      </c>
      <c r="H391" s="183"/>
      <c r="I391" s="183"/>
      <c r="J391" s="285"/>
      <c r="K391" s="286"/>
      <c r="L391" s="183"/>
      <c r="M391" s="56"/>
      <c r="N391" s="202"/>
      <c r="O391" s="169">
        <f t="shared" si="16"/>
        <v>0</v>
      </c>
      <c r="P391" s="168"/>
      <c r="Q391" s="168"/>
      <c r="R391" s="168"/>
      <c r="S391" s="169">
        <f t="shared" si="17"/>
        <v>0</v>
      </c>
      <c r="T391" s="24"/>
      <c r="U391" s="24" t="s">
        <v>187</v>
      </c>
      <c r="V391" s="65"/>
      <c r="W391" s="24"/>
      <c r="X391" s="24"/>
      <c r="Y391"/>
    </row>
    <row r="392" spans="1:25" ht="22.2" customHeight="1" x14ac:dyDescent="0.6">
      <c r="A392" s="4"/>
      <c r="B392" s="5"/>
      <c r="E392" s="4"/>
      <c r="G392" s="168"/>
      <c r="H392" s="183"/>
      <c r="I392" s="183"/>
      <c r="J392" s="285"/>
      <c r="K392" s="286"/>
      <c r="L392" s="183"/>
      <c r="M392" s="183"/>
      <c r="N392" s="201"/>
      <c r="O392" s="169">
        <f t="shared" si="16"/>
        <v>0</v>
      </c>
      <c r="P392" s="183"/>
      <c r="Q392" s="201"/>
      <c r="R392" s="183"/>
      <c r="S392" s="169">
        <f t="shared" si="17"/>
        <v>0</v>
      </c>
      <c r="V392"/>
      <c r="W392"/>
      <c r="X392"/>
      <c r="Y392"/>
    </row>
    <row r="393" spans="1:25" ht="22.2" customHeight="1" x14ac:dyDescent="0.6">
      <c r="A393" s="4"/>
      <c r="E393" s="4"/>
      <c r="G393" s="168"/>
      <c r="H393" s="72"/>
      <c r="I393" s="183"/>
      <c r="J393" s="285"/>
      <c r="K393" s="286"/>
      <c r="L393" s="183"/>
      <c r="M393" s="183"/>
      <c r="N393" s="201"/>
      <c r="O393" s="169">
        <f t="shared" si="16"/>
        <v>0</v>
      </c>
      <c r="P393" s="183"/>
      <c r="Q393" s="201"/>
      <c r="R393" s="183"/>
      <c r="S393" s="169">
        <f t="shared" si="17"/>
        <v>0</v>
      </c>
      <c r="V393"/>
      <c r="W393"/>
      <c r="X393"/>
      <c r="Y393"/>
    </row>
    <row r="394" spans="1:25" ht="22.2" customHeight="1" x14ac:dyDescent="0.6">
      <c r="A394" s="4"/>
      <c r="E394" s="4"/>
      <c r="G394" s="199"/>
      <c r="H394" s="194"/>
      <c r="I394" s="199"/>
      <c r="J394" s="277"/>
      <c r="K394" s="278"/>
      <c r="L394" s="199"/>
      <c r="M394" s="199"/>
      <c r="N394" s="199"/>
      <c r="O394" s="169">
        <f t="shared" si="16"/>
        <v>0</v>
      </c>
      <c r="P394" s="199"/>
      <c r="Q394" s="199"/>
      <c r="R394" s="199"/>
      <c r="S394" s="169">
        <f t="shared" si="17"/>
        <v>0</v>
      </c>
    </row>
    <row r="395" spans="1:25" ht="22.2" customHeight="1" x14ac:dyDescent="0.6">
      <c r="A395" s="4"/>
      <c r="E395" s="4"/>
      <c r="G395" s="62" t="s">
        <v>12</v>
      </c>
      <c r="H395" s="183" t="s">
        <v>134</v>
      </c>
      <c r="I395" s="183" t="s">
        <v>210</v>
      </c>
      <c r="J395" s="265" t="s">
        <v>54</v>
      </c>
      <c r="K395" s="266"/>
      <c r="L395" s="168"/>
      <c r="M395" s="168"/>
      <c r="N395" s="168"/>
      <c r="O395" s="169">
        <f t="shared" si="16"/>
        <v>0</v>
      </c>
      <c r="P395" s="174"/>
      <c r="Q395" s="197"/>
      <c r="R395" s="174"/>
      <c r="S395" s="169">
        <f t="shared" si="17"/>
        <v>0</v>
      </c>
      <c r="T395"/>
      <c r="U395"/>
      <c r="V395"/>
      <c r="W395"/>
      <c r="X395"/>
    </row>
    <row r="396" spans="1:25" ht="22.2" customHeight="1" x14ac:dyDescent="0.6">
      <c r="A396" s="4"/>
      <c r="E396" s="4"/>
      <c r="G396" s="62" t="str">
        <f>G350</f>
        <v>29 ธ.ค.66</v>
      </c>
      <c r="H396" s="183" t="s">
        <v>134</v>
      </c>
      <c r="I396" s="183" t="s">
        <v>210</v>
      </c>
      <c r="J396" s="285" t="s">
        <v>125</v>
      </c>
      <c r="K396" s="286"/>
      <c r="L396" s="168"/>
      <c r="M396" s="168"/>
      <c r="N396" s="168"/>
      <c r="O396" s="169">
        <f t="shared" si="16"/>
        <v>0</v>
      </c>
      <c r="P396" s="168"/>
      <c r="Q396" s="168"/>
      <c r="R396" s="168"/>
      <c r="S396" s="169">
        <f t="shared" si="17"/>
        <v>0</v>
      </c>
      <c r="T396"/>
      <c r="U396"/>
      <c r="V396"/>
      <c r="W396"/>
      <c r="X396"/>
    </row>
    <row r="397" spans="1:25" ht="22.2" customHeight="1" x14ac:dyDescent="0.6">
      <c r="A397" s="4"/>
      <c r="E397" s="4"/>
      <c r="G397" s="168"/>
      <c r="H397" s="168"/>
      <c r="I397" s="168"/>
      <c r="J397" s="248"/>
      <c r="K397" s="250"/>
      <c r="L397" s="168"/>
      <c r="M397" s="168"/>
      <c r="N397" s="168"/>
      <c r="O397" s="169">
        <f t="shared" si="16"/>
        <v>0</v>
      </c>
      <c r="P397" s="168"/>
      <c r="Q397" s="168"/>
      <c r="R397" s="168"/>
      <c r="S397" s="169">
        <f t="shared" si="17"/>
        <v>0</v>
      </c>
    </row>
    <row r="398" spans="1:25" ht="22.2" customHeight="1" x14ac:dyDescent="0.6">
      <c r="A398" s="4"/>
      <c r="E398" s="4"/>
      <c r="F398" s="4"/>
      <c r="G398" s="191"/>
      <c r="H398" s="190"/>
      <c r="I398" s="168"/>
      <c r="J398" s="248"/>
      <c r="K398" s="250"/>
      <c r="L398" s="168"/>
      <c r="M398" s="168"/>
      <c r="N398" s="168"/>
      <c r="O398" s="169">
        <f t="shared" si="16"/>
        <v>0</v>
      </c>
      <c r="P398" s="168"/>
      <c r="Q398" s="168"/>
      <c r="R398" s="168"/>
      <c r="S398" s="169">
        <f t="shared" si="17"/>
        <v>0</v>
      </c>
    </row>
    <row r="399" spans="1:25" ht="22.2" customHeight="1" x14ac:dyDescent="0.6">
      <c r="A399" s="4"/>
      <c r="E399" s="4"/>
      <c r="F399" s="4"/>
      <c r="G399" s="196"/>
      <c r="H399" s="194"/>
      <c r="I399" s="199"/>
      <c r="J399" s="277"/>
      <c r="K399" s="278"/>
      <c r="L399" s="199"/>
      <c r="M399" s="199"/>
      <c r="N399" s="199"/>
      <c r="O399" s="169">
        <f t="shared" si="16"/>
        <v>0</v>
      </c>
      <c r="P399" s="199"/>
      <c r="Q399" s="199"/>
      <c r="R399" s="199"/>
      <c r="S399" s="169">
        <f t="shared" si="17"/>
        <v>0</v>
      </c>
    </row>
    <row r="400" spans="1:25" ht="22.2" customHeight="1" x14ac:dyDescent="0.6">
      <c r="A400" s="4"/>
      <c r="E400" s="4"/>
      <c r="F400" s="4"/>
      <c r="G400" s="273" t="s">
        <v>61</v>
      </c>
      <c r="H400" s="298"/>
      <c r="I400" s="298"/>
      <c r="J400" s="298"/>
      <c r="K400" s="279"/>
      <c r="L400" s="17">
        <f>SUM(L375:L399)</f>
        <v>0</v>
      </c>
      <c r="M400" s="17">
        <f>SUM(M375:M399)</f>
        <v>0</v>
      </c>
      <c r="N400" s="17"/>
      <c r="O400" s="17"/>
      <c r="P400" s="17">
        <f>SUM(P375:P399)</f>
        <v>0</v>
      </c>
      <c r="Q400" s="17">
        <f>SUM(Q375:Q399)</f>
        <v>0</v>
      </c>
      <c r="R400" s="192"/>
      <c r="S400" s="17"/>
      <c r="T400" s="25"/>
      <c r="U400" s="26" t="s">
        <v>123</v>
      </c>
      <c r="V400" s="64"/>
      <c r="W400" s="27"/>
      <c r="X400" s="27"/>
    </row>
    <row r="401" spans="1:24" ht="22.2" customHeight="1" x14ac:dyDescent="0.6">
      <c r="A401" s="4"/>
      <c r="E401" s="4"/>
      <c r="F401" s="4"/>
      <c r="G401" s="273" t="s">
        <v>62</v>
      </c>
      <c r="H401" s="298"/>
      <c r="I401" s="298"/>
      <c r="J401" s="298"/>
      <c r="K401" s="279"/>
      <c r="L401" s="273">
        <f>L400+M400</f>
        <v>0</v>
      </c>
      <c r="M401" s="279"/>
      <c r="N401" s="193"/>
      <c r="O401" s="17"/>
      <c r="P401" s="273">
        <f>P400+Q400</f>
        <v>0</v>
      </c>
      <c r="Q401" s="279"/>
      <c r="R401" s="196"/>
      <c r="S401" s="199"/>
      <c r="T401" s="27" t="s">
        <v>51</v>
      </c>
      <c r="U401" s="26" t="s">
        <v>90</v>
      </c>
      <c r="V401" s="64"/>
      <c r="W401" s="27"/>
      <c r="X401" s="27"/>
    </row>
    <row r="402" spans="1:24" ht="22.2" customHeight="1" x14ac:dyDescent="0.6">
      <c r="A402" s="4"/>
      <c r="E402" s="4"/>
      <c r="F402" s="4"/>
      <c r="G402" s="273" t="s">
        <v>63</v>
      </c>
      <c r="H402" s="298"/>
      <c r="I402" s="298"/>
      <c r="J402" s="298"/>
      <c r="K402" s="279"/>
      <c r="L402" s="306" t="s">
        <v>255</v>
      </c>
      <c r="M402" s="307"/>
      <c r="N402" s="17"/>
      <c r="O402" s="193"/>
      <c r="P402" s="306" t="s">
        <v>256</v>
      </c>
      <c r="Q402" s="307"/>
      <c r="R402" s="190"/>
      <c r="S402" s="168"/>
    </row>
    <row r="403" spans="1:24" ht="22.2" customHeight="1" thickBot="1" x14ac:dyDescent="0.65">
      <c r="A403" s="4"/>
      <c r="E403" s="4"/>
      <c r="F403" s="15"/>
      <c r="G403" s="273" t="s">
        <v>64</v>
      </c>
      <c r="H403" s="298"/>
      <c r="I403" s="298"/>
      <c r="J403" s="298"/>
      <c r="K403" s="279"/>
      <c r="L403" s="18">
        <v>0</v>
      </c>
      <c r="M403" s="18">
        <f>SUM(M375:M399)</f>
        <v>0</v>
      </c>
      <c r="N403" s="18"/>
      <c r="O403" s="18">
        <f>SUM(O375:O399)</f>
        <v>0</v>
      </c>
      <c r="P403" s="18">
        <v>0</v>
      </c>
      <c r="Q403" s="18">
        <f>SUM(Q375:Q399)</f>
        <v>0</v>
      </c>
      <c r="R403" s="19"/>
      <c r="S403" s="18">
        <f>SUM(S375:S399)</f>
        <v>0</v>
      </c>
    </row>
    <row r="404" spans="1:24" ht="22.2" customHeight="1" thickTop="1" x14ac:dyDescent="0.6">
      <c r="A404" s="299" t="s">
        <v>88</v>
      </c>
      <c r="B404" s="300"/>
      <c r="C404" s="300"/>
      <c r="D404" s="300"/>
      <c r="E404" s="300"/>
      <c r="F404" s="300"/>
      <c r="G404" s="300"/>
      <c r="H404" s="193">
        <f>M403+Q403</f>
        <v>0</v>
      </c>
      <c r="I404" s="193" t="s">
        <v>89</v>
      </c>
      <c r="J404" s="193"/>
      <c r="K404" s="301" t="s">
        <v>193</v>
      </c>
      <c r="L404" s="301"/>
      <c r="M404" s="301"/>
      <c r="N404" s="194"/>
      <c r="O404" s="194"/>
      <c r="P404" s="302">
        <f>S403+O403</f>
        <v>0</v>
      </c>
      <c r="Q404" s="302"/>
      <c r="R404" s="21"/>
      <c r="S404" s="20" t="s">
        <v>53</v>
      </c>
    </row>
    <row r="405" spans="1:24" ht="22.2" customHeight="1" x14ac:dyDescent="0.6">
      <c r="A405" s="303" t="s">
        <v>14</v>
      </c>
      <c r="B405" s="304"/>
      <c r="C405" s="304"/>
      <c r="D405" s="304"/>
      <c r="E405" s="304"/>
      <c r="F405" s="304"/>
      <c r="G405" s="305"/>
      <c r="H405" s="303" t="s">
        <v>15</v>
      </c>
      <c r="I405" s="304"/>
      <c r="J405" s="304"/>
      <c r="K405" s="304"/>
      <c r="L405" s="305"/>
      <c r="M405" s="303" t="s">
        <v>70</v>
      </c>
      <c r="N405" s="304"/>
      <c r="O405" s="304"/>
      <c r="P405" s="304"/>
      <c r="Q405" s="304"/>
      <c r="R405" s="304"/>
      <c r="S405" s="305"/>
    </row>
    <row r="406" spans="1:24" ht="22.2" customHeight="1" x14ac:dyDescent="0.6">
      <c r="A406" s="248" t="s">
        <v>16</v>
      </c>
      <c r="B406" s="249"/>
      <c r="C406" s="249"/>
      <c r="D406" s="249"/>
      <c r="E406" s="249"/>
      <c r="F406" s="249"/>
      <c r="G406" s="250"/>
      <c r="H406" s="248" t="s">
        <v>16</v>
      </c>
      <c r="I406" s="249"/>
      <c r="J406" s="249"/>
      <c r="K406" s="249"/>
      <c r="L406" s="250"/>
      <c r="M406" s="248" t="s">
        <v>16</v>
      </c>
      <c r="N406" s="249"/>
      <c r="O406" s="249"/>
      <c r="P406" s="249"/>
      <c r="Q406" s="249"/>
      <c r="R406" s="249"/>
      <c r="S406" s="250"/>
    </row>
    <row r="407" spans="1:24" ht="22.2" customHeight="1" x14ac:dyDescent="0.6">
      <c r="A407" s="12" t="s">
        <v>42</v>
      </c>
      <c r="B407" s="309">
        <f>B375</f>
        <v>0</v>
      </c>
      <c r="C407" s="309"/>
      <c r="D407" s="309"/>
      <c r="E407" s="309"/>
      <c r="F407" s="309"/>
      <c r="G407" s="186" t="s">
        <v>43</v>
      </c>
      <c r="H407" s="185" t="s">
        <v>42</v>
      </c>
      <c r="I407" s="314" t="str">
        <f>I361</f>
        <v xml:space="preserve">       นายอาทิตย์  แก้วแดง</v>
      </c>
      <c r="J407" s="318"/>
      <c r="K407" s="318"/>
      <c r="L407" s="13" t="s">
        <v>43</v>
      </c>
      <c r="M407" s="61" t="s">
        <v>42</v>
      </c>
      <c r="N407" s="61"/>
      <c r="O407" s="309" t="s">
        <v>52</v>
      </c>
      <c r="P407" s="309"/>
      <c r="Q407" s="309"/>
      <c r="R407" s="29"/>
      <c r="S407" s="186" t="s">
        <v>43</v>
      </c>
    </row>
    <row r="408" spans="1:24" ht="22.2" customHeight="1" x14ac:dyDescent="0.6">
      <c r="A408" s="319" t="s">
        <v>168</v>
      </c>
      <c r="B408" s="314"/>
      <c r="C408" s="314"/>
      <c r="D408" s="314"/>
      <c r="E408" s="314"/>
      <c r="F408" s="314"/>
      <c r="G408" s="320"/>
      <c r="H408" s="308" t="s">
        <v>55</v>
      </c>
      <c r="I408" s="309"/>
      <c r="J408" s="309"/>
      <c r="K408" s="309"/>
      <c r="L408" s="310"/>
      <c r="M408" s="308" t="s">
        <v>72</v>
      </c>
      <c r="N408" s="309"/>
      <c r="O408" s="309"/>
      <c r="P408" s="309"/>
      <c r="Q408" s="309"/>
      <c r="R408" s="309"/>
      <c r="S408" s="310"/>
    </row>
    <row r="409" spans="1:24" ht="22.2" customHeight="1" x14ac:dyDescent="0.6">
      <c r="A409" s="311" t="str">
        <f>A41</f>
        <v>วันที่ 2  เดือน มกราคม  พ.ศ.2567</v>
      </c>
      <c r="B409" s="312"/>
      <c r="C409" s="312"/>
      <c r="D409" s="312"/>
      <c r="E409" s="312"/>
      <c r="F409" s="312"/>
      <c r="G409" s="313"/>
      <c r="H409" s="308" t="str">
        <f>A41</f>
        <v>วันที่ 2  เดือน มกราคม  พ.ศ.2567</v>
      </c>
      <c r="I409" s="309"/>
      <c r="J409" s="309"/>
      <c r="K409" s="309"/>
      <c r="L409" s="310"/>
      <c r="M409" s="311" t="str">
        <f>A41</f>
        <v>วันที่ 2  เดือน มกราคม  พ.ศ.2567</v>
      </c>
      <c r="N409" s="312"/>
      <c r="O409" s="312"/>
      <c r="P409" s="312"/>
      <c r="Q409" s="312"/>
      <c r="R409" s="312"/>
      <c r="S409" s="313"/>
    </row>
    <row r="410" spans="1:24" ht="22.2" customHeight="1" x14ac:dyDescent="0.6">
      <c r="A410" s="303" t="s">
        <v>70</v>
      </c>
      <c r="B410" s="304"/>
      <c r="C410" s="304"/>
      <c r="D410" s="304"/>
      <c r="E410" s="304"/>
      <c r="F410" s="304"/>
      <c r="G410" s="304"/>
      <c r="H410" s="304"/>
      <c r="I410" s="305"/>
      <c r="J410" s="303" t="s">
        <v>71</v>
      </c>
      <c r="K410" s="304"/>
      <c r="L410" s="304"/>
      <c r="M410" s="304"/>
      <c r="N410" s="304"/>
      <c r="O410" s="304"/>
      <c r="P410" s="304"/>
      <c r="Q410" s="304"/>
      <c r="R410" s="304"/>
      <c r="S410" s="305"/>
    </row>
    <row r="411" spans="1:24" ht="22.2" customHeight="1" x14ac:dyDescent="0.6">
      <c r="A411" s="248" t="s">
        <v>16</v>
      </c>
      <c r="B411" s="249"/>
      <c r="C411" s="249"/>
      <c r="D411" s="249"/>
      <c r="E411" s="249"/>
      <c r="F411" s="249"/>
      <c r="G411" s="249"/>
      <c r="H411" s="249"/>
      <c r="I411" s="250"/>
      <c r="J411" s="248" t="s">
        <v>16</v>
      </c>
      <c r="K411" s="249"/>
      <c r="L411" s="249"/>
      <c r="M411" s="249"/>
      <c r="N411" s="249"/>
      <c r="O411" s="249"/>
      <c r="P411" s="249"/>
      <c r="Q411" s="249"/>
      <c r="R411" s="249"/>
      <c r="S411" s="250"/>
    </row>
    <row r="412" spans="1:24" ht="22.2" customHeight="1" x14ac:dyDescent="0.6">
      <c r="A412" s="12"/>
      <c r="B412" s="309" t="s">
        <v>133</v>
      </c>
      <c r="C412" s="309"/>
      <c r="D412" s="309"/>
      <c r="E412" s="309"/>
      <c r="F412" s="309"/>
      <c r="G412" s="309"/>
      <c r="H412" s="309"/>
      <c r="I412" s="186"/>
      <c r="J412" s="29"/>
      <c r="K412" s="29"/>
      <c r="L412" s="309" t="s">
        <v>186</v>
      </c>
      <c r="M412" s="309"/>
      <c r="N412" s="309"/>
      <c r="O412" s="309"/>
      <c r="P412" s="309"/>
      <c r="Q412" s="309"/>
      <c r="R412" s="29"/>
      <c r="S412" s="13"/>
    </row>
    <row r="413" spans="1:24" ht="22.2" customHeight="1" x14ac:dyDescent="0.6">
      <c r="A413" s="308" t="s">
        <v>73</v>
      </c>
      <c r="B413" s="309"/>
      <c r="C413" s="309"/>
      <c r="D413" s="309"/>
      <c r="E413" s="309"/>
      <c r="F413" s="309"/>
      <c r="G413" s="309"/>
      <c r="H413" s="309"/>
      <c r="I413" s="310"/>
      <c r="J413" s="308" t="s">
        <v>74</v>
      </c>
      <c r="K413" s="309"/>
      <c r="L413" s="309"/>
      <c r="M413" s="309"/>
      <c r="N413" s="309"/>
      <c r="O413" s="309"/>
      <c r="P413" s="309"/>
      <c r="Q413" s="309"/>
      <c r="R413" s="309"/>
      <c r="S413" s="310"/>
    </row>
    <row r="414" spans="1:24" ht="22.2" customHeight="1" x14ac:dyDescent="0.6">
      <c r="A414" s="311" t="str">
        <f>A41</f>
        <v>วันที่ 2  เดือน มกราคม  พ.ศ.2567</v>
      </c>
      <c r="B414" s="312"/>
      <c r="C414" s="312"/>
      <c r="D414" s="312"/>
      <c r="E414" s="312"/>
      <c r="F414" s="312"/>
      <c r="G414" s="312"/>
      <c r="H414" s="312"/>
      <c r="I414" s="313"/>
      <c r="J414" s="311" t="str">
        <f>A41</f>
        <v>วันที่ 2  เดือน มกราคม  พ.ศ.2567</v>
      </c>
      <c r="K414" s="312"/>
      <c r="L414" s="312"/>
      <c r="M414" s="312"/>
      <c r="N414" s="312"/>
      <c r="O414" s="312"/>
      <c r="P414" s="312"/>
      <c r="Q414" s="312"/>
      <c r="R414" s="312"/>
      <c r="S414" s="313"/>
    </row>
    <row r="415" spans="1:24" ht="22.2" customHeight="1" x14ac:dyDescent="0.6">
      <c r="A415" s="254" t="s">
        <v>0</v>
      </c>
      <c r="B415" s="254"/>
      <c r="C415" s="254"/>
      <c r="D415" s="254"/>
      <c r="E415" s="254"/>
      <c r="F415" s="254"/>
      <c r="G415" s="254"/>
      <c r="H415" s="254"/>
      <c r="I415" s="254"/>
      <c r="J415" s="254"/>
      <c r="K415" s="254"/>
      <c r="L415" s="254"/>
      <c r="M415" s="254"/>
      <c r="N415" s="254"/>
      <c r="O415" s="254"/>
      <c r="P415" s="254"/>
      <c r="Q415" s="254"/>
      <c r="R415" s="254"/>
      <c r="S415" s="254"/>
    </row>
    <row r="416" spans="1:24" ht="22.2" customHeight="1" x14ac:dyDescent="0.6">
      <c r="A416" s="254" t="str">
        <f>A2</f>
        <v>แผนกวิชายานยนต์ไฟฟ้า</v>
      </c>
      <c r="B416" s="249"/>
      <c r="C416" s="249"/>
      <c r="D416" s="249"/>
      <c r="E416" s="249"/>
      <c r="F416" s="249"/>
      <c r="G416" s="249"/>
      <c r="H416" s="249"/>
      <c r="I416" s="249"/>
      <c r="J416" s="249"/>
      <c r="K416" s="249"/>
      <c r="L416" s="249"/>
      <c r="M416" s="249"/>
      <c r="N416" s="249"/>
      <c r="O416" s="249"/>
      <c r="P416" s="249"/>
      <c r="Q416" s="249"/>
      <c r="R416" s="249"/>
      <c r="S416" s="249"/>
    </row>
    <row r="417" spans="1:19" ht="22.2" customHeight="1" x14ac:dyDescent="0.6">
      <c r="A417" s="253" t="s">
        <v>78</v>
      </c>
      <c r="B417" s="253"/>
      <c r="C417" s="253"/>
      <c r="D417" s="177">
        <f>D3</f>
        <v>25</v>
      </c>
      <c r="E417" s="177" t="s">
        <v>77</v>
      </c>
      <c r="F417" s="254" t="str">
        <f>F3</f>
        <v>ธันวาคม</v>
      </c>
      <c r="G417" s="254"/>
      <c r="H417" s="177" t="str">
        <f>H3</f>
        <v>พ.ศ. 2566</v>
      </c>
      <c r="I417" s="177" t="s">
        <v>79</v>
      </c>
      <c r="J417" s="177">
        <f>J3</f>
        <v>29</v>
      </c>
      <c r="K417" s="177" t="s">
        <v>76</v>
      </c>
      <c r="L417" s="254" t="str">
        <f>L3</f>
        <v>ธันวาคม</v>
      </c>
      <c r="M417" s="254"/>
      <c r="N417" s="254" t="str">
        <f>N3</f>
        <v>พ.ศ. 2566</v>
      </c>
      <c r="O417" s="254"/>
      <c r="P417" s="254"/>
      <c r="Q417" s="254"/>
      <c r="R417" s="177"/>
    </row>
    <row r="418" spans="1:19" ht="22.2" customHeight="1" x14ac:dyDescent="0.3">
      <c r="G418" s="58" t="s">
        <v>103</v>
      </c>
      <c r="H418" s="198" t="s">
        <v>44</v>
      </c>
      <c r="I418" s="190" t="s">
        <v>57</v>
      </c>
      <c r="J418" s="8" t="s">
        <v>246</v>
      </c>
    </row>
    <row r="419" spans="1:19" ht="22.2" customHeight="1" x14ac:dyDescent="0.6">
      <c r="A419" s="28" t="s">
        <v>1</v>
      </c>
      <c r="B419" s="270" t="s">
        <v>2</v>
      </c>
      <c r="C419" s="271"/>
      <c r="D419" s="272"/>
      <c r="E419" s="16" t="s">
        <v>3</v>
      </c>
      <c r="F419" s="273" t="s">
        <v>65</v>
      </c>
      <c r="G419" s="274"/>
      <c r="H419" s="275" t="s">
        <v>4</v>
      </c>
      <c r="I419" s="175" t="s">
        <v>116</v>
      </c>
      <c r="J419" s="242" t="s">
        <v>5</v>
      </c>
      <c r="K419" s="244"/>
      <c r="L419" s="273" t="s">
        <v>66</v>
      </c>
      <c r="M419" s="279"/>
      <c r="N419" s="169" t="s">
        <v>68</v>
      </c>
      <c r="O419" s="175" t="s">
        <v>58</v>
      </c>
      <c r="P419" s="280" t="s">
        <v>67</v>
      </c>
      <c r="Q419" s="281"/>
      <c r="R419" s="169" t="s">
        <v>68</v>
      </c>
      <c r="S419" s="175" t="s">
        <v>58</v>
      </c>
    </row>
    <row r="420" spans="1:19" ht="22.2" customHeight="1" x14ac:dyDescent="0.6">
      <c r="A420" s="60"/>
      <c r="B420" s="9"/>
      <c r="C420" s="10"/>
      <c r="D420" s="14"/>
      <c r="E420" s="11"/>
      <c r="F420" s="199" t="s">
        <v>6</v>
      </c>
      <c r="G420" s="199" t="s">
        <v>7</v>
      </c>
      <c r="H420" s="276"/>
      <c r="I420" s="199"/>
      <c r="J420" s="277"/>
      <c r="K420" s="278"/>
      <c r="L420" s="199" t="s">
        <v>56</v>
      </c>
      <c r="M420" s="199" t="s">
        <v>60</v>
      </c>
      <c r="N420" s="199" t="s">
        <v>69</v>
      </c>
      <c r="O420" s="199" t="s">
        <v>59</v>
      </c>
      <c r="P420" s="60" t="s">
        <v>56</v>
      </c>
      <c r="Q420" s="60" t="s">
        <v>60</v>
      </c>
      <c r="R420" s="199" t="s">
        <v>69</v>
      </c>
      <c r="S420" s="199" t="s">
        <v>59</v>
      </c>
    </row>
    <row r="421" spans="1:19" ht="22.2" customHeight="1" x14ac:dyDescent="0.6">
      <c r="A421" s="175">
        <v>10</v>
      </c>
      <c r="B421" s="262">
        <f>AB12</f>
        <v>0</v>
      </c>
      <c r="C421" s="263"/>
      <c r="D421" s="264"/>
      <c r="E421" s="175" t="s">
        <v>44</v>
      </c>
      <c r="F421" s="6">
        <f>F7</f>
        <v>11</v>
      </c>
      <c r="G421" s="188" t="s">
        <v>8</v>
      </c>
      <c r="H421" s="183" t="s">
        <v>178</v>
      </c>
      <c r="I421" s="183" t="s">
        <v>226</v>
      </c>
      <c r="J421" s="265" t="s">
        <v>54</v>
      </c>
      <c r="K421" s="266"/>
      <c r="L421" s="197"/>
      <c r="M421" s="174"/>
      <c r="N421" s="174"/>
      <c r="O421" s="169">
        <f>M421*N421</f>
        <v>0</v>
      </c>
      <c r="P421" s="174"/>
      <c r="Q421" s="197"/>
      <c r="R421" s="174"/>
      <c r="S421" s="169">
        <f>Q421*R421</f>
        <v>0</v>
      </c>
    </row>
    <row r="422" spans="1:19" ht="22.2" customHeight="1" x14ac:dyDescent="0.6">
      <c r="A422" s="4"/>
      <c r="B422" s="5"/>
      <c r="D422" s="3"/>
      <c r="E422" s="51"/>
      <c r="F422" s="190"/>
      <c r="G422" s="167" t="str">
        <f>G376</f>
        <v>25 ธ.ค.66</v>
      </c>
      <c r="H422" s="183" t="s">
        <v>178</v>
      </c>
      <c r="I422" s="183" t="s">
        <v>233</v>
      </c>
      <c r="J422" s="248" t="s">
        <v>126</v>
      </c>
      <c r="K422" s="250"/>
      <c r="L422" s="168"/>
      <c r="M422" s="168"/>
      <c r="N422" s="168"/>
      <c r="O422" s="169">
        <f t="shared" ref="O422:O445" si="18">M422*N422</f>
        <v>0</v>
      </c>
      <c r="P422" s="168"/>
      <c r="Q422" s="168"/>
      <c r="R422" s="168"/>
      <c r="S422" s="169">
        <f t="shared" ref="S422:S445" si="19">Q422*R422</f>
        <v>0</v>
      </c>
    </row>
    <row r="423" spans="1:19" ht="22.2" customHeight="1" x14ac:dyDescent="0.6">
      <c r="A423" s="4"/>
      <c r="E423" s="4"/>
      <c r="F423" s="190"/>
      <c r="G423" s="189"/>
      <c r="H423" s="168"/>
      <c r="I423" s="168"/>
      <c r="J423" s="248"/>
      <c r="K423" s="250"/>
      <c r="L423" s="168"/>
      <c r="M423" s="168"/>
      <c r="N423" s="168"/>
      <c r="O423" s="169">
        <f t="shared" si="18"/>
        <v>0</v>
      </c>
      <c r="P423" s="168"/>
      <c r="Q423" s="168"/>
      <c r="R423" s="168"/>
      <c r="S423" s="169">
        <f t="shared" si="19"/>
        <v>0</v>
      </c>
    </row>
    <row r="424" spans="1:19" ht="22.2" customHeight="1" x14ac:dyDescent="0.6">
      <c r="A424" s="4"/>
      <c r="D424" s="8" t="s">
        <v>51</v>
      </c>
      <c r="E424" s="4"/>
      <c r="F424" s="190"/>
      <c r="G424" s="189"/>
      <c r="H424" s="168"/>
      <c r="I424" s="168"/>
      <c r="J424" s="248"/>
      <c r="K424" s="250"/>
      <c r="L424" s="168"/>
      <c r="M424" s="168"/>
      <c r="N424" s="168"/>
      <c r="O424" s="169">
        <f t="shared" si="18"/>
        <v>0</v>
      </c>
      <c r="P424" s="168"/>
      <c r="Q424" s="168"/>
      <c r="R424" s="168"/>
      <c r="S424" s="169">
        <f t="shared" si="19"/>
        <v>0</v>
      </c>
    </row>
    <row r="425" spans="1:19" ht="22.2" customHeight="1" x14ac:dyDescent="0.6">
      <c r="A425" s="4"/>
      <c r="E425" s="4"/>
      <c r="G425" s="187"/>
      <c r="H425" s="199"/>
      <c r="I425" s="199"/>
      <c r="J425" s="277"/>
      <c r="K425" s="278"/>
      <c r="L425" s="168"/>
      <c r="M425" s="168"/>
      <c r="N425" s="168"/>
      <c r="O425" s="169">
        <f t="shared" si="18"/>
        <v>0</v>
      </c>
      <c r="P425" s="168"/>
      <c r="Q425" s="168"/>
      <c r="R425" s="168"/>
      <c r="S425" s="169">
        <f t="shared" si="19"/>
        <v>0</v>
      </c>
    </row>
    <row r="426" spans="1:19" ht="22.2" customHeight="1" x14ac:dyDescent="0.6">
      <c r="A426" s="4"/>
      <c r="B426" s="189"/>
      <c r="C426" s="190"/>
      <c r="D426" s="190"/>
      <c r="E426" s="168"/>
      <c r="G426" s="62" t="s">
        <v>9</v>
      </c>
      <c r="H426" s="183" t="s">
        <v>178</v>
      </c>
      <c r="I426" s="183" t="s">
        <v>232</v>
      </c>
      <c r="J426" s="248" t="s">
        <v>126</v>
      </c>
      <c r="K426" s="250"/>
      <c r="L426" s="197"/>
      <c r="M426" s="174"/>
      <c r="N426" s="174"/>
      <c r="O426" s="169">
        <f t="shared" si="18"/>
        <v>0</v>
      </c>
      <c r="P426" s="174"/>
      <c r="Q426" s="197"/>
      <c r="R426" s="174"/>
      <c r="S426" s="169">
        <f t="shared" si="19"/>
        <v>0</v>
      </c>
    </row>
    <row r="427" spans="1:19" ht="22.2" customHeight="1" x14ac:dyDescent="0.6">
      <c r="A427" s="4"/>
      <c r="B427" s="5"/>
      <c r="D427" s="3"/>
      <c r="E427" s="3"/>
      <c r="G427" s="167" t="str">
        <f>G381</f>
        <v>26 ธ.ค.66</v>
      </c>
      <c r="H427" s="183"/>
      <c r="I427" s="183"/>
      <c r="J427" s="248"/>
      <c r="K427" s="250"/>
      <c r="L427" s="168"/>
      <c r="M427" s="168"/>
      <c r="N427" s="168"/>
      <c r="O427" s="169">
        <f t="shared" si="18"/>
        <v>0</v>
      </c>
      <c r="P427" s="168"/>
      <c r="Q427" s="168"/>
      <c r="R427" s="168"/>
      <c r="S427" s="169">
        <f t="shared" si="19"/>
        <v>0</v>
      </c>
    </row>
    <row r="428" spans="1:19" ht="22.2" customHeight="1" x14ac:dyDescent="0.6">
      <c r="A428" s="4"/>
      <c r="B428" s="5"/>
      <c r="D428" s="3"/>
      <c r="E428" s="3"/>
      <c r="G428" s="168"/>
      <c r="H428" s="168"/>
      <c r="I428" s="168"/>
      <c r="J428" s="248"/>
      <c r="K428" s="250"/>
      <c r="L428" s="168"/>
      <c r="M428" s="168"/>
      <c r="N428" s="168"/>
      <c r="O428" s="169">
        <f t="shared" si="18"/>
        <v>0</v>
      </c>
      <c r="P428" s="168"/>
      <c r="Q428" s="168"/>
      <c r="R428" s="168"/>
      <c r="S428" s="169">
        <f t="shared" si="19"/>
        <v>0</v>
      </c>
    </row>
    <row r="429" spans="1:19" ht="22.2" customHeight="1" x14ac:dyDescent="0.6">
      <c r="A429" s="4"/>
      <c r="E429" s="4"/>
      <c r="G429" s="62"/>
      <c r="H429" s="190"/>
      <c r="I429" s="168"/>
      <c r="J429" s="248"/>
      <c r="K429" s="250"/>
      <c r="L429" s="168"/>
      <c r="M429" s="168"/>
      <c r="N429" s="168"/>
      <c r="O429" s="169">
        <f t="shared" si="18"/>
        <v>0</v>
      </c>
      <c r="P429" s="168"/>
      <c r="Q429" s="168"/>
      <c r="R429" s="168"/>
      <c r="S429" s="169">
        <f t="shared" si="19"/>
        <v>0</v>
      </c>
    </row>
    <row r="430" spans="1:19" ht="22.2" customHeight="1" x14ac:dyDescent="0.6">
      <c r="A430" s="4"/>
      <c r="D430" s="8" t="s">
        <v>51</v>
      </c>
      <c r="E430" s="4"/>
      <c r="G430" s="63"/>
      <c r="H430" s="199"/>
      <c r="I430" s="199"/>
      <c r="J430" s="277"/>
      <c r="K430" s="278"/>
      <c r="L430" s="168"/>
      <c r="M430" s="168"/>
      <c r="N430" s="168"/>
      <c r="O430" s="169">
        <f t="shared" si="18"/>
        <v>0</v>
      </c>
      <c r="P430" s="168"/>
      <c r="Q430" s="168"/>
      <c r="R430" s="168"/>
      <c r="S430" s="169">
        <f t="shared" si="19"/>
        <v>0</v>
      </c>
    </row>
    <row r="431" spans="1:19" ht="22.2" customHeight="1" x14ac:dyDescent="0.6">
      <c r="A431" s="4"/>
      <c r="E431" s="4"/>
      <c r="G431" s="167" t="s">
        <v>10</v>
      </c>
      <c r="H431" s="183" t="s">
        <v>178</v>
      </c>
      <c r="I431" s="183" t="s">
        <v>271</v>
      </c>
      <c r="J431" s="265" t="s">
        <v>54</v>
      </c>
      <c r="K431" s="266"/>
      <c r="L431" s="197"/>
      <c r="M431" s="174"/>
      <c r="N431" s="174"/>
      <c r="O431" s="169">
        <f t="shared" si="18"/>
        <v>0</v>
      </c>
      <c r="P431" s="174"/>
      <c r="Q431" s="197"/>
      <c r="R431" s="174"/>
      <c r="S431" s="169">
        <f t="shared" si="19"/>
        <v>0</v>
      </c>
    </row>
    <row r="432" spans="1:19" ht="22.2" customHeight="1" x14ac:dyDescent="0.6">
      <c r="A432" s="4"/>
      <c r="B432" s="189"/>
      <c r="C432" s="190"/>
      <c r="D432" s="190"/>
      <c r="E432" s="168"/>
      <c r="G432" s="167" t="str">
        <f>G386</f>
        <v>27 ธ.ค.66</v>
      </c>
      <c r="H432" s="183" t="s">
        <v>178</v>
      </c>
      <c r="I432" s="183" t="s">
        <v>254</v>
      </c>
      <c r="J432" s="248" t="s">
        <v>126</v>
      </c>
      <c r="K432" s="250"/>
      <c r="L432" s="168"/>
      <c r="M432" s="168"/>
      <c r="N432" s="168"/>
      <c r="O432" s="169">
        <f t="shared" si="18"/>
        <v>0</v>
      </c>
      <c r="P432" s="168"/>
      <c r="Q432" s="168"/>
      <c r="R432" s="168"/>
      <c r="S432" s="169">
        <f t="shared" si="19"/>
        <v>0</v>
      </c>
    </row>
    <row r="433" spans="1:25" ht="22.2" customHeight="1" x14ac:dyDescent="0.6">
      <c r="A433" s="4"/>
      <c r="B433" s="5"/>
      <c r="D433" s="3"/>
      <c r="E433" s="3"/>
      <c r="G433" s="168"/>
      <c r="H433" s="168"/>
      <c r="I433" s="168"/>
      <c r="J433" s="248"/>
      <c r="K433" s="250"/>
      <c r="L433" s="168"/>
      <c r="M433" s="168"/>
      <c r="N433" s="168"/>
      <c r="O433" s="169">
        <f t="shared" si="18"/>
        <v>0</v>
      </c>
      <c r="P433" s="168"/>
      <c r="Q433" s="168"/>
      <c r="R433" s="168"/>
      <c r="S433" s="169">
        <f t="shared" si="19"/>
        <v>0</v>
      </c>
    </row>
    <row r="434" spans="1:25" ht="22.2" customHeight="1" x14ac:dyDescent="0.6">
      <c r="A434" s="4"/>
      <c r="E434" s="4"/>
      <c r="G434" s="189"/>
      <c r="H434" s="189"/>
      <c r="I434" s="168"/>
      <c r="J434" s="248"/>
      <c r="K434" s="250"/>
      <c r="L434" s="168"/>
      <c r="M434" s="168"/>
      <c r="N434" s="168"/>
      <c r="O434" s="169">
        <f t="shared" si="18"/>
        <v>0</v>
      </c>
      <c r="P434" s="168"/>
      <c r="Q434" s="168"/>
      <c r="R434" s="168"/>
      <c r="S434" s="169">
        <f t="shared" si="19"/>
        <v>0</v>
      </c>
    </row>
    <row r="435" spans="1:25" ht="22.2" customHeight="1" x14ac:dyDescent="0.6">
      <c r="A435" s="4"/>
      <c r="E435" s="4"/>
      <c r="G435" s="195"/>
      <c r="H435" s="195"/>
      <c r="I435" s="199"/>
      <c r="J435" s="277"/>
      <c r="K435" s="278"/>
      <c r="L435" s="199"/>
      <c r="M435" s="199"/>
      <c r="N435" s="199"/>
      <c r="O435" s="169">
        <f t="shared" si="18"/>
        <v>0</v>
      </c>
      <c r="P435" s="199"/>
      <c r="Q435" s="199"/>
      <c r="R435" s="199"/>
      <c r="S435" s="169">
        <f t="shared" si="19"/>
        <v>0</v>
      </c>
    </row>
    <row r="436" spans="1:25" ht="22.2" customHeight="1" x14ac:dyDescent="0.6">
      <c r="A436" s="4"/>
      <c r="E436" s="4"/>
      <c r="G436" s="62" t="s">
        <v>11</v>
      </c>
      <c r="H436" s="183" t="s">
        <v>284</v>
      </c>
      <c r="I436" s="183" t="s">
        <v>220</v>
      </c>
      <c r="J436" s="265" t="s">
        <v>54</v>
      </c>
      <c r="K436" s="266"/>
      <c r="L436" s="197"/>
      <c r="M436" s="174"/>
      <c r="N436" s="183"/>
      <c r="O436" s="169">
        <f t="shared" si="18"/>
        <v>0</v>
      </c>
      <c r="P436" s="209"/>
      <c r="Q436" s="209"/>
      <c r="R436" s="209"/>
      <c r="S436" s="169">
        <f t="shared" si="19"/>
        <v>0</v>
      </c>
      <c r="T436" s="7"/>
      <c r="U436" s="23" t="s">
        <v>118</v>
      </c>
      <c r="V436" s="66"/>
      <c r="W436" s="22"/>
      <c r="X436" s="22"/>
    </row>
    <row r="437" spans="1:25" ht="22.2" customHeight="1" x14ac:dyDescent="0.6">
      <c r="A437" s="4"/>
      <c r="E437" s="4"/>
      <c r="G437" s="167" t="str">
        <f>G391</f>
        <v>28 ธ.ค.66</v>
      </c>
      <c r="H437" s="183" t="s">
        <v>284</v>
      </c>
      <c r="I437" s="183" t="s">
        <v>220</v>
      </c>
      <c r="J437" s="248" t="s">
        <v>151</v>
      </c>
      <c r="K437" s="250"/>
      <c r="L437" s="168"/>
      <c r="M437" s="168"/>
      <c r="N437" s="168"/>
      <c r="O437" s="169">
        <f t="shared" si="18"/>
        <v>0</v>
      </c>
      <c r="P437" s="4"/>
      <c r="Q437" s="4"/>
      <c r="R437" s="4"/>
      <c r="S437" s="169">
        <f t="shared" si="19"/>
        <v>0</v>
      </c>
      <c r="T437" s="22" t="s">
        <v>51</v>
      </c>
      <c r="U437" s="23" t="s">
        <v>121</v>
      </c>
      <c r="V437" s="66"/>
      <c r="W437" s="22"/>
      <c r="X437" s="22"/>
    </row>
    <row r="438" spans="1:25" ht="22.2" customHeight="1" x14ac:dyDescent="0.6">
      <c r="A438" s="4"/>
      <c r="B438" s="5"/>
      <c r="E438" s="4"/>
      <c r="G438" s="168"/>
      <c r="H438" s="183"/>
      <c r="I438" s="183"/>
      <c r="J438" s="248"/>
      <c r="K438" s="250"/>
      <c r="L438" s="168"/>
      <c r="M438" s="168"/>
      <c r="N438" s="168"/>
      <c r="O438" s="169">
        <f t="shared" si="18"/>
        <v>0</v>
      </c>
      <c r="P438" s="183"/>
      <c r="Q438" s="183"/>
      <c r="R438" s="183"/>
      <c r="S438" s="169">
        <f>Q438*R438</f>
        <v>0</v>
      </c>
    </row>
    <row r="439" spans="1:25" ht="22.2" customHeight="1" x14ac:dyDescent="0.6">
      <c r="A439" s="4"/>
      <c r="E439" s="4"/>
      <c r="G439" s="168"/>
      <c r="H439" s="168"/>
      <c r="I439" s="168"/>
      <c r="J439" s="248"/>
      <c r="K439" s="250"/>
      <c r="L439" s="168"/>
      <c r="M439" s="168"/>
      <c r="N439" s="168"/>
      <c r="O439" s="169">
        <f t="shared" si="18"/>
        <v>0</v>
      </c>
      <c r="P439" s="168"/>
      <c r="Q439" s="168"/>
      <c r="R439" s="168"/>
      <c r="S439" s="169">
        <f t="shared" si="19"/>
        <v>0</v>
      </c>
    </row>
    <row r="440" spans="1:25" ht="22.2" customHeight="1" x14ac:dyDescent="0.6">
      <c r="A440" s="4"/>
      <c r="E440" s="4"/>
      <c r="G440" s="199"/>
      <c r="H440" s="194"/>
      <c r="I440" s="199"/>
      <c r="J440" s="277"/>
      <c r="K440" s="278"/>
      <c r="L440" s="199"/>
      <c r="M440" s="199"/>
      <c r="N440" s="199"/>
      <c r="O440" s="169">
        <f t="shared" si="18"/>
        <v>0</v>
      </c>
      <c r="P440" s="199"/>
      <c r="Q440" s="199"/>
      <c r="R440" s="199"/>
      <c r="S440" s="169">
        <f t="shared" si="19"/>
        <v>0</v>
      </c>
      <c r="V440"/>
      <c r="W440"/>
      <c r="X440"/>
      <c r="Y440"/>
    </row>
    <row r="441" spans="1:25" ht="22.2" customHeight="1" x14ac:dyDescent="0.6">
      <c r="A441" s="4"/>
      <c r="E441" s="4"/>
      <c r="G441" s="62" t="s">
        <v>12</v>
      </c>
      <c r="H441" s="183"/>
      <c r="I441" s="183"/>
      <c r="J441" s="285"/>
      <c r="K441" s="286"/>
      <c r="L441" s="168"/>
      <c r="M441" s="174"/>
      <c r="N441" s="174"/>
      <c r="O441" s="169">
        <f t="shared" si="18"/>
        <v>0</v>
      </c>
      <c r="P441" s="174"/>
      <c r="Q441" s="197"/>
      <c r="R441" s="174"/>
      <c r="S441" s="169">
        <f t="shared" si="19"/>
        <v>0</v>
      </c>
      <c r="V441"/>
      <c r="W441"/>
      <c r="X441"/>
      <c r="Y441"/>
    </row>
    <row r="442" spans="1:25" ht="22.2" customHeight="1" x14ac:dyDescent="0.6">
      <c r="A442" s="4"/>
      <c r="E442" s="4"/>
      <c r="G442" s="167" t="str">
        <f>G396</f>
        <v>29 ธ.ค.66</v>
      </c>
      <c r="H442" s="183"/>
      <c r="I442" s="183"/>
      <c r="J442" s="285"/>
      <c r="K442" s="286"/>
      <c r="L442" s="168"/>
      <c r="M442" s="168"/>
      <c r="N442" s="168"/>
      <c r="O442" s="169">
        <f t="shared" si="18"/>
        <v>0</v>
      </c>
      <c r="P442" s="168"/>
      <c r="Q442" s="168"/>
      <c r="R442" s="168"/>
      <c r="S442" s="169">
        <f t="shared" si="19"/>
        <v>0</v>
      </c>
      <c r="V442"/>
      <c r="W442"/>
      <c r="X442"/>
      <c r="Y442"/>
    </row>
    <row r="443" spans="1:25" ht="22.2" customHeight="1" x14ac:dyDescent="0.6">
      <c r="A443" s="4"/>
      <c r="E443" s="4"/>
      <c r="G443" s="168"/>
      <c r="H443" s="168"/>
      <c r="I443" s="168"/>
      <c r="J443" s="248"/>
      <c r="K443" s="250"/>
      <c r="L443" s="168"/>
      <c r="M443" s="168"/>
      <c r="N443" s="168"/>
      <c r="O443" s="169">
        <f t="shared" si="18"/>
        <v>0</v>
      </c>
      <c r="P443" s="168"/>
      <c r="Q443" s="168"/>
      <c r="R443" s="168"/>
      <c r="S443" s="169">
        <f t="shared" si="19"/>
        <v>0</v>
      </c>
    </row>
    <row r="444" spans="1:25" ht="22.2" customHeight="1" x14ac:dyDescent="0.6">
      <c r="A444" s="4"/>
      <c r="E444" s="4"/>
      <c r="G444" s="168"/>
      <c r="H444" s="190" t="s">
        <v>51</v>
      </c>
      <c r="I444" s="168"/>
      <c r="J444" s="248"/>
      <c r="K444" s="250"/>
      <c r="L444" s="168"/>
      <c r="M444" s="168"/>
      <c r="N444" s="168"/>
      <c r="O444" s="169">
        <f t="shared" si="18"/>
        <v>0</v>
      </c>
      <c r="P444" s="168"/>
      <c r="Q444" s="168"/>
      <c r="R444" s="168"/>
      <c r="S444" s="169">
        <f t="shared" si="19"/>
        <v>0</v>
      </c>
    </row>
    <row r="445" spans="1:25" ht="22.2" customHeight="1" x14ac:dyDescent="0.6">
      <c r="A445" s="4"/>
      <c r="E445" s="4"/>
      <c r="F445" s="4"/>
      <c r="G445" s="196"/>
      <c r="H445" s="194"/>
      <c r="I445" s="199"/>
      <c r="J445" s="277"/>
      <c r="K445" s="278"/>
      <c r="L445" s="199"/>
      <c r="M445" s="199"/>
      <c r="N445" s="199"/>
      <c r="O445" s="169">
        <f t="shared" si="18"/>
        <v>0</v>
      </c>
      <c r="P445" s="199"/>
      <c r="Q445" s="199"/>
      <c r="R445" s="199"/>
      <c r="S445" s="169">
        <f t="shared" si="19"/>
        <v>0</v>
      </c>
    </row>
    <row r="446" spans="1:25" ht="22.2" customHeight="1" x14ac:dyDescent="0.6">
      <c r="A446" s="4"/>
      <c r="E446" s="4"/>
      <c r="F446" s="4"/>
      <c r="G446" s="273" t="s">
        <v>61</v>
      </c>
      <c r="H446" s="298"/>
      <c r="I446" s="298"/>
      <c r="J446" s="298"/>
      <c r="K446" s="279"/>
      <c r="L446" s="17">
        <f>SUM(L421:L445)</f>
        <v>0</v>
      </c>
      <c r="M446" s="17">
        <f>SUM(M421:M445)</f>
        <v>0</v>
      </c>
      <c r="N446" s="17"/>
      <c r="O446" s="17"/>
      <c r="P446" s="17">
        <f>SUM(P421:P445)</f>
        <v>0</v>
      </c>
      <c r="Q446" s="17">
        <f>SUM(Q421:Q445)</f>
        <v>0</v>
      </c>
      <c r="R446" s="192"/>
      <c r="S446" s="17"/>
      <c r="T446" s="25"/>
      <c r="U446" s="26" t="s">
        <v>123</v>
      </c>
      <c r="V446" s="64"/>
      <c r="W446" s="27"/>
      <c r="X446" s="27"/>
    </row>
    <row r="447" spans="1:25" ht="22.2" customHeight="1" x14ac:dyDescent="0.6">
      <c r="A447" s="4"/>
      <c r="E447" s="4"/>
      <c r="F447" s="4"/>
      <c r="G447" s="273" t="s">
        <v>62</v>
      </c>
      <c r="H447" s="298"/>
      <c r="I447" s="298"/>
      <c r="J447" s="298"/>
      <c r="K447" s="279"/>
      <c r="L447" s="273">
        <f>L446+M446</f>
        <v>0</v>
      </c>
      <c r="M447" s="279"/>
      <c r="N447" s="193"/>
      <c r="O447" s="17"/>
      <c r="P447" s="273">
        <f>P446+Q446</f>
        <v>0</v>
      </c>
      <c r="Q447" s="279"/>
      <c r="R447" s="196"/>
      <c r="S447" s="199"/>
      <c r="T447" s="27" t="s">
        <v>51</v>
      </c>
      <c r="U447" s="26" t="s">
        <v>90</v>
      </c>
      <c r="V447" s="64"/>
      <c r="W447" s="27"/>
      <c r="X447" s="27"/>
    </row>
    <row r="448" spans="1:25" ht="22.2" customHeight="1" x14ac:dyDescent="0.35">
      <c r="A448" s="4"/>
      <c r="E448" s="4"/>
      <c r="F448" s="4"/>
      <c r="G448" s="273" t="s">
        <v>63</v>
      </c>
      <c r="H448" s="298"/>
      <c r="I448" s="298"/>
      <c r="J448" s="298"/>
      <c r="K448" s="279"/>
      <c r="L448" s="328" t="s">
        <v>255</v>
      </c>
      <c r="M448" s="329"/>
      <c r="N448" s="151"/>
      <c r="O448" s="154"/>
      <c r="P448" s="306" t="s">
        <v>256</v>
      </c>
      <c r="Q448" s="307"/>
      <c r="R448" s="190"/>
      <c r="S448" s="168"/>
    </row>
    <row r="449" spans="1:19" ht="22.2" customHeight="1" thickBot="1" x14ac:dyDescent="0.65">
      <c r="A449" s="4"/>
      <c r="E449" s="4"/>
      <c r="F449" s="15"/>
      <c r="G449" s="273" t="s">
        <v>64</v>
      </c>
      <c r="H449" s="298"/>
      <c r="I449" s="298"/>
      <c r="J449" s="298"/>
      <c r="K449" s="279"/>
      <c r="L449" s="18">
        <v>0</v>
      </c>
      <c r="M449" s="18">
        <f>SUM(M421:M445)</f>
        <v>0</v>
      </c>
      <c r="N449" s="18"/>
      <c r="O449" s="18">
        <f>SUM(O421:O445)</f>
        <v>0</v>
      </c>
      <c r="P449" s="18">
        <v>0</v>
      </c>
      <c r="Q449" s="18">
        <f>SUM(Q421:Q445)</f>
        <v>0</v>
      </c>
      <c r="R449" s="19"/>
      <c r="S449" s="18">
        <f>SUM(S421:S445)</f>
        <v>0</v>
      </c>
    </row>
    <row r="450" spans="1:19" ht="22.2" customHeight="1" thickTop="1" x14ac:dyDescent="0.6">
      <c r="A450" s="299" t="s">
        <v>88</v>
      </c>
      <c r="B450" s="300"/>
      <c r="C450" s="300"/>
      <c r="D450" s="300"/>
      <c r="E450" s="300"/>
      <c r="F450" s="300"/>
      <c r="G450" s="300"/>
      <c r="H450" s="193">
        <f>M449+Q449</f>
        <v>0</v>
      </c>
      <c r="I450" s="193" t="s">
        <v>89</v>
      </c>
      <c r="J450" s="193"/>
      <c r="K450" s="301" t="s">
        <v>193</v>
      </c>
      <c r="L450" s="301"/>
      <c r="M450" s="301"/>
      <c r="N450" s="194"/>
      <c r="O450" s="194"/>
      <c r="P450" s="302">
        <f>S449+O449</f>
        <v>0</v>
      </c>
      <c r="Q450" s="302"/>
      <c r="R450" s="21"/>
      <c r="S450" s="20" t="s">
        <v>53</v>
      </c>
    </row>
    <row r="451" spans="1:19" ht="22.2" customHeight="1" x14ac:dyDescent="0.6">
      <c r="A451" s="303" t="s">
        <v>14</v>
      </c>
      <c r="B451" s="304"/>
      <c r="C451" s="304"/>
      <c r="D451" s="304"/>
      <c r="E451" s="304"/>
      <c r="F451" s="304"/>
      <c r="G451" s="305"/>
      <c r="H451" s="303" t="s">
        <v>15</v>
      </c>
      <c r="I451" s="304"/>
      <c r="J451" s="304"/>
      <c r="K451" s="304"/>
      <c r="L451" s="305"/>
      <c r="M451" s="303" t="s">
        <v>70</v>
      </c>
      <c r="N451" s="304"/>
      <c r="O451" s="304"/>
      <c r="P451" s="304"/>
      <c r="Q451" s="304"/>
      <c r="R451" s="304"/>
      <c r="S451" s="305"/>
    </row>
    <row r="452" spans="1:19" ht="22.2" customHeight="1" x14ac:dyDescent="0.6">
      <c r="A452" s="248" t="s">
        <v>16</v>
      </c>
      <c r="B452" s="249"/>
      <c r="C452" s="249"/>
      <c r="D452" s="249"/>
      <c r="E452" s="249"/>
      <c r="F452" s="249"/>
      <c r="G452" s="250"/>
      <c r="H452" s="248" t="s">
        <v>16</v>
      </c>
      <c r="I452" s="249"/>
      <c r="J452" s="249"/>
      <c r="K452" s="249"/>
      <c r="L452" s="250"/>
      <c r="M452" s="248" t="s">
        <v>16</v>
      </c>
      <c r="N452" s="249"/>
      <c r="O452" s="249"/>
      <c r="P452" s="249"/>
      <c r="Q452" s="249"/>
      <c r="R452" s="249"/>
      <c r="S452" s="250"/>
    </row>
    <row r="453" spans="1:19" ht="22.2" customHeight="1" x14ac:dyDescent="0.6">
      <c r="A453" s="12" t="s">
        <v>42</v>
      </c>
      <c r="B453" s="309">
        <f>B421</f>
        <v>0</v>
      </c>
      <c r="C453" s="309"/>
      <c r="D453" s="309"/>
      <c r="E453" s="309"/>
      <c r="F453" s="309"/>
      <c r="G453" s="186" t="s">
        <v>43</v>
      </c>
      <c r="H453" s="185" t="s">
        <v>42</v>
      </c>
      <c r="I453" s="314" t="str">
        <f>I407</f>
        <v xml:space="preserve">       นายอาทิตย์  แก้วแดง</v>
      </c>
      <c r="J453" s="318"/>
      <c r="K453" s="318"/>
      <c r="L453" s="13" t="s">
        <v>43</v>
      </c>
      <c r="M453" s="61" t="s">
        <v>42</v>
      </c>
      <c r="N453" s="61"/>
      <c r="O453" s="309" t="s">
        <v>52</v>
      </c>
      <c r="P453" s="309"/>
      <c r="Q453" s="309"/>
      <c r="R453" s="29"/>
      <c r="S453" s="186" t="s">
        <v>43</v>
      </c>
    </row>
    <row r="454" spans="1:19" ht="22.2" customHeight="1" x14ac:dyDescent="0.6">
      <c r="A454" s="319" t="s">
        <v>250</v>
      </c>
      <c r="B454" s="314"/>
      <c r="C454" s="314"/>
      <c r="D454" s="314"/>
      <c r="E454" s="314"/>
      <c r="F454" s="314"/>
      <c r="G454" s="320"/>
      <c r="H454" s="308" t="s">
        <v>55</v>
      </c>
      <c r="I454" s="309"/>
      <c r="J454" s="309"/>
      <c r="K454" s="309"/>
      <c r="L454" s="310"/>
      <c r="M454" s="308" t="s">
        <v>72</v>
      </c>
      <c r="N454" s="309"/>
      <c r="O454" s="309"/>
      <c r="P454" s="309"/>
      <c r="Q454" s="309"/>
      <c r="R454" s="309"/>
      <c r="S454" s="310"/>
    </row>
    <row r="455" spans="1:19" ht="22.2" customHeight="1" x14ac:dyDescent="0.6">
      <c r="A455" s="311" t="str">
        <f>A41</f>
        <v>วันที่ 2  เดือน มกราคม  พ.ศ.2567</v>
      </c>
      <c r="B455" s="312"/>
      <c r="C455" s="312"/>
      <c r="D455" s="312"/>
      <c r="E455" s="312"/>
      <c r="F455" s="312"/>
      <c r="G455" s="313"/>
      <c r="H455" s="308" t="str">
        <f>A41</f>
        <v>วันที่ 2  เดือน มกราคม  พ.ศ.2567</v>
      </c>
      <c r="I455" s="309"/>
      <c r="J455" s="309"/>
      <c r="K455" s="309"/>
      <c r="L455" s="310"/>
      <c r="M455" s="311" t="str">
        <f>A41</f>
        <v>วันที่ 2  เดือน มกราคม  พ.ศ.2567</v>
      </c>
      <c r="N455" s="312"/>
      <c r="O455" s="312"/>
      <c r="P455" s="312"/>
      <c r="Q455" s="312"/>
      <c r="R455" s="312"/>
      <c r="S455" s="313"/>
    </row>
    <row r="456" spans="1:19" ht="22.2" customHeight="1" x14ac:dyDescent="0.6">
      <c r="A456" s="303" t="s">
        <v>70</v>
      </c>
      <c r="B456" s="304"/>
      <c r="C456" s="304"/>
      <c r="D456" s="304"/>
      <c r="E456" s="304"/>
      <c r="F456" s="304"/>
      <c r="G456" s="304"/>
      <c r="H456" s="304"/>
      <c r="I456" s="305"/>
      <c r="J456" s="303" t="s">
        <v>71</v>
      </c>
      <c r="K456" s="304"/>
      <c r="L456" s="304"/>
      <c r="M456" s="304"/>
      <c r="N456" s="304"/>
      <c r="O456" s="304"/>
      <c r="P456" s="304"/>
      <c r="Q456" s="304"/>
      <c r="R456" s="304"/>
      <c r="S456" s="305"/>
    </row>
    <row r="457" spans="1:19" ht="22.2" customHeight="1" x14ac:dyDescent="0.6">
      <c r="A457" s="248" t="s">
        <v>16</v>
      </c>
      <c r="B457" s="249"/>
      <c r="C457" s="249"/>
      <c r="D457" s="249"/>
      <c r="E457" s="249"/>
      <c r="F457" s="249"/>
      <c r="G457" s="249"/>
      <c r="H457" s="249"/>
      <c r="I457" s="250"/>
      <c r="J457" s="248" t="s">
        <v>16</v>
      </c>
      <c r="K457" s="249"/>
      <c r="L457" s="249"/>
      <c r="M457" s="249"/>
      <c r="N457" s="249"/>
      <c r="O457" s="249"/>
      <c r="P457" s="249"/>
      <c r="Q457" s="249"/>
      <c r="R457" s="249"/>
      <c r="S457" s="250"/>
    </row>
    <row r="458" spans="1:19" ht="22.2" customHeight="1" x14ac:dyDescent="0.6">
      <c r="A458" s="12"/>
      <c r="B458" s="309" t="s">
        <v>133</v>
      </c>
      <c r="C458" s="309"/>
      <c r="D458" s="309"/>
      <c r="E458" s="309"/>
      <c r="F458" s="309"/>
      <c r="G458" s="309"/>
      <c r="H458" s="309"/>
      <c r="I458" s="186"/>
      <c r="J458" s="29"/>
      <c r="K458" s="29"/>
      <c r="L458" s="309" t="s">
        <v>186</v>
      </c>
      <c r="M458" s="309"/>
      <c r="N458" s="309"/>
      <c r="O458" s="309"/>
      <c r="P458" s="309"/>
      <c r="Q458" s="309"/>
      <c r="R458" s="29"/>
      <c r="S458" s="13"/>
    </row>
    <row r="459" spans="1:19" ht="22.2" customHeight="1" x14ac:dyDescent="0.6">
      <c r="A459" s="308" t="s">
        <v>73</v>
      </c>
      <c r="B459" s="309"/>
      <c r="C459" s="309"/>
      <c r="D459" s="309"/>
      <c r="E459" s="309"/>
      <c r="F459" s="309"/>
      <c r="G459" s="309"/>
      <c r="H459" s="309"/>
      <c r="I459" s="310"/>
      <c r="J459" s="308" t="s">
        <v>74</v>
      </c>
      <c r="K459" s="309"/>
      <c r="L459" s="309"/>
      <c r="M459" s="309"/>
      <c r="N459" s="309"/>
      <c r="O459" s="309"/>
      <c r="P459" s="309"/>
      <c r="Q459" s="309"/>
      <c r="R459" s="309"/>
      <c r="S459" s="310"/>
    </row>
    <row r="460" spans="1:19" ht="22.2" customHeight="1" x14ac:dyDescent="0.6">
      <c r="A460" s="311" t="str">
        <f>A41</f>
        <v>วันที่ 2  เดือน มกราคม  พ.ศ.2567</v>
      </c>
      <c r="B460" s="312"/>
      <c r="C460" s="312"/>
      <c r="D460" s="312"/>
      <c r="E460" s="312"/>
      <c r="F460" s="312"/>
      <c r="G460" s="312"/>
      <c r="H460" s="312"/>
      <c r="I460" s="313"/>
      <c r="J460" s="311" t="str">
        <f>A41</f>
        <v>วันที่ 2  เดือน มกราคม  พ.ศ.2567</v>
      </c>
      <c r="K460" s="312"/>
      <c r="L460" s="312"/>
      <c r="M460" s="312"/>
      <c r="N460" s="312"/>
      <c r="O460" s="312"/>
      <c r="P460" s="312"/>
      <c r="Q460" s="312"/>
      <c r="R460" s="312"/>
      <c r="S460" s="313"/>
    </row>
    <row r="461" spans="1:19" ht="22.2" customHeight="1" x14ac:dyDescent="0.6">
      <c r="A461" s="254" t="s">
        <v>0</v>
      </c>
      <c r="B461" s="254"/>
      <c r="C461" s="254"/>
      <c r="D461" s="254"/>
      <c r="E461" s="254"/>
      <c r="F461" s="254"/>
      <c r="G461" s="254"/>
      <c r="H461" s="254"/>
      <c r="I461" s="254"/>
      <c r="J461" s="254"/>
      <c r="K461" s="254"/>
      <c r="L461" s="254"/>
      <c r="M461" s="254"/>
      <c r="N461" s="254"/>
      <c r="O461" s="254"/>
      <c r="P461" s="254"/>
      <c r="Q461" s="254"/>
      <c r="R461" s="254"/>
      <c r="S461" s="254"/>
    </row>
    <row r="462" spans="1:19" ht="22.2" customHeight="1" x14ac:dyDescent="0.6">
      <c r="A462" s="254" t="str">
        <f>A2</f>
        <v>แผนกวิชายานยนต์ไฟฟ้า</v>
      </c>
      <c r="B462" s="249"/>
      <c r="C462" s="249"/>
      <c r="D462" s="249"/>
      <c r="E462" s="249"/>
      <c r="F462" s="249"/>
      <c r="G462" s="249"/>
      <c r="H462" s="249"/>
      <c r="I462" s="249"/>
      <c r="J462" s="249"/>
      <c r="K462" s="249"/>
      <c r="L462" s="249"/>
      <c r="M462" s="249"/>
      <c r="N462" s="249"/>
      <c r="O462" s="249"/>
      <c r="P462" s="249"/>
      <c r="Q462" s="249"/>
      <c r="R462" s="249"/>
      <c r="S462" s="249"/>
    </row>
    <row r="463" spans="1:19" ht="22.2" customHeight="1" x14ac:dyDescent="0.6">
      <c r="A463" s="253" t="s">
        <v>78</v>
      </c>
      <c r="B463" s="253"/>
      <c r="C463" s="253"/>
      <c r="D463" s="177">
        <f>D3</f>
        <v>25</v>
      </c>
      <c r="E463" s="177" t="s">
        <v>77</v>
      </c>
      <c r="F463" s="254" t="str">
        <f>F3</f>
        <v>ธันวาคม</v>
      </c>
      <c r="G463" s="254"/>
      <c r="H463" s="177" t="str">
        <f>H3</f>
        <v>พ.ศ. 2566</v>
      </c>
      <c r="I463" s="177" t="s">
        <v>79</v>
      </c>
      <c r="J463" s="177">
        <f>J3</f>
        <v>29</v>
      </c>
      <c r="K463" s="177" t="s">
        <v>76</v>
      </c>
      <c r="L463" s="254" t="str">
        <f>L3</f>
        <v>ธันวาคม</v>
      </c>
      <c r="M463" s="254"/>
      <c r="N463" s="254" t="str">
        <f>N3</f>
        <v>พ.ศ. 2566</v>
      </c>
      <c r="O463" s="254"/>
      <c r="P463" s="254"/>
      <c r="Q463" s="254"/>
      <c r="R463" s="177"/>
    </row>
    <row r="464" spans="1:19" ht="22.2" customHeight="1" x14ac:dyDescent="0.3">
      <c r="G464" s="58" t="s">
        <v>103</v>
      </c>
      <c r="H464" s="198" t="s">
        <v>44</v>
      </c>
      <c r="I464" s="190" t="s">
        <v>57</v>
      </c>
    </row>
    <row r="465" spans="1:24" ht="22.2" customHeight="1" x14ac:dyDescent="0.6">
      <c r="A465" s="28" t="s">
        <v>1</v>
      </c>
      <c r="B465" s="270" t="s">
        <v>2</v>
      </c>
      <c r="C465" s="271"/>
      <c r="D465" s="272"/>
      <c r="E465" s="16" t="s">
        <v>3</v>
      </c>
      <c r="F465" s="273" t="s">
        <v>65</v>
      </c>
      <c r="G465" s="274"/>
      <c r="H465" s="275" t="s">
        <v>4</v>
      </c>
      <c r="I465" s="175" t="s">
        <v>116</v>
      </c>
      <c r="J465" s="242" t="s">
        <v>5</v>
      </c>
      <c r="K465" s="244"/>
      <c r="L465" s="273" t="s">
        <v>66</v>
      </c>
      <c r="M465" s="279"/>
      <c r="N465" s="169" t="s">
        <v>68</v>
      </c>
      <c r="O465" s="175" t="s">
        <v>58</v>
      </c>
      <c r="P465" s="280" t="s">
        <v>67</v>
      </c>
      <c r="Q465" s="281"/>
      <c r="R465" s="169" t="s">
        <v>68</v>
      </c>
      <c r="S465" s="175" t="s">
        <v>58</v>
      </c>
    </row>
    <row r="466" spans="1:24" ht="22.2" customHeight="1" x14ac:dyDescent="0.6">
      <c r="A466" s="60"/>
      <c r="B466" s="9"/>
      <c r="C466" s="10"/>
      <c r="D466" s="14"/>
      <c r="E466" s="11"/>
      <c r="F466" s="199" t="s">
        <v>6</v>
      </c>
      <c r="G466" s="199" t="s">
        <v>7</v>
      </c>
      <c r="H466" s="276"/>
      <c r="I466" s="199"/>
      <c r="J466" s="277"/>
      <c r="K466" s="278"/>
      <c r="L466" s="199" t="s">
        <v>56</v>
      </c>
      <c r="M466" s="199" t="s">
        <v>60</v>
      </c>
      <c r="N466" s="199" t="s">
        <v>69</v>
      </c>
      <c r="O466" s="199" t="s">
        <v>59</v>
      </c>
      <c r="P466" s="60" t="s">
        <v>56</v>
      </c>
      <c r="Q466" s="60" t="s">
        <v>60</v>
      </c>
      <c r="R466" s="199" t="s">
        <v>69</v>
      </c>
      <c r="S466" s="199" t="s">
        <v>59</v>
      </c>
    </row>
    <row r="467" spans="1:24" ht="22.2" customHeight="1" x14ac:dyDescent="0.6">
      <c r="A467" s="175">
        <v>11</v>
      </c>
      <c r="B467" s="262">
        <f>AB13</f>
        <v>0</v>
      </c>
      <c r="C467" s="263"/>
      <c r="D467" s="264"/>
      <c r="E467" s="175" t="s">
        <v>44</v>
      </c>
      <c r="F467" s="6">
        <f>F7</f>
        <v>11</v>
      </c>
      <c r="G467" s="188" t="s">
        <v>8</v>
      </c>
      <c r="H467" s="183" t="s">
        <v>275</v>
      </c>
      <c r="I467" s="183" t="s">
        <v>215</v>
      </c>
      <c r="J467" s="265" t="s">
        <v>54</v>
      </c>
      <c r="K467" s="266"/>
      <c r="L467" s="197"/>
      <c r="M467" s="174"/>
      <c r="N467" s="174"/>
      <c r="O467" s="169">
        <f>M467*N467</f>
        <v>0</v>
      </c>
      <c r="P467" s="174"/>
      <c r="Q467" s="197"/>
      <c r="R467" s="174"/>
      <c r="S467" s="169">
        <f>Q467*R467</f>
        <v>0</v>
      </c>
    </row>
    <row r="468" spans="1:24" ht="22.2" customHeight="1" x14ac:dyDescent="0.6">
      <c r="A468" s="4"/>
      <c r="B468" s="289"/>
      <c r="C468" s="290"/>
      <c r="D468" s="291"/>
      <c r="E468" s="51"/>
      <c r="F468" s="190"/>
      <c r="G468" s="167" t="str">
        <f>G422</f>
        <v>25 ธ.ค.66</v>
      </c>
      <c r="H468" s="183" t="s">
        <v>275</v>
      </c>
      <c r="I468" s="183" t="s">
        <v>215</v>
      </c>
      <c r="J468" s="248" t="s">
        <v>125</v>
      </c>
      <c r="K468" s="250"/>
      <c r="L468" s="168"/>
      <c r="M468" s="168"/>
      <c r="N468" s="168"/>
      <c r="O468" s="169">
        <f t="shared" ref="O468:O491" si="20">M468*N468</f>
        <v>0</v>
      </c>
      <c r="P468" s="168"/>
      <c r="Q468" s="168"/>
      <c r="R468" s="168"/>
      <c r="S468" s="169">
        <f t="shared" ref="S468:S491" si="21">Q468*R468</f>
        <v>0</v>
      </c>
    </row>
    <row r="469" spans="1:24" ht="22.2" customHeight="1" x14ac:dyDescent="0.6">
      <c r="A469" s="4"/>
      <c r="B469" s="5"/>
      <c r="D469" s="3"/>
      <c r="E469" s="3"/>
      <c r="F469" s="190"/>
      <c r="G469" s="189"/>
      <c r="H469" s="183" t="s">
        <v>238</v>
      </c>
      <c r="I469" s="183" t="s">
        <v>291</v>
      </c>
      <c r="J469" s="248" t="s">
        <v>299</v>
      </c>
      <c r="K469" s="250"/>
      <c r="L469" s="168"/>
      <c r="M469" s="168"/>
      <c r="N469" s="168"/>
      <c r="O469" s="169">
        <f t="shared" si="20"/>
        <v>0</v>
      </c>
      <c r="P469" s="168"/>
      <c r="Q469" s="168"/>
      <c r="R469" s="168"/>
      <c r="S469" s="169">
        <f t="shared" si="21"/>
        <v>0</v>
      </c>
    </row>
    <row r="470" spans="1:24" ht="22.2" customHeight="1" x14ac:dyDescent="0.6">
      <c r="A470" s="4"/>
      <c r="B470" s="5"/>
      <c r="E470" s="4"/>
      <c r="F470" s="190"/>
      <c r="G470" s="189"/>
      <c r="H470" s="168"/>
      <c r="I470" s="168"/>
      <c r="J470" s="248"/>
      <c r="K470" s="250"/>
      <c r="L470" s="168"/>
      <c r="M470" s="168"/>
      <c r="N470" s="168"/>
      <c r="O470" s="169">
        <f t="shared" si="20"/>
        <v>0</v>
      </c>
      <c r="P470" s="168"/>
      <c r="Q470" s="168"/>
      <c r="R470" s="168"/>
      <c r="S470" s="169">
        <f t="shared" si="21"/>
        <v>0</v>
      </c>
    </row>
    <row r="471" spans="1:24" ht="22.2" customHeight="1" x14ac:dyDescent="0.6">
      <c r="A471" s="4"/>
      <c r="E471" s="4"/>
      <c r="G471" s="187"/>
      <c r="H471" s="199"/>
      <c r="I471" s="199"/>
      <c r="J471" s="277"/>
      <c r="K471" s="278"/>
      <c r="L471" s="168"/>
      <c r="M471" s="168"/>
      <c r="N471" s="168"/>
      <c r="O471" s="169">
        <f t="shared" si="20"/>
        <v>0</v>
      </c>
      <c r="P471" s="168"/>
      <c r="Q471" s="168"/>
      <c r="R471" s="168"/>
      <c r="S471" s="169">
        <f t="shared" si="21"/>
        <v>0</v>
      </c>
    </row>
    <row r="472" spans="1:24" ht="22.2" customHeight="1" x14ac:dyDescent="0.6">
      <c r="A472" s="4"/>
      <c r="B472"/>
      <c r="C472"/>
      <c r="D472" s="202"/>
      <c r="E472" s="56"/>
      <c r="F472"/>
      <c r="G472" s="62" t="s">
        <v>9</v>
      </c>
      <c r="H472" s="183" t="s">
        <v>275</v>
      </c>
      <c r="I472" s="183" t="s">
        <v>213</v>
      </c>
      <c r="J472" s="265" t="s">
        <v>54</v>
      </c>
      <c r="K472" s="266"/>
      <c r="L472" s="197"/>
      <c r="M472" s="174"/>
      <c r="N472" s="174"/>
      <c r="O472" s="169">
        <f t="shared" si="20"/>
        <v>0</v>
      </c>
      <c r="P472" s="174"/>
      <c r="Q472" s="197"/>
      <c r="R472" s="174"/>
      <c r="S472" s="169">
        <f t="shared" si="21"/>
        <v>0</v>
      </c>
      <c r="T472" s="7"/>
      <c r="U472" s="23" t="s">
        <v>118</v>
      </c>
      <c r="V472" s="66"/>
      <c r="W472" s="22"/>
      <c r="X472" s="22"/>
    </row>
    <row r="473" spans="1:24" ht="22.2" customHeight="1" x14ac:dyDescent="0.6">
      <c r="A473" s="4"/>
      <c r="D473" s="3"/>
      <c r="E473" s="3"/>
      <c r="G473" s="167" t="str">
        <f>G427</f>
        <v>26 ธ.ค.66</v>
      </c>
      <c r="H473" s="183" t="s">
        <v>275</v>
      </c>
      <c r="I473" s="183" t="s">
        <v>213</v>
      </c>
      <c r="J473" s="248" t="s">
        <v>125</v>
      </c>
      <c r="K473" s="250"/>
      <c r="L473" s="168"/>
      <c r="M473" s="168"/>
      <c r="N473" s="168"/>
      <c r="O473" s="169">
        <f t="shared" si="20"/>
        <v>0</v>
      </c>
      <c r="P473" s="168"/>
      <c r="Q473" s="168"/>
      <c r="R473" s="168"/>
      <c r="S473" s="169">
        <f t="shared" si="21"/>
        <v>0</v>
      </c>
      <c r="T473" s="22" t="s">
        <v>51</v>
      </c>
      <c r="U473" s="23" t="s">
        <v>121</v>
      </c>
      <c r="V473" s="66"/>
      <c r="W473" s="22"/>
      <c r="X473" s="22"/>
    </row>
    <row r="474" spans="1:24" ht="22.2" customHeight="1" x14ac:dyDescent="0.6">
      <c r="A474" s="4"/>
      <c r="B474" s="5"/>
      <c r="D474" s="3"/>
      <c r="E474" s="3"/>
      <c r="G474" s="168"/>
      <c r="H474" s="183" t="s">
        <v>238</v>
      </c>
      <c r="I474" s="183" t="s">
        <v>291</v>
      </c>
      <c r="J474" s="248" t="s">
        <v>299</v>
      </c>
      <c r="K474" s="250"/>
      <c r="L474" s="168"/>
      <c r="M474" s="168"/>
      <c r="N474" s="168"/>
      <c r="O474" s="169">
        <f t="shared" si="20"/>
        <v>0</v>
      </c>
      <c r="P474" s="168"/>
      <c r="Q474" s="168"/>
      <c r="R474" s="168"/>
      <c r="S474" s="169">
        <f t="shared" si="21"/>
        <v>0</v>
      </c>
    </row>
    <row r="475" spans="1:24" ht="22.2" customHeight="1" x14ac:dyDescent="0.6">
      <c r="A475" s="4"/>
      <c r="E475" s="4"/>
      <c r="G475" s="62"/>
      <c r="H475" s="190"/>
      <c r="I475" s="168"/>
      <c r="J475" s="248"/>
      <c r="K475" s="250"/>
      <c r="L475" s="168"/>
      <c r="M475" s="168"/>
      <c r="N475" s="168"/>
      <c r="O475" s="169">
        <f t="shared" si="20"/>
        <v>0</v>
      </c>
      <c r="P475" s="168"/>
      <c r="Q475" s="168"/>
      <c r="R475" s="168"/>
      <c r="S475" s="169">
        <f t="shared" si="21"/>
        <v>0</v>
      </c>
    </row>
    <row r="476" spans="1:24" ht="22.2" customHeight="1" x14ac:dyDescent="0.6">
      <c r="A476" s="4"/>
      <c r="D476" s="8" t="s">
        <v>51</v>
      </c>
      <c r="E476" s="4"/>
      <c r="G476" s="63"/>
      <c r="H476" s="199"/>
      <c r="I476" s="199"/>
      <c r="J476" s="277"/>
      <c r="K476" s="278"/>
      <c r="L476" s="168"/>
      <c r="M476" s="168"/>
      <c r="N476" s="168"/>
      <c r="O476" s="169">
        <f t="shared" si="20"/>
        <v>0</v>
      </c>
      <c r="P476" s="168"/>
      <c r="Q476" s="168"/>
      <c r="R476" s="168"/>
      <c r="S476" s="169">
        <f t="shared" si="21"/>
        <v>0</v>
      </c>
    </row>
    <row r="477" spans="1:24" ht="22.2" customHeight="1" x14ac:dyDescent="0.6">
      <c r="A477" s="4"/>
      <c r="E477" s="4"/>
      <c r="G477" s="167" t="s">
        <v>10</v>
      </c>
      <c r="H477" s="183" t="s">
        <v>275</v>
      </c>
      <c r="I477" s="183" t="s">
        <v>217</v>
      </c>
      <c r="J477" s="265" t="s">
        <v>54</v>
      </c>
      <c r="K477" s="266"/>
      <c r="L477" s="197"/>
      <c r="M477" s="174"/>
      <c r="N477" s="174"/>
      <c r="O477" s="169">
        <f t="shared" si="20"/>
        <v>0</v>
      </c>
      <c r="P477" s="174"/>
      <c r="Q477" s="197"/>
      <c r="R477" s="174"/>
      <c r="S477" s="169">
        <f t="shared" si="21"/>
        <v>0</v>
      </c>
      <c r="T477"/>
      <c r="U477"/>
      <c r="V477"/>
      <c r="W477"/>
      <c r="X477"/>
    </row>
    <row r="478" spans="1:24" ht="22.2" customHeight="1" x14ac:dyDescent="0.6">
      <c r="A478" s="4"/>
      <c r="B478" s="189"/>
      <c r="C478" s="190"/>
      <c r="D478" s="190"/>
      <c r="E478" s="168"/>
      <c r="G478" s="167" t="str">
        <f>G432</f>
        <v>27 ธ.ค.66</v>
      </c>
      <c r="H478" s="183" t="s">
        <v>275</v>
      </c>
      <c r="I478" s="183" t="s">
        <v>217</v>
      </c>
      <c r="J478" s="248" t="s">
        <v>125</v>
      </c>
      <c r="K478" s="250"/>
      <c r="L478" s="168"/>
      <c r="M478" s="168"/>
      <c r="N478" s="168"/>
      <c r="O478" s="169">
        <f t="shared" si="20"/>
        <v>0</v>
      </c>
      <c r="P478" s="168"/>
      <c r="Q478" s="168"/>
      <c r="R478" s="168"/>
      <c r="S478" s="169">
        <f t="shared" si="21"/>
        <v>0</v>
      </c>
      <c r="T478"/>
      <c r="U478"/>
      <c r="V478"/>
      <c r="W478"/>
      <c r="X478"/>
    </row>
    <row r="479" spans="1:24" ht="22.2" customHeight="1" x14ac:dyDescent="0.6">
      <c r="A479" s="4"/>
      <c r="B479" s="5"/>
      <c r="D479" s="3"/>
      <c r="E479" s="3"/>
      <c r="G479" s="168"/>
      <c r="H479" s="183"/>
      <c r="I479" s="183"/>
      <c r="J479" s="248"/>
      <c r="K479" s="250"/>
      <c r="L479" s="168"/>
      <c r="M479" s="168"/>
      <c r="N479" s="168"/>
      <c r="O479" s="169">
        <f t="shared" si="20"/>
        <v>0</v>
      </c>
      <c r="P479" s="168"/>
      <c r="Q479" s="168"/>
      <c r="R479" s="168"/>
      <c r="S479" s="169">
        <f t="shared" si="21"/>
        <v>0</v>
      </c>
    </row>
    <row r="480" spans="1:24" ht="22.2" customHeight="1" x14ac:dyDescent="0.6">
      <c r="A480" s="4"/>
      <c r="E480" s="4"/>
      <c r="G480" s="189"/>
      <c r="H480" s="168"/>
      <c r="I480" s="168"/>
      <c r="J480" s="248"/>
      <c r="K480" s="250"/>
      <c r="L480" s="168"/>
      <c r="M480" s="168"/>
      <c r="N480" s="168"/>
      <c r="O480" s="169">
        <f t="shared" si="20"/>
        <v>0</v>
      </c>
      <c r="P480" s="168"/>
      <c r="Q480" s="168"/>
      <c r="R480" s="168"/>
      <c r="S480" s="169">
        <f t="shared" si="21"/>
        <v>0</v>
      </c>
    </row>
    <row r="481" spans="1:24" ht="22.2" customHeight="1" x14ac:dyDescent="0.6">
      <c r="A481" s="4"/>
      <c r="E481" s="4"/>
      <c r="G481" s="195"/>
      <c r="H481" s="168"/>
      <c r="I481" s="199"/>
      <c r="J481" s="277"/>
      <c r="K481" s="278"/>
      <c r="L481" s="199"/>
      <c r="M481" s="199"/>
      <c r="N481" s="199"/>
      <c r="O481" s="169">
        <f t="shared" si="20"/>
        <v>0</v>
      </c>
      <c r="P481" s="199"/>
      <c r="Q481" s="199"/>
      <c r="R481" s="199"/>
      <c r="S481" s="169">
        <f t="shared" si="21"/>
        <v>0</v>
      </c>
    </row>
    <row r="482" spans="1:24" ht="22.2" customHeight="1" x14ac:dyDescent="0.6">
      <c r="A482" s="4"/>
      <c r="B482"/>
      <c r="C482"/>
      <c r="D482" s="202"/>
      <c r="E482" s="56"/>
      <c r="F482"/>
      <c r="G482" s="62" t="s">
        <v>11</v>
      </c>
      <c r="H482" s="174"/>
      <c r="I482" s="183"/>
      <c r="J482" s="265"/>
      <c r="K482" s="266"/>
      <c r="L482" s="168"/>
      <c r="M482" s="168"/>
      <c r="N482" s="168"/>
      <c r="O482" s="169">
        <f t="shared" si="20"/>
        <v>0</v>
      </c>
      <c r="P482" s="168"/>
      <c r="Q482" s="175"/>
      <c r="R482" s="175"/>
      <c r="S482" s="169">
        <f t="shared" si="21"/>
        <v>0</v>
      </c>
    </row>
    <row r="483" spans="1:24" ht="22.2" customHeight="1" x14ac:dyDescent="0.6">
      <c r="A483" s="4"/>
      <c r="D483" s="3"/>
      <c r="E483" s="3"/>
      <c r="G483" s="167" t="str">
        <f>G437</f>
        <v>28 ธ.ค.66</v>
      </c>
      <c r="H483" s="183"/>
      <c r="I483" s="183"/>
      <c r="J483" s="248"/>
      <c r="K483" s="250"/>
      <c r="L483" s="168"/>
      <c r="M483" s="168"/>
      <c r="N483" s="168"/>
      <c r="O483" s="169">
        <f t="shared" si="20"/>
        <v>0</v>
      </c>
      <c r="P483" s="168"/>
      <c r="Q483" s="168"/>
      <c r="R483" s="168"/>
      <c r="S483" s="169">
        <f t="shared" si="21"/>
        <v>0</v>
      </c>
    </row>
    <row r="484" spans="1:24" ht="22.2" customHeight="1" x14ac:dyDescent="0.6">
      <c r="A484" s="4"/>
      <c r="B484" s="5"/>
      <c r="E484" s="4"/>
      <c r="G484" s="168"/>
      <c r="H484" s="183"/>
      <c r="I484" s="183"/>
      <c r="J484" s="248"/>
      <c r="K484" s="250"/>
      <c r="L484" s="183"/>
      <c r="M484" s="183"/>
      <c r="N484" s="183"/>
      <c r="O484" s="169">
        <f t="shared" si="20"/>
        <v>0</v>
      </c>
      <c r="P484" s="183"/>
      <c r="Q484" s="183"/>
      <c r="R484" s="183"/>
      <c r="S484" s="169">
        <f t="shared" si="21"/>
        <v>0</v>
      </c>
    </row>
    <row r="485" spans="1:24" ht="22.2" customHeight="1" x14ac:dyDescent="0.6">
      <c r="A485" s="4"/>
      <c r="E485" s="4"/>
      <c r="G485" s="168"/>
      <c r="H485" s="168"/>
      <c r="I485" s="168"/>
      <c r="J485" s="248"/>
      <c r="K485" s="250"/>
      <c r="L485" s="168"/>
      <c r="M485" s="168"/>
      <c r="N485" s="168"/>
      <c r="O485" s="169">
        <f t="shared" si="20"/>
        <v>0</v>
      </c>
      <c r="P485" s="168"/>
      <c r="Q485" s="168"/>
      <c r="R485" s="168"/>
      <c r="S485" s="169">
        <f t="shared" si="21"/>
        <v>0</v>
      </c>
    </row>
    <row r="486" spans="1:24" ht="22.2" customHeight="1" x14ac:dyDescent="0.6">
      <c r="A486" s="4"/>
      <c r="E486" s="4"/>
      <c r="G486" s="199"/>
      <c r="H486" s="194"/>
      <c r="I486" s="199"/>
      <c r="J486" s="277"/>
      <c r="K486" s="278"/>
      <c r="L486" s="199"/>
      <c r="M486" s="199"/>
      <c r="N486" s="199"/>
      <c r="O486" s="169">
        <f t="shared" si="20"/>
        <v>0</v>
      </c>
      <c r="P486" s="199"/>
      <c r="Q486" s="199"/>
      <c r="R486" s="199"/>
      <c r="S486" s="169">
        <f t="shared" si="21"/>
        <v>0</v>
      </c>
    </row>
    <row r="487" spans="1:24" ht="22.2" customHeight="1" x14ac:dyDescent="0.6">
      <c r="A487" s="4"/>
      <c r="E487" s="4"/>
      <c r="G487" s="62" t="s">
        <v>12</v>
      </c>
      <c r="H487" s="183" t="s">
        <v>275</v>
      </c>
      <c r="I487" s="183" t="s">
        <v>218</v>
      </c>
      <c r="J487" s="265" t="s">
        <v>150</v>
      </c>
      <c r="K487" s="266"/>
      <c r="L487" s="168"/>
      <c r="M487" s="168"/>
      <c r="N487" s="168"/>
      <c r="O487" s="169">
        <f t="shared" si="20"/>
        <v>0</v>
      </c>
      <c r="P487" s="174"/>
      <c r="Q487" s="197"/>
      <c r="R487" s="174"/>
      <c r="S487" s="169">
        <f t="shared" si="21"/>
        <v>0</v>
      </c>
      <c r="T487" s="25"/>
      <c r="U487" s="26" t="s">
        <v>123</v>
      </c>
      <c r="V487" s="64"/>
      <c r="W487" s="27"/>
      <c r="X487" s="27"/>
    </row>
    <row r="488" spans="1:24" ht="22.2" customHeight="1" x14ac:dyDescent="0.6">
      <c r="A488" s="4"/>
      <c r="E488" s="4"/>
      <c r="G488" s="167" t="str">
        <f>G442</f>
        <v>29 ธ.ค.66</v>
      </c>
      <c r="H488" s="183" t="s">
        <v>275</v>
      </c>
      <c r="I488" s="183" t="s">
        <v>218</v>
      </c>
      <c r="J488" s="248" t="s">
        <v>126</v>
      </c>
      <c r="K488" s="250"/>
      <c r="L488" s="168"/>
      <c r="M488" s="168"/>
      <c r="N488" s="168"/>
      <c r="O488" s="169">
        <f t="shared" si="20"/>
        <v>0</v>
      </c>
      <c r="P488" s="168"/>
      <c r="Q488" s="168"/>
      <c r="R488" s="168"/>
      <c r="S488" s="169">
        <f t="shared" si="21"/>
        <v>0</v>
      </c>
      <c r="T488" s="27" t="s">
        <v>51</v>
      </c>
      <c r="U488" s="26" t="s">
        <v>90</v>
      </c>
      <c r="V488" s="64"/>
      <c r="W488" s="27"/>
      <c r="X488" s="27"/>
    </row>
    <row r="489" spans="1:24" ht="22.2" customHeight="1" x14ac:dyDescent="0.6">
      <c r="A489" s="4"/>
      <c r="E489" s="4"/>
      <c r="G489" s="168"/>
      <c r="H489" s="168"/>
      <c r="I489" s="168"/>
      <c r="J489" s="248"/>
      <c r="K489" s="250"/>
      <c r="L489" s="168"/>
      <c r="M489" s="168"/>
      <c r="N489" s="168"/>
      <c r="O489" s="169">
        <f t="shared" si="20"/>
        <v>0</v>
      </c>
      <c r="P489" s="168"/>
      <c r="Q489" s="168"/>
      <c r="R489" s="168"/>
      <c r="S489" s="169">
        <f t="shared" si="21"/>
        <v>0</v>
      </c>
    </row>
    <row r="490" spans="1:24" ht="22.2" customHeight="1" x14ac:dyDescent="0.6">
      <c r="A490" s="4"/>
      <c r="E490" s="4"/>
      <c r="G490" s="168"/>
      <c r="H490" s="190" t="s">
        <v>51</v>
      </c>
      <c r="I490" s="168"/>
      <c r="J490" s="248"/>
      <c r="K490" s="250"/>
      <c r="L490" s="168"/>
      <c r="M490" s="168"/>
      <c r="N490" s="168"/>
      <c r="O490" s="169">
        <f t="shared" si="20"/>
        <v>0</v>
      </c>
      <c r="P490" s="168"/>
      <c r="Q490" s="168"/>
      <c r="R490" s="168"/>
      <c r="S490" s="169">
        <f t="shared" si="21"/>
        <v>0</v>
      </c>
    </row>
    <row r="491" spans="1:24" ht="22.2" customHeight="1" x14ac:dyDescent="0.6">
      <c r="A491" s="4"/>
      <c r="E491" s="4"/>
      <c r="F491" s="4"/>
      <c r="G491" s="196"/>
      <c r="H491" s="194"/>
      <c r="I491" s="199"/>
      <c r="J491" s="277"/>
      <c r="K491" s="278"/>
      <c r="L491" s="199"/>
      <c r="M491" s="199"/>
      <c r="N491" s="199"/>
      <c r="O491" s="169">
        <f t="shared" si="20"/>
        <v>0</v>
      </c>
      <c r="P491" s="199"/>
      <c r="Q491" s="199"/>
      <c r="R491" s="199"/>
      <c r="S491" s="169">
        <f t="shared" si="21"/>
        <v>0</v>
      </c>
    </row>
    <row r="492" spans="1:24" ht="22.2" customHeight="1" x14ac:dyDescent="0.6">
      <c r="A492" s="4"/>
      <c r="E492" s="4"/>
      <c r="F492" s="4"/>
      <c r="G492" s="273" t="s">
        <v>61</v>
      </c>
      <c r="H492" s="298"/>
      <c r="I492" s="298"/>
      <c r="J492" s="298"/>
      <c r="K492" s="279"/>
      <c r="L492" s="17">
        <f>SUM(L467:L491)</f>
        <v>0</v>
      </c>
      <c r="M492" s="17">
        <f>SUM(M467:M491)</f>
        <v>0</v>
      </c>
      <c r="N492" s="17"/>
      <c r="O492" s="17"/>
      <c r="P492" s="17">
        <f>SUM(P467:P491)</f>
        <v>0</v>
      </c>
      <c r="Q492" s="17">
        <f>SUM(Q467:Q491)</f>
        <v>0</v>
      </c>
      <c r="R492" s="192"/>
      <c r="S492" s="17"/>
    </row>
    <row r="493" spans="1:24" ht="22.2" customHeight="1" x14ac:dyDescent="0.6">
      <c r="A493" s="4"/>
      <c r="E493" s="4"/>
      <c r="F493" s="4"/>
      <c r="G493" s="273" t="s">
        <v>62</v>
      </c>
      <c r="H493" s="298"/>
      <c r="I493" s="298"/>
      <c r="J493" s="298"/>
      <c r="K493" s="279"/>
      <c r="L493" s="273">
        <f>L492+M492</f>
        <v>0</v>
      </c>
      <c r="M493" s="279"/>
      <c r="N493" s="17"/>
      <c r="O493" s="193"/>
      <c r="P493" s="273">
        <f>P492+Q492</f>
        <v>0</v>
      </c>
      <c r="Q493" s="279"/>
      <c r="R493" s="196"/>
      <c r="S493" s="199"/>
    </row>
    <row r="494" spans="1:24" ht="22.2" customHeight="1" x14ac:dyDescent="0.6">
      <c r="A494" s="4"/>
      <c r="E494" s="4"/>
      <c r="F494" s="4"/>
      <c r="G494" s="273" t="s">
        <v>63</v>
      </c>
      <c r="H494" s="298"/>
      <c r="I494" s="298"/>
      <c r="J494" s="298"/>
      <c r="K494" s="279"/>
      <c r="L494" s="306" t="s">
        <v>277</v>
      </c>
      <c r="M494" s="307"/>
      <c r="N494" s="152"/>
      <c r="O494" s="153"/>
      <c r="P494" s="306" t="s">
        <v>256</v>
      </c>
      <c r="Q494" s="307"/>
      <c r="R494" s="190"/>
      <c r="S494" s="168"/>
    </row>
    <row r="495" spans="1:24" ht="22.2" customHeight="1" thickBot="1" x14ac:dyDescent="0.65">
      <c r="A495" s="4"/>
      <c r="E495" s="4"/>
      <c r="F495" s="15"/>
      <c r="G495" s="273" t="s">
        <v>64</v>
      </c>
      <c r="H495" s="298"/>
      <c r="I495" s="298"/>
      <c r="J495" s="298"/>
      <c r="K495" s="279"/>
      <c r="L495" s="18">
        <v>0</v>
      </c>
      <c r="M495" s="18">
        <f>SUM(M467:M491)</f>
        <v>0</v>
      </c>
      <c r="N495" s="18"/>
      <c r="O495" s="18">
        <f>SUM(O467:O491)</f>
        <v>0</v>
      </c>
      <c r="P495" s="18">
        <v>0</v>
      </c>
      <c r="Q495" s="18">
        <f>SUM(Q467:Q491)</f>
        <v>0</v>
      </c>
      <c r="R495" s="19"/>
      <c r="S495" s="18">
        <f>SUM(S467:S491)</f>
        <v>0</v>
      </c>
    </row>
    <row r="496" spans="1:24" ht="22.2" customHeight="1" thickTop="1" x14ac:dyDescent="0.6">
      <c r="A496" s="299" t="s">
        <v>88</v>
      </c>
      <c r="B496" s="300"/>
      <c r="C496" s="300"/>
      <c r="D496" s="300"/>
      <c r="E496" s="300"/>
      <c r="F496" s="300"/>
      <c r="G496" s="300"/>
      <c r="H496" s="193">
        <f>M495+Q495</f>
        <v>0</v>
      </c>
      <c r="I496" s="193" t="s">
        <v>89</v>
      </c>
      <c r="J496" s="193"/>
      <c r="K496" s="301" t="s">
        <v>193</v>
      </c>
      <c r="L496" s="301"/>
      <c r="M496" s="301"/>
      <c r="N496" s="194"/>
      <c r="O496" s="194"/>
      <c r="P496" s="302">
        <f>S495+O495</f>
        <v>0</v>
      </c>
      <c r="Q496" s="302"/>
      <c r="R496" s="21"/>
      <c r="S496" s="20" t="s">
        <v>53</v>
      </c>
    </row>
    <row r="497" spans="1:19" ht="22.2" customHeight="1" x14ac:dyDescent="0.6">
      <c r="A497" s="303" t="s">
        <v>14</v>
      </c>
      <c r="B497" s="304"/>
      <c r="C497" s="304"/>
      <c r="D497" s="304"/>
      <c r="E497" s="304"/>
      <c r="F497" s="304"/>
      <c r="G497" s="305"/>
      <c r="H497" s="303" t="s">
        <v>15</v>
      </c>
      <c r="I497" s="304"/>
      <c r="J497" s="304"/>
      <c r="K497" s="304"/>
      <c r="L497" s="305"/>
      <c r="M497" s="303" t="s">
        <v>70</v>
      </c>
      <c r="N497" s="304"/>
      <c r="O497" s="304"/>
      <c r="P497" s="304"/>
      <c r="Q497" s="304"/>
      <c r="R497" s="304"/>
      <c r="S497" s="305"/>
    </row>
    <row r="498" spans="1:19" ht="22.2" customHeight="1" x14ac:dyDescent="0.6">
      <c r="A498" s="248" t="s">
        <v>16</v>
      </c>
      <c r="B498" s="249"/>
      <c r="C498" s="249"/>
      <c r="D498" s="249"/>
      <c r="E498" s="249"/>
      <c r="F498" s="249"/>
      <c r="G498" s="250"/>
      <c r="H498" s="248" t="s">
        <v>16</v>
      </c>
      <c r="I498" s="249"/>
      <c r="J498" s="249"/>
      <c r="K498" s="249"/>
      <c r="L498" s="250"/>
      <c r="M498" s="248" t="s">
        <v>16</v>
      </c>
      <c r="N498" s="249"/>
      <c r="O498" s="249"/>
      <c r="P498" s="249"/>
      <c r="Q498" s="249"/>
      <c r="R498" s="249"/>
      <c r="S498" s="250"/>
    </row>
    <row r="499" spans="1:19" ht="22.2" customHeight="1" x14ac:dyDescent="0.6">
      <c r="A499" s="12" t="s">
        <v>42</v>
      </c>
      <c r="B499" s="309">
        <f>B467</f>
        <v>0</v>
      </c>
      <c r="C499" s="309"/>
      <c r="D499" s="309"/>
      <c r="E499" s="309"/>
      <c r="F499" s="309"/>
      <c r="G499" s="186" t="s">
        <v>43</v>
      </c>
      <c r="H499" s="185" t="s">
        <v>42</v>
      </c>
      <c r="I499" s="314" t="str">
        <f>I453</f>
        <v xml:space="preserve">       นายอาทิตย์  แก้วแดง</v>
      </c>
      <c r="J499" s="318"/>
      <c r="K499" s="318"/>
      <c r="L499" s="13" t="s">
        <v>43</v>
      </c>
      <c r="M499" s="61" t="s">
        <v>42</v>
      </c>
      <c r="N499" s="61"/>
      <c r="O499" s="309" t="s">
        <v>52</v>
      </c>
      <c r="P499" s="309"/>
      <c r="Q499" s="309"/>
      <c r="R499" s="29"/>
      <c r="S499" s="186" t="s">
        <v>43</v>
      </c>
    </row>
    <row r="500" spans="1:19" ht="22.2" customHeight="1" x14ac:dyDescent="0.6">
      <c r="A500" s="319" t="s">
        <v>250</v>
      </c>
      <c r="B500" s="314"/>
      <c r="C500" s="314"/>
      <c r="D500" s="314"/>
      <c r="E500" s="314"/>
      <c r="F500" s="314"/>
      <c r="G500" s="320"/>
      <c r="H500" s="308" t="s">
        <v>55</v>
      </c>
      <c r="I500" s="309"/>
      <c r="J500" s="309"/>
      <c r="K500" s="309"/>
      <c r="L500" s="310"/>
      <c r="M500" s="308" t="s">
        <v>72</v>
      </c>
      <c r="N500" s="309"/>
      <c r="O500" s="309"/>
      <c r="P500" s="309"/>
      <c r="Q500" s="309"/>
      <c r="R500" s="309"/>
      <c r="S500" s="310"/>
    </row>
    <row r="501" spans="1:19" ht="22.2" customHeight="1" x14ac:dyDescent="0.6">
      <c r="A501" s="311" t="str">
        <f>A41</f>
        <v>วันที่ 2  เดือน มกราคม  พ.ศ.2567</v>
      </c>
      <c r="B501" s="312"/>
      <c r="C501" s="312"/>
      <c r="D501" s="312"/>
      <c r="E501" s="312"/>
      <c r="F501" s="312"/>
      <c r="G501" s="313"/>
      <c r="H501" s="308" t="str">
        <f>A41</f>
        <v>วันที่ 2  เดือน มกราคม  พ.ศ.2567</v>
      </c>
      <c r="I501" s="309"/>
      <c r="J501" s="309"/>
      <c r="K501" s="309"/>
      <c r="L501" s="310"/>
      <c r="M501" s="311" t="str">
        <f>A41</f>
        <v>วันที่ 2  เดือน มกราคม  พ.ศ.2567</v>
      </c>
      <c r="N501" s="312"/>
      <c r="O501" s="312"/>
      <c r="P501" s="312"/>
      <c r="Q501" s="312"/>
      <c r="R501" s="312"/>
      <c r="S501" s="313"/>
    </row>
    <row r="502" spans="1:19" ht="22.2" customHeight="1" x14ac:dyDescent="0.6">
      <c r="A502" s="303" t="s">
        <v>70</v>
      </c>
      <c r="B502" s="304"/>
      <c r="C502" s="304"/>
      <c r="D502" s="304"/>
      <c r="E502" s="304"/>
      <c r="F502" s="304"/>
      <c r="G502" s="304"/>
      <c r="H502" s="304"/>
      <c r="I502" s="305"/>
      <c r="J502" s="303" t="s">
        <v>71</v>
      </c>
      <c r="K502" s="304"/>
      <c r="L502" s="304"/>
      <c r="M502" s="304"/>
      <c r="N502" s="304"/>
      <c r="O502" s="304"/>
      <c r="P502" s="304"/>
      <c r="Q502" s="304"/>
      <c r="R502" s="304"/>
      <c r="S502" s="305"/>
    </row>
    <row r="503" spans="1:19" ht="22.2" customHeight="1" x14ac:dyDescent="0.6">
      <c r="A503" s="248" t="s">
        <v>16</v>
      </c>
      <c r="B503" s="249"/>
      <c r="C503" s="249"/>
      <c r="D503" s="249"/>
      <c r="E503" s="249"/>
      <c r="F503" s="249"/>
      <c r="G503" s="249"/>
      <c r="H503" s="249"/>
      <c r="I503" s="250"/>
      <c r="J503" s="248" t="s">
        <v>16</v>
      </c>
      <c r="K503" s="249"/>
      <c r="L503" s="249"/>
      <c r="M503" s="249"/>
      <c r="N503" s="249"/>
      <c r="O503" s="249"/>
      <c r="P503" s="249"/>
      <c r="Q503" s="249"/>
      <c r="R503" s="249"/>
      <c r="S503" s="250"/>
    </row>
    <row r="504" spans="1:19" ht="22.2" customHeight="1" x14ac:dyDescent="0.6">
      <c r="A504" s="12"/>
      <c r="B504" s="309" t="s">
        <v>133</v>
      </c>
      <c r="C504" s="309"/>
      <c r="D504" s="309"/>
      <c r="E504" s="309"/>
      <c r="F504" s="309"/>
      <c r="G504" s="309"/>
      <c r="H504" s="309"/>
      <c r="I504" s="186"/>
      <c r="J504" s="29"/>
      <c r="K504" s="29"/>
      <c r="L504" s="309" t="s">
        <v>186</v>
      </c>
      <c r="M504" s="309"/>
      <c r="N504" s="309"/>
      <c r="O504" s="309"/>
      <c r="P504" s="309"/>
      <c r="Q504" s="309"/>
      <c r="R504" s="29"/>
      <c r="S504" s="13"/>
    </row>
    <row r="505" spans="1:19" ht="22.2" customHeight="1" x14ac:dyDescent="0.6">
      <c r="A505" s="308" t="s">
        <v>73</v>
      </c>
      <c r="B505" s="309"/>
      <c r="C505" s="309"/>
      <c r="D505" s="309"/>
      <c r="E505" s="309"/>
      <c r="F505" s="309"/>
      <c r="G505" s="309"/>
      <c r="H505" s="309"/>
      <c r="I505" s="310"/>
      <c r="J505" s="308" t="s">
        <v>74</v>
      </c>
      <c r="K505" s="309"/>
      <c r="L505" s="309"/>
      <c r="M505" s="309"/>
      <c r="N505" s="309"/>
      <c r="O505" s="309"/>
      <c r="P505" s="309"/>
      <c r="Q505" s="309"/>
      <c r="R505" s="309"/>
      <c r="S505" s="310"/>
    </row>
    <row r="506" spans="1:19" ht="22.2" customHeight="1" x14ac:dyDescent="0.6">
      <c r="A506" s="311" t="str">
        <f>A41</f>
        <v>วันที่ 2  เดือน มกราคม  พ.ศ.2567</v>
      </c>
      <c r="B506" s="312"/>
      <c r="C506" s="312"/>
      <c r="D506" s="312"/>
      <c r="E506" s="312"/>
      <c r="F506" s="312"/>
      <c r="G506" s="312"/>
      <c r="H506" s="312"/>
      <c r="I506" s="313"/>
      <c r="J506" s="311" t="str">
        <f>A41</f>
        <v>วันที่ 2  เดือน มกราคม  พ.ศ.2567</v>
      </c>
      <c r="K506" s="312"/>
      <c r="L506" s="312"/>
      <c r="M506" s="312"/>
      <c r="N506" s="312"/>
      <c r="O506" s="312"/>
      <c r="P506" s="312"/>
      <c r="Q506" s="312"/>
      <c r="R506" s="312"/>
      <c r="S506" s="313"/>
    </row>
    <row r="507" spans="1:19" ht="22.2" customHeight="1" x14ac:dyDescent="0.6">
      <c r="A507" s="254" t="s">
        <v>0</v>
      </c>
      <c r="B507" s="254"/>
      <c r="C507" s="254"/>
      <c r="D507" s="254"/>
      <c r="E507" s="254"/>
      <c r="F507" s="254"/>
      <c r="G507" s="254"/>
      <c r="H507" s="254"/>
      <c r="I507" s="254"/>
      <c r="J507" s="254"/>
      <c r="K507" s="254"/>
      <c r="L507" s="254"/>
      <c r="M507" s="254"/>
      <c r="N507" s="254"/>
      <c r="O507" s="254"/>
      <c r="P507" s="254"/>
      <c r="Q507" s="254"/>
      <c r="R507" s="254"/>
      <c r="S507" s="254"/>
    </row>
    <row r="508" spans="1:19" ht="22.2" customHeight="1" x14ac:dyDescent="0.6">
      <c r="A508" s="254" t="str">
        <f>A2</f>
        <v>แผนกวิชายานยนต์ไฟฟ้า</v>
      </c>
      <c r="B508" s="249"/>
      <c r="C508" s="249"/>
      <c r="D508" s="249"/>
      <c r="E508" s="249"/>
      <c r="F508" s="249"/>
      <c r="G508" s="249"/>
      <c r="H508" s="249"/>
      <c r="I508" s="249"/>
      <c r="J508" s="249"/>
      <c r="K508" s="249"/>
      <c r="L508" s="249"/>
      <c r="M508" s="249"/>
      <c r="N508" s="249"/>
      <c r="O508" s="249"/>
      <c r="P508" s="249"/>
      <c r="Q508" s="249"/>
      <c r="R508" s="249"/>
      <c r="S508" s="249"/>
    </row>
    <row r="509" spans="1:19" ht="22.2" customHeight="1" x14ac:dyDescent="0.6">
      <c r="A509" s="253" t="s">
        <v>78</v>
      </c>
      <c r="B509" s="253"/>
      <c r="C509" s="253"/>
      <c r="D509" s="177">
        <f>D3</f>
        <v>25</v>
      </c>
      <c r="E509" s="177" t="s">
        <v>77</v>
      </c>
      <c r="F509" s="254" t="str">
        <f>F3</f>
        <v>ธันวาคม</v>
      </c>
      <c r="G509" s="254"/>
      <c r="H509" s="177" t="str">
        <f>H3</f>
        <v>พ.ศ. 2566</v>
      </c>
      <c r="I509" s="177" t="s">
        <v>79</v>
      </c>
      <c r="J509" s="177">
        <f>J3</f>
        <v>29</v>
      </c>
      <c r="K509" s="177" t="s">
        <v>76</v>
      </c>
      <c r="L509" s="254" t="str">
        <f>L3</f>
        <v>ธันวาคม</v>
      </c>
      <c r="M509" s="254"/>
      <c r="N509" s="254" t="str">
        <f>N3</f>
        <v>พ.ศ. 2566</v>
      </c>
      <c r="O509" s="254"/>
      <c r="P509" s="254"/>
      <c r="Q509" s="254"/>
      <c r="R509" s="177"/>
    </row>
    <row r="510" spans="1:19" ht="22.2" customHeight="1" x14ac:dyDescent="0.3">
      <c r="G510" s="58" t="s">
        <v>103</v>
      </c>
      <c r="H510" s="198" t="s">
        <v>44</v>
      </c>
      <c r="I510" s="190" t="s">
        <v>57</v>
      </c>
      <c r="J510" s="290" t="s">
        <v>245</v>
      </c>
      <c r="K510" s="290"/>
      <c r="L510" s="290"/>
      <c r="M510" s="290"/>
      <c r="N510" s="290"/>
      <c r="O510" s="290"/>
      <c r="P510" s="290"/>
      <c r="Q510" s="290"/>
      <c r="R510" s="290"/>
      <c r="S510" s="290"/>
    </row>
    <row r="511" spans="1:19" ht="22.2" customHeight="1" x14ac:dyDescent="0.6">
      <c r="A511" s="28" t="s">
        <v>1</v>
      </c>
      <c r="B511" s="270" t="s">
        <v>2</v>
      </c>
      <c r="C511" s="271"/>
      <c r="D511" s="272"/>
      <c r="E511" s="16" t="s">
        <v>3</v>
      </c>
      <c r="F511" s="273" t="s">
        <v>65</v>
      </c>
      <c r="G511" s="274"/>
      <c r="H511" s="275" t="s">
        <v>4</v>
      </c>
      <c r="I511" s="175" t="s">
        <v>116</v>
      </c>
      <c r="J511" s="242" t="s">
        <v>5</v>
      </c>
      <c r="K511" s="244"/>
      <c r="L511" s="273" t="s">
        <v>66</v>
      </c>
      <c r="M511" s="279"/>
      <c r="N511" s="169" t="s">
        <v>68</v>
      </c>
      <c r="O511" s="175" t="s">
        <v>58</v>
      </c>
      <c r="P511" s="280" t="s">
        <v>67</v>
      </c>
      <c r="Q511" s="281"/>
      <c r="R511" s="169" t="s">
        <v>68</v>
      </c>
      <c r="S511" s="175" t="s">
        <v>58</v>
      </c>
    </row>
    <row r="512" spans="1:19" ht="22.2" customHeight="1" x14ac:dyDescent="0.6">
      <c r="A512" s="60"/>
      <c r="B512" s="9"/>
      <c r="C512" s="10"/>
      <c r="D512" s="14"/>
      <c r="E512" s="11"/>
      <c r="F512" s="199" t="s">
        <v>6</v>
      </c>
      <c r="G512" s="199" t="s">
        <v>7</v>
      </c>
      <c r="H512" s="276"/>
      <c r="I512" s="199"/>
      <c r="J512" s="277"/>
      <c r="K512" s="278"/>
      <c r="L512" s="199" t="s">
        <v>56</v>
      </c>
      <c r="M512" s="199" t="s">
        <v>60</v>
      </c>
      <c r="N512" s="199" t="s">
        <v>69</v>
      </c>
      <c r="O512" s="199" t="s">
        <v>59</v>
      </c>
      <c r="P512" s="60" t="s">
        <v>56</v>
      </c>
      <c r="Q512" s="60" t="s">
        <v>60</v>
      </c>
      <c r="R512" s="199" t="s">
        <v>69</v>
      </c>
      <c r="S512" s="199" t="s">
        <v>59</v>
      </c>
    </row>
    <row r="513" spans="1:19" ht="22.2" customHeight="1" x14ac:dyDescent="0.6">
      <c r="A513" s="175">
        <v>12</v>
      </c>
      <c r="B513" s="262">
        <f>AB14</f>
        <v>0</v>
      </c>
      <c r="C513" s="263"/>
      <c r="D513" s="264"/>
      <c r="E513" s="175" t="s">
        <v>44</v>
      </c>
      <c r="F513" s="6">
        <f>F7</f>
        <v>11</v>
      </c>
      <c r="G513" s="188" t="s">
        <v>8</v>
      </c>
      <c r="H513" s="174" t="s">
        <v>136</v>
      </c>
      <c r="I513" s="183" t="s">
        <v>209</v>
      </c>
      <c r="J513" s="248" t="s">
        <v>126</v>
      </c>
      <c r="K513" s="250"/>
      <c r="L513" s="197"/>
      <c r="M513" s="174"/>
      <c r="N513" s="174"/>
      <c r="O513" s="169">
        <f>M513*N513</f>
        <v>0</v>
      </c>
      <c r="P513" s="174"/>
      <c r="Q513" s="197"/>
      <c r="R513" s="174"/>
      <c r="S513" s="169">
        <f>Q513*R513</f>
        <v>0</v>
      </c>
    </row>
    <row r="514" spans="1:19" ht="22.2" customHeight="1" x14ac:dyDescent="0.6">
      <c r="A514" s="4"/>
      <c r="B514" s="289"/>
      <c r="C514" s="290"/>
      <c r="D514" s="291"/>
      <c r="E514" s="51"/>
      <c r="F514" s="190"/>
      <c r="G514" s="167" t="str">
        <f>G468</f>
        <v>25 ธ.ค.66</v>
      </c>
      <c r="H514" s="183"/>
      <c r="I514" s="183"/>
      <c r="J514" s="248"/>
      <c r="K514" s="250"/>
      <c r="L514" s="168"/>
      <c r="M514" s="168"/>
      <c r="N514" s="168"/>
      <c r="O514" s="169">
        <f t="shared" ref="O514:O537" si="22">M514*N514</f>
        <v>0</v>
      </c>
      <c r="P514" s="168"/>
      <c r="Q514" s="168"/>
      <c r="R514" s="168"/>
      <c r="S514" s="169">
        <f t="shared" ref="S514:S537" si="23">Q514*R514</f>
        <v>0</v>
      </c>
    </row>
    <row r="515" spans="1:19" ht="22.2" customHeight="1" x14ac:dyDescent="0.6">
      <c r="A515" s="4"/>
      <c r="B515" s="5"/>
      <c r="D515" s="3"/>
      <c r="E515" s="3"/>
      <c r="F515" s="190"/>
      <c r="G515" s="189"/>
      <c r="H515" s="168"/>
      <c r="I515" s="168"/>
      <c r="J515" s="248"/>
      <c r="K515" s="250"/>
      <c r="L515" s="168"/>
      <c r="M515" s="168"/>
      <c r="N515" s="168"/>
      <c r="O515" s="169">
        <f t="shared" si="22"/>
        <v>0</v>
      </c>
      <c r="P515" s="168"/>
      <c r="Q515" s="168"/>
      <c r="R515" s="168"/>
      <c r="S515" s="169">
        <f t="shared" si="23"/>
        <v>0</v>
      </c>
    </row>
    <row r="516" spans="1:19" ht="22.2" customHeight="1" x14ac:dyDescent="0.6">
      <c r="A516" s="4"/>
      <c r="B516" s="5"/>
      <c r="E516" s="4"/>
      <c r="F516" s="190"/>
      <c r="G516" s="189"/>
      <c r="H516" s="168"/>
      <c r="I516" s="168"/>
      <c r="J516" s="248"/>
      <c r="K516" s="250"/>
      <c r="L516" s="168"/>
      <c r="M516" s="168"/>
      <c r="N516" s="168"/>
      <c r="O516" s="169">
        <f t="shared" si="22"/>
        <v>0</v>
      </c>
      <c r="P516" s="168"/>
      <c r="Q516" s="168"/>
      <c r="R516" s="168"/>
      <c r="S516" s="169">
        <f t="shared" si="23"/>
        <v>0</v>
      </c>
    </row>
    <row r="517" spans="1:19" ht="22.2" customHeight="1" x14ac:dyDescent="0.6">
      <c r="A517" s="4"/>
      <c r="E517" s="4"/>
      <c r="G517" s="187"/>
      <c r="H517" s="199"/>
      <c r="I517" s="199"/>
      <c r="J517" s="277"/>
      <c r="K517" s="278"/>
      <c r="L517" s="168"/>
      <c r="M517" s="168"/>
      <c r="N517" s="168"/>
      <c r="O517" s="169">
        <f t="shared" si="22"/>
        <v>0</v>
      </c>
      <c r="P517" s="168"/>
      <c r="Q517" s="168"/>
      <c r="R517" s="168"/>
      <c r="S517" s="169">
        <f t="shared" si="23"/>
        <v>0</v>
      </c>
    </row>
    <row r="518" spans="1:19" ht="22.2" customHeight="1" x14ac:dyDescent="0.6">
      <c r="A518" s="4"/>
      <c r="E518" s="4"/>
      <c r="G518" s="62" t="s">
        <v>9</v>
      </c>
      <c r="H518" s="183" t="s">
        <v>137</v>
      </c>
      <c r="I518" s="183" t="s">
        <v>214</v>
      </c>
      <c r="J518" s="265" t="s">
        <v>54</v>
      </c>
      <c r="K518" s="266"/>
      <c r="L518" s="197"/>
      <c r="M518" s="174"/>
      <c r="N518" s="174"/>
      <c r="O518" s="169">
        <f t="shared" si="22"/>
        <v>0</v>
      </c>
      <c r="P518" s="174"/>
      <c r="Q518" s="197"/>
      <c r="R518" s="174"/>
      <c r="S518" s="169">
        <f t="shared" si="23"/>
        <v>0</v>
      </c>
    </row>
    <row r="519" spans="1:19" ht="22.2" customHeight="1" x14ac:dyDescent="0.6">
      <c r="A519" s="4"/>
      <c r="E519" s="4"/>
      <c r="G519" s="167" t="str">
        <f>G473</f>
        <v>26 ธ.ค.66</v>
      </c>
      <c r="H519" s="183" t="s">
        <v>137</v>
      </c>
      <c r="I519" s="183" t="s">
        <v>214</v>
      </c>
      <c r="J519" s="248" t="s">
        <v>125</v>
      </c>
      <c r="K519" s="250"/>
      <c r="L519" s="168"/>
      <c r="M519" s="168"/>
      <c r="N519" s="168"/>
      <c r="O519" s="169">
        <f t="shared" si="22"/>
        <v>0</v>
      </c>
      <c r="P519" s="168"/>
      <c r="Q519" s="168"/>
      <c r="R519" s="168"/>
      <c r="S519" s="169">
        <f t="shared" si="23"/>
        <v>0</v>
      </c>
    </row>
    <row r="520" spans="1:19" ht="22.2" customHeight="1" x14ac:dyDescent="0.6">
      <c r="A520" s="4"/>
      <c r="B520" s="5"/>
      <c r="D520" s="3"/>
      <c r="E520" s="3"/>
      <c r="G520" s="168"/>
      <c r="H520" s="168"/>
      <c r="I520" s="168"/>
      <c r="J520" s="248"/>
      <c r="K520" s="250"/>
      <c r="L520" s="168"/>
      <c r="M520" s="168"/>
      <c r="N520" s="168"/>
      <c r="O520" s="169">
        <f t="shared" si="22"/>
        <v>0</v>
      </c>
      <c r="P520" s="168"/>
      <c r="Q520" s="168"/>
      <c r="R520" s="168"/>
      <c r="S520" s="169">
        <f t="shared" si="23"/>
        <v>0</v>
      </c>
    </row>
    <row r="521" spans="1:19" ht="22.2" customHeight="1" x14ac:dyDescent="0.6">
      <c r="A521" s="4"/>
      <c r="E521" s="4"/>
      <c r="G521" s="62"/>
      <c r="H521" s="190"/>
      <c r="I521" s="168"/>
      <c r="J521" s="248"/>
      <c r="K521" s="250"/>
      <c r="L521" s="168"/>
      <c r="M521" s="168"/>
      <c r="N521" s="168"/>
      <c r="O521" s="169">
        <f t="shared" si="22"/>
        <v>0</v>
      </c>
      <c r="P521" s="168"/>
      <c r="Q521" s="168"/>
      <c r="R521" s="168"/>
      <c r="S521" s="169">
        <f t="shared" si="23"/>
        <v>0</v>
      </c>
    </row>
    <row r="522" spans="1:19" ht="22.2" customHeight="1" x14ac:dyDescent="0.6">
      <c r="A522" s="4"/>
      <c r="D522" s="8" t="s">
        <v>51</v>
      </c>
      <c r="E522" s="4"/>
      <c r="G522" s="63"/>
      <c r="H522" s="199"/>
      <c r="I522" s="199"/>
      <c r="J522" s="277"/>
      <c r="K522" s="278"/>
      <c r="L522" s="168"/>
      <c r="M522" s="168"/>
      <c r="N522" s="168"/>
      <c r="O522" s="169">
        <f t="shared" si="22"/>
        <v>0</v>
      </c>
      <c r="P522" s="168"/>
      <c r="Q522" s="168"/>
      <c r="R522" s="168"/>
      <c r="S522" s="169">
        <f t="shared" si="23"/>
        <v>0</v>
      </c>
    </row>
    <row r="523" spans="1:19" ht="22.2" customHeight="1" x14ac:dyDescent="0.6">
      <c r="A523" s="4"/>
      <c r="E523" s="4"/>
      <c r="G523" s="167" t="s">
        <v>10</v>
      </c>
      <c r="H523" s="183"/>
      <c r="I523" s="183"/>
      <c r="J523" s="265"/>
      <c r="K523" s="266"/>
      <c r="L523" s="197"/>
      <c r="M523" s="174"/>
      <c r="N523" s="174"/>
      <c r="O523" s="169">
        <f t="shared" si="22"/>
        <v>0</v>
      </c>
      <c r="P523" s="174"/>
      <c r="Q523" s="197"/>
      <c r="R523" s="174"/>
      <c r="S523" s="169">
        <f t="shared" si="23"/>
        <v>0</v>
      </c>
    </row>
    <row r="524" spans="1:19" ht="22.2" customHeight="1" x14ac:dyDescent="0.6">
      <c r="A524" s="4"/>
      <c r="B524" s="189"/>
      <c r="C524" s="190"/>
      <c r="D524" s="190"/>
      <c r="E524" s="168"/>
      <c r="G524" s="167" t="str">
        <f>G478</f>
        <v>27 ธ.ค.66</v>
      </c>
      <c r="H524" s="183"/>
      <c r="I524" s="183"/>
      <c r="J524" s="248"/>
      <c r="K524" s="250"/>
      <c r="L524" s="168"/>
      <c r="M524" s="168"/>
      <c r="N524" s="168"/>
      <c r="O524" s="169">
        <f t="shared" si="22"/>
        <v>0</v>
      </c>
      <c r="P524" s="168"/>
      <c r="Q524" s="168"/>
      <c r="R524" s="168"/>
      <c r="S524" s="169">
        <f t="shared" si="23"/>
        <v>0</v>
      </c>
    </row>
    <row r="525" spans="1:19" ht="22.2" customHeight="1" x14ac:dyDescent="0.6">
      <c r="A525" s="4"/>
      <c r="B525" s="5"/>
      <c r="D525" s="3"/>
      <c r="E525" s="3"/>
      <c r="G525" s="168"/>
      <c r="H525" s="183"/>
      <c r="I525" s="183"/>
      <c r="J525" s="248"/>
      <c r="K525" s="250"/>
      <c r="L525" s="168"/>
      <c r="M525" s="168"/>
      <c r="N525" s="168"/>
      <c r="O525" s="169">
        <f t="shared" si="22"/>
        <v>0</v>
      </c>
      <c r="P525" s="168"/>
      <c r="Q525" s="168"/>
      <c r="R525" s="168"/>
      <c r="S525" s="169">
        <f t="shared" si="23"/>
        <v>0</v>
      </c>
    </row>
    <row r="526" spans="1:19" ht="22.2" customHeight="1" x14ac:dyDescent="0.6">
      <c r="A526" s="4"/>
      <c r="E526" s="4"/>
      <c r="G526" s="189"/>
      <c r="H526" s="168"/>
      <c r="I526" s="168"/>
      <c r="J526" s="248"/>
      <c r="K526" s="250"/>
      <c r="L526" s="168"/>
      <c r="M526" s="168"/>
      <c r="N526" s="168"/>
      <c r="O526" s="169">
        <f t="shared" si="22"/>
        <v>0</v>
      </c>
      <c r="P526" s="168"/>
      <c r="Q526" s="168"/>
      <c r="R526" s="168"/>
      <c r="S526" s="169">
        <f t="shared" si="23"/>
        <v>0</v>
      </c>
    </row>
    <row r="527" spans="1:19" ht="22.2" customHeight="1" x14ac:dyDescent="0.6">
      <c r="A527" s="4"/>
      <c r="E527" s="4"/>
      <c r="G527" s="195"/>
      <c r="H527" s="199"/>
      <c r="I527" s="199"/>
      <c r="J527" s="277"/>
      <c r="K527" s="278"/>
      <c r="L527" s="199"/>
      <c r="M527" s="199"/>
      <c r="N527" s="199"/>
      <c r="O527" s="169">
        <f t="shared" si="22"/>
        <v>0</v>
      </c>
      <c r="P527" s="199"/>
      <c r="Q527" s="199"/>
      <c r="R527" s="199"/>
      <c r="S527" s="169">
        <f t="shared" si="23"/>
        <v>0</v>
      </c>
    </row>
    <row r="528" spans="1:19" ht="22.2" customHeight="1" x14ac:dyDescent="0.6">
      <c r="A528" s="4"/>
      <c r="E528" s="4"/>
      <c r="G528" s="62" t="s">
        <v>11</v>
      </c>
      <c r="H528" s="183" t="s">
        <v>137</v>
      </c>
      <c r="I528" s="183" t="s">
        <v>272</v>
      </c>
      <c r="J528" s="265" t="s">
        <v>54</v>
      </c>
      <c r="K528" s="266"/>
      <c r="L528" s="168"/>
      <c r="M528" s="168"/>
      <c r="N528" s="168"/>
      <c r="O528" s="169">
        <f t="shared" si="22"/>
        <v>0</v>
      </c>
      <c r="P528" s="208"/>
      <c r="Q528" s="209"/>
      <c r="R528" s="209"/>
      <c r="S528" s="169">
        <f t="shared" si="23"/>
        <v>0</v>
      </c>
    </row>
    <row r="529" spans="1:19" ht="22.2" customHeight="1" x14ac:dyDescent="0.6">
      <c r="A529" s="4"/>
      <c r="E529" s="4"/>
      <c r="G529" s="167" t="str">
        <f>G483</f>
        <v>28 ธ.ค.66</v>
      </c>
      <c r="H529" s="183" t="s">
        <v>285</v>
      </c>
      <c r="I529" s="183" t="s">
        <v>300</v>
      </c>
      <c r="J529" s="248" t="s">
        <v>127</v>
      </c>
      <c r="K529" s="250"/>
      <c r="L529" s="168"/>
      <c r="M529" s="168"/>
      <c r="N529" s="168"/>
      <c r="O529" s="169">
        <f t="shared" si="22"/>
        <v>0</v>
      </c>
      <c r="P529" s="168"/>
      <c r="Q529" s="168"/>
      <c r="R529" s="168"/>
      <c r="S529" s="169">
        <f t="shared" si="23"/>
        <v>0</v>
      </c>
    </row>
    <row r="530" spans="1:19" ht="22.2" customHeight="1" x14ac:dyDescent="0.6">
      <c r="A530" s="4"/>
      <c r="B530" s="5"/>
      <c r="E530" s="4"/>
      <c r="G530" s="168"/>
      <c r="H530" s="183" t="s">
        <v>137</v>
      </c>
      <c r="I530" s="183" t="s">
        <v>272</v>
      </c>
      <c r="J530" s="248" t="s">
        <v>151</v>
      </c>
      <c r="K530" s="250"/>
      <c r="L530" s="183"/>
      <c r="M530" s="183"/>
      <c r="N530" s="183"/>
      <c r="O530" s="169">
        <f t="shared" si="22"/>
        <v>0</v>
      </c>
      <c r="P530" s="4"/>
      <c r="Q530" s="4"/>
      <c r="R530" s="4"/>
      <c r="S530" s="169">
        <f t="shared" si="23"/>
        <v>0</v>
      </c>
    </row>
    <row r="531" spans="1:19" ht="22.2" customHeight="1" x14ac:dyDescent="0.6">
      <c r="A531" s="4"/>
      <c r="E531" s="4"/>
      <c r="G531" s="168"/>
      <c r="H531" s="168"/>
      <c r="I531" s="168"/>
      <c r="J531" s="248"/>
      <c r="K531" s="250"/>
      <c r="L531" s="168"/>
      <c r="M531" s="168"/>
      <c r="N531" s="168"/>
      <c r="O531" s="169">
        <f t="shared" si="22"/>
        <v>0</v>
      </c>
      <c r="P531" s="168"/>
      <c r="Q531" s="168"/>
      <c r="R531" s="168"/>
      <c r="S531" s="169">
        <f t="shared" si="23"/>
        <v>0</v>
      </c>
    </row>
    <row r="532" spans="1:19" ht="22.2" customHeight="1" x14ac:dyDescent="0.6">
      <c r="A532" s="4"/>
      <c r="E532" s="4"/>
      <c r="G532" s="199"/>
      <c r="H532" s="194"/>
      <c r="I532" s="199"/>
      <c r="J532" s="277"/>
      <c r="K532" s="278"/>
      <c r="L532" s="199"/>
      <c r="M532" s="199"/>
      <c r="N532" s="199"/>
      <c r="O532" s="169">
        <f t="shared" si="22"/>
        <v>0</v>
      </c>
      <c r="P532" s="199"/>
      <c r="Q532" s="199"/>
      <c r="R532" s="199"/>
      <c r="S532" s="169">
        <f t="shared" si="23"/>
        <v>0</v>
      </c>
    </row>
    <row r="533" spans="1:19" ht="22.2" customHeight="1" x14ac:dyDescent="0.6">
      <c r="A533" s="4"/>
      <c r="E533" s="4"/>
      <c r="G533" s="62" t="s">
        <v>12</v>
      </c>
      <c r="H533" s="183" t="s">
        <v>137</v>
      </c>
      <c r="I533" s="183" t="s">
        <v>216</v>
      </c>
      <c r="J533" s="265" t="s">
        <v>54</v>
      </c>
      <c r="K533" s="266"/>
      <c r="L533" s="168"/>
      <c r="M533" s="168"/>
      <c r="N533" s="168"/>
      <c r="O533" s="169">
        <f t="shared" si="22"/>
        <v>0</v>
      </c>
      <c r="P533" s="174"/>
      <c r="Q533" s="197"/>
      <c r="R533" s="174"/>
      <c r="S533" s="169">
        <f t="shared" si="23"/>
        <v>0</v>
      </c>
    </row>
    <row r="534" spans="1:19" ht="22.2" customHeight="1" x14ac:dyDescent="0.6">
      <c r="A534" s="4"/>
      <c r="E534" s="4"/>
      <c r="G534" s="167" t="str">
        <f>G488</f>
        <v>29 ธ.ค.66</v>
      </c>
      <c r="H534" s="183" t="s">
        <v>137</v>
      </c>
      <c r="I534" s="183" t="s">
        <v>216</v>
      </c>
      <c r="J534" s="248" t="s">
        <v>125</v>
      </c>
      <c r="K534" s="250"/>
      <c r="L534" s="168"/>
      <c r="M534" s="168"/>
      <c r="N534" s="168"/>
      <c r="O534" s="169">
        <f t="shared" si="22"/>
        <v>0</v>
      </c>
      <c r="P534" s="168"/>
      <c r="Q534" s="168"/>
      <c r="R534" s="168"/>
      <c r="S534" s="169">
        <f t="shared" si="23"/>
        <v>0</v>
      </c>
    </row>
    <row r="535" spans="1:19" ht="22.2" customHeight="1" x14ac:dyDescent="0.6">
      <c r="A535" s="4"/>
      <c r="E535" s="4"/>
      <c r="G535" s="168"/>
      <c r="H535" s="168"/>
      <c r="I535" s="168"/>
      <c r="J535" s="248"/>
      <c r="K535" s="250"/>
      <c r="L535" s="168"/>
      <c r="M535" s="168"/>
      <c r="N535" s="168"/>
      <c r="O535" s="169">
        <f>M535*N535</f>
        <v>0</v>
      </c>
      <c r="P535" s="168"/>
      <c r="Q535" s="168"/>
      <c r="R535" s="168"/>
      <c r="S535" s="169">
        <f t="shared" si="23"/>
        <v>0</v>
      </c>
    </row>
    <row r="536" spans="1:19" ht="22.2" customHeight="1" x14ac:dyDescent="0.6">
      <c r="A536" s="4"/>
      <c r="E536" s="4"/>
      <c r="G536" s="168"/>
      <c r="H536" s="190" t="s">
        <v>51</v>
      </c>
      <c r="I536" s="168"/>
      <c r="J536" s="248"/>
      <c r="K536" s="250"/>
      <c r="L536" s="168"/>
      <c r="M536" s="168"/>
      <c r="N536" s="168"/>
      <c r="O536" s="169">
        <f t="shared" si="22"/>
        <v>0</v>
      </c>
      <c r="P536" s="168"/>
      <c r="Q536" s="168"/>
      <c r="R536" s="168"/>
      <c r="S536" s="169">
        <f t="shared" si="23"/>
        <v>0</v>
      </c>
    </row>
    <row r="537" spans="1:19" ht="22.2" customHeight="1" x14ac:dyDescent="0.6">
      <c r="A537" s="4"/>
      <c r="E537" s="4"/>
      <c r="F537" s="4"/>
      <c r="G537" s="196"/>
      <c r="H537" s="194"/>
      <c r="I537" s="199"/>
      <c r="J537" s="277"/>
      <c r="K537" s="278"/>
      <c r="L537" s="199"/>
      <c r="M537" s="199"/>
      <c r="N537" s="199"/>
      <c r="O537" s="169">
        <f t="shared" si="22"/>
        <v>0</v>
      </c>
      <c r="P537" s="199"/>
      <c r="Q537" s="199"/>
      <c r="R537" s="199"/>
      <c r="S537" s="169">
        <f t="shared" si="23"/>
        <v>0</v>
      </c>
    </row>
    <row r="538" spans="1:19" ht="22.2" customHeight="1" x14ac:dyDescent="0.6">
      <c r="A538" s="4"/>
      <c r="E538" s="4"/>
      <c r="F538" s="4"/>
      <c r="G538" s="273" t="s">
        <v>61</v>
      </c>
      <c r="H538" s="298"/>
      <c r="I538" s="298"/>
      <c r="J538" s="298"/>
      <c r="K538" s="279"/>
      <c r="L538" s="17">
        <f>SUM(L513:L537)</f>
        <v>0</v>
      </c>
      <c r="M538" s="17">
        <f>SUM(M513:M537)</f>
        <v>0</v>
      </c>
      <c r="N538" s="17"/>
      <c r="O538" s="17"/>
      <c r="P538" s="17">
        <f>SUM(P513:P537)</f>
        <v>0</v>
      </c>
      <c r="Q538" s="17">
        <f>SUM(Q513:Q537)</f>
        <v>0</v>
      </c>
      <c r="R538" s="192"/>
      <c r="S538" s="17"/>
    </row>
    <row r="539" spans="1:19" ht="22.2" customHeight="1" x14ac:dyDescent="0.6">
      <c r="A539" s="4"/>
      <c r="E539" s="4"/>
      <c r="F539" s="4"/>
      <c r="G539" s="273" t="s">
        <v>62</v>
      </c>
      <c r="H539" s="298"/>
      <c r="I539" s="298"/>
      <c r="J539" s="298"/>
      <c r="K539" s="279"/>
      <c r="L539" s="273">
        <f>L538+M538</f>
        <v>0</v>
      </c>
      <c r="M539" s="279"/>
      <c r="N539" s="17"/>
      <c r="O539" s="193"/>
      <c r="P539" s="273">
        <f>P538+Q538</f>
        <v>0</v>
      </c>
      <c r="Q539" s="279"/>
      <c r="R539" s="196"/>
      <c r="S539" s="199"/>
    </row>
    <row r="540" spans="1:19" ht="22.2" customHeight="1" x14ac:dyDescent="0.6">
      <c r="A540" s="4"/>
      <c r="E540" s="4"/>
      <c r="F540" s="4"/>
      <c r="G540" s="273" t="s">
        <v>63</v>
      </c>
      <c r="H540" s="298"/>
      <c r="I540" s="298"/>
      <c r="J540" s="298"/>
      <c r="K540" s="279"/>
      <c r="L540" s="306" t="s">
        <v>255</v>
      </c>
      <c r="M540" s="307"/>
      <c r="N540" s="152"/>
      <c r="O540" s="153"/>
      <c r="P540" s="306" t="s">
        <v>256</v>
      </c>
      <c r="Q540" s="307"/>
      <c r="R540" s="190"/>
      <c r="S540" s="168"/>
    </row>
    <row r="541" spans="1:19" ht="22.2" customHeight="1" thickBot="1" x14ac:dyDescent="0.65">
      <c r="A541" s="4"/>
      <c r="E541" s="4"/>
      <c r="F541" s="15"/>
      <c r="G541" s="273" t="s">
        <v>64</v>
      </c>
      <c r="H541" s="298"/>
      <c r="I541" s="298"/>
      <c r="J541" s="298"/>
      <c r="K541" s="279"/>
      <c r="L541" s="18">
        <v>0</v>
      </c>
      <c r="M541" s="18">
        <f>SUM(M513:M537)</f>
        <v>0</v>
      </c>
      <c r="N541" s="18"/>
      <c r="O541" s="18">
        <f>SUM(O513:O537)</f>
        <v>0</v>
      </c>
      <c r="P541" s="18">
        <v>0</v>
      </c>
      <c r="Q541" s="18">
        <f>SUM(Q513:Q537)</f>
        <v>0</v>
      </c>
      <c r="R541" s="19"/>
      <c r="S541" s="18">
        <f>SUM(S513:S537)</f>
        <v>0</v>
      </c>
    </row>
    <row r="542" spans="1:19" ht="22.2" customHeight="1" thickTop="1" x14ac:dyDescent="0.6">
      <c r="A542" s="299" t="s">
        <v>88</v>
      </c>
      <c r="B542" s="300"/>
      <c r="C542" s="300"/>
      <c r="D542" s="300"/>
      <c r="E542" s="300"/>
      <c r="F542" s="300"/>
      <c r="G542" s="300"/>
      <c r="H542" s="193">
        <f>M541+Q541</f>
        <v>0</v>
      </c>
      <c r="I542" s="193" t="s">
        <v>89</v>
      </c>
      <c r="J542" s="193"/>
      <c r="K542" s="301" t="s">
        <v>193</v>
      </c>
      <c r="L542" s="301"/>
      <c r="M542" s="301"/>
      <c r="N542" s="194"/>
      <c r="O542" s="194"/>
      <c r="P542" s="302">
        <f>S541+O541</f>
        <v>0</v>
      </c>
      <c r="Q542" s="302"/>
      <c r="R542" s="21"/>
      <c r="S542" s="20" t="s">
        <v>53</v>
      </c>
    </row>
    <row r="543" spans="1:19" ht="22.2" customHeight="1" x14ac:dyDescent="0.6">
      <c r="A543" s="303" t="s">
        <v>14</v>
      </c>
      <c r="B543" s="304"/>
      <c r="C543" s="304"/>
      <c r="D543" s="304"/>
      <c r="E543" s="304"/>
      <c r="F543" s="304"/>
      <c r="G543" s="305"/>
      <c r="H543" s="303" t="s">
        <v>15</v>
      </c>
      <c r="I543" s="304"/>
      <c r="J543" s="304"/>
      <c r="K543" s="304"/>
      <c r="L543" s="305"/>
      <c r="M543" s="303" t="s">
        <v>70</v>
      </c>
      <c r="N543" s="304"/>
      <c r="O543" s="304"/>
      <c r="P543" s="304"/>
      <c r="Q543" s="304"/>
      <c r="R543" s="304"/>
      <c r="S543" s="305"/>
    </row>
    <row r="544" spans="1:19" ht="22.2" customHeight="1" x14ac:dyDescent="0.6">
      <c r="A544" s="248" t="s">
        <v>16</v>
      </c>
      <c r="B544" s="249"/>
      <c r="C544" s="249"/>
      <c r="D544" s="249"/>
      <c r="E544" s="249"/>
      <c r="F544" s="249"/>
      <c r="G544" s="250"/>
      <c r="H544" s="248" t="s">
        <v>16</v>
      </c>
      <c r="I544" s="249"/>
      <c r="J544" s="249"/>
      <c r="K544" s="249"/>
      <c r="L544" s="250"/>
      <c r="M544" s="248" t="s">
        <v>16</v>
      </c>
      <c r="N544" s="249"/>
      <c r="O544" s="249"/>
      <c r="P544" s="249"/>
      <c r="Q544" s="249"/>
      <c r="R544" s="249"/>
      <c r="S544" s="250"/>
    </row>
    <row r="545" spans="1:20" ht="22.2" customHeight="1" x14ac:dyDescent="0.6">
      <c r="A545" s="12" t="s">
        <v>42</v>
      </c>
      <c r="B545" s="309">
        <f>B513</f>
        <v>0</v>
      </c>
      <c r="C545" s="309"/>
      <c r="D545" s="309"/>
      <c r="E545" s="309"/>
      <c r="F545" s="309"/>
      <c r="G545" s="186" t="s">
        <v>43</v>
      </c>
      <c r="H545" s="185" t="s">
        <v>42</v>
      </c>
      <c r="I545" s="314" t="str">
        <f>I499</f>
        <v xml:space="preserve">       นายอาทิตย์  แก้วแดง</v>
      </c>
      <c r="J545" s="318"/>
      <c r="K545" s="318"/>
      <c r="L545" s="13" t="s">
        <v>43</v>
      </c>
      <c r="M545" s="61" t="s">
        <v>42</v>
      </c>
      <c r="N545" s="61"/>
      <c r="O545" s="309" t="s">
        <v>52</v>
      </c>
      <c r="P545" s="309"/>
      <c r="Q545" s="309"/>
      <c r="R545" s="29"/>
      <c r="S545" s="186" t="s">
        <v>43</v>
      </c>
    </row>
    <row r="546" spans="1:20" ht="22.2" customHeight="1" x14ac:dyDescent="0.6">
      <c r="A546" s="319" t="s">
        <v>250</v>
      </c>
      <c r="B546" s="314"/>
      <c r="C546" s="314"/>
      <c r="D546" s="314"/>
      <c r="E546" s="314"/>
      <c r="F546" s="314"/>
      <c r="G546" s="320"/>
      <c r="H546" s="308" t="s">
        <v>55</v>
      </c>
      <c r="I546" s="309"/>
      <c r="J546" s="309"/>
      <c r="K546" s="309"/>
      <c r="L546" s="310"/>
      <c r="M546" s="308" t="s">
        <v>72</v>
      </c>
      <c r="N546" s="309"/>
      <c r="O546" s="309"/>
      <c r="P546" s="309"/>
      <c r="Q546" s="309"/>
      <c r="R546" s="309"/>
      <c r="S546" s="310"/>
    </row>
    <row r="547" spans="1:20" ht="22.2" customHeight="1" x14ac:dyDescent="0.6">
      <c r="A547" s="311" t="str">
        <f>A87</f>
        <v>วันที่ 2  เดือน มกราคม  พ.ศ.2567</v>
      </c>
      <c r="B547" s="312"/>
      <c r="C547" s="312"/>
      <c r="D547" s="312"/>
      <c r="E547" s="312"/>
      <c r="F547" s="312"/>
      <c r="G547" s="313"/>
      <c r="H547" s="308" t="str">
        <f>A87</f>
        <v>วันที่ 2  เดือน มกราคม  พ.ศ.2567</v>
      </c>
      <c r="I547" s="309"/>
      <c r="J547" s="309"/>
      <c r="K547" s="309"/>
      <c r="L547" s="310"/>
      <c r="M547" s="311" t="str">
        <f>A87</f>
        <v>วันที่ 2  เดือน มกราคม  พ.ศ.2567</v>
      </c>
      <c r="N547" s="312"/>
      <c r="O547" s="312"/>
      <c r="P547" s="312"/>
      <c r="Q547" s="312"/>
      <c r="R547" s="312"/>
      <c r="S547" s="313"/>
    </row>
    <row r="548" spans="1:20" ht="22.2" customHeight="1" x14ac:dyDescent="0.6">
      <c r="A548" s="303" t="s">
        <v>70</v>
      </c>
      <c r="B548" s="304"/>
      <c r="C548" s="304"/>
      <c r="D548" s="304"/>
      <c r="E548" s="304"/>
      <c r="F548" s="304"/>
      <c r="G548" s="304"/>
      <c r="H548" s="304"/>
      <c r="I548" s="305"/>
      <c r="J548" s="303" t="s">
        <v>71</v>
      </c>
      <c r="K548" s="304"/>
      <c r="L548" s="304"/>
      <c r="M548" s="304"/>
      <c r="N548" s="304"/>
      <c r="O548" s="304"/>
      <c r="P548" s="304"/>
      <c r="Q548" s="304"/>
      <c r="R548" s="304"/>
      <c r="S548" s="305"/>
    </row>
    <row r="549" spans="1:20" ht="22.2" customHeight="1" x14ac:dyDescent="0.6">
      <c r="A549" s="248" t="s">
        <v>16</v>
      </c>
      <c r="B549" s="249"/>
      <c r="C549" s="249"/>
      <c r="D549" s="249"/>
      <c r="E549" s="249"/>
      <c r="F549" s="249"/>
      <c r="G549" s="249"/>
      <c r="H549" s="249"/>
      <c r="I549" s="250"/>
      <c r="J549" s="248" t="s">
        <v>16</v>
      </c>
      <c r="K549" s="249"/>
      <c r="L549" s="249"/>
      <c r="M549" s="249"/>
      <c r="N549" s="249"/>
      <c r="O549" s="249"/>
      <c r="P549" s="249"/>
      <c r="Q549" s="249"/>
      <c r="R549" s="249"/>
      <c r="S549" s="250"/>
    </row>
    <row r="550" spans="1:20" ht="22.2" customHeight="1" x14ac:dyDescent="0.6">
      <c r="A550" s="12"/>
      <c r="B550" s="309" t="s">
        <v>133</v>
      </c>
      <c r="C550" s="309"/>
      <c r="D550" s="309"/>
      <c r="E550" s="309"/>
      <c r="F550" s="309"/>
      <c r="G550" s="309"/>
      <c r="H550" s="309"/>
      <c r="I550" s="186"/>
      <c r="J550" s="29"/>
      <c r="K550" s="29"/>
      <c r="L550" s="309" t="s">
        <v>186</v>
      </c>
      <c r="M550" s="309"/>
      <c r="N550" s="309"/>
      <c r="O550" s="309"/>
      <c r="P550" s="309"/>
      <c r="Q550" s="309"/>
      <c r="R550" s="29"/>
      <c r="S550" s="13"/>
    </row>
    <row r="551" spans="1:20" ht="22.2" customHeight="1" x14ac:dyDescent="0.6">
      <c r="A551" s="308" t="s">
        <v>73</v>
      </c>
      <c r="B551" s="309"/>
      <c r="C551" s="309"/>
      <c r="D551" s="309"/>
      <c r="E551" s="309"/>
      <c r="F551" s="309"/>
      <c r="G551" s="309"/>
      <c r="H551" s="309"/>
      <c r="I551" s="310"/>
      <c r="J551" s="308" t="s">
        <v>74</v>
      </c>
      <c r="K551" s="309"/>
      <c r="L551" s="309"/>
      <c r="M551" s="309"/>
      <c r="N551" s="309"/>
      <c r="O551" s="309"/>
      <c r="P551" s="309"/>
      <c r="Q551" s="309"/>
      <c r="R551" s="309"/>
      <c r="S551" s="310"/>
    </row>
    <row r="552" spans="1:20" ht="22.2" customHeight="1" x14ac:dyDescent="0.6">
      <c r="A552" s="311" t="str">
        <f>A87</f>
        <v>วันที่ 2  เดือน มกราคม  พ.ศ.2567</v>
      </c>
      <c r="B552" s="312"/>
      <c r="C552" s="312"/>
      <c r="D552" s="312"/>
      <c r="E552" s="312"/>
      <c r="F552" s="312"/>
      <c r="G552" s="312"/>
      <c r="H552" s="312"/>
      <c r="I552" s="313"/>
      <c r="J552" s="311" t="str">
        <f>A87</f>
        <v>วันที่ 2  เดือน มกราคม  พ.ศ.2567</v>
      </c>
      <c r="K552" s="312"/>
      <c r="L552" s="312"/>
      <c r="M552" s="312"/>
      <c r="N552" s="312"/>
      <c r="O552" s="312"/>
      <c r="P552" s="312"/>
      <c r="Q552" s="312"/>
      <c r="R552" s="312"/>
      <c r="S552" s="313"/>
    </row>
    <row r="553" spans="1:20" ht="22.2" customHeight="1" x14ac:dyDescent="0.6">
      <c r="A553" s="254" t="s">
        <v>0</v>
      </c>
      <c r="B553" s="254"/>
      <c r="C553" s="254"/>
      <c r="D553" s="254"/>
      <c r="E553" s="254"/>
      <c r="F553" s="254"/>
      <c r="G553" s="254"/>
      <c r="H553" s="254"/>
      <c r="I553" s="254"/>
      <c r="J553" s="254"/>
      <c r="K553" s="254"/>
      <c r="L553" s="254"/>
      <c r="M553" s="254"/>
      <c r="N553" s="254"/>
      <c r="O553" s="254"/>
      <c r="P553" s="254"/>
      <c r="Q553" s="254"/>
      <c r="R553" s="254"/>
      <c r="S553" s="254"/>
    </row>
    <row r="554" spans="1:20" ht="22.2" customHeight="1" x14ac:dyDescent="0.6">
      <c r="A554" s="254" t="str">
        <f>A2</f>
        <v>แผนกวิชายานยนต์ไฟฟ้า</v>
      </c>
      <c r="B554" s="254"/>
      <c r="C554" s="254"/>
      <c r="D554" s="254"/>
      <c r="E554" s="254"/>
      <c r="F554" s="254"/>
      <c r="G554" s="254"/>
      <c r="H554" s="254"/>
      <c r="I554" s="254"/>
      <c r="J554" s="254"/>
      <c r="K554" s="254"/>
      <c r="L554" s="254"/>
      <c r="M554" s="254"/>
      <c r="N554" s="254"/>
      <c r="O554" s="254"/>
      <c r="P554" s="254"/>
      <c r="Q554" s="254"/>
      <c r="R554" s="254"/>
      <c r="S554" s="254"/>
    </row>
    <row r="555" spans="1:20" ht="22.2" customHeight="1" x14ac:dyDescent="0.6">
      <c r="A555" s="253" t="s">
        <v>78</v>
      </c>
      <c r="B555" s="253"/>
      <c r="C555" s="253"/>
      <c r="D555" s="177">
        <f>D3</f>
        <v>25</v>
      </c>
      <c r="E555" s="177" t="s">
        <v>77</v>
      </c>
      <c r="F555" s="254" t="str">
        <f>F3</f>
        <v>ธันวาคม</v>
      </c>
      <c r="G555" s="254"/>
      <c r="H555" s="177" t="str">
        <f>H3</f>
        <v>พ.ศ. 2566</v>
      </c>
      <c r="I555" s="177" t="s">
        <v>79</v>
      </c>
      <c r="J555" s="177">
        <f>J3</f>
        <v>29</v>
      </c>
      <c r="K555" s="177" t="s">
        <v>76</v>
      </c>
      <c r="L555" s="254" t="str">
        <f>L3</f>
        <v>ธันวาคม</v>
      </c>
      <c r="M555" s="254"/>
      <c r="N555" s="254" t="str">
        <f>N3</f>
        <v>พ.ศ. 2566</v>
      </c>
      <c r="O555" s="254"/>
      <c r="P555" s="254"/>
      <c r="Q555" s="254"/>
      <c r="R555" s="177"/>
    </row>
    <row r="556" spans="1:20" ht="22.2" customHeight="1" x14ac:dyDescent="0.3">
      <c r="G556" s="58" t="s">
        <v>103</v>
      </c>
      <c r="H556" s="194" t="s">
        <v>44</v>
      </c>
      <c r="I556" s="194" t="s">
        <v>57</v>
      </c>
      <c r="J556" s="198"/>
      <c r="K556" s="198"/>
      <c r="L556" s="198"/>
      <c r="M556" s="198"/>
      <c r="N556" s="198"/>
      <c r="O556" s="198"/>
      <c r="P556" s="198"/>
      <c r="Q556" s="198"/>
      <c r="R556" s="198"/>
      <c r="S556" s="198"/>
    </row>
    <row r="557" spans="1:20" ht="22.2" customHeight="1" x14ac:dyDescent="0.6">
      <c r="A557" s="28" t="s">
        <v>1</v>
      </c>
      <c r="B557" s="270" t="s">
        <v>2</v>
      </c>
      <c r="C557" s="271"/>
      <c r="D557" s="272"/>
      <c r="E557" s="16" t="s">
        <v>3</v>
      </c>
      <c r="F557" s="273" t="s">
        <v>65</v>
      </c>
      <c r="G557" s="274"/>
      <c r="H557" s="275" t="s">
        <v>4</v>
      </c>
      <c r="I557" s="175" t="s">
        <v>116</v>
      </c>
      <c r="J557" s="242" t="s">
        <v>5</v>
      </c>
      <c r="K557" s="244"/>
      <c r="L557" s="273" t="s">
        <v>66</v>
      </c>
      <c r="M557" s="279"/>
      <c r="N557" s="169" t="s">
        <v>68</v>
      </c>
      <c r="O557" s="175" t="s">
        <v>58</v>
      </c>
      <c r="P557" s="280" t="s">
        <v>67</v>
      </c>
      <c r="Q557" s="281"/>
      <c r="R557" s="169" t="s">
        <v>68</v>
      </c>
      <c r="S557" s="175" t="s">
        <v>58</v>
      </c>
    </row>
    <row r="558" spans="1:20" ht="22.2" customHeight="1" x14ac:dyDescent="0.6">
      <c r="A558" s="60"/>
      <c r="B558" s="9"/>
      <c r="C558" s="10"/>
      <c r="D558" s="14"/>
      <c r="E558" s="11"/>
      <c r="F558" s="199" t="s">
        <v>6</v>
      </c>
      <c r="G558" s="199" t="s">
        <v>7</v>
      </c>
      <c r="H558" s="276"/>
      <c r="I558" s="199"/>
      <c r="J558" s="277"/>
      <c r="K558" s="278"/>
      <c r="L558" s="199" t="s">
        <v>56</v>
      </c>
      <c r="M558" s="199" t="s">
        <v>60</v>
      </c>
      <c r="N558" s="199" t="s">
        <v>69</v>
      </c>
      <c r="O558" s="199" t="s">
        <v>59</v>
      </c>
      <c r="P558" s="60" t="s">
        <v>56</v>
      </c>
      <c r="Q558" s="60" t="s">
        <v>60</v>
      </c>
      <c r="R558" s="199" t="s">
        <v>69</v>
      </c>
      <c r="S558" s="199" t="s">
        <v>59</v>
      </c>
    </row>
    <row r="559" spans="1:20" ht="22.2" customHeight="1" x14ac:dyDescent="0.6">
      <c r="A559" s="175">
        <v>13</v>
      </c>
      <c r="B559" s="262">
        <f>AB15</f>
        <v>0</v>
      </c>
      <c r="C559" s="263"/>
      <c r="D559" s="264"/>
      <c r="E559" s="175" t="s">
        <v>44</v>
      </c>
      <c r="F559" s="6">
        <f>F7</f>
        <v>11</v>
      </c>
      <c r="G559" s="188" t="s">
        <v>8</v>
      </c>
      <c r="H559" s="174"/>
      <c r="I559" s="174"/>
      <c r="J559" s="265"/>
      <c r="K559" s="266"/>
      <c r="L559" s="197"/>
      <c r="M559" s="174"/>
      <c r="N559" s="174"/>
      <c r="O559" s="169">
        <f>M559*N559</f>
        <v>0</v>
      </c>
      <c r="P559" s="174"/>
      <c r="Q559" s="197"/>
      <c r="R559" s="174"/>
      <c r="S559" s="169">
        <f>Q559*R559</f>
        <v>0</v>
      </c>
    </row>
    <row r="560" spans="1:20" ht="22.2" customHeight="1" x14ac:dyDescent="0.6">
      <c r="A560" s="4"/>
      <c r="B560" s="289"/>
      <c r="C560" s="290"/>
      <c r="D560" s="291"/>
      <c r="E560" s="168"/>
      <c r="F560" s="190"/>
      <c r="G560" s="167" t="str">
        <f>G468</f>
        <v>25 ธ.ค.66</v>
      </c>
      <c r="H560" s="183"/>
      <c r="I560" s="183"/>
      <c r="J560" s="248"/>
      <c r="K560" s="250"/>
      <c r="L560" s="168"/>
      <c r="M560" s="168"/>
      <c r="N560" s="168"/>
      <c r="O560" s="169">
        <f t="shared" ref="O560:O583" si="24">M560*N560</f>
        <v>0</v>
      </c>
      <c r="P560" s="168"/>
      <c r="Q560" s="168"/>
      <c r="R560" s="168"/>
      <c r="S560" s="169">
        <f t="shared" ref="S560:S583" si="25">Q560*R560</f>
        <v>0</v>
      </c>
      <c r="T560" s="198"/>
    </row>
    <row r="561" spans="1:24" ht="22.2" customHeight="1" x14ac:dyDescent="0.6">
      <c r="A561" s="4"/>
      <c r="B561" s="5"/>
      <c r="D561" s="3"/>
      <c r="E561" s="3"/>
      <c r="F561" s="190"/>
      <c r="G561" s="189"/>
      <c r="H561" s="183"/>
      <c r="I561" s="168"/>
      <c r="J561" s="248"/>
      <c r="K561" s="250"/>
      <c r="L561" s="168"/>
      <c r="M561" s="168"/>
      <c r="N561" s="168"/>
      <c r="O561" s="169">
        <f t="shared" si="24"/>
        <v>0</v>
      </c>
      <c r="P561" s="168"/>
      <c r="Q561" s="168"/>
      <c r="R561" s="168"/>
      <c r="S561" s="169">
        <f t="shared" si="25"/>
        <v>0</v>
      </c>
    </row>
    <row r="562" spans="1:24" ht="22.2" customHeight="1" x14ac:dyDescent="0.6">
      <c r="A562" s="4"/>
      <c r="B562" s="5"/>
      <c r="E562" s="4"/>
      <c r="F562" s="190"/>
      <c r="G562" s="189"/>
      <c r="H562" s="168"/>
      <c r="I562" s="168"/>
      <c r="J562" s="248"/>
      <c r="K562" s="250"/>
      <c r="L562" s="168"/>
      <c r="M562" s="168"/>
      <c r="N562" s="168"/>
      <c r="O562" s="169">
        <f t="shared" si="24"/>
        <v>0</v>
      </c>
      <c r="P562" s="168"/>
      <c r="Q562" s="168"/>
      <c r="R562" s="168"/>
      <c r="S562" s="169">
        <f t="shared" si="25"/>
        <v>0</v>
      </c>
    </row>
    <row r="563" spans="1:24" ht="22.2" customHeight="1" x14ac:dyDescent="0.6">
      <c r="A563" s="4"/>
      <c r="E563" s="4"/>
      <c r="G563" s="187"/>
      <c r="H563" s="199"/>
      <c r="I563" s="199"/>
      <c r="J563" s="277"/>
      <c r="K563" s="278"/>
      <c r="L563" s="168"/>
      <c r="M563" s="168"/>
      <c r="N563" s="168"/>
      <c r="O563" s="169">
        <f t="shared" si="24"/>
        <v>0</v>
      </c>
      <c r="P563" s="168"/>
      <c r="Q563" s="168"/>
      <c r="R563" s="168"/>
      <c r="S563" s="169">
        <f t="shared" si="25"/>
        <v>0</v>
      </c>
    </row>
    <row r="564" spans="1:24" ht="22.2" customHeight="1" x14ac:dyDescent="0.6">
      <c r="A564" s="4"/>
      <c r="E564" s="4"/>
      <c r="G564" s="62" t="s">
        <v>9</v>
      </c>
      <c r="H564" s="174" t="s">
        <v>241</v>
      </c>
      <c r="I564" s="183" t="s">
        <v>301</v>
      </c>
      <c r="J564" s="265" t="s">
        <v>131</v>
      </c>
      <c r="K564" s="266"/>
      <c r="L564" s="197"/>
      <c r="M564" s="174"/>
      <c r="N564" s="174"/>
      <c r="O564" s="169">
        <f t="shared" si="24"/>
        <v>0</v>
      </c>
      <c r="P564" s="174"/>
      <c r="Q564" s="197"/>
      <c r="R564" s="174"/>
      <c r="S564" s="169">
        <f t="shared" si="25"/>
        <v>0</v>
      </c>
      <c r="T564" s="24"/>
      <c r="U564" s="24" t="s">
        <v>117</v>
      </c>
      <c r="V564" s="65"/>
      <c r="W564" s="24"/>
      <c r="X564" s="24"/>
    </row>
    <row r="565" spans="1:24" ht="22.2" customHeight="1" x14ac:dyDescent="0.6">
      <c r="A565" s="4"/>
      <c r="E565" s="4"/>
      <c r="G565" s="167" t="str">
        <f>G473</f>
        <v>26 ธ.ค.66</v>
      </c>
      <c r="H565" s="183" t="s">
        <v>183</v>
      </c>
      <c r="I565" s="183" t="s">
        <v>242</v>
      </c>
      <c r="J565" s="285" t="s">
        <v>140</v>
      </c>
      <c r="K565" s="286"/>
      <c r="L565" s="168"/>
      <c r="M565" s="168"/>
      <c r="N565" s="168"/>
      <c r="O565" s="169">
        <f t="shared" si="24"/>
        <v>0</v>
      </c>
      <c r="P565" s="168"/>
      <c r="Q565" s="168"/>
      <c r="R565" s="168"/>
      <c r="S565" s="169">
        <f t="shared" si="25"/>
        <v>0</v>
      </c>
      <c r="T565" s="24"/>
      <c r="U565" s="24" t="s">
        <v>189</v>
      </c>
      <c r="V565" s="65"/>
      <c r="W565" s="24"/>
      <c r="X565" s="24"/>
    </row>
    <row r="566" spans="1:24" ht="22.2" customHeight="1" x14ac:dyDescent="0.6">
      <c r="A566" s="4"/>
      <c r="B566" s="5"/>
      <c r="D566" s="3"/>
      <c r="E566" s="3"/>
      <c r="G566" s="168"/>
      <c r="H566" s="183" t="s">
        <v>183</v>
      </c>
      <c r="I566" s="183" t="s">
        <v>273</v>
      </c>
      <c r="J566" s="248" t="s">
        <v>90</v>
      </c>
      <c r="K566" s="250"/>
      <c r="L566" s="168"/>
      <c r="M566" s="168"/>
      <c r="N566" s="168"/>
      <c r="O566" s="169">
        <f t="shared" si="24"/>
        <v>0</v>
      </c>
      <c r="P566" s="168"/>
      <c r="Q566" s="168"/>
      <c r="R566" s="168"/>
      <c r="S566" s="169">
        <f t="shared" si="25"/>
        <v>0</v>
      </c>
    </row>
    <row r="567" spans="1:24" ht="22.2" customHeight="1" x14ac:dyDescent="0.6">
      <c r="A567" s="4"/>
      <c r="E567" s="4"/>
      <c r="G567" s="62"/>
      <c r="H567" s="190"/>
      <c r="I567" s="168"/>
      <c r="J567" s="248"/>
      <c r="K567" s="250"/>
      <c r="L567" s="168"/>
      <c r="M567" s="168"/>
      <c r="N567" s="168"/>
      <c r="O567" s="169">
        <f t="shared" si="24"/>
        <v>0</v>
      </c>
      <c r="P567" s="168"/>
      <c r="Q567" s="168"/>
      <c r="R567" s="168"/>
      <c r="S567" s="169">
        <f t="shared" si="25"/>
        <v>0</v>
      </c>
    </row>
    <row r="568" spans="1:24" ht="22.2" customHeight="1" x14ac:dyDescent="0.6">
      <c r="A568" s="4"/>
      <c r="D568" s="8" t="s">
        <v>51</v>
      </c>
      <c r="E568" s="4"/>
      <c r="G568" s="63"/>
      <c r="H568" s="199"/>
      <c r="I568" s="199"/>
      <c r="J568" s="277"/>
      <c r="K568" s="278"/>
      <c r="L568" s="168"/>
      <c r="M568" s="168"/>
      <c r="N568" s="168"/>
      <c r="O568" s="169">
        <f t="shared" si="24"/>
        <v>0</v>
      </c>
      <c r="P568" s="168"/>
      <c r="Q568" s="168"/>
      <c r="R568" s="168"/>
      <c r="S568" s="169">
        <f t="shared" si="25"/>
        <v>0</v>
      </c>
    </row>
    <row r="569" spans="1:24" ht="22.2" customHeight="1" x14ac:dyDescent="0.6">
      <c r="A569" s="4"/>
      <c r="E569" s="4"/>
      <c r="G569" s="167" t="s">
        <v>10</v>
      </c>
      <c r="H569" s="183" t="s">
        <v>172</v>
      </c>
      <c r="I569" s="183" t="s">
        <v>273</v>
      </c>
      <c r="J569" s="265" t="s">
        <v>54</v>
      </c>
      <c r="K569" s="266"/>
      <c r="L569" s="197"/>
      <c r="M569" s="174"/>
      <c r="N569" s="174"/>
      <c r="O569" s="169">
        <f t="shared" si="24"/>
        <v>0</v>
      </c>
      <c r="P569" s="174"/>
      <c r="Q569" s="197"/>
      <c r="R569" s="174"/>
      <c r="S569" s="169">
        <f t="shared" si="25"/>
        <v>0</v>
      </c>
      <c r="T569" s="7"/>
      <c r="U569" s="23" t="s">
        <v>118</v>
      </c>
      <c r="V569" s="66"/>
      <c r="W569" s="22"/>
      <c r="X569" s="22"/>
    </row>
    <row r="570" spans="1:24" ht="22.2" customHeight="1" x14ac:dyDescent="0.6">
      <c r="A570" s="4"/>
      <c r="B570" s="189"/>
      <c r="C570" s="190"/>
      <c r="D570" s="190"/>
      <c r="E570" s="168"/>
      <c r="G570" s="167" t="str">
        <f>G478</f>
        <v>27 ธ.ค.66</v>
      </c>
      <c r="H570" s="183" t="s">
        <v>172</v>
      </c>
      <c r="I570" s="183" t="s">
        <v>273</v>
      </c>
      <c r="J570" s="248" t="s">
        <v>125</v>
      </c>
      <c r="K570" s="250"/>
      <c r="L570" s="168"/>
      <c r="M570" s="168"/>
      <c r="N570" s="168"/>
      <c r="O570" s="169">
        <f t="shared" si="24"/>
        <v>0</v>
      </c>
      <c r="P570" s="168"/>
      <c r="Q570" s="168"/>
      <c r="R570" s="168"/>
      <c r="S570" s="169">
        <f t="shared" si="25"/>
        <v>0</v>
      </c>
      <c r="T570" s="22" t="s">
        <v>51</v>
      </c>
      <c r="U570" s="23" t="s">
        <v>121</v>
      </c>
      <c r="V570" s="66"/>
      <c r="W570" s="22"/>
      <c r="X570" s="22"/>
    </row>
    <row r="571" spans="1:24" ht="22.2" customHeight="1" x14ac:dyDescent="0.6">
      <c r="A571" s="4"/>
      <c r="B571" s="5"/>
      <c r="D571" s="3"/>
      <c r="E571" s="3"/>
      <c r="G571" s="168"/>
      <c r="H571" s="183" t="s">
        <v>183</v>
      </c>
      <c r="I571" s="183" t="s">
        <v>274</v>
      </c>
      <c r="J571" s="248" t="s">
        <v>90</v>
      </c>
      <c r="K571" s="250"/>
      <c r="L571" s="168"/>
      <c r="M571" s="168"/>
      <c r="N571" s="168"/>
      <c r="O571" s="169">
        <f t="shared" si="24"/>
        <v>0</v>
      </c>
      <c r="P571" s="168"/>
      <c r="Q571" s="168"/>
      <c r="R571" s="168"/>
      <c r="S571" s="169">
        <f t="shared" si="25"/>
        <v>0</v>
      </c>
    </row>
    <row r="572" spans="1:24" ht="22.2" customHeight="1" x14ac:dyDescent="0.6">
      <c r="A572" s="4"/>
      <c r="E572" s="4"/>
      <c r="G572" s="189"/>
      <c r="H572" s="189"/>
      <c r="I572" s="168"/>
      <c r="J572" s="248"/>
      <c r="K572" s="250"/>
      <c r="L572" s="168"/>
      <c r="M572" s="168"/>
      <c r="N572" s="168"/>
      <c r="O572" s="169">
        <f t="shared" si="24"/>
        <v>0</v>
      </c>
      <c r="P572" s="168"/>
      <c r="Q572" s="168"/>
      <c r="R572" s="168"/>
      <c r="S572" s="169">
        <f t="shared" si="25"/>
        <v>0</v>
      </c>
    </row>
    <row r="573" spans="1:24" ht="22.2" customHeight="1" x14ac:dyDescent="0.6">
      <c r="A573" s="4"/>
      <c r="E573" s="4"/>
      <c r="G573" s="195"/>
      <c r="H573" s="195"/>
      <c r="I573" s="199"/>
      <c r="J573" s="277"/>
      <c r="K573" s="278"/>
      <c r="L573" s="199"/>
      <c r="M573" s="199"/>
      <c r="N573" s="199"/>
      <c r="O573" s="169">
        <f t="shared" si="24"/>
        <v>0</v>
      </c>
      <c r="P573" s="199"/>
      <c r="Q573" s="199"/>
      <c r="R573" s="199"/>
      <c r="S573" s="169">
        <f t="shared" si="25"/>
        <v>0</v>
      </c>
    </row>
    <row r="574" spans="1:24" ht="22.2" customHeight="1" x14ac:dyDescent="0.6">
      <c r="A574" s="4"/>
      <c r="E574" s="4"/>
      <c r="G574" s="62" t="s">
        <v>11</v>
      </c>
      <c r="H574" s="183" t="s">
        <v>172</v>
      </c>
      <c r="I574" s="183" t="s">
        <v>274</v>
      </c>
      <c r="J574" s="265" t="s">
        <v>54</v>
      </c>
      <c r="K574" s="266"/>
      <c r="L574" s="197"/>
      <c r="M574" s="168"/>
      <c r="N574" s="168"/>
      <c r="O574" s="169">
        <f t="shared" si="24"/>
        <v>0</v>
      </c>
      <c r="P574" s="168"/>
      <c r="Q574" s="175"/>
      <c r="R574" s="175"/>
      <c r="S574" s="169">
        <f t="shared" si="25"/>
        <v>0</v>
      </c>
      <c r="T574" s="25"/>
      <c r="U574" s="26" t="s">
        <v>123</v>
      </c>
      <c r="V574" s="64"/>
      <c r="W574" s="27"/>
      <c r="X574" s="27"/>
    </row>
    <row r="575" spans="1:24" ht="22.2" customHeight="1" x14ac:dyDescent="0.6">
      <c r="A575" s="4"/>
      <c r="E575" s="4"/>
      <c r="G575" s="167" t="str">
        <f>G483</f>
        <v>28 ธ.ค.66</v>
      </c>
      <c r="H575" s="183" t="s">
        <v>302</v>
      </c>
      <c r="I575" s="183" t="s">
        <v>229</v>
      </c>
      <c r="J575" s="285" t="s">
        <v>127</v>
      </c>
      <c r="K575" s="286"/>
      <c r="L575" s="168"/>
      <c r="M575" s="168"/>
      <c r="N575" s="168"/>
      <c r="O575" s="169">
        <f t="shared" si="24"/>
        <v>0</v>
      </c>
      <c r="P575" s="168"/>
      <c r="Q575" s="168"/>
      <c r="R575" s="168"/>
      <c r="S575" s="169">
        <f t="shared" si="25"/>
        <v>0</v>
      </c>
      <c r="T575" s="27" t="s">
        <v>51</v>
      </c>
      <c r="U575" s="26" t="s">
        <v>90</v>
      </c>
      <c r="V575" s="64"/>
      <c r="W575" s="27"/>
      <c r="X575" s="27"/>
    </row>
    <row r="576" spans="1:24" ht="22.2" customHeight="1" x14ac:dyDescent="0.6">
      <c r="A576" s="4"/>
      <c r="B576" s="5"/>
      <c r="E576" s="4"/>
      <c r="G576" s="168"/>
      <c r="H576" s="183" t="s">
        <v>172</v>
      </c>
      <c r="I576" s="183" t="s">
        <v>274</v>
      </c>
      <c r="J576" s="285" t="s">
        <v>151</v>
      </c>
      <c r="K576" s="286"/>
      <c r="L576" s="183"/>
      <c r="M576" s="183"/>
      <c r="N576" s="183"/>
      <c r="O576" s="169">
        <f t="shared" si="24"/>
        <v>0</v>
      </c>
      <c r="P576" s="183"/>
      <c r="Q576" s="183"/>
      <c r="R576" s="183"/>
      <c r="S576" s="169">
        <f t="shared" si="25"/>
        <v>0</v>
      </c>
    </row>
    <row r="577" spans="1:24" ht="22.2" customHeight="1" x14ac:dyDescent="0.6">
      <c r="A577" s="4"/>
      <c r="E577" s="4"/>
      <c r="G577" s="168"/>
      <c r="H577" s="168"/>
      <c r="I577" s="168"/>
      <c r="J577" s="248"/>
      <c r="K577" s="250"/>
      <c r="L577" s="168"/>
      <c r="M577" s="168"/>
      <c r="N577" s="168"/>
      <c r="O577" s="169">
        <f t="shared" si="24"/>
        <v>0</v>
      </c>
      <c r="P577" s="168"/>
      <c r="Q577" s="168"/>
      <c r="R577" s="168"/>
      <c r="S577" s="169">
        <f t="shared" si="25"/>
        <v>0</v>
      </c>
    </row>
    <row r="578" spans="1:24" ht="22.2" customHeight="1" x14ac:dyDescent="0.6">
      <c r="A578" s="4"/>
      <c r="E578" s="4"/>
      <c r="G578" s="199"/>
      <c r="H578" s="194"/>
      <c r="I578" s="199"/>
      <c r="J578" s="277"/>
      <c r="K578" s="278"/>
      <c r="L578" s="199"/>
      <c r="M578" s="199"/>
      <c r="N578" s="199"/>
      <c r="O578" s="169">
        <f t="shared" si="24"/>
        <v>0</v>
      </c>
      <c r="P578" s="199"/>
      <c r="Q578" s="199"/>
      <c r="R578" s="199"/>
      <c r="S578" s="169">
        <f t="shared" si="25"/>
        <v>0</v>
      </c>
    </row>
    <row r="579" spans="1:24" ht="22.2" customHeight="1" x14ac:dyDescent="0.6">
      <c r="A579" s="4"/>
      <c r="E579" s="4"/>
      <c r="G579" s="62" t="s">
        <v>12</v>
      </c>
      <c r="H579" s="183" t="s">
        <v>136</v>
      </c>
      <c r="I579" s="183" t="s">
        <v>208</v>
      </c>
      <c r="J579" s="265" t="s">
        <v>54</v>
      </c>
      <c r="K579" s="266"/>
      <c r="L579" s="197"/>
      <c r="M579" s="174"/>
      <c r="N579" s="174"/>
      <c r="O579" s="169">
        <f t="shared" si="24"/>
        <v>0</v>
      </c>
      <c r="P579" s="174"/>
      <c r="Q579" s="197"/>
      <c r="R579" s="174"/>
      <c r="S579" s="169">
        <f t="shared" si="25"/>
        <v>0</v>
      </c>
    </row>
    <row r="580" spans="1:24" ht="22.2" customHeight="1" x14ac:dyDescent="0.6">
      <c r="A580" s="4"/>
      <c r="E580" s="4"/>
      <c r="G580" s="167" t="str">
        <f>G488</f>
        <v>29 ธ.ค.66</v>
      </c>
      <c r="H580" s="183" t="s">
        <v>183</v>
      </c>
      <c r="I580" s="183" t="s">
        <v>232</v>
      </c>
      <c r="J580" s="248" t="s">
        <v>127</v>
      </c>
      <c r="K580" s="250"/>
      <c r="L580" s="168"/>
      <c r="M580" s="168"/>
      <c r="N580" s="168"/>
      <c r="O580" s="169">
        <f t="shared" si="24"/>
        <v>0</v>
      </c>
      <c r="P580" s="168"/>
      <c r="Q580" s="168"/>
      <c r="R580" s="168"/>
      <c r="S580" s="169">
        <f t="shared" si="25"/>
        <v>0</v>
      </c>
    </row>
    <row r="581" spans="1:24" ht="22.2" customHeight="1" x14ac:dyDescent="0.6">
      <c r="A581" s="4"/>
      <c r="E581" s="4"/>
      <c r="G581" s="168"/>
      <c r="H581" s="183" t="s">
        <v>182</v>
      </c>
      <c r="I581" s="183" t="s">
        <v>232</v>
      </c>
      <c r="J581" s="285" t="s">
        <v>316</v>
      </c>
      <c r="K581" s="286"/>
      <c r="L581" s="168"/>
      <c r="M581" s="168"/>
      <c r="N581" s="168"/>
      <c r="O581" s="169">
        <f t="shared" si="24"/>
        <v>0</v>
      </c>
      <c r="P581" s="168"/>
      <c r="Q581" s="168"/>
      <c r="R581" s="168"/>
      <c r="S581" s="169">
        <f t="shared" si="25"/>
        <v>0</v>
      </c>
    </row>
    <row r="582" spans="1:24" ht="22.2" customHeight="1" x14ac:dyDescent="0.6">
      <c r="A582" s="4"/>
      <c r="E582" s="4"/>
      <c r="G582" s="168"/>
      <c r="H582" s="190"/>
      <c r="I582" s="168"/>
      <c r="J582" s="248"/>
      <c r="K582" s="250"/>
      <c r="L582" s="168"/>
      <c r="M582" s="168"/>
      <c r="N582" s="168"/>
      <c r="O582" s="169">
        <f t="shared" si="24"/>
        <v>0</v>
      </c>
      <c r="P582" s="168"/>
      <c r="Q582" s="168"/>
      <c r="R582" s="168"/>
      <c r="S582" s="169">
        <f t="shared" si="25"/>
        <v>0</v>
      </c>
    </row>
    <row r="583" spans="1:24" ht="22.2" customHeight="1" x14ac:dyDescent="0.6">
      <c r="A583" s="4"/>
      <c r="E583" s="4"/>
      <c r="F583" s="4"/>
      <c r="G583" s="196"/>
      <c r="H583" s="194"/>
      <c r="I583" s="199"/>
      <c r="J583" s="277"/>
      <c r="K583" s="278"/>
      <c r="L583" s="199"/>
      <c r="M583" s="199"/>
      <c r="N583" s="199"/>
      <c r="O583" s="169">
        <f t="shared" si="24"/>
        <v>0</v>
      </c>
      <c r="P583" s="199"/>
      <c r="Q583" s="199"/>
      <c r="R583" s="199"/>
      <c r="S583" s="169">
        <f t="shared" si="25"/>
        <v>0</v>
      </c>
    </row>
    <row r="584" spans="1:24" ht="22.2" customHeight="1" x14ac:dyDescent="0.6">
      <c r="A584" s="4"/>
      <c r="E584" s="4"/>
      <c r="F584" s="4"/>
      <c r="G584" s="273" t="s">
        <v>61</v>
      </c>
      <c r="H584" s="298"/>
      <c r="I584" s="298"/>
      <c r="J584" s="298"/>
      <c r="K584" s="279"/>
      <c r="L584" s="17">
        <f>SUM(L559:L583)</f>
        <v>0</v>
      </c>
      <c r="M584" s="17">
        <f>SUM(M559:M583)</f>
        <v>0</v>
      </c>
      <c r="N584" s="17"/>
      <c r="O584" s="17"/>
      <c r="P584" s="17">
        <f>SUM(P559:P583)</f>
        <v>0</v>
      </c>
      <c r="Q584" s="17">
        <f>SUM(Q559:Q583)</f>
        <v>0</v>
      </c>
      <c r="R584" s="192"/>
      <c r="S584" s="17"/>
      <c r="T584" s="24"/>
      <c r="U584" s="24" t="s">
        <v>117</v>
      </c>
      <c r="V584" s="65"/>
      <c r="W584" s="24"/>
      <c r="X584" s="24"/>
    </row>
    <row r="585" spans="1:24" ht="22.2" customHeight="1" x14ac:dyDescent="0.6">
      <c r="A585" s="4"/>
      <c r="E585" s="4"/>
      <c r="F585" s="4"/>
      <c r="G585" s="273" t="s">
        <v>62</v>
      </c>
      <c r="H585" s="298"/>
      <c r="I585" s="298"/>
      <c r="J585" s="298"/>
      <c r="K585" s="279"/>
      <c r="L585" s="273">
        <f>L584+M584</f>
        <v>0</v>
      </c>
      <c r="M585" s="279"/>
      <c r="N585" s="193"/>
      <c r="O585" s="17"/>
      <c r="P585" s="273">
        <f>P584+Q584</f>
        <v>0</v>
      </c>
      <c r="Q585" s="279"/>
      <c r="R585" s="196"/>
      <c r="S585" s="199"/>
      <c r="T585" s="24"/>
      <c r="U585" s="24" t="s">
        <v>219</v>
      </c>
      <c r="V585" s="65"/>
      <c r="W585" s="24"/>
      <c r="X585" s="24"/>
    </row>
    <row r="586" spans="1:24" ht="22.2" customHeight="1" x14ac:dyDescent="0.6">
      <c r="A586" s="4"/>
      <c r="E586" s="4"/>
      <c r="F586" s="4"/>
      <c r="G586" s="273" t="s">
        <v>63</v>
      </c>
      <c r="H586" s="298"/>
      <c r="I586" s="298"/>
      <c r="J586" s="298"/>
      <c r="K586" s="279"/>
      <c r="L586" s="273">
        <v>18</v>
      </c>
      <c r="M586" s="279"/>
      <c r="N586" s="193"/>
      <c r="O586" s="17"/>
      <c r="P586" s="273">
        <v>0</v>
      </c>
      <c r="Q586" s="279"/>
      <c r="R586" s="190"/>
      <c r="S586" s="168"/>
    </row>
    <row r="587" spans="1:24" ht="22.2" customHeight="1" thickBot="1" x14ac:dyDescent="0.65">
      <c r="A587" s="4"/>
      <c r="E587" s="4"/>
      <c r="F587" s="15"/>
      <c r="G587" s="273" t="s">
        <v>64</v>
      </c>
      <c r="H587" s="298"/>
      <c r="I587" s="298"/>
      <c r="J587" s="298"/>
      <c r="K587" s="279"/>
      <c r="L587" s="18">
        <v>0</v>
      </c>
      <c r="M587" s="18">
        <f>SUM(M559:M583)</f>
        <v>0</v>
      </c>
      <c r="N587" s="18"/>
      <c r="O587" s="18">
        <f>SUM(O559:O583)</f>
        <v>0</v>
      </c>
      <c r="P587" s="18">
        <v>0</v>
      </c>
      <c r="Q587" s="18">
        <f>SUM(Q559:Q583)</f>
        <v>0</v>
      </c>
      <c r="R587" s="19"/>
      <c r="S587" s="18">
        <f>SUM(S559:S583)</f>
        <v>0</v>
      </c>
    </row>
    <row r="588" spans="1:24" ht="22.2" customHeight="1" thickTop="1" x14ac:dyDescent="0.6">
      <c r="A588" s="299" t="s">
        <v>88</v>
      </c>
      <c r="B588" s="300"/>
      <c r="C588" s="300"/>
      <c r="D588" s="300"/>
      <c r="E588" s="300"/>
      <c r="F588" s="300"/>
      <c r="G588" s="300"/>
      <c r="H588" s="193">
        <f>M587+Q587</f>
        <v>0</v>
      </c>
      <c r="I588" s="193" t="s">
        <v>89</v>
      </c>
      <c r="J588" s="193"/>
      <c r="K588" s="301" t="s">
        <v>193</v>
      </c>
      <c r="L588" s="301"/>
      <c r="M588" s="301"/>
      <c r="N588" s="194"/>
      <c r="O588" s="194"/>
      <c r="P588" s="302">
        <f>S587+O587</f>
        <v>0</v>
      </c>
      <c r="Q588" s="302"/>
      <c r="R588" s="21"/>
      <c r="S588" s="20" t="s">
        <v>53</v>
      </c>
    </row>
    <row r="589" spans="1:24" ht="22.2" customHeight="1" x14ac:dyDescent="0.6">
      <c r="A589" s="303" t="s">
        <v>14</v>
      </c>
      <c r="B589" s="304"/>
      <c r="C589" s="304"/>
      <c r="D589" s="304"/>
      <c r="E589" s="304"/>
      <c r="F589" s="304"/>
      <c r="G589" s="305"/>
      <c r="H589" s="303" t="s">
        <v>15</v>
      </c>
      <c r="I589" s="304"/>
      <c r="J589" s="304"/>
      <c r="K589" s="304"/>
      <c r="L589" s="305"/>
      <c r="M589" s="303" t="s">
        <v>70</v>
      </c>
      <c r="N589" s="304"/>
      <c r="O589" s="304"/>
      <c r="P589" s="304"/>
      <c r="Q589" s="304"/>
      <c r="R589" s="304"/>
      <c r="S589" s="305"/>
    </row>
    <row r="590" spans="1:24" ht="22.2" customHeight="1" x14ac:dyDescent="0.6">
      <c r="A590" s="248" t="s">
        <v>16</v>
      </c>
      <c r="B590" s="249"/>
      <c r="C590" s="249"/>
      <c r="D590" s="249"/>
      <c r="E590" s="249"/>
      <c r="F590" s="249"/>
      <c r="G590" s="250"/>
      <c r="H590" s="248" t="s">
        <v>16</v>
      </c>
      <c r="I590" s="249"/>
      <c r="J590" s="249"/>
      <c r="K590" s="249"/>
      <c r="L590" s="250"/>
      <c r="M590" s="248" t="s">
        <v>16</v>
      </c>
      <c r="N590" s="249"/>
      <c r="O590" s="249"/>
      <c r="P590" s="249"/>
      <c r="Q590" s="249"/>
      <c r="R590" s="249"/>
      <c r="S590" s="250"/>
    </row>
    <row r="591" spans="1:24" ht="22.2" customHeight="1" x14ac:dyDescent="0.6">
      <c r="A591" s="12" t="s">
        <v>42</v>
      </c>
      <c r="B591" s="309">
        <f>B559</f>
        <v>0</v>
      </c>
      <c r="C591" s="309"/>
      <c r="D591" s="309"/>
      <c r="E591" s="309"/>
      <c r="F591" s="309"/>
      <c r="G591" s="186" t="s">
        <v>43</v>
      </c>
      <c r="H591" s="185" t="s">
        <v>42</v>
      </c>
      <c r="I591" s="314" t="str">
        <f>I545</f>
        <v xml:space="preserve">       นายอาทิตย์  แก้วแดง</v>
      </c>
      <c r="J591" s="318"/>
      <c r="K591" s="318"/>
      <c r="L591" s="13" t="s">
        <v>43</v>
      </c>
      <c r="M591" s="61" t="s">
        <v>42</v>
      </c>
      <c r="N591" s="61"/>
      <c r="O591" s="309" t="s">
        <v>52</v>
      </c>
      <c r="P591" s="309"/>
      <c r="Q591" s="309"/>
      <c r="R591" s="29"/>
      <c r="S591" s="186" t="s">
        <v>43</v>
      </c>
    </row>
    <row r="592" spans="1:24" ht="22.2" customHeight="1" x14ac:dyDescent="0.6">
      <c r="A592" s="319" t="s">
        <v>279</v>
      </c>
      <c r="B592" s="314"/>
      <c r="C592" s="314"/>
      <c r="D592" s="314"/>
      <c r="E592" s="314"/>
      <c r="F592" s="314"/>
      <c r="G592" s="320"/>
      <c r="H592" s="308" t="s">
        <v>55</v>
      </c>
      <c r="I592" s="309"/>
      <c r="J592" s="309"/>
      <c r="K592" s="309"/>
      <c r="L592" s="310"/>
      <c r="M592" s="308" t="s">
        <v>72</v>
      </c>
      <c r="N592" s="309"/>
      <c r="O592" s="309"/>
      <c r="P592" s="309"/>
      <c r="Q592" s="309"/>
      <c r="R592" s="309"/>
      <c r="S592" s="310"/>
    </row>
    <row r="593" spans="1:19" ht="22.2" customHeight="1" x14ac:dyDescent="0.6">
      <c r="A593" s="311" t="str">
        <f>A41</f>
        <v>วันที่ 2  เดือน มกราคม  พ.ศ.2567</v>
      </c>
      <c r="B593" s="312"/>
      <c r="C593" s="312"/>
      <c r="D593" s="312"/>
      <c r="E593" s="312"/>
      <c r="F593" s="312"/>
      <c r="G593" s="313"/>
      <c r="H593" s="308" t="str">
        <f>A41</f>
        <v>วันที่ 2  เดือน มกราคม  พ.ศ.2567</v>
      </c>
      <c r="I593" s="309"/>
      <c r="J593" s="309"/>
      <c r="K593" s="309"/>
      <c r="L593" s="310"/>
      <c r="M593" s="311" t="str">
        <f>A41</f>
        <v>วันที่ 2  เดือน มกราคม  พ.ศ.2567</v>
      </c>
      <c r="N593" s="312"/>
      <c r="O593" s="312"/>
      <c r="P593" s="312"/>
      <c r="Q593" s="312"/>
      <c r="R593" s="312"/>
      <c r="S593" s="313"/>
    </row>
    <row r="594" spans="1:19" ht="22.2" customHeight="1" x14ac:dyDescent="0.6">
      <c r="A594" s="303" t="s">
        <v>70</v>
      </c>
      <c r="B594" s="304"/>
      <c r="C594" s="304"/>
      <c r="D594" s="304"/>
      <c r="E594" s="304"/>
      <c r="F594" s="304"/>
      <c r="G594" s="304"/>
      <c r="H594" s="304"/>
      <c r="I594" s="305"/>
      <c r="J594" s="303" t="s">
        <v>71</v>
      </c>
      <c r="K594" s="304"/>
      <c r="L594" s="304"/>
      <c r="M594" s="304"/>
      <c r="N594" s="304"/>
      <c r="O594" s="304"/>
      <c r="P594" s="304"/>
      <c r="Q594" s="304"/>
      <c r="R594" s="304"/>
      <c r="S594" s="305"/>
    </row>
    <row r="595" spans="1:19" ht="22.2" customHeight="1" x14ac:dyDescent="0.6">
      <c r="A595" s="248" t="s">
        <v>16</v>
      </c>
      <c r="B595" s="249"/>
      <c r="C595" s="249"/>
      <c r="D595" s="249"/>
      <c r="E595" s="249"/>
      <c r="F595" s="249"/>
      <c r="G595" s="249"/>
      <c r="H595" s="249"/>
      <c r="I595" s="250"/>
      <c r="J595" s="248" t="s">
        <v>16</v>
      </c>
      <c r="K595" s="249"/>
      <c r="L595" s="249"/>
      <c r="M595" s="249"/>
      <c r="N595" s="249"/>
      <c r="O595" s="249"/>
      <c r="P595" s="249"/>
      <c r="Q595" s="249"/>
      <c r="R595" s="249"/>
      <c r="S595" s="250"/>
    </row>
    <row r="596" spans="1:19" ht="22.2" customHeight="1" x14ac:dyDescent="0.6">
      <c r="A596" s="12"/>
      <c r="B596" s="309" t="s">
        <v>133</v>
      </c>
      <c r="C596" s="309"/>
      <c r="D596" s="309"/>
      <c r="E596" s="309"/>
      <c r="F596" s="309"/>
      <c r="G596" s="309"/>
      <c r="H596" s="309"/>
      <c r="I596" s="186"/>
      <c r="J596" s="29"/>
      <c r="K596" s="29"/>
      <c r="L596" s="309" t="s">
        <v>186</v>
      </c>
      <c r="M596" s="309"/>
      <c r="N596" s="309"/>
      <c r="O596" s="309"/>
      <c r="P596" s="309"/>
      <c r="Q596" s="309"/>
      <c r="R596" s="29"/>
      <c r="S596" s="13"/>
    </row>
    <row r="597" spans="1:19" ht="22.2" customHeight="1" x14ac:dyDescent="0.6">
      <c r="A597" s="308" t="s">
        <v>73</v>
      </c>
      <c r="B597" s="309"/>
      <c r="C597" s="309"/>
      <c r="D597" s="309"/>
      <c r="E597" s="309"/>
      <c r="F597" s="309"/>
      <c r="G597" s="309"/>
      <c r="H597" s="309"/>
      <c r="I597" s="310"/>
      <c r="J597" s="308" t="s">
        <v>74</v>
      </c>
      <c r="K597" s="309"/>
      <c r="L597" s="309"/>
      <c r="M597" s="309"/>
      <c r="N597" s="309"/>
      <c r="O597" s="309"/>
      <c r="P597" s="309"/>
      <c r="Q597" s="309"/>
      <c r="R597" s="309"/>
      <c r="S597" s="310"/>
    </row>
    <row r="598" spans="1:19" ht="22.2" customHeight="1" x14ac:dyDescent="0.6">
      <c r="A598" s="311" t="str">
        <f>A41</f>
        <v>วันที่ 2  เดือน มกราคม  พ.ศ.2567</v>
      </c>
      <c r="B598" s="312"/>
      <c r="C598" s="312"/>
      <c r="D598" s="312"/>
      <c r="E598" s="312"/>
      <c r="F598" s="312"/>
      <c r="G598" s="312"/>
      <c r="H598" s="312"/>
      <c r="I598" s="313"/>
      <c r="J598" s="311" t="str">
        <f>A41</f>
        <v>วันที่ 2  เดือน มกราคม  พ.ศ.2567</v>
      </c>
      <c r="K598" s="312"/>
      <c r="L598" s="312"/>
      <c r="M598" s="312"/>
      <c r="N598" s="312"/>
      <c r="O598" s="312"/>
      <c r="P598" s="312"/>
      <c r="Q598" s="312"/>
      <c r="R598" s="312"/>
      <c r="S598" s="313"/>
    </row>
    <row r="599" spans="1:19" ht="22.2" customHeight="1" x14ac:dyDescent="0.6">
      <c r="A599" s="254" t="s">
        <v>0</v>
      </c>
      <c r="B599" s="254"/>
      <c r="C599" s="254"/>
      <c r="D599" s="254"/>
      <c r="E599" s="254"/>
      <c r="F599" s="254"/>
      <c r="G599" s="254"/>
      <c r="H599" s="254"/>
      <c r="I599" s="254"/>
      <c r="J599" s="254"/>
      <c r="K599" s="254"/>
      <c r="L599" s="254"/>
      <c r="M599" s="254"/>
      <c r="N599" s="254"/>
      <c r="O599" s="254"/>
      <c r="P599" s="254"/>
      <c r="Q599" s="254"/>
      <c r="R599" s="254"/>
      <c r="S599" s="254"/>
    </row>
    <row r="600" spans="1:19" ht="22.2" customHeight="1" x14ac:dyDescent="0.6">
      <c r="A600" s="254" t="str">
        <f>A2</f>
        <v>แผนกวิชายานยนต์ไฟฟ้า</v>
      </c>
      <c r="B600" s="254"/>
      <c r="C600" s="254"/>
      <c r="D600" s="254"/>
      <c r="E600" s="254"/>
      <c r="F600" s="254"/>
      <c r="G600" s="254"/>
      <c r="H600" s="254"/>
      <c r="I600" s="254"/>
      <c r="J600" s="254"/>
      <c r="K600" s="254"/>
      <c r="L600" s="254"/>
      <c r="M600" s="254"/>
      <c r="N600" s="254"/>
      <c r="O600" s="254"/>
      <c r="P600" s="254"/>
      <c r="Q600" s="254"/>
      <c r="R600" s="254"/>
      <c r="S600" s="254"/>
    </row>
    <row r="601" spans="1:19" ht="22.2" customHeight="1" x14ac:dyDescent="0.6">
      <c r="A601" s="253" t="s">
        <v>78</v>
      </c>
      <c r="B601" s="253"/>
      <c r="C601" s="253"/>
      <c r="D601" s="177">
        <f>D49</f>
        <v>25</v>
      </c>
      <c r="E601" s="177" t="s">
        <v>77</v>
      </c>
      <c r="F601" s="254" t="str">
        <f>F49</f>
        <v>ธันวาคม</v>
      </c>
      <c r="G601" s="254"/>
      <c r="H601" s="177" t="str">
        <f>H49</f>
        <v>พ.ศ. 2566</v>
      </c>
      <c r="I601" s="177" t="s">
        <v>79</v>
      </c>
      <c r="J601" s="177">
        <f>J49</f>
        <v>29</v>
      </c>
      <c r="K601" s="177" t="s">
        <v>76</v>
      </c>
      <c r="L601" s="254" t="str">
        <f>L49</f>
        <v>ธันวาคม</v>
      </c>
      <c r="M601" s="254"/>
      <c r="N601" s="254" t="str">
        <f>N49</f>
        <v>พ.ศ. 2566</v>
      </c>
      <c r="O601" s="254"/>
      <c r="P601" s="254"/>
      <c r="Q601" s="254"/>
      <c r="R601" s="177"/>
    </row>
    <row r="602" spans="1:19" ht="22.2" customHeight="1" x14ac:dyDescent="0.3">
      <c r="G602" s="58" t="s">
        <v>103</v>
      </c>
      <c r="H602" s="194" t="s">
        <v>44</v>
      </c>
      <c r="I602" s="194" t="s">
        <v>57</v>
      </c>
      <c r="J602" s="198"/>
      <c r="K602" s="198"/>
      <c r="L602" s="198"/>
      <c r="M602" s="198"/>
      <c r="N602" s="198"/>
      <c r="O602" s="198"/>
      <c r="P602" s="198"/>
      <c r="Q602" s="198"/>
      <c r="R602" s="198"/>
      <c r="S602" s="198"/>
    </row>
    <row r="603" spans="1:19" ht="22.2" customHeight="1" x14ac:dyDescent="0.6">
      <c r="A603" s="28" t="s">
        <v>1</v>
      </c>
      <c r="B603" s="270" t="s">
        <v>2</v>
      </c>
      <c r="C603" s="271"/>
      <c r="D603" s="272"/>
      <c r="E603" s="16" t="s">
        <v>3</v>
      </c>
      <c r="F603" s="273" t="s">
        <v>65</v>
      </c>
      <c r="G603" s="274"/>
      <c r="H603" s="275" t="s">
        <v>4</v>
      </c>
      <c r="I603" s="175" t="s">
        <v>116</v>
      </c>
      <c r="J603" s="242" t="s">
        <v>5</v>
      </c>
      <c r="K603" s="244"/>
      <c r="L603" s="273" t="s">
        <v>66</v>
      </c>
      <c r="M603" s="279"/>
      <c r="N603" s="169" t="s">
        <v>68</v>
      </c>
      <c r="O603" s="175" t="s">
        <v>58</v>
      </c>
      <c r="P603" s="280" t="s">
        <v>67</v>
      </c>
      <c r="Q603" s="281"/>
      <c r="R603" s="169" t="s">
        <v>68</v>
      </c>
      <c r="S603" s="175" t="s">
        <v>58</v>
      </c>
    </row>
    <row r="604" spans="1:19" ht="22.2" customHeight="1" x14ac:dyDescent="0.6">
      <c r="A604" s="60"/>
      <c r="B604" s="9"/>
      <c r="C604" s="10"/>
      <c r="D604" s="14"/>
      <c r="E604" s="11"/>
      <c r="F604" s="199" t="s">
        <v>6</v>
      </c>
      <c r="G604" s="199" t="s">
        <v>7</v>
      </c>
      <c r="H604" s="276"/>
      <c r="I604" s="199"/>
      <c r="J604" s="277"/>
      <c r="K604" s="278"/>
      <c r="L604" s="199" t="s">
        <v>56</v>
      </c>
      <c r="M604" s="199" t="s">
        <v>60</v>
      </c>
      <c r="N604" s="199" t="s">
        <v>69</v>
      </c>
      <c r="O604" s="199" t="s">
        <v>59</v>
      </c>
      <c r="P604" s="60" t="s">
        <v>56</v>
      </c>
      <c r="Q604" s="60" t="s">
        <v>60</v>
      </c>
      <c r="R604" s="199" t="s">
        <v>69</v>
      </c>
      <c r="S604" s="199" t="s">
        <v>59</v>
      </c>
    </row>
    <row r="605" spans="1:19" ht="22.2" customHeight="1" x14ac:dyDescent="0.6">
      <c r="A605" s="175">
        <v>14</v>
      </c>
      <c r="B605" s="262">
        <f>AB16</f>
        <v>0</v>
      </c>
      <c r="C605" s="263"/>
      <c r="D605" s="264"/>
      <c r="E605" s="175" t="s">
        <v>44</v>
      </c>
      <c r="F605" s="6">
        <f>F7</f>
        <v>11</v>
      </c>
      <c r="G605" s="188" t="s">
        <v>8</v>
      </c>
      <c r="H605" s="183" t="s">
        <v>269</v>
      </c>
      <c r="I605" s="183" t="s">
        <v>263</v>
      </c>
      <c r="J605" s="248" t="s">
        <v>125</v>
      </c>
      <c r="K605" s="250"/>
      <c r="L605" s="197"/>
      <c r="M605" s="174"/>
      <c r="N605" s="174"/>
      <c r="O605" s="169">
        <f>M605*N605</f>
        <v>0</v>
      </c>
      <c r="P605" s="174"/>
      <c r="Q605" s="197"/>
      <c r="R605" s="174"/>
      <c r="S605" s="169">
        <f>Q605*R605</f>
        <v>0</v>
      </c>
    </row>
    <row r="606" spans="1:19" ht="22.2" customHeight="1" x14ac:dyDescent="0.6">
      <c r="A606" s="4"/>
      <c r="B606" s="289"/>
      <c r="C606" s="290"/>
      <c r="D606" s="291"/>
      <c r="E606" s="168"/>
      <c r="F606" s="190"/>
      <c r="G606" s="167" t="str">
        <f>G514</f>
        <v>25 ธ.ค.66</v>
      </c>
      <c r="H606" s="183"/>
      <c r="I606" s="183"/>
      <c r="J606" s="248"/>
      <c r="K606" s="250"/>
      <c r="L606" s="168"/>
      <c r="M606" s="168"/>
      <c r="N606" s="168"/>
      <c r="O606" s="169">
        <f t="shared" ref="O606:O629" si="26">M606*N606</f>
        <v>0</v>
      </c>
      <c r="P606" s="168"/>
      <c r="Q606" s="168"/>
      <c r="R606" s="168"/>
      <c r="S606" s="169">
        <f t="shared" ref="S606:S629" si="27">Q606*R606</f>
        <v>0</v>
      </c>
    </row>
    <row r="607" spans="1:19" ht="22.2" customHeight="1" x14ac:dyDescent="0.6">
      <c r="A607" s="4"/>
      <c r="B607" s="5"/>
      <c r="D607" s="3"/>
      <c r="E607" s="3"/>
      <c r="F607" s="190"/>
      <c r="G607" s="189"/>
      <c r="H607" s="168"/>
      <c r="I607" s="168"/>
      <c r="J607" s="248"/>
      <c r="K607" s="250"/>
      <c r="L607" s="168"/>
      <c r="M607" s="168"/>
      <c r="N607" s="168"/>
      <c r="O607" s="169">
        <f t="shared" si="26"/>
        <v>0</v>
      </c>
      <c r="P607" s="168"/>
      <c r="Q607" s="168"/>
      <c r="R607" s="168"/>
      <c r="S607" s="169">
        <f t="shared" si="27"/>
        <v>0</v>
      </c>
    </row>
    <row r="608" spans="1:19" ht="22.2" customHeight="1" x14ac:dyDescent="0.6">
      <c r="A608" s="4"/>
      <c r="B608" s="5"/>
      <c r="E608" s="4"/>
      <c r="F608" s="190"/>
      <c r="G608" s="189"/>
      <c r="H608" s="168"/>
      <c r="I608" s="168"/>
      <c r="J608" s="248"/>
      <c r="K608" s="250"/>
      <c r="L608" s="168"/>
      <c r="M608" s="168"/>
      <c r="N608" s="168"/>
      <c r="O608" s="169">
        <f t="shared" si="26"/>
        <v>0</v>
      </c>
      <c r="P608" s="168"/>
      <c r="Q608" s="168"/>
      <c r="R608" s="168"/>
      <c r="S608" s="169">
        <f t="shared" si="27"/>
        <v>0</v>
      </c>
    </row>
    <row r="609" spans="1:19" ht="22.2" customHeight="1" x14ac:dyDescent="0.6">
      <c r="A609" s="4"/>
      <c r="E609" s="4"/>
      <c r="G609" s="187"/>
      <c r="H609" s="199"/>
      <c r="I609" s="199"/>
      <c r="J609" s="277"/>
      <c r="K609" s="278"/>
      <c r="L609" s="168"/>
      <c r="M609" s="168"/>
      <c r="N609" s="168"/>
      <c r="O609" s="169">
        <f t="shared" si="26"/>
        <v>0</v>
      </c>
      <c r="P609" s="168"/>
      <c r="Q609" s="168"/>
      <c r="R609" s="168"/>
      <c r="S609" s="169">
        <f t="shared" si="27"/>
        <v>0</v>
      </c>
    </row>
    <row r="610" spans="1:19" ht="22.2" customHeight="1" x14ac:dyDescent="0.6">
      <c r="A610" s="4"/>
      <c r="E610" s="4"/>
      <c r="G610" s="62" t="s">
        <v>9</v>
      </c>
      <c r="H610" s="183" t="s">
        <v>190</v>
      </c>
      <c r="I610" s="183" t="s">
        <v>263</v>
      </c>
      <c r="J610" s="265" t="s">
        <v>124</v>
      </c>
      <c r="K610" s="266"/>
      <c r="L610" s="197"/>
      <c r="M610" s="174"/>
      <c r="N610" s="174"/>
      <c r="O610" s="169">
        <f t="shared" si="26"/>
        <v>0</v>
      </c>
      <c r="P610" s="174"/>
      <c r="Q610" s="197"/>
      <c r="R610" s="174"/>
      <c r="S610" s="169">
        <f t="shared" si="27"/>
        <v>0</v>
      </c>
    </row>
    <row r="611" spans="1:19" ht="22.2" customHeight="1" x14ac:dyDescent="0.6">
      <c r="A611" s="4"/>
      <c r="E611" s="4"/>
      <c r="G611" s="167" t="str">
        <f>G519</f>
        <v>26 ธ.ค.66</v>
      </c>
      <c r="H611" s="183" t="s">
        <v>292</v>
      </c>
      <c r="I611" s="183" t="s">
        <v>251</v>
      </c>
      <c r="J611" s="248" t="s">
        <v>126</v>
      </c>
      <c r="K611" s="250"/>
      <c r="L611" s="168"/>
      <c r="M611" s="168"/>
      <c r="N611" s="168"/>
      <c r="O611" s="169">
        <f t="shared" si="26"/>
        <v>0</v>
      </c>
      <c r="P611" s="168"/>
      <c r="Q611" s="168"/>
      <c r="R611" s="168"/>
      <c r="S611" s="169">
        <f t="shared" si="27"/>
        <v>0</v>
      </c>
    </row>
    <row r="612" spans="1:19" ht="22.2" customHeight="1" x14ac:dyDescent="0.6">
      <c r="A612" s="4"/>
      <c r="B612" s="5"/>
      <c r="D612" s="3"/>
      <c r="E612" s="3"/>
      <c r="G612" s="168"/>
      <c r="H612" s="168"/>
      <c r="I612" s="168"/>
      <c r="J612" s="248"/>
      <c r="K612" s="250"/>
      <c r="L612" s="168"/>
      <c r="M612" s="168"/>
      <c r="N612" s="168"/>
      <c r="O612" s="169">
        <f t="shared" si="26"/>
        <v>0</v>
      </c>
      <c r="P612" s="168"/>
      <c r="Q612" s="168"/>
      <c r="R612" s="168"/>
      <c r="S612" s="169">
        <f t="shared" si="27"/>
        <v>0</v>
      </c>
    </row>
    <row r="613" spans="1:19" ht="22.2" customHeight="1" x14ac:dyDescent="0.6">
      <c r="A613" s="4"/>
      <c r="E613" s="4"/>
      <c r="G613" s="62"/>
      <c r="H613" s="190"/>
      <c r="I613" s="168"/>
      <c r="J613" s="248"/>
      <c r="K613" s="250"/>
      <c r="L613" s="168"/>
      <c r="M613" s="168"/>
      <c r="N613" s="168"/>
      <c r="O613" s="169">
        <f t="shared" si="26"/>
        <v>0</v>
      </c>
      <c r="P613" s="168"/>
      <c r="Q613" s="168"/>
      <c r="R613" s="168"/>
      <c r="S613" s="169">
        <f t="shared" si="27"/>
        <v>0</v>
      </c>
    </row>
    <row r="614" spans="1:19" ht="22.2" customHeight="1" x14ac:dyDescent="0.6">
      <c r="A614" s="4"/>
      <c r="D614" s="8" t="s">
        <v>51</v>
      </c>
      <c r="E614" s="4"/>
      <c r="G614" s="63"/>
      <c r="H614" s="199"/>
      <c r="I614" s="199"/>
      <c r="J614" s="277"/>
      <c r="K614" s="278"/>
      <c r="L614" s="168"/>
      <c r="M614" s="168"/>
      <c r="N614" s="168"/>
      <c r="O614" s="169">
        <f t="shared" si="26"/>
        <v>0</v>
      </c>
      <c r="P614" s="199"/>
      <c r="Q614" s="199"/>
      <c r="R614" s="199"/>
      <c r="S614" s="169">
        <f t="shared" si="27"/>
        <v>0</v>
      </c>
    </row>
    <row r="615" spans="1:19" ht="22.2" customHeight="1" x14ac:dyDescent="0.35">
      <c r="A615" s="4"/>
      <c r="E615" s="4"/>
      <c r="G615" s="167" t="s">
        <v>10</v>
      </c>
      <c r="H615" s="183" t="s">
        <v>253</v>
      </c>
      <c r="I615" s="183" t="s">
        <v>205</v>
      </c>
      <c r="J615" s="265" t="s">
        <v>124</v>
      </c>
      <c r="K615" s="266"/>
      <c r="L615" s="197"/>
      <c r="M615" s="174"/>
      <c r="N615" s="174"/>
      <c r="O615" s="169">
        <f t="shared" si="26"/>
        <v>0</v>
      </c>
      <c r="P615" s="179"/>
      <c r="Q615" s="179"/>
      <c r="R615" s="180"/>
      <c r="S615" s="169">
        <f t="shared" si="27"/>
        <v>0</v>
      </c>
    </row>
    <row r="616" spans="1:19" ht="22.2" customHeight="1" x14ac:dyDescent="0.6">
      <c r="A616" s="4"/>
      <c r="B616" s="189"/>
      <c r="C616" s="190"/>
      <c r="D616" s="190"/>
      <c r="E616" s="168"/>
      <c r="G616" s="167" t="str">
        <f>G524</f>
        <v>27 ธ.ค.66</v>
      </c>
      <c r="H616" s="183" t="s">
        <v>190</v>
      </c>
      <c r="I616" s="183" t="s">
        <v>266</v>
      </c>
      <c r="J616" s="248" t="s">
        <v>125</v>
      </c>
      <c r="K616" s="250"/>
      <c r="L616" s="168"/>
      <c r="M616" s="168"/>
      <c r="N616" s="168"/>
      <c r="O616" s="169">
        <f t="shared" si="26"/>
        <v>0</v>
      </c>
      <c r="P616" s="168"/>
      <c r="Q616" s="168"/>
      <c r="R616" s="168"/>
      <c r="S616" s="169">
        <f t="shared" si="27"/>
        <v>0</v>
      </c>
    </row>
    <row r="617" spans="1:19" ht="22.2" customHeight="1" x14ac:dyDescent="0.6">
      <c r="A617" s="4"/>
      <c r="B617" s="5"/>
      <c r="D617" s="3"/>
      <c r="E617" s="3"/>
      <c r="G617" s="168"/>
      <c r="H617" s="168"/>
      <c r="I617" s="168"/>
      <c r="J617" s="248"/>
      <c r="K617" s="250"/>
      <c r="L617" s="168"/>
      <c r="M617" s="168"/>
      <c r="N617" s="168"/>
      <c r="O617" s="169">
        <f t="shared" si="26"/>
        <v>0</v>
      </c>
      <c r="P617" s="168"/>
      <c r="Q617" s="168"/>
      <c r="R617" s="168"/>
      <c r="S617" s="169">
        <f t="shared" si="27"/>
        <v>0</v>
      </c>
    </row>
    <row r="618" spans="1:19" ht="22.2" customHeight="1" x14ac:dyDescent="0.6">
      <c r="A618" s="4"/>
      <c r="E618" s="4"/>
      <c r="G618" s="189"/>
      <c r="H618" s="189"/>
      <c r="I618" s="168"/>
      <c r="J618" s="248"/>
      <c r="K618" s="250"/>
      <c r="L618" s="168"/>
      <c r="M618" s="168"/>
      <c r="N618" s="168"/>
      <c r="O618" s="169">
        <f t="shared" si="26"/>
        <v>0</v>
      </c>
      <c r="P618" s="168"/>
      <c r="Q618" s="168"/>
      <c r="R618" s="168"/>
      <c r="S618" s="169">
        <f t="shared" si="27"/>
        <v>0</v>
      </c>
    </row>
    <row r="619" spans="1:19" ht="22.2" customHeight="1" x14ac:dyDescent="0.6">
      <c r="A619" s="4"/>
      <c r="E619" s="4"/>
      <c r="G619" s="195"/>
      <c r="H619" s="195"/>
      <c r="I619" s="199"/>
      <c r="J619" s="277"/>
      <c r="K619" s="278"/>
      <c r="L619" s="199"/>
      <c r="M619" s="199"/>
      <c r="N619" s="199"/>
      <c r="O619" s="169">
        <f t="shared" si="26"/>
        <v>0</v>
      </c>
      <c r="P619" s="199"/>
      <c r="Q619" s="199"/>
      <c r="R619" s="199"/>
      <c r="S619" s="169">
        <f t="shared" si="27"/>
        <v>0</v>
      </c>
    </row>
    <row r="620" spans="1:19" ht="22.2" customHeight="1" x14ac:dyDescent="0.6">
      <c r="A620" s="4"/>
      <c r="E620" s="4"/>
      <c r="G620" s="62" t="s">
        <v>11</v>
      </c>
      <c r="H620" s="183" t="s">
        <v>288</v>
      </c>
      <c r="I620" s="183" t="s">
        <v>268</v>
      </c>
      <c r="J620" s="248" t="s">
        <v>127</v>
      </c>
      <c r="K620" s="250"/>
      <c r="L620" s="197"/>
      <c r="M620" s="168"/>
      <c r="N620" s="168"/>
      <c r="O620" s="169">
        <f t="shared" si="26"/>
        <v>0</v>
      </c>
      <c r="P620" s="179"/>
      <c r="Q620" s="156"/>
      <c r="R620" s="156"/>
      <c r="S620" s="169">
        <f t="shared" si="27"/>
        <v>0</v>
      </c>
    </row>
    <row r="621" spans="1:19" ht="22.2" customHeight="1" x14ac:dyDescent="0.6">
      <c r="A621" s="4"/>
      <c r="E621" s="4"/>
      <c r="G621" s="167" t="str">
        <f>G529</f>
        <v>28 ธ.ค.66</v>
      </c>
      <c r="H621" s="183"/>
      <c r="I621" s="183"/>
      <c r="J621" s="248"/>
      <c r="K621" s="250"/>
      <c r="L621" s="168"/>
      <c r="M621" s="168"/>
      <c r="N621" s="168"/>
      <c r="O621" s="169">
        <f t="shared" si="26"/>
        <v>0</v>
      </c>
      <c r="P621" s="56"/>
      <c r="Q621" s="56"/>
      <c r="R621" s="56"/>
      <c r="S621" s="169">
        <f t="shared" si="27"/>
        <v>0</v>
      </c>
    </row>
    <row r="622" spans="1:19" ht="22.2" customHeight="1" x14ac:dyDescent="0.6">
      <c r="A622" s="4"/>
      <c r="B622" s="5"/>
      <c r="E622" s="4"/>
      <c r="G622" s="168"/>
      <c r="H622" s="183"/>
      <c r="I622" s="183"/>
      <c r="J622" s="248"/>
      <c r="K622" s="250"/>
      <c r="L622" s="183"/>
      <c r="M622" s="183"/>
      <c r="N622" s="183"/>
      <c r="O622" s="169">
        <f t="shared" si="26"/>
        <v>0</v>
      </c>
      <c r="P622" s="56"/>
      <c r="Q622" s="56"/>
      <c r="R622" s="56"/>
      <c r="S622" s="169">
        <f t="shared" si="27"/>
        <v>0</v>
      </c>
    </row>
    <row r="623" spans="1:19" ht="22.2" customHeight="1" x14ac:dyDescent="0.6">
      <c r="A623" s="4"/>
      <c r="E623" s="4"/>
      <c r="G623" s="168"/>
      <c r="H623" s="168"/>
      <c r="I623" s="168"/>
      <c r="J623" s="248"/>
      <c r="K623" s="250"/>
      <c r="L623" s="168"/>
      <c r="M623" s="168"/>
      <c r="N623" s="168"/>
      <c r="O623" s="169">
        <f t="shared" si="26"/>
        <v>0</v>
      </c>
      <c r="P623" s="168"/>
      <c r="Q623" s="168"/>
      <c r="R623" s="168"/>
      <c r="S623" s="169">
        <f t="shared" si="27"/>
        <v>0</v>
      </c>
    </row>
    <row r="624" spans="1:19" ht="22.2" customHeight="1" x14ac:dyDescent="0.6">
      <c r="A624" s="4"/>
      <c r="E624" s="4"/>
      <c r="G624" s="199"/>
      <c r="H624" s="194"/>
      <c r="I624" s="199"/>
      <c r="J624" s="277"/>
      <c r="K624" s="278"/>
      <c r="L624" s="199"/>
      <c r="M624" s="199"/>
      <c r="N624" s="199"/>
      <c r="O624" s="169">
        <f t="shared" si="26"/>
        <v>0</v>
      </c>
      <c r="P624" s="199"/>
      <c r="Q624" s="199"/>
      <c r="R624" s="199"/>
      <c r="S624" s="169">
        <f t="shared" si="27"/>
        <v>0</v>
      </c>
    </row>
    <row r="625" spans="1:19" ht="22.2" customHeight="1" x14ac:dyDescent="0.6">
      <c r="A625" s="4"/>
      <c r="E625" s="4"/>
      <c r="G625" s="62" t="s">
        <v>12</v>
      </c>
      <c r="H625" s="183" t="s">
        <v>235</v>
      </c>
      <c r="I625" s="183" t="s">
        <v>265</v>
      </c>
      <c r="J625" s="265" t="s">
        <v>54</v>
      </c>
      <c r="K625" s="266"/>
      <c r="L625" s="168"/>
      <c r="M625" s="174"/>
      <c r="N625" s="174"/>
      <c r="O625" s="169">
        <f t="shared" si="26"/>
        <v>0</v>
      </c>
      <c r="P625" s="174"/>
      <c r="Q625" s="197"/>
      <c r="R625" s="174"/>
      <c r="S625" s="169">
        <f t="shared" si="27"/>
        <v>0</v>
      </c>
    </row>
    <row r="626" spans="1:19" ht="22.2" customHeight="1" x14ac:dyDescent="0.6">
      <c r="A626" s="4"/>
      <c r="E626" s="4"/>
      <c r="G626" s="167" t="str">
        <f>G534</f>
        <v>29 ธ.ค.66</v>
      </c>
      <c r="H626" s="183" t="s">
        <v>235</v>
      </c>
      <c r="I626" s="183" t="s">
        <v>265</v>
      </c>
      <c r="J626" s="248" t="s">
        <v>152</v>
      </c>
      <c r="K626" s="250"/>
      <c r="L626" s="168"/>
      <c r="M626" s="168"/>
      <c r="N626" s="168"/>
      <c r="O626" s="169">
        <f t="shared" si="26"/>
        <v>0</v>
      </c>
      <c r="P626" s="168"/>
      <c r="Q626" s="168"/>
      <c r="R626" s="168"/>
      <c r="S626" s="169">
        <f t="shared" si="27"/>
        <v>0</v>
      </c>
    </row>
    <row r="627" spans="1:19" ht="22.2" customHeight="1" x14ac:dyDescent="0.6">
      <c r="A627" s="4"/>
      <c r="E627" s="4"/>
      <c r="G627" s="168"/>
      <c r="H627" s="183" t="s">
        <v>176</v>
      </c>
      <c r="I627" s="183" t="s">
        <v>200</v>
      </c>
      <c r="J627" s="248" t="s">
        <v>267</v>
      </c>
      <c r="K627" s="250"/>
      <c r="L627" s="168"/>
      <c r="M627" s="168"/>
      <c r="N627" s="168"/>
      <c r="O627" s="169">
        <f t="shared" si="26"/>
        <v>0</v>
      </c>
      <c r="P627" s="168"/>
      <c r="Q627" s="168"/>
      <c r="R627" s="168"/>
      <c r="S627" s="169">
        <f t="shared" si="27"/>
        <v>0</v>
      </c>
    </row>
    <row r="628" spans="1:19" ht="22.2" customHeight="1" x14ac:dyDescent="0.6">
      <c r="A628" s="4"/>
      <c r="E628" s="4"/>
      <c r="G628" s="168"/>
      <c r="H628" s="190"/>
      <c r="I628" s="168"/>
      <c r="J628" s="248"/>
      <c r="K628" s="250"/>
      <c r="L628" s="168"/>
      <c r="M628" s="168"/>
      <c r="N628" s="168"/>
      <c r="O628" s="169">
        <f t="shared" si="26"/>
        <v>0</v>
      </c>
      <c r="P628" s="168"/>
      <c r="Q628" s="168"/>
      <c r="R628" s="168"/>
      <c r="S628" s="169">
        <f t="shared" si="27"/>
        <v>0</v>
      </c>
    </row>
    <row r="629" spans="1:19" ht="22.2" customHeight="1" x14ac:dyDescent="0.6">
      <c r="A629" s="4"/>
      <c r="E629" s="4"/>
      <c r="F629" s="4"/>
      <c r="G629" s="196"/>
      <c r="H629" s="194"/>
      <c r="I629" s="199"/>
      <c r="J629" s="277"/>
      <c r="K629" s="278"/>
      <c r="L629" s="199"/>
      <c r="M629" s="199"/>
      <c r="N629" s="199"/>
      <c r="O629" s="169">
        <f t="shared" si="26"/>
        <v>0</v>
      </c>
      <c r="P629" s="199"/>
      <c r="Q629" s="199"/>
      <c r="R629" s="199"/>
      <c r="S629" s="169">
        <f t="shared" si="27"/>
        <v>0</v>
      </c>
    </row>
    <row r="630" spans="1:19" ht="22.2" customHeight="1" x14ac:dyDescent="0.6">
      <c r="A630" s="4"/>
      <c r="E630" s="4"/>
      <c r="F630" s="4"/>
      <c r="G630" s="273" t="s">
        <v>61</v>
      </c>
      <c r="H630" s="298"/>
      <c r="I630" s="298"/>
      <c r="J630" s="298"/>
      <c r="K630" s="279"/>
      <c r="L630" s="17">
        <f>SUM(L605:L629)</f>
        <v>0</v>
      </c>
      <c r="M630" s="17">
        <f>SUM(M605:M629)</f>
        <v>0</v>
      </c>
      <c r="N630" s="17"/>
      <c r="O630" s="17"/>
      <c r="P630" s="17">
        <f>SUM(P605:P629)</f>
        <v>0</v>
      </c>
      <c r="Q630" s="17">
        <f>SUM(Q605:Q629)</f>
        <v>0</v>
      </c>
      <c r="R630" s="192"/>
      <c r="S630" s="17"/>
    </row>
    <row r="631" spans="1:19" ht="22.2" customHeight="1" x14ac:dyDescent="0.6">
      <c r="A631" s="4"/>
      <c r="E631" s="4"/>
      <c r="F631" s="4"/>
      <c r="G631" s="273" t="s">
        <v>62</v>
      </c>
      <c r="H631" s="298"/>
      <c r="I631" s="298"/>
      <c r="J631" s="298"/>
      <c r="K631" s="279"/>
      <c r="L631" s="273">
        <f>L630+M630</f>
        <v>0</v>
      </c>
      <c r="M631" s="279"/>
      <c r="N631" s="193"/>
      <c r="O631" s="17"/>
      <c r="P631" s="273">
        <f>P630+Q630</f>
        <v>0</v>
      </c>
      <c r="Q631" s="279"/>
      <c r="R631" s="196"/>
      <c r="S631" s="199"/>
    </row>
    <row r="632" spans="1:19" ht="22.2" customHeight="1" x14ac:dyDescent="0.6">
      <c r="A632" s="4"/>
      <c r="E632" s="4"/>
      <c r="F632" s="4"/>
      <c r="G632" s="273" t="s">
        <v>63</v>
      </c>
      <c r="H632" s="298"/>
      <c r="I632" s="298"/>
      <c r="J632" s="298"/>
      <c r="K632" s="279"/>
      <c r="L632" s="273">
        <v>0</v>
      </c>
      <c r="M632" s="279"/>
      <c r="N632" s="193"/>
      <c r="O632" s="17"/>
      <c r="P632" s="273">
        <v>15</v>
      </c>
      <c r="Q632" s="279"/>
      <c r="R632" s="190"/>
      <c r="S632" s="168"/>
    </row>
    <row r="633" spans="1:19" ht="22.2" customHeight="1" thickBot="1" x14ac:dyDescent="0.65">
      <c r="A633" s="4"/>
      <c r="E633" s="4"/>
      <c r="F633" s="15"/>
      <c r="G633" s="273" t="s">
        <v>64</v>
      </c>
      <c r="H633" s="298"/>
      <c r="I633" s="298"/>
      <c r="J633" s="298"/>
      <c r="K633" s="279"/>
      <c r="L633" s="18">
        <v>0</v>
      </c>
      <c r="M633" s="18">
        <f>SUM(M605:M629)</f>
        <v>0</v>
      </c>
      <c r="N633" s="18"/>
      <c r="O633" s="18">
        <f>SUM(O605:O629)</f>
        <v>0</v>
      </c>
      <c r="P633" s="18">
        <v>0</v>
      </c>
      <c r="Q633" s="18">
        <f>SUM(Q605:Q629)</f>
        <v>0</v>
      </c>
      <c r="R633" s="19"/>
      <c r="S633" s="18">
        <f>SUM(S605:S629)</f>
        <v>0</v>
      </c>
    </row>
    <row r="634" spans="1:19" ht="22.2" customHeight="1" thickTop="1" x14ac:dyDescent="0.6">
      <c r="A634" s="299" t="s">
        <v>88</v>
      </c>
      <c r="B634" s="300"/>
      <c r="C634" s="300"/>
      <c r="D634" s="300"/>
      <c r="E634" s="300"/>
      <c r="F634" s="300"/>
      <c r="G634" s="300"/>
      <c r="H634" s="193">
        <f>M633+Q633</f>
        <v>0</v>
      </c>
      <c r="I634" s="193" t="s">
        <v>89</v>
      </c>
      <c r="J634" s="193"/>
      <c r="K634" s="301" t="s">
        <v>193</v>
      </c>
      <c r="L634" s="301"/>
      <c r="M634" s="301"/>
      <c r="N634" s="194"/>
      <c r="O634" s="194"/>
      <c r="P634" s="302">
        <f>S633+O633</f>
        <v>0</v>
      </c>
      <c r="Q634" s="302"/>
      <c r="R634" s="21"/>
      <c r="S634" s="20" t="s">
        <v>53</v>
      </c>
    </row>
    <row r="635" spans="1:19" ht="22.2" customHeight="1" x14ac:dyDescent="0.6">
      <c r="A635" s="303" t="s">
        <v>14</v>
      </c>
      <c r="B635" s="304"/>
      <c r="C635" s="304"/>
      <c r="D635" s="304"/>
      <c r="E635" s="304"/>
      <c r="F635" s="304"/>
      <c r="G635" s="305"/>
      <c r="H635" s="303" t="s">
        <v>15</v>
      </c>
      <c r="I635" s="304"/>
      <c r="J635" s="304"/>
      <c r="K635" s="304"/>
      <c r="L635" s="305"/>
      <c r="M635" s="303" t="s">
        <v>70</v>
      </c>
      <c r="N635" s="304"/>
      <c r="O635" s="304"/>
      <c r="P635" s="304"/>
      <c r="Q635" s="304"/>
      <c r="R635" s="304"/>
      <c r="S635" s="305"/>
    </row>
    <row r="636" spans="1:19" ht="22.2" customHeight="1" x14ac:dyDescent="0.6">
      <c r="A636" s="248" t="s">
        <v>16</v>
      </c>
      <c r="B636" s="249"/>
      <c r="C636" s="249"/>
      <c r="D636" s="249"/>
      <c r="E636" s="249"/>
      <c r="F636" s="249"/>
      <c r="G636" s="250"/>
      <c r="H636" s="248" t="s">
        <v>16</v>
      </c>
      <c r="I636" s="249"/>
      <c r="J636" s="249"/>
      <c r="K636" s="249"/>
      <c r="L636" s="250"/>
      <c r="M636" s="248" t="s">
        <v>16</v>
      </c>
      <c r="N636" s="249"/>
      <c r="O636" s="249"/>
      <c r="P636" s="249"/>
      <c r="Q636" s="249"/>
      <c r="R636" s="249"/>
      <c r="S636" s="250"/>
    </row>
    <row r="637" spans="1:19" ht="22.2" customHeight="1" x14ac:dyDescent="0.6">
      <c r="A637" s="12" t="s">
        <v>42</v>
      </c>
      <c r="B637" s="309">
        <f>B605</f>
        <v>0</v>
      </c>
      <c r="C637" s="309"/>
      <c r="D637" s="309"/>
      <c r="E637" s="309"/>
      <c r="F637" s="309"/>
      <c r="G637" s="186" t="s">
        <v>43</v>
      </c>
      <c r="H637" s="185" t="s">
        <v>42</v>
      </c>
      <c r="I637" s="314" t="str">
        <f>I591</f>
        <v xml:space="preserve">       นายอาทิตย์  แก้วแดง</v>
      </c>
      <c r="J637" s="318"/>
      <c r="K637" s="318"/>
      <c r="L637" s="13" t="s">
        <v>43</v>
      </c>
      <c r="M637" s="61" t="s">
        <v>42</v>
      </c>
      <c r="N637" s="61"/>
      <c r="O637" s="309" t="s">
        <v>52</v>
      </c>
      <c r="P637" s="309"/>
      <c r="Q637" s="309"/>
      <c r="R637" s="29"/>
      <c r="S637" s="186" t="s">
        <v>43</v>
      </c>
    </row>
    <row r="638" spans="1:19" ht="22.2" customHeight="1" x14ac:dyDescent="0.6">
      <c r="A638" s="319" t="s">
        <v>279</v>
      </c>
      <c r="B638" s="314"/>
      <c r="C638" s="314"/>
      <c r="D638" s="314"/>
      <c r="E638" s="314"/>
      <c r="F638" s="314"/>
      <c r="G638" s="320"/>
      <c r="H638" s="308" t="s">
        <v>55</v>
      </c>
      <c r="I638" s="309"/>
      <c r="J638" s="309"/>
      <c r="K638" s="309"/>
      <c r="L638" s="310"/>
      <c r="M638" s="308" t="s">
        <v>72</v>
      </c>
      <c r="N638" s="309"/>
      <c r="O638" s="309"/>
      <c r="P638" s="309"/>
      <c r="Q638" s="309"/>
      <c r="R638" s="309"/>
      <c r="S638" s="310"/>
    </row>
    <row r="639" spans="1:19" ht="22.2" customHeight="1" x14ac:dyDescent="0.6">
      <c r="A639" s="311" t="str">
        <f>A87</f>
        <v>วันที่ 2  เดือน มกราคม  พ.ศ.2567</v>
      </c>
      <c r="B639" s="312"/>
      <c r="C639" s="312"/>
      <c r="D639" s="312"/>
      <c r="E639" s="312"/>
      <c r="F639" s="312"/>
      <c r="G639" s="313"/>
      <c r="H639" s="308" t="str">
        <f>A87</f>
        <v>วันที่ 2  เดือน มกราคม  พ.ศ.2567</v>
      </c>
      <c r="I639" s="309"/>
      <c r="J639" s="309"/>
      <c r="K639" s="309"/>
      <c r="L639" s="310"/>
      <c r="M639" s="311" t="str">
        <f>A87</f>
        <v>วันที่ 2  เดือน มกราคม  พ.ศ.2567</v>
      </c>
      <c r="N639" s="312"/>
      <c r="O639" s="312"/>
      <c r="P639" s="312"/>
      <c r="Q639" s="312"/>
      <c r="R639" s="312"/>
      <c r="S639" s="313"/>
    </row>
    <row r="640" spans="1:19" ht="22.2" customHeight="1" x14ac:dyDescent="0.6">
      <c r="A640" s="303" t="s">
        <v>70</v>
      </c>
      <c r="B640" s="304"/>
      <c r="C640" s="304"/>
      <c r="D640" s="304"/>
      <c r="E640" s="304"/>
      <c r="F640" s="304"/>
      <c r="G640" s="304"/>
      <c r="H640" s="304"/>
      <c r="I640" s="305"/>
      <c r="J640" s="303" t="s">
        <v>71</v>
      </c>
      <c r="K640" s="304"/>
      <c r="L640" s="304"/>
      <c r="M640" s="304"/>
      <c r="N640" s="304"/>
      <c r="O640" s="304"/>
      <c r="P640" s="304"/>
      <c r="Q640" s="304"/>
      <c r="R640" s="304"/>
      <c r="S640" s="305"/>
    </row>
    <row r="641" spans="1:19" ht="22.2" customHeight="1" x14ac:dyDescent="0.6">
      <c r="A641" s="248" t="s">
        <v>16</v>
      </c>
      <c r="B641" s="249"/>
      <c r="C641" s="249"/>
      <c r="D641" s="249"/>
      <c r="E641" s="249"/>
      <c r="F641" s="249"/>
      <c r="G641" s="249"/>
      <c r="H641" s="249"/>
      <c r="I641" s="250"/>
      <c r="J641" s="248" t="s">
        <v>16</v>
      </c>
      <c r="K641" s="249"/>
      <c r="L641" s="249"/>
      <c r="M641" s="249"/>
      <c r="N641" s="249"/>
      <c r="O641" s="249"/>
      <c r="P641" s="249"/>
      <c r="Q641" s="249"/>
      <c r="R641" s="249"/>
      <c r="S641" s="250"/>
    </row>
    <row r="642" spans="1:19" ht="22.2" customHeight="1" x14ac:dyDescent="0.6">
      <c r="A642" s="12"/>
      <c r="B642" s="309" t="s">
        <v>133</v>
      </c>
      <c r="C642" s="309"/>
      <c r="D642" s="309"/>
      <c r="E642" s="309"/>
      <c r="F642" s="309"/>
      <c r="G642" s="309"/>
      <c r="H642" s="309"/>
      <c r="I642" s="186"/>
      <c r="J642" s="29"/>
      <c r="K642" s="29"/>
      <c r="L642" s="309" t="s">
        <v>186</v>
      </c>
      <c r="M642" s="309"/>
      <c r="N642" s="309"/>
      <c r="O642" s="309"/>
      <c r="P642" s="309"/>
      <c r="Q642" s="309"/>
      <c r="R642" s="29"/>
      <c r="S642" s="13"/>
    </row>
    <row r="643" spans="1:19" ht="22.2" customHeight="1" x14ac:dyDescent="0.6">
      <c r="A643" s="308" t="s">
        <v>73</v>
      </c>
      <c r="B643" s="309"/>
      <c r="C643" s="309"/>
      <c r="D643" s="309"/>
      <c r="E643" s="309"/>
      <c r="F643" s="309"/>
      <c r="G643" s="309"/>
      <c r="H643" s="309"/>
      <c r="I643" s="310"/>
      <c r="J643" s="308" t="s">
        <v>74</v>
      </c>
      <c r="K643" s="309"/>
      <c r="L643" s="309"/>
      <c r="M643" s="309"/>
      <c r="N643" s="309"/>
      <c r="O643" s="309"/>
      <c r="P643" s="309"/>
      <c r="Q643" s="309"/>
      <c r="R643" s="309"/>
      <c r="S643" s="310"/>
    </row>
    <row r="644" spans="1:19" ht="22.2" customHeight="1" x14ac:dyDescent="0.6">
      <c r="A644" s="311" t="str">
        <f>A87</f>
        <v>วันที่ 2  เดือน มกราคม  พ.ศ.2567</v>
      </c>
      <c r="B644" s="312"/>
      <c r="C644" s="312"/>
      <c r="D644" s="312"/>
      <c r="E644" s="312"/>
      <c r="F644" s="312"/>
      <c r="G644" s="312"/>
      <c r="H644" s="312"/>
      <c r="I644" s="313"/>
      <c r="J644" s="311" t="str">
        <f>A87</f>
        <v>วันที่ 2  เดือน มกราคม  พ.ศ.2567</v>
      </c>
      <c r="K644" s="312"/>
      <c r="L644" s="312"/>
      <c r="M644" s="312"/>
      <c r="N644" s="312"/>
      <c r="O644" s="312"/>
      <c r="P644" s="312"/>
      <c r="Q644" s="312"/>
      <c r="R644" s="312"/>
      <c r="S644" s="313"/>
    </row>
    <row r="645" spans="1:19" ht="22.2" customHeight="1" x14ac:dyDescent="0.6">
      <c r="A645" s="254" t="s">
        <v>0</v>
      </c>
      <c r="B645" s="254"/>
      <c r="C645" s="254"/>
      <c r="D645" s="254"/>
      <c r="E645" s="254"/>
      <c r="F645" s="254"/>
      <c r="G645" s="254"/>
      <c r="H645" s="254"/>
      <c r="I645" s="254"/>
      <c r="J645" s="254"/>
      <c r="K645" s="254"/>
      <c r="L645" s="254"/>
      <c r="M645" s="254"/>
      <c r="N645" s="254"/>
      <c r="O645" s="254"/>
      <c r="P645" s="254"/>
      <c r="Q645" s="254"/>
      <c r="R645" s="254"/>
      <c r="S645" s="254"/>
    </row>
    <row r="646" spans="1:19" ht="22.2" customHeight="1" x14ac:dyDescent="0.6">
      <c r="A646" s="254" t="str">
        <f>A2</f>
        <v>แผนกวิชายานยนต์ไฟฟ้า</v>
      </c>
      <c r="B646" s="254"/>
      <c r="C646" s="254"/>
      <c r="D646" s="254"/>
      <c r="E646" s="254"/>
      <c r="F646" s="254"/>
      <c r="G646" s="254"/>
      <c r="H646" s="254"/>
      <c r="I646" s="254"/>
      <c r="J646" s="254"/>
      <c r="K646" s="254"/>
      <c r="L646" s="254"/>
      <c r="M646" s="254"/>
      <c r="N646" s="254"/>
      <c r="O646" s="254"/>
      <c r="P646" s="254"/>
      <c r="Q646" s="254"/>
      <c r="R646" s="254"/>
      <c r="S646" s="254"/>
    </row>
    <row r="647" spans="1:19" ht="22.2" customHeight="1" x14ac:dyDescent="0.6">
      <c r="A647" s="253" t="s">
        <v>78</v>
      </c>
      <c r="B647" s="253"/>
      <c r="C647" s="253"/>
      <c r="D647" s="177">
        <f>D49</f>
        <v>25</v>
      </c>
      <c r="E647" s="177" t="s">
        <v>77</v>
      </c>
      <c r="F647" s="254" t="str">
        <f>F49</f>
        <v>ธันวาคม</v>
      </c>
      <c r="G647" s="254"/>
      <c r="H647" s="177" t="str">
        <f>H49</f>
        <v>พ.ศ. 2566</v>
      </c>
      <c r="I647" s="177" t="s">
        <v>79</v>
      </c>
      <c r="J647" s="177">
        <f>J49</f>
        <v>29</v>
      </c>
      <c r="K647" s="177" t="s">
        <v>76</v>
      </c>
      <c r="L647" s="254" t="str">
        <f>L49</f>
        <v>ธันวาคม</v>
      </c>
      <c r="M647" s="254"/>
      <c r="N647" s="254" t="str">
        <f>N49</f>
        <v>พ.ศ. 2566</v>
      </c>
      <c r="O647" s="254"/>
      <c r="P647" s="254"/>
      <c r="Q647" s="254"/>
      <c r="R647" s="177"/>
    </row>
    <row r="648" spans="1:19" ht="22.2" customHeight="1" x14ac:dyDescent="0.3">
      <c r="G648" s="58" t="s">
        <v>103</v>
      </c>
      <c r="H648" s="194" t="s">
        <v>44</v>
      </c>
      <c r="I648" s="194" t="s">
        <v>57</v>
      </c>
      <c r="J648" s="198"/>
      <c r="K648" s="198"/>
      <c r="L648" s="198"/>
      <c r="M648" s="198"/>
      <c r="N648" s="198"/>
      <c r="O648" s="198"/>
      <c r="P648" s="198"/>
      <c r="Q648" s="198"/>
      <c r="R648" s="198"/>
      <c r="S648" s="198"/>
    </row>
    <row r="649" spans="1:19" ht="22.2" customHeight="1" x14ac:dyDescent="0.6">
      <c r="A649" s="28" t="s">
        <v>1</v>
      </c>
      <c r="B649" s="270" t="s">
        <v>2</v>
      </c>
      <c r="C649" s="271"/>
      <c r="D649" s="272"/>
      <c r="E649" s="16" t="s">
        <v>3</v>
      </c>
      <c r="F649" s="273" t="s">
        <v>65</v>
      </c>
      <c r="G649" s="274"/>
      <c r="H649" s="275" t="s">
        <v>4</v>
      </c>
      <c r="I649" s="175" t="s">
        <v>116</v>
      </c>
      <c r="J649" s="242" t="s">
        <v>5</v>
      </c>
      <c r="K649" s="244"/>
      <c r="L649" s="273" t="s">
        <v>66</v>
      </c>
      <c r="M649" s="279"/>
      <c r="N649" s="169" t="s">
        <v>68</v>
      </c>
      <c r="O649" s="175" t="s">
        <v>58</v>
      </c>
      <c r="P649" s="280" t="s">
        <v>67</v>
      </c>
      <c r="Q649" s="281"/>
      <c r="R649" s="169" t="s">
        <v>68</v>
      </c>
      <c r="S649" s="175" t="s">
        <v>58</v>
      </c>
    </row>
    <row r="650" spans="1:19" ht="22.2" customHeight="1" x14ac:dyDescent="0.6">
      <c r="A650" s="60"/>
      <c r="B650" s="9"/>
      <c r="C650" s="10"/>
      <c r="D650" s="14"/>
      <c r="E650" s="11"/>
      <c r="F650" s="199" t="s">
        <v>6</v>
      </c>
      <c r="G650" s="199" t="s">
        <v>7</v>
      </c>
      <c r="H650" s="276"/>
      <c r="I650" s="199"/>
      <c r="J650" s="277"/>
      <c r="K650" s="278"/>
      <c r="L650" s="199" t="s">
        <v>56</v>
      </c>
      <c r="M650" s="199" t="s">
        <v>60</v>
      </c>
      <c r="N650" s="199" t="s">
        <v>69</v>
      </c>
      <c r="O650" s="199" t="s">
        <v>59</v>
      </c>
      <c r="P650" s="60" t="s">
        <v>56</v>
      </c>
      <c r="Q650" s="60" t="s">
        <v>60</v>
      </c>
      <c r="R650" s="199" t="s">
        <v>69</v>
      </c>
      <c r="S650" s="199" t="s">
        <v>59</v>
      </c>
    </row>
    <row r="651" spans="1:19" ht="22.2" customHeight="1" x14ac:dyDescent="0.6">
      <c r="A651" s="175">
        <v>15</v>
      </c>
      <c r="B651" s="262">
        <f>AB17</f>
        <v>0</v>
      </c>
      <c r="C651" s="263"/>
      <c r="D651" s="264"/>
      <c r="E651" s="175" t="s">
        <v>44</v>
      </c>
      <c r="F651" s="6">
        <f>F53</f>
        <v>11</v>
      </c>
      <c r="G651" s="188" t="s">
        <v>8</v>
      </c>
      <c r="H651" s="168" t="s">
        <v>170</v>
      </c>
      <c r="I651" s="183" t="s">
        <v>303</v>
      </c>
      <c r="J651" s="265" t="s">
        <v>54</v>
      </c>
      <c r="K651" s="266"/>
      <c r="L651" s="197"/>
      <c r="M651" s="174"/>
      <c r="N651" s="174"/>
      <c r="O651" s="169">
        <f>M651*N651</f>
        <v>0</v>
      </c>
      <c r="P651" s="174"/>
      <c r="Q651" s="197"/>
      <c r="R651" s="174"/>
      <c r="S651" s="169">
        <f>Q651*R651</f>
        <v>0</v>
      </c>
    </row>
    <row r="652" spans="1:19" ht="22.2" customHeight="1" x14ac:dyDescent="0.6">
      <c r="A652" s="4"/>
      <c r="B652" s="289"/>
      <c r="C652" s="290"/>
      <c r="D652" s="291"/>
      <c r="E652" s="168"/>
      <c r="F652" s="190"/>
      <c r="G652" s="167" t="str">
        <f>G560</f>
        <v>25 ธ.ค.66</v>
      </c>
      <c r="H652" s="168" t="s">
        <v>170</v>
      </c>
      <c r="I652" s="183" t="s">
        <v>304</v>
      </c>
      <c r="J652" s="248" t="s">
        <v>126</v>
      </c>
      <c r="K652" s="250"/>
      <c r="L652" s="168"/>
      <c r="M652" s="168"/>
      <c r="N652" s="168"/>
      <c r="O652" s="169">
        <f t="shared" ref="O652:O675" si="28">M652*N652</f>
        <v>0</v>
      </c>
      <c r="P652" s="168"/>
      <c r="Q652" s="168"/>
      <c r="R652" s="168"/>
      <c r="S652" s="169">
        <f t="shared" ref="S652:S675" si="29">Q652*R652</f>
        <v>0</v>
      </c>
    </row>
    <row r="653" spans="1:19" ht="22.2" customHeight="1" x14ac:dyDescent="0.6">
      <c r="A653" s="4"/>
      <c r="B653" s="5"/>
      <c r="D653" s="3"/>
      <c r="E653" s="3"/>
      <c r="F653" s="190"/>
      <c r="G653" s="189"/>
      <c r="H653" s="168"/>
      <c r="I653" s="168"/>
      <c r="J653" s="248"/>
      <c r="K653" s="250"/>
      <c r="L653" s="168"/>
      <c r="M653" s="168"/>
      <c r="N653" s="168"/>
      <c r="O653" s="169">
        <f t="shared" si="28"/>
        <v>0</v>
      </c>
      <c r="P653" s="168"/>
      <c r="Q653" s="168"/>
      <c r="R653" s="168"/>
      <c r="S653" s="169">
        <f t="shared" si="29"/>
        <v>0</v>
      </c>
    </row>
    <row r="654" spans="1:19" ht="22.2" customHeight="1" x14ac:dyDescent="0.6">
      <c r="A654" s="4"/>
      <c r="B654" s="5"/>
      <c r="E654" s="4"/>
      <c r="F654" s="190"/>
      <c r="G654" s="189"/>
      <c r="H654" s="168"/>
      <c r="I654" s="168"/>
      <c r="J654" s="248"/>
      <c r="K654" s="250"/>
      <c r="L654" s="168"/>
      <c r="M654" s="168"/>
      <c r="N654" s="168"/>
      <c r="O654" s="169">
        <f t="shared" si="28"/>
        <v>0</v>
      </c>
      <c r="P654" s="168"/>
      <c r="Q654" s="168"/>
      <c r="R654" s="168"/>
      <c r="S654" s="169">
        <f t="shared" si="29"/>
        <v>0</v>
      </c>
    </row>
    <row r="655" spans="1:19" ht="22.2" customHeight="1" x14ac:dyDescent="0.6">
      <c r="A655" s="4"/>
      <c r="E655" s="4"/>
      <c r="G655" s="187"/>
      <c r="H655" s="199"/>
      <c r="I655" s="199"/>
      <c r="J655" s="277"/>
      <c r="K655" s="278"/>
      <c r="L655" s="168"/>
      <c r="M655" s="168"/>
      <c r="N655" s="168"/>
      <c r="O655" s="169">
        <f t="shared" si="28"/>
        <v>0</v>
      </c>
      <c r="P655" s="168"/>
      <c r="Q655" s="168"/>
      <c r="R655" s="168"/>
      <c r="S655" s="169">
        <f t="shared" si="29"/>
        <v>0</v>
      </c>
    </row>
    <row r="656" spans="1:19" ht="22.2" customHeight="1" x14ac:dyDescent="0.6">
      <c r="A656" s="4"/>
      <c r="E656" s="4"/>
      <c r="G656" s="62" t="s">
        <v>9</v>
      </c>
      <c r="H656" s="168" t="s">
        <v>253</v>
      </c>
      <c r="I656" s="183" t="s">
        <v>268</v>
      </c>
      <c r="J656" s="265" t="s">
        <v>124</v>
      </c>
      <c r="K656" s="266"/>
      <c r="L656" s="197"/>
      <c r="M656" s="174"/>
      <c r="N656" s="174"/>
      <c r="O656" s="169">
        <f t="shared" si="28"/>
        <v>0</v>
      </c>
      <c r="P656" s="174"/>
      <c r="Q656" s="197"/>
      <c r="R656" s="174"/>
      <c r="S656" s="169">
        <f t="shared" si="29"/>
        <v>0</v>
      </c>
    </row>
    <row r="657" spans="1:19" ht="22.2" customHeight="1" x14ac:dyDescent="0.6">
      <c r="A657" s="4"/>
      <c r="E657" s="4"/>
      <c r="G657" s="167" t="str">
        <f>G565</f>
        <v>26 ธ.ค.66</v>
      </c>
      <c r="H657" s="168" t="s">
        <v>188</v>
      </c>
      <c r="I657" s="183" t="s">
        <v>305</v>
      </c>
      <c r="J657" s="248" t="s">
        <v>125</v>
      </c>
      <c r="K657" s="250"/>
      <c r="L657" s="168"/>
      <c r="M657" s="168"/>
      <c r="N657" s="168"/>
      <c r="O657" s="169">
        <f t="shared" si="28"/>
        <v>0</v>
      </c>
      <c r="P657" s="168"/>
      <c r="Q657" s="168"/>
      <c r="R657" s="168"/>
      <c r="S657" s="169">
        <f t="shared" si="29"/>
        <v>0</v>
      </c>
    </row>
    <row r="658" spans="1:19" ht="22.2" customHeight="1" x14ac:dyDescent="0.6">
      <c r="A658" s="4"/>
      <c r="B658" s="5"/>
      <c r="D658" s="3"/>
      <c r="E658" s="3"/>
      <c r="G658" s="168"/>
      <c r="H658" s="183"/>
      <c r="I658" s="183"/>
      <c r="J658" s="325"/>
      <c r="K658" s="325"/>
      <c r="L658" s="168"/>
      <c r="M658" s="168"/>
      <c r="N658" s="168"/>
      <c r="O658" s="169">
        <f t="shared" si="28"/>
        <v>0</v>
      </c>
      <c r="P658" s="168"/>
      <c r="Q658" s="168"/>
      <c r="R658" s="168"/>
      <c r="S658" s="169">
        <f t="shared" si="29"/>
        <v>0</v>
      </c>
    </row>
    <row r="659" spans="1:19" ht="22.2" customHeight="1" x14ac:dyDescent="0.6">
      <c r="A659" s="4"/>
      <c r="E659" s="4"/>
      <c r="G659" s="62"/>
      <c r="H659" s="190"/>
      <c r="I659" s="168"/>
      <c r="J659" s="248"/>
      <c r="K659" s="250"/>
      <c r="L659" s="168"/>
      <c r="M659" s="168"/>
      <c r="N659" s="168"/>
      <c r="O659" s="169">
        <f t="shared" si="28"/>
        <v>0</v>
      </c>
      <c r="P659" s="168"/>
      <c r="Q659" s="168"/>
      <c r="R659" s="168"/>
      <c r="S659" s="169">
        <f t="shared" si="29"/>
        <v>0</v>
      </c>
    </row>
    <row r="660" spans="1:19" ht="22.2" customHeight="1" x14ac:dyDescent="0.6">
      <c r="A660" s="4"/>
      <c r="D660" s="8" t="s">
        <v>51</v>
      </c>
      <c r="E660" s="4"/>
      <c r="G660" s="63"/>
      <c r="H660" s="199"/>
      <c r="I660" s="199"/>
      <c r="J660" s="277"/>
      <c r="K660" s="278"/>
      <c r="L660" s="168"/>
      <c r="M660" s="168"/>
      <c r="N660" s="168"/>
      <c r="O660" s="169">
        <f t="shared" si="28"/>
        <v>0</v>
      </c>
      <c r="P660" s="168"/>
      <c r="Q660" s="168"/>
      <c r="R660" s="168"/>
      <c r="S660" s="169">
        <f t="shared" si="29"/>
        <v>0</v>
      </c>
    </row>
    <row r="661" spans="1:19" ht="22.2" customHeight="1" x14ac:dyDescent="0.6">
      <c r="A661" s="4"/>
      <c r="E661" s="4"/>
      <c r="G661" s="167" t="s">
        <v>10</v>
      </c>
      <c r="H661" s="168" t="s">
        <v>188</v>
      </c>
      <c r="I661" s="183" t="s">
        <v>263</v>
      </c>
      <c r="J661" s="248" t="s">
        <v>125</v>
      </c>
      <c r="K661" s="250"/>
      <c r="L661" s="197"/>
      <c r="M661" s="174"/>
      <c r="N661" s="174"/>
      <c r="O661" s="169">
        <f t="shared" si="28"/>
        <v>0</v>
      </c>
      <c r="P661" s="174"/>
      <c r="Q661" s="197"/>
      <c r="R661" s="174"/>
      <c r="S661" s="169">
        <f t="shared" si="29"/>
        <v>0</v>
      </c>
    </row>
    <row r="662" spans="1:19" ht="22.2" customHeight="1" x14ac:dyDescent="0.6">
      <c r="A662" s="4"/>
      <c r="B662" s="189"/>
      <c r="C662" s="190"/>
      <c r="D662" s="190"/>
      <c r="E662" s="168"/>
      <c r="G662" s="167" t="str">
        <f>G570</f>
        <v>27 ธ.ค.66</v>
      </c>
      <c r="H662" s="183"/>
      <c r="I662" s="183"/>
      <c r="J662" s="248"/>
      <c r="K662" s="250"/>
      <c r="L662" s="168"/>
      <c r="M662" s="168"/>
      <c r="N662" s="168"/>
      <c r="O662" s="169">
        <f t="shared" si="28"/>
        <v>0</v>
      </c>
      <c r="P662" s="168"/>
      <c r="Q662" s="168"/>
      <c r="R662" s="168"/>
      <c r="S662" s="169">
        <f t="shared" si="29"/>
        <v>0</v>
      </c>
    </row>
    <row r="663" spans="1:19" ht="22.2" customHeight="1" x14ac:dyDescent="0.6">
      <c r="A663" s="4"/>
      <c r="B663" s="5"/>
      <c r="D663" s="3"/>
      <c r="E663" s="3"/>
      <c r="G663" s="168"/>
      <c r="H663" s="183"/>
      <c r="I663" s="183"/>
      <c r="J663" s="285"/>
      <c r="K663" s="286"/>
      <c r="L663" s="168"/>
      <c r="M663" s="168"/>
      <c r="N663" s="168"/>
      <c r="O663" s="169">
        <f t="shared" si="28"/>
        <v>0</v>
      </c>
      <c r="P663" s="168"/>
      <c r="Q663" s="168"/>
      <c r="R663" s="168"/>
      <c r="S663" s="169">
        <f t="shared" si="29"/>
        <v>0</v>
      </c>
    </row>
    <row r="664" spans="1:19" ht="22.2" customHeight="1" x14ac:dyDescent="0.6">
      <c r="A664" s="4"/>
      <c r="E664" s="4"/>
      <c r="G664" s="189"/>
      <c r="H664" s="189"/>
      <c r="I664" s="168"/>
      <c r="J664" s="248"/>
      <c r="K664" s="250"/>
      <c r="L664" s="168"/>
      <c r="M664" s="168"/>
      <c r="N664" s="168"/>
      <c r="O664" s="169">
        <f t="shared" si="28"/>
        <v>0</v>
      </c>
      <c r="P664" s="168"/>
      <c r="Q664" s="168"/>
      <c r="R664" s="168"/>
      <c r="S664" s="169">
        <f t="shared" si="29"/>
        <v>0</v>
      </c>
    </row>
    <row r="665" spans="1:19" ht="22.2" customHeight="1" x14ac:dyDescent="0.6">
      <c r="A665" s="4"/>
      <c r="E665" s="4"/>
      <c r="G665" s="195"/>
      <c r="H665" s="195"/>
      <c r="I665" s="199"/>
      <c r="J665" s="277"/>
      <c r="K665" s="278"/>
      <c r="L665" s="199"/>
      <c r="M665" s="199"/>
      <c r="N665" s="199"/>
      <c r="O665" s="169">
        <f t="shared" si="28"/>
        <v>0</v>
      </c>
      <c r="P665" s="199"/>
      <c r="Q665" s="199"/>
      <c r="R665" s="199"/>
      <c r="S665" s="169">
        <f t="shared" si="29"/>
        <v>0</v>
      </c>
    </row>
    <row r="666" spans="1:19" ht="22.2" customHeight="1" x14ac:dyDescent="0.6">
      <c r="A666" s="4"/>
      <c r="E666" s="4"/>
      <c r="G666" s="62" t="s">
        <v>11</v>
      </c>
      <c r="H666" s="168" t="s">
        <v>170</v>
      </c>
      <c r="I666" s="183" t="s">
        <v>261</v>
      </c>
      <c r="J666" s="265" t="s">
        <v>54</v>
      </c>
      <c r="K666" s="266"/>
      <c r="L666" s="197"/>
      <c r="M666" s="174"/>
      <c r="N666" s="183"/>
      <c r="O666" s="169">
        <f t="shared" si="28"/>
        <v>0</v>
      </c>
      <c r="P666" s="168"/>
      <c r="Q666" s="175"/>
      <c r="R666" s="175"/>
      <c r="S666" s="169">
        <f t="shared" si="29"/>
        <v>0</v>
      </c>
    </row>
    <row r="667" spans="1:19" ht="22.2" customHeight="1" x14ac:dyDescent="0.6">
      <c r="A667" s="4"/>
      <c r="E667" s="4"/>
      <c r="G667" s="167" t="str">
        <f>G575</f>
        <v>28 ธ.ค.66</v>
      </c>
      <c r="H667" s="168" t="s">
        <v>170</v>
      </c>
      <c r="I667" s="183" t="s">
        <v>262</v>
      </c>
      <c r="J667" s="248" t="s">
        <v>171</v>
      </c>
      <c r="K667" s="250"/>
      <c r="L667" s="168"/>
      <c r="M667" s="168"/>
      <c r="N667" s="168"/>
      <c r="O667" s="169">
        <f t="shared" si="28"/>
        <v>0</v>
      </c>
      <c r="P667" s="168"/>
      <c r="Q667" s="168"/>
      <c r="R667" s="168"/>
      <c r="S667" s="169">
        <f t="shared" si="29"/>
        <v>0</v>
      </c>
    </row>
    <row r="668" spans="1:19" ht="22.2" customHeight="1" x14ac:dyDescent="0.6">
      <c r="A668" s="4"/>
      <c r="B668" s="5"/>
      <c r="E668" s="4"/>
      <c r="G668" s="168"/>
      <c r="H668" s="183"/>
      <c r="I668" s="183"/>
      <c r="J668" s="285"/>
      <c r="K668" s="286"/>
      <c r="L668" s="183"/>
      <c r="M668" s="183"/>
      <c r="N668" s="183"/>
      <c r="O668" s="169">
        <f t="shared" si="28"/>
        <v>0</v>
      </c>
      <c r="P668" s="183"/>
      <c r="Q668" s="183"/>
      <c r="R668" s="183"/>
      <c r="S668" s="169">
        <f t="shared" si="29"/>
        <v>0</v>
      </c>
    </row>
    <row r="669" spans="1:19" ht="22.2" customHeight="1" x14ac:dyDescent="0.6">
      <c r="A669" s="4"/>
      <c r="E669" s="4"/>
      <c r="G669" s="168"/>
      <c r="H669" s="168"/>
      <c r="I669" s="168"/>
      <c r="J669" s="248"/>
      <c r="K669" s="250"/>
      <c r="L669" s="168"/>
      <c r="M669" s="168"/>
      <c r="N669" s="168"/>
      <c r="O669" s="169">
        <f t="shared" si="28"/>
        <v>0</v>
      </c>
      <c r="P669" s="168"/>
      <c r="Q669" s="168"/>
      <c r="R669" s="168"/>
      <c r="S669" s="169">
        <f t="shared" si="29"/>
        <v>0</v>
      </c>
    </row>
    <row r="670" spans="1:19" ht="22.2" customHeight="1" x14ac:dyDescent="0.6">
      <c r="A670" s="4"/>
      <c r="E670" s="4"/>
      <c r="G670" s="199"/>
      <c r="H670" s="194"/>
      <c r="I670" s="199"/>
      <c r="J670" s="277"/>
      <c r="K670" s="278"/>
      <c r="L670" s="199"/>
      <c r="M670" s="199"/>
      <c r="N670" s="199"/>
      <c r="O670" s="169">
        <f t="shared" si="28"/>
        <v>0</v>
      </c>
      <c r="P670" s="199"/>
      <c r="Q670" s="199"/>
      <c r="R670" s="199"/>
      <c r="S670" s="169">
        <f t="shared" si="29"/>
        <v>0</v>
      </c>
    </row>
    <row r="671" spans="1:19" ht="22.2" customHeight="1" x14ac:dyDescent="0.6">
      <c r="A671" s="4"/>
      <c r="E671" s="4"/>
      <c r="G671" s="62" t="s">
        <v>12</v>
      </c>
      <c r="H671" s="168" t="s">
        <v>170</v>
      </c>
      <c r="I671" s="183" t="s">
        <v>263</v>
      </c>
      <c r="J671" s="332" t="s">
        <v>54</v>
      </c>
      <c r="K671" s="332"/>
      <c r="L671" s="197"/>
      <c r="M671" s="174"/>
      <c r="N671" s="174"/>
      <c r="O671" s="169">
        <f t="shared" si="28"/>
        <v>0</v>
      </c>
      <c r="P671" s="174"/>
      <c r="Q671" s="197"/>
      <c r="R671" s="174"/>
      <c r="S671" s="169">
        <f t="shared" si="29"/>
        <v>0</v>
      </c>
    </row>
    <row r="672" spans="1:19" ht="22.2" customHeight="1" x14ac:dyDescent="0.6">
      <c r="A672" s="4"/>
      <c r="E672" s="4"/>
      <c r="G672" s="167" t="str">
        <f>G580</f>
        <v>29 ธ.ค.66</v>
      </c>
      <c r="H672" s="183"/>
      <c r="I672" s="183"/>
      <c r="J672" s="285"/>
      <c r="K672" s="286"/>
      <c r="L672" s="168"/>
      <c r="M672" s="168"/>
      <c r="N672" s="168"/>
      <c r="O672" s="169">
        <f t="shared" si="28"/>
        <v>0</v>
      </c>
      <c r="P672" s="168"/>
      <c r="Q672" s="168"/>
      <c r="R672" s="168"/>
      <c r="S672" s="169">
        <f t="shared" si="29"/>
        <v>0</v>
      </c>
    </row>
    <row r="673" spans="1:19" ht="22.2" customHeight="1" x14ac:dyDescent="0.6">
      <c r="A673" s="4"/>
      <c r="E673" s="4"/>
      <c r="G673" s="168"/>
      <c r="H673" s="183"/>
      <c r="I673" s="183"/>
      <c r="J673" s="285"/>
      <c r="K673" s="286"/>
      <c r="L673" s="168"/>
      <c r="M673" s="168"/>
      <c r="N673" s="168"/>
      <c r="O673" s="169">
        <f t="shared" si="28"/>
        <v>0</v>
      </c>
      <c r="P673" s="168"/>
      <c r="Q673" s="168"/>
      <c r="R673" s="168"/>
      <c r="S673" s="169">
        <f t="shared" si="29"/>
        <v>0</v>
      </c>
    </row>
    <row r="674" spans="1:19" ht="22.2" customHeight="1" x14ac:dyDescent="0.6">
      <c r="A674" s="4"/>
      <c r="E674" s="4"/>
      <c r="G674" s="168"/>
      <c r="H674" s="190"/>
      <c r="I674" s="168"/>
      <c r="J674" s="248"/>
      <c r="K674" s="250"/>
      <c r="L674" s="168"/>
      <c r="M674" s="168"/>
      <c r="N674" s="168"/>
      <c r="O674" s="169">
        <f t="shared" si="28"/>
        <v>0</v>
      </c>
      <c r="P674" s="168"/>
      <c r="Q674" s="168"/>
      <c r="R674" s="168"/>
      <c r="S674" s="169">
        <f t="shared" si="29"/>
        <v>0</v>
      </c>
    </row>
    <row r="675" spans="1:19" ht="22.2" customHeight="1" x14ac:dyDescent="0.6">
      <c r="A675" s="4"/>
      <c r="E675" s="4"/>
      <c r="F675" s="4"/>
      <c r="G675" s="196"/>
      <c r="H675" s="194"/>
      <c r="I675" s="199"/>
      <c r="J675" s="277"/>
      <c r="K675" s="278"/>
      <c r="L675" s="199"/>
      <c r="M675" s="199"/>
      <c r="N675" s="199"/>
      <c r="O675" s="169">
        <f t="shared" si="28"/>
        <v>0</v>
      </c>
      <c r="P675" s="199"/>
      <c r="Q675" s="199"/>
      <c r="R675" s="199"/>
      <c r="S675" s="169">
        <f t="shared" si="29"/>
        <v>0</v>
      </c>
    </row>
    <row r="676" spans="1:19" ht="22.2" customHeight="1" x14ac:dyDescent="0.6">
      <c r="A676" s="4"/>
      <c r="E676" s="4"/>
      <c r="F676" s="4"/>
      <c r="G676" s="273" t="s">
        <v>61</v>
      </c>
      <c r="H676" s="298"/>
      <c r="I676" s="298"/>
      <c r="J676" s="298"/>
      <c r="K676" s="279"/>
      <c r="L676" s="17">
        <f>SUM(L651:L675)</f>
        <v>0</v>
      </c>
      <c r="M676" s="17">
        <f>SUM(M651:M675)</f>
        <v>0</v>
      </c>
      <c r="N676" s="17"/>
      <c r="O676" s="17"/>
      <c r="P676" s="17">
        <f>SUM(P651:P675)</f>
        <v>0</v>
      </c>
      <c r="Q676" s="17">
        <f>SUM(Q651:Q675)</f>
        <v>0</v>
      </c>
      <c r="R676" s="192"/>
      <c r="S676" s="17"/>
    </row>
    <row r="677" spans="1:19" ht="22.2" customHeight="1" x14ac:dyDescent="0.6">
      <c r="A677" s="4"/>
      <c r="E677" s="4"/>
      <c r="F677" s="4"/>
      <c r="G677" s="273" t="s">
        <v>62</v>
      </c>
      <c r="H677" s="298"/>
      <c r="I677" s="298"/>
      <c r="J677" s="298"/>
      <c r="K677" s="279"/>
      <c r="L677" s="273">
        <f>L676+M676</f>
        <v>0</v>
      </c>
      <c r="M677" s="279"/>
      <c r="N677" s="193"/>
      <c r="O677" s="17"/>
      <c r="P677" s="273">
        <f>P676+Q676</f>
        <v>0</v>
      </c>
      <c r="Q677" s="279"/>
      <c r="R677" s="196"/>
      <c r="S677" s="199"/>
    </row>
    <row r="678" spans="1:19" ht="22.2" customHeight="1" x14ac:dyDescent="0.6">
      <c r="A678" s="4"/>
      <c r="E678" s="4"/>
      <c r="F678" s="4"/>
      <c r="G678" s="273" t="s">
        <v>63</v>
      </c>
      <c r="H678" s="298"/>
      <c r="I678" s="298"/>
      <c r="J678" s="298"/>
      <c r="K678" s="279"/>
      <c r="L678" s="273">
        <v>0</v>
      </c>
      <c r="M678" s="279"/>
      <c r="N678" s="193"/>
      <c r="O678" s="17"/>
      <c r="P678" s="273">
        <v>15</v>
      </c>
      <c r="Q678" s="279"/>
      <c r="R678" s="190"/>
      <c r="S678" s="168"/>
    </row>
    <row r="679" spans="1:19" ht="22.2" customHeight="1" thickBot="1" x14ac:dyDescent="0.65">
      <c r="A679" s="4"/>
      <c r="E679" s="4"/>
      <c r="F679" s="15"/>
      <c r="G679" s="273" t="s">
        <v>64</v>
      </c>
      <c r="H679" s="298"/>
      <c r="I679" s="298"/>
      <c r="J679" s="298"/>
      <c r="K679" s="279"/>
      <c r="L679" s="18">
        <v>0</v>
      </c>
      <c r="M679" s="18">
        <f>SUM(M651:M675)</f>
        <v>0</v>
      </c>
      <c r="N679" s="18"/>
      <c r="O679" s="18">
        <f>SUM(O651:O675)</f>
        <v>0</v>
      </c>
      <c r="P679" s="18">
        <v>0</v>
      </c>
      <c r="Q679" s="18">
        <f>SUM(Q651:Q675)</f>
        <v>0</v>
      </c>
      <c r="R679" s="19"/>
      <c r="S679" s="18">
        <f>SUM(S651:S675)</f>
        <v>0</v>
      </c>
    </row>
    <row r="680" spans="1:19" ht="22.2" customHeight="1" thickTop="1" x14ac:dyDescent="0.6">
      <c r="A680" s="299" t="s">
        <v>88</v>
      </c>
      <c r="B680" s="300"/>
      <c r="C680" s="300"/>
      <c r="D680" s="300"/>
      <c r="E680" s="300"/>
      <c r="F680" s="300"/>
      <c r="G680" s="300"/>
      <c r="H680" s="193">
        <f>M679+Q679</f>
        <v>0</v>
      </c>
      <c r="I680" s="193" t="s">
        <v>89</v>
      </c>
      <c r="J680" s="193"/>
      <c r="K680" s="301" t="s">
        <v>193</v>
      </c>
      <c r="L680" s="301"/>
      <c r="M680" s="301"/>
      <c r="N680" s="194"/>
      <c r="O680" s="194"/>
      <c r="P680" s="302">
        <f>S679+O679</f>
        <v>0</v>
      </c>
      <c r="Q680" s="302"/>
      <c r="R680" s="21"/>
      <c r="S680" s="20" t="s">
        <v>53</v>
      </c>
    </row>
    <row r="681" spans="1:19" ht="22.2" customHeight="1" x14ac:dyDescent="0.6">
      <c r="A681" s="303" t="s">
        <v>14</v>
      </c>
      <c r="B681" s="304"/>
      <c r="C681" s="304"/>
      <c r="D681" s="304"/>
      <c r="E681" s="304"/>
      <c r="F681" s="304"/>
      <c r="G681" s="305"/>
      <c r="H681" s="303" t="s">
        <v>15</v>
      </c>
      <c r="I681" s="304"/>
      <c r="J681" s="304"/>
      <c r="K681" s="304"/>
      <c r="L681" s="305"/>
      <c r="M681" s="303" t="s">
        <v>70</v>
      </c>
      <c r="N681" s="304"/>
      <c r="O681" s="304"/>
      <c r="P681" s="304"/>
      <c r="Q681" s="304"/>
      <c r="R681" s="304"/>
      <c r="S681" s="305"/>
    </row>
    <row r="682" spans="1:19" ht="22.2" customHeight="1" x14ac:dyDescent="0.6">
      <c r="A682" s="248" t="s">
        <v>16</v>
      </c>
      <c r="B682" s="249"/>
      <c r="C682" s="249"/>
      <c r="D682" s="249"/>
      <c r="E682" s="249"/>
      <c r="F682" s="249"/>
      <c r="G682" s="250"/>
      <c r="H682" s="248" t="s">
        <v>16</v>
      </c>
      <c r="I682" s="249"/>
      <c r="J682" s="249"/>
      <c r="K682" s="249"/>
      <c r="L682" s="250"/>
      <c r="M682" s="248" t="s">
        <v>16</v>
      </c>
      <c r="N682" s="249"/>
      <c r="O682" s="249"/>
      <c r="P682" s="249"/>
      <c r="Q682" s="249"/>
      <c r="R682" s="249"/>
      <c r="S682" s="250"/>
    </row>
    <row r="683" spans="1:19" ht="22.2" customHeight="1" x14ac:dyDescent="0.6">
      <c r="A683" s="12" t="s">
        <v>42</v>
      </c>
      <c r="B683" s="309">
        <f>B651</f>
        <v>0</v>
      </c>
      <c r="C683" s="309"/>
      <c r="D683" s="309"/>
      <c r="E683" s="309"/>
      <c r="F683" s="309"/>
      <c r="G683" s="186" t="s">
        <v>43</v>
      </c>
      <c r="H683" s="185" t="s">
        <v>42</v>
      </c>
      <c r="I683" s="314" t="str">
        <f>I637</f>
        <v xml:space="preserve">       นายอาทิตย์  แก้วแดง</v>
      </c>
      <c r="J683" s="318"/>
      <c r="K683" s="318"/>
      <c r="L683" s="13" t="s">
        <v>43</v>
      </c>
      <c r="M683" s="61" t="s">
        <v>42</v>
      </c>
      <c r="N683" s="61"/>
      <c r="O683" s="309" t="s">
        <v>52</v>
      </c>
      <c r="P683" s="309"/>
      <c r="Q683" s="309"/>
      <c r="R683" s="29"/>
      <c r="S683" s="186" t="s">
        <v>43</v>
      </c>
    </row>
    <row r="684" spans="1:19" ht="22.2" customHeight="1" x14ac:dyDescent="0.6">
      <c r="A684" s="319" t="s">
        <v>279</v>
      </c>
      <c r="B684" s="314"/>
      <c r="C684" s="314"/>
      <c r="D684" s="314"/>
      <c r="E684" s="314"/>
      <c r="F684" s="314"/>
      <c r="G684" s="320"/>
      <c r="H684" s="308" t="s">
        <v>55</v>
      </c>
      <c r="I684" s="309"/>
      <c r="J684" s="309"/>
      <c r="K684" s="309"/>
      <c r="L684" s="310"/>
      <c r="M684" s="308" t="s">
        <v>72</v>
      </c>
      <c r="N684" s="309"/>
      <c r="O684" s="309"/>
      <c r="P684" s="309"/>
      <c r="Q684" s="309"/>
      <c r="R684" s="309"/>
      <c r="S684" s="310"/>
    </row>
    <row r="685" spans="1:19" ht="22.2" customHeight="1" x14ac:dyDescent="0.6">
      <c r="A685" s="311" t="str">
        <f>A87</f>
        <v>วันที่ 2  เดือน มกราคม  พ.ศ.2567</v>
      </c>
      <c r="B685" s="312"/>
      <c r="C685" s="312"/>
      <c r="D685" s="312"/>
      <c r="E685" s="312"/>
      <c r="F685" s="312"/>
      <c r="G685" s="313"/>
      <c r="H685" s="308" t="str">
        <f>A87</f>
        <v>วันที่ 2  เดือน มกราคม  พ.ศ.2567</v>
      </c>
      <c r="I685" s="309"/>
      <c r="J685" s="309"/>
      <c r="K685" s="309"/>
      <c r="L685" s="310"/>
      <c r="M685" s="311" t="str">
        <f>A87</f>
        <v>วันที่ 2  เดือน มกราคม  พ.ศ.2567</v>
      </c>
      <c r="N685" s="312"/>
      <c r="O685" s="312"/>
      <c r="P685" s="312"/>
      <c r="Q685" s="312"/>
      <c r="R685" s="312"/>
      <c r="S685" s="313"/>
    </row>
    <row r="686" spans="1:19" ht="22.2" customHeight="1" x14ac:dyDescent="0.6">
      <c r="A686" s="303" t="s">
        <v>70</v>
      </c>
      <c r="B686" s="304"/>
      <c r="C686" s="304"/>
      <c r="D686" s="304"/>
      <c r="E686" s="304"/>
      <c r="F686" s="304"/>
      <c r="G686" s="304"/>
      <c r="H686" s="304"/>
      <c r="I686" s="305"/>
      <c r="J686" s="303" t="s">
        <v>71</v>
      </c>
      <c r="K686" s="304"/>
      <c r="L686" s="304"/>
      <c r="M686" s="304"/>
      <c r="N686" s="304"/>
      <c r="O686" s="304"/>
      <c r="P686" s="304"/>
      <c r="Q686" s="304"/>
      <c r="R686" s="304"/>
      <c r="S686" s="305"/>
    </row>
    <row r="687" spans="1:19" ht="22.2" customHeight="1" x14ac:dyDescent="0.6">
      <c r="A687" s="248" t="s">
        <v>16</v>
      </c>
      <c r="B687" s="249"/>
      <c r="C687" s="249"/>
      <c r="D687" s="249"/>
      <c r="E687" s="249"/>
      <c r="F687" s="249"/>
      <c r="G687" s="249"/>
      <c r="H687" s="249"/>
      <c r="I687" s="250"/>
      <c r="J687" s="248" t="s">
        <v>16</v>
      </c>
      <c r="K687" s="249"/>
      <c r="L687" s="249"/>
      <c r="M687" s="249"/>
      <c r="N687" s="249"/>
      <c r="O687" s="249"/>
      <c r="P687" s="249"/>
      <c r="Q687" s="249"/>
      <c r="R687" s="249"/>
      <c r="S687" s="250"/>
    </row>
    <row r="688" spans="1:19" ht="22.2" customHeight="1" x14ac:dyDescent="0.6">
      <c r="A688" s="12"/>
      <c r="B688" s="309" t="s">
        <v>133</v>
      </c>
      <c r="C688" s="309"/>
      <c r="D688" s="309"/>
      <c r="E688" s="309"/>
      <c r="F688" s="309"/>
      <c r="G688" s="309"/>
      <c r="H688" s="309"/>
      <c r="I688" s="186"/>
      <c r="J688" s="29"/>
      <c r="K688" s="29"/>
      <c r="L688" s="309" t="s">
        <v>186</v>
      </c>
      <c r="M688" s="309"/>
      <c r="N688" s="309"/>
      <c r="O688" s="309"/>
      <c r="P688" s="309"/>
      <c r="Q688" s="309"/>
      <c r="R688" s="29"/>
      <c r="S688" s="13"/>
    </row>
    <row r="689" spans="1:19" ht="22.2" customHeight="1" x14ac:dyDescent="0.6">
      <c r="A689" s="308" t="s">
        <v>73</v>
      </c>
      <c r="B689" s="309"/>
      <c r="C689" s="309"/>
      <c r="D689" s="309"/>
      <c r="E689" s="309"/>
      <c r="F689" s="309"/>
      <c r="G689" s="309"/>
      <c r="H689" s="309"/>
      <c r="I689" s="310"/>
      <c r="J689" s="308" t="s">
        <v>74</v>
      </c>
      <c r="K689" s="309"/>
      <c r="L689" s="309"/>
      <c r="M689" s="309"/>
      <c r="N689" s="309"/>
      <c r="O689" s="309"/>
      <c r="P689" s="309"/>
      <c r="Q689" s="309"/>
      <c r="R689" s="309"/>
      <c r="S689" s="310"/>
    </row>
    <row r="690" spans="1:19" ht="22.2" customHeight="1" x14ac:dyDescent="0.6">
      <c r="A690" s="311" t="str">
        <f>A87</f>
        <v>วันที่ 2  เดือน มกราคม  พ.ศ.2567</v>
      </c>
      <c r="B690" s="312"/>
      <c r="C690" s="312"/>
      <c r="D690" s="312"/>
      <c r="E690" s="312"/>
      <c r="F690" s="312"/>
      <c r="G690" s="312"/>
      <c r="H690" s="312"/>
      <c r="I690" s="313"/>
      <c r="J690" s="311" t="str">
        <f>A87</f>
        <v>วันที่ 2  เดือน มกราคม  พ.ศ.2567</v>
      </c>
      <c r="K690" s="312"/>
      <c r="L690" s="312"/>
      <c r="M690" s="312"/>
      <c r="N690" s="312"/>
      <c r="O690" s="312"/>
      <c r="P690" s="312"/>
      <c r="Q690" s="312"/>
      <c r="R690" s="312"/>
      <c r="S690" s="313"/>
    </row>
    <row r="691" spans="1:19" ht="22.2" customHeight="1" x14ac:dyDescent="0.6">
      <c r="A691" s="254" t="s">
        <v>0</v>
      </c>
      <c r="B691" s="254"/>
      <c r="C691" s="254"/>
      <c r="D691" s="254"/>
      <c r="E691" s="254"/>
      <c r="F691" s="254"/>
      <c r="G691" s="254"/>
      <c r="H691" s="254"/>
      <c r="I691" s="254"/>
      <c r="J691" s="254"/>
      <c r="K691" s="254"/>
      <c r="L691" s="254"/>
      <c r="M691" s="254"/>
      <c r="N691" s="254"/>
      <c r="O691" s="254"/>
      <c r="P691" s="254"/>
      <c r="Q691" s="254"/>
      <c r="R691" s="254"/>
      <c r="S691" s="254"/>
    </row>
    <row r="692" spans="1:19" ht="22.2" customHeight="1" x14ac:dyDescent="0.6">
      <c r="A692" s="254" t="str">
        <f>A2</f>
        <v>แผนกวิชายานยนต์ไฟฟ้า</v>
      </c>
      <c r="B692" s="254"/>
      <c r="C692" s="254"/>
      <c r="D692" s="254"/>
      <c r="E692" s="254"/>
      <c r="F692" s="254"/>
      <c r="G692" s="254"/>
      <c r="H692" s="254"/>
      <c r="I692" s="254"/>
      <c r="J692" s="254"/>
      <c r="K692" s="254"/>
      <c r="L692" s="254"/>
      <c r="M692" s="254"/>
      <c r="N692" s="254"/>
      <c r="O692" s="254"/>
      <c r="P692" s="254"/>
      <c r="Q692" s="254"/>
      <c r="R692" s="254"/>
      <c r="S692" s="254"/>
    </row>
    <row r="693" spans="1:19" ht="22.2" customHeight="1" x14ac:dyDescent="0.6">
      <c r="A693" s="253" t="s">
        <v>78</v>
      </c>
      <c r="B693" s="253"/>
      <c r="C693" s="253"/>
      <c r="D693" s="177">
        <f>D95</f>
        <v>25</v>
      </c>
      <c r="E693" s="177" t="s">
        <v>77</v>
      </c>
      <c r="F693" s="254" t="str">
        <f>F95</f>
        <v>ธันวาคม</v>
      </c>
      <c r="G693" s="254"/>
      <c r="H693" s="177" t="str">
        <f>H95</f>
        <v>พ.ศ. 2566</v>
      </c>
      <c r="I693" s="177" t="s">
        <v>79</v>
      </c>
      <c r="J693" s="177">
        <f>J95</f>
        <v>29</v>
      </c>
      <c r="K693" s="177" t="s">
        <v>76</v>
      </c>
      <c r="L693" s="254" t="str">
        <f>L95</f>
        <v>ธันวาคม</v>
      </c>
      <c r="M693" s="254"/>
      <c r="N693" s="254" t="str">
        <f>N95</f>
        <v>พ.ศ. 2566</v>
      </c>
      <c r="O693" s="254"/>
      <c r="P693" s="254"/>
      <c r="Q693" s="254"/>
      <c r="R693" s="177"/>
    </row>
    <row r="694" spans="1:19" ht="22.2" customHeight="1" x14ac:dyDescent="0.3">
      <c r="G694" s="58" t="s">
        <v>103</v>
      </c>
      <c r="H694" s="194" t="s">
        <v>44</v>
      </c>
      <c r="I694" s="194" t="s">
        <v>57</v>
      </c>
      <c r="J694" s="198"/>
      <c r="K694" s="198"/>
      <c r="L694" s="198"/>
      <c r="M694" s="198"/>
      <c r="N694" s="198"/>
      <c r="O694" s="198"/>
      <c r="P694" s="198"/>
      <c r="Q694" s="198"/>
      <c r="R694" s="198"/>
      <c r="S694" s="198"/>
    </row>
    <row r="695" spans="1:19" ht="22.2" customHeight="1" x14ac:dyDescent="0.6">
      <c r="A695" s="28" t="s">
        <v>1</v>
      </c>
      <c r="B695" s="270" t="s">
        <v>2</v>
      </c>
      <c r="C695" s="271"/>
      <c r="D695" s="272"/>
      <c r="E695" s="16" t="s">
        <v>3</v>
      </c>
      <c r="F695" s="273" t="s">
        <v>65</v>
      </c>
      <c r="G695" s="274"/>
      <c r="H695" s="275" t="s">
        <v>4</v>
      </c>
      <c r="I695" s="175" t="s">
        <v>116</v>
      </c>
      <c r="J695" s="242" t="s">
        <v>5</v>
      </c>
      <c r="K695" s="244"/>
      <c r="L695" s="273" t="s">
        <v>66</v>
      </c>
      <c r="M695" s="279"/>
      <c r="N695" s="169" t="s">
        <v>68</v>
      </c>
      <c r="O695" s="175" t="s">
        <v>58</v>
      </c>
      <c r="P695" s="280" t="s">
        <v>67</v>
      </c>
      <c r="Q695" s="281"/>
      <c r="R695" s="169" t="s">
        <v>68</v>
      </c>
      <c r="S695" s="175" t="s">
        <v>58</v>
      </c>
    </row>
    <row r="696" spans="1:19" ht="22.2" customHeight="1" x14ac:dyDescent="0.6">
      <c r="A696" s="60"/>
      <c r="B696" s="9"/>
      <c r="C696" s="10"/>
      <c r="D696" s="14"/>
      <c r="E696" s="11"/>
      <c r="F696" s="199" t="s">
        <v>6</v>
      </c>
      <c r="G696" s="199" t="s">
        <v>7</v>
      </c>
      <c r="H696" s="276"/>
      <c r="I696" s="199"/>
      <c r="J696" s="277"/>
      <c r="K696" s="278"/>
      <c r="L696" s="199" t="s">
        <v>56</v>
      </c>
      <c r="M696" s="199" t="s">
        <v>60</v>
      </c>
      <c r="N696" s="199" t="s">
        <v>69</v>
      </c>
      <c r="O696" s="199" t="s">
        <v>59</v>
      </c>
      <c r="P696" s="60" t="s">
        <v>56</v>
      </c>
      <c r="Q696" s="60" t="s">
        <v>60</v>
      </c>
      <c r="R696" s="199" t="s">
        <v>69</v>
      </c>
      <c r="S696" s="199" t="s">
        <v>59</v>
      </c>
    </row>
    <row r="697" spans="1:19" ht="22.2" customHeight="1" x14ac:dyDescent="0.6">
      <c r="A697" s="175">
        <v>16</v>
      </c>
      <c r="B697" s="262">
        <f>AB18</f>
        <v>0</v>
      </c>
      <c r="C697" s="263"/>
      <c r="D697" s="264"/>
      <c r="E697" s="175" t="s">
        <v>44</v>
      </c>
      <c r="F697" s="6">
        <f>F99</f>
        <v>11</v>
      </c>
      <c r="G697" s="188" t="s">
        <v>8</v>
      </c>
      <c r="H697" s="174"/>
      <c r="I697" s="183"/>
      <c r="J697" s="332"/>
      <c r="K697" s="332"/>
      <c r="L697" s="174"/>
      <c r="M697" s="174"/>
      <c r="N697" s="174"/>
      <c r="O697" s="169">
        <f>M697*N697</f>
        <v>0</v>
      </c>
      <c r="P697" s="174"/>
      <c r="Q697" s="197"/>
      <c r="R697" s="174"/>
      <c r="S697" s="169">
        <f>Q697*R697</f>
        <v>0</v>
      </c>
    </row>
    <row r="698" spans="1:19" ht="22.2" customHeight="1" x14ac:dyDescent="0.6">
      <c r="A698" s="4"/>
      <c r="B698" s="289"/>
      <c r="C698" s="290"/>
      <c r="D698" s="291"/>
      <c r="E698" s="168"/>
      <c r="F698" s="190"/>
      <c r="G698" s="167" t="str">
        <f>G606</f>
        <v>25 ธ.ค.66</v>
      </c>
      <c r="H698" s="183"/>
      <c r="I698" s="183"/>
      <c r="J698" s="248"/>
      <c r="K698" s="250"/>
      <c r="L698" s="168"/>
      <c r="M698" s="168"/>
      <c r="N698" s="168"/>
      <c r="O698" s="169">
        <f t="shared" ref="O698:O721" si="30">M698*N698</f>
        <v>0</v>
      </c>
      <c r="P698" s="168"/>
      <c r="Q698" s="168"/>
      <c r="R698" s="168"/>
      <c r="S698" s="169">
        <f t="shared" ref="S698:S721" si="31">Q698*R698</f>
        <v>0</v>
      </c>
    </row>
    <row r="699" spans="1:19" ht="22.2" customHeight="1" x14ac:dyDescent="0.6">
      <c r="A699" s="4"/>
      <c r="B699" s="5"/>
      <c r="D699" s="3"/>
      <c r="E699" s="3"/>
      <c r="F699" s="190"/>
      <c r="G699" s="189"/>
      <c r="H699" s="168"/>
      <c r="I699" s="168"/>
      <c r="J699" s="248"/>
      <c r="K699" s="250"/>
      <c r="L699" s="168"/>
      <c r="M699" s="168"/>
      <c r="N699" s="168"/>
      <c r="O699" s="169">
        <f t="shared" si="30"/>
        <v>0</v>
      </c>
      <c r="P699" s="168"/>
      <c r="Q699" s="168"/>
      <c r="R699" s="168"/>
      <c r="S699" s="169">
        <f t="shared" si="31"/>
        <v>0</v>
      </c>
    </row>
    <row r="700" spans="1:19" ht="22.2" customHeight="1" x14ac:dyDescent="0.6">
      <c r="A700" s="4"/>
      <c r="B700" s="5"/>
      <c r="E700" s="4"/>
      <c r="F700" s="190"/>
      <c r="G700" s="189"/>
      <c r="H700" s="168"/>
      <c r="I700" s="168"/>
      <c r="J700" s="248"/>
      <c r="K700" s="250"/>
      <c r="L700" s="168"/>
      <c r="M700" s="168"/>
      <c r="N700" s="168"/>
      <c r="O700" s="169">
        <f t="shared" si="30"/>
        <v>0</v>
      </c>
      <c r="P700" s="168"/>
      <c r="Q700" s="168"/>
      <c r="R700" s="168"/>
      <c r="S700" s="169">
        <f t="shared" si="31"/>
        <v>0</v>
      </c>
    </row>
    <row r="701" spans="1:19" ht="22.2" customHeight="1" x14ac:dyDescent="0.6">
      <c r="A701" s="4"/>
      <c r="E701" s="4"/>
      <c r="G701" s="187"/>
      <c r="H701" s="199"/>
      <c r="I701" s="199"/>
      <c r="J701" s="277"/>
      <c r="K701" s="278"/>
      <c r="L701" s="168"/>
      <c r="M701" s="168"/>
      <c r="N701" s="168"/>
      <c r="O701" s="169">
        <f t="shared" si="30"/>
        <v>0</v>
      </c>
      <c r="P701" s="168"/>
      <c r="Q701" s="168"/>
      <c r="R701" s="168"/>
      <c r="S701" s="169">
        <f t="shared" si="31"/>
        <v>0</v>
      </c>
    </row>
    <row r="702" spans="1:19" ht="22.2" customHeight="1" x14ac:dyDescent="0.6">
      <c r="A702" s="4"/>
      <c r="E702" s="4"/>
      <c r="G702" s="62" t="s">
        <v>9</v>
      </c>
      <c r="H702" s="183" t="s">
        <v>134</v>
      </c>
      <c r="I702" s="183" t="s">
        <v>208</v>
      </c>
      <c r="J702" s="265" t="s">
        <v>54</v>
      </c>
      <c r="K702" s="266"/>
      <c r="L702" s="197"/>
      <c r="M702" s="174"/>
      <c r="N702" s="174"/>
      <c r="O702" s="169">
        <f t="shared" si="30"/>
        <v>0</v>
      </c>
      <c r="P702" s="174"/>
      <c r="Q702" s="197"/>
      <c r="R702" s="174"/>
      <c r="S702" s="169">
        <f t="shared" si="31"/>
        <v>0</v>
      </c>
    </row>
    <row r="703" spans="1:19" ht="22.2" customHeight="1" x14ac:dyDescent="0.6">
      <c r="A703" s="4"/>
      <c r="E703" s="4"/>
      <c r="G703" s="167" t="str">
        <f>G611</f>
        <v>26 ธ.ค.66</v>
      </c>
      <c r="H703" s="183" t="s">
        <v>134</v>
      </c>
      <c r="I703" s="183" t="s">
        <v>208</v>
      </c>
      <c r="J703" s="285" t="s">
        <v>125</v>
      </c>
      <c r="K703" s="286"/>
      <c r="L703" s="168"/>
      <c r="M703" s="168"/>
      <c r="N703" s="168"/>
      <c r="O703" s="169">
        <f t="shared" si="30"/>
        <v>0</v>
      </c>
      <c r="P703" s="168"/>
      <c r="Q703" s="168"/>
      <c r="R703" s="168"/>
      <c r="S703" s="169">
        <f t="shared" si="31"/>
        <v>0</v>
      </c>
    </row>
    <row r="704" spans="1:19" ht="22.2" customHeight="1" x14ac:dyDescent="0.6">
      <c r="A704" s="4"/>
      <c r="B704" s="5"/>
      <c r="D704" s="3"/>
      <c r="E704" s="3"/>
      <c r="G704" s="168"/>
      <c r="H704" s="168"/>
      <c r="I704" s="168"/>
      <c r="J704" s="248"/>
      <c r="K704" s="250"/>
      <c r="L704" s="168"/>
      <c r="M704" s="168"/>
      <c r="N704" s="168"/>
      <c r="O704" s="169">
        <f t="shared" si="30"/>
        <v>0</v>
      </c>
      <c r="P704" s="168"/>
      <c r="Q704" s="168"/>
      <c r="R704" s="168"/>
      <c r="S704" s="169">
        <f t="shared" si="31"/>
        <v>0</v>
      </c>
    </row>
    <row r="705" spans="1:19" ht="22.2" customHeight="1" x14ac:dyDescent="0.6">
      <c r="A705" s="4"/>
      <c r="E705" s="4"/>
      <c r="G705" s="62"/>
      <c r="H705" s="190"/>
      <c r="I705" s="168"/>
      <c r="J705" s="248"/>
      <c r="K705" s="250"/>
      <c r="L705" s="168"/>
      <c r="M705" s="168"/>
      <c r="N705" s="168"/>
      <c r="O705" s="169">
        <f t="shared" si="30"/>
        <v>0</v>
      </c>
      <c r="P705" s="168"/>
      <c r="Q705" s="168"/>
      <c r="R705" s="168"/>
      <c r="S705" s="169">
        <f t="shared" si="31"/>
        <v>0</v>
      </c>
    </row>
    <row r="706" spans="1:19" ht="22.2" customHeight="1" x14ac:dyDescent="0.6">
      <c r="A706" s="4"/>
      <c r="D706" s="8" t="s">
        <v>51</v>
      </c>
      <c r="E706" s="4"/>
      <c r="G706" s="63"/>
      <c r="H706" s="199"/>
      <c r="I706" s="168"/>
      <c r="J706" s="277"/>
      <c r="K706" s="278"/>
      <c r="L706" s="168"/>
      <c r="M706" s="168"/>
      <c r="N706" s="168"/>
      <c r="O706" s="169">
        <f t="shared" si="30"/>
        <v>0</v>
      </c>
      <c r="P706" s="168"/>
      <c r="Q706" s="168"/>
      <c r="R706" s="168"/>
      <c r="S706" s="169">
        <f t="shared" si="31"/>
        <v>0</v>
      </c>
    </row>
    <row r="707" spans="1:19" ht="22.2" customHeight="1" x14ac:dyDescent="0.35">
      <c r="A707" s="4"/>
      <c r="E707" s="4"/>
      <c r="G707" s="167" t="s">
        <v>10</v>
      </c>
      <c r="H707" s="183" t="s">
        <v>134</v>
      </c>
      <c r="I707" s="174" t="s">
        <v>222</v>
      </c>
      <c r="J707" s="265" t="s">
        <v>54</v>
      </c>
      <c r="K707" s="266"/>
      <c r="L707" s="174"/>
      <c r="M707" s="182"/>
      <c r="N707" s="179"/>
      <c r="O707" s="169">
        <f t="shared" si="30"/>
        <v>0</v>
      </c>
      <c r="P707" s="174"/>
      <c r="Q707" s="197"/>
      <c r="R707" s="174"/>
      <c r="S707" s="169">
        <f t="shared" si="31"/>
        <v>0</v>
      </c>
    </row>
    <row r="708" spans="1:19" ht="22.2" customHeight="1" x14ac:dyDescent="0.6">
      <c r="A708" s="4"/>
      <c r="B708" s="189"/>
      <c r="C708" s="190"/>
      <c r="D708" s="190"/>
      <c r="E708" s="168"/>
      <c r="G708" s="167" t="str">
        <f>G616</f>
        <v>27 ธ.ค.66</v>
      </c>
      <c r="H708" s="183" t="s">
        <v>134</v>
      </c>
      <c r="I708" s="183" t="s">
        <v>222</v>
      </c>
      <c r="J708" s="285" t="s">
        <v>125</v>
      </c>
      <c r="K708" s="286"/>
      <c r="L708" s="168"/>
      <c r="M708" s="202"/>
      <c r="N708" s="56"/>
      <c r="O708" s="169">
        <f t="shared" si="30"/>
        <v>0</v>
      </c>
      <c r="P708" s="168"/>
      <c r="Q708" s="168"/>
      <c r="R708" s="168"/>
      <c r="S708" s="169">
        <f t="shared" si="31"/>
        <v>0</v>
      </c>
    </row>
    <row r="709" spans="1:19" ht="22.2" customHeight="1" x14ac:dyDescent="0.6">
      <c r="A709" s="4"/>
      <c r="B709" s="5"/>
      <c r="D709" s="3"/>
      <c r="E709" s="3"/>
      <c r="G709" s="168"/>
      <c r="H709" s="168"/>
      <c r="I709" s="168"/>
      <c r="J709" s="248"/>
      <c r="K709" s="250"/>
      <c r="L709" s="168"/>
      <c r="M709" s="168"/>
      <c r="N709" s="168"/>
      <c r="O709" s="169">
        <f t="shared" si="30"/>
        <v>0</v>
      </c>
      <c r="P709" s="168"/>
      <c r="Q709" s="168"/>
      <c r="R709" s="168"/>
      <c r="S709" s="169">
        <f t="shared" si="31"/>
        <v>0</v>
      </c>
    </row>
    <row r="710" spans="1:19" ht="22.2" customHeight="1" x14ac:dyDescent="0.6">
      <c r="A710" s="4"/>
      <c r="E710" s="4"/>
      <c r="G710" s="189"/>
      <c r="H710" s="189"/>
      <c r="I710" s="168"/>
      <c r="J710" s="248"/>
      <c r="K710" s="250"/>
      <c r="L710" s="168"/>
      <c r="M710" s="168"/>
      <c r="N710" s="168"/>
      <c r="O710" s="169">
        <f t="shared" si="30"/>
        <v>0</v>
      </c>
      <c r="P710" s="168"/>
      <c r="Q710" s="168"/>
      <c r="R710" s="168"/>
      <c r="S710" s="169">
        <f t="shared" si="31"/>
        <v>0</v>
      </c>
    </row>
    <row r="711" spans="1:19" ht="22.2" customHeight="1" x14ac:dyDescent="0.6">
      <c r="A711" s="4"/>
      <c r="E711" s="4"/>
      <c r="G711" s="195"/>
      <c r="H711" s="195"/>
      <c r="I711" s="199"/>
      <c r="J711" s="277"/>
      <c r="K711" s="278"/>
      <c r="L711" s="199"/>
      <c r="M711" s="199"/>
      <c r="N711" s="199"/>
      <c r="O711" s="169">
        <f t="shared" si="30"/>
        <v>0</v>
      </c>
      <c r="P711" s="199"/>
      <c r="Q711" s="199"/>
      <c r="R711" s="199"/>
      <c r="S711" s="169">
        <f t="shared" si="31"/>
        <v>0</v>
      </c>
    </row>
    <row r="712" spans="1:19" ht="22.2" customHeight="1" x14ac:dyDescent="0.6">
      <c r="A712" s="4"/>
      <c r="E712" s="4"/>
      <c r="G712" s="62" t="s">
        <v>11</v>
      </c>
      <c r="H712" s="183" t="s">
        <v>134</v>
      </c>
      <c r="I712" s="183" t="s">
        <v>209</v>
      </c>
      <c r="J712" s="265" t="s">
        <v>54</v>
      </c>
      <c r="K712" s="266"/>
      <c r="L712" s="168"/>
      <c r="M712" s="168"/>
      <c r="N712" s="168"/>
      <c r="O712" s="169">
        <f t="shared" si="30"/>
        <v>0</v>
      </c>
      <c r="P712" s="168"/>
      <c r="Q712" s="175"/>
      <c r="R712" s="175"/>
      <c r="S712" s="169">
        <f t="shared" si="31"/>
        <v>0</v>
      </c>
    </row>
    <row r="713" spans="1:19" ht="22.2" customHeight="1" x14ac:dyDescent="0.6">
      <c r="A713" s="4"/>
      <c r="E713" s="4"/>
      <c r="G713" s="167" t="str">
        <f>G621</f>
        <v>28 ธ.ค.66</v>
      </c>
      <c r="H713" s="183" t="s">
        <v>302</v>
      </c>
      <c r="I713" s="183" t="s">
        <v>306</v>
      </c>
      <c r="J713" s="248" t="s">
        <v>127</v>
      </c>
      <c r="K713" s="250"/>
      <c r="L713" s="183"/>
      <c r="M713" s="168"/>
      <c r="N713" s="168"/>
      <c r="O713" s="169">
        <f t="shared" si="30"/>
        <v>0</v>
      </c>
      <c r="P713" s="168"/>
      <c r="Q713" s="168"/>
      <c r="R713" s="168"/>
      <c r="S713" s="169">
        <f t="shared" si="31"/>
        <v>0</v>
      </c>
    </row>
    <row r="714" spans="1:19" ht="22.2" customHeight="1" x14ac:dyDescent="0.6">
      <c r="A714" s="4"/>
      <c r="B714" s="5"/>
      <c r="E714" s="4"/>
      <c r="G714" s="168"/>
      <c r="H714" s="183" t="s">
        <v>134</v>
      </c>
      <c r="I714" s="183" t="s">
        <v>209</v>
      </c>
      <c r="J714" s="248" t="s">
        <v>151</v>
      </c>
      <c r="K714" s="250"/>
      <c r="L714" s="183"/>
      <c r="M714" s="183"/>
      <c r="N714" s="183"/>
      <c r="O714" s="169">
        <f t="shared" si="30"/>
        <v>0</v>
      </c>
      <c r="P714" s="183"/>
      <c r="Q714" s="183"/>
      <c r="R714" s="183"/>
      <c r="S714" s="169">
        <f t="shared" si="31"/>
        <v>0</v>
      </c>
    </row>
    <row r="715" spans="1:19" ht="22.2" customHeight="1" x14ac:dyDescent="0.6">
      <c r="A715" s="4"/>
      <c r="E715" s="4"/>
      <c r="G715" s="168"/>
      <c r="H715" s="168"/>
      <c r="I715" s="168"/>
      <c r="J715" s="248"/>
      <c r="K715" s="250"/>
      <c r="L715" s="168"/>
      <c r="M715" s="168"/>
      <c r="N715" s="168"/>
      <c r="O715" s="169">
        <f t="shared" si="30"/>
        <v>0</v>
      </c>
      <c r="P715" s="168"/>
      <c r="Q715" s="168"/>
      <c r="R715" s="168"/>
      <c r="S715" s="169">
        <f t="shared" si="31"/>
        <v>0</v>
      </c>
    </row>
    <row r="716" spans="1:19" ht="22.2" customHeight="1" x14ac:dyDescent="0.6">
      <c r="A716" s="4"/>
      <c r="E716" s="4"/>
      <c r="G716" s="199"/>
      <c r="H716" s="194"/>
      <c r="I716" s="199"/>
      <c r="J716" s="277"/>
      <c r="K716" s="278"/>
      <c r="L716" s="199"/>
      <c r="M716" s="199"/>
      <c r="N716" s="199"/>
      <c r="O716" s="169">
        <f t="shared" si="30"/>
        <v>0</v>
      </c>
      <c r="P716" s="199"/>
      <c r="Q716" s="199"/>
      <c r="R716" s="199"/>
      <c r="S716" s="169">
        <f t="shared" si="31"/>
        <v>0</v>
      </c>
    </row>
    <row r="717" spans="1:19" ht="22.2" customHeight="1" x14ac:dyDescent="0.6">
      <c r="A717" s="4"/>
      <c r="E717" s="4"/>
      <c r="G717" s="62" t="s">
        <v>12</v>
      </c>
      <c r="H717" s="174" t="s">
        <v>136</v>
      </c>
      <c r="I717" s="183" t="s">
        <v>206</v>
      </c>
      <c r="J717" s="265" t="s">
        <v>54</v>
      </c>
      <c r="K717" s="266"/>
      <c r="L717" s="197"/>
      <c r="M717" s="174"/>
      <c r="N717" s="174"/>
      <c r="O717" s="169">
        <f t="shared" si="30"/>
        <v>0</v>
      </c>
      <c r="P717" s="174"/>
      <c r="Q717" s="197"/>
      <c r="R717" s="174"/>
      <c r="S717" s="169">
        <f t="shared" si="31"/>
        <v>0</v>
      </c>
    </row>
    <row r="718" spans="1:19" ht="22.2" customHeight="1" x14ac:dyDescent="0.6">
      <c r="A718" s="4"/>
      <c r="E718" s="4"/>
      <c r="G718" s="167" t="str">
        <f>G626</f>
        <v>29 ธ.ค.66</v>
      </c>
      <c r="H718" s="183" t="s">
        <v>231</v>
      </c>
      <c r="I718" s="183" t="s">
        <v>276</v>
      </c>
      <c r="J718" s="248" t="s">
        <v>126</v>
      </c>
      <c r="K718" s="250"/>
      <c r="L718" s="168"/>
      <c r="M718" s="168"/>
      <c r="N718" s="168"/>
      <c r="O718" s="169">
        <f t="shared" si="30"/>
        <v>0</v>
      </c>
      <c r="P718" s="168"/>
      <c r="Q718" s="168"/>
      <c r="R718" s="168"/>
      <c r="S718" s="169">
        <f t="shared" si="31"/>
        <v>0</v>
      </c>
    </row>
    <row r="719" spans="1:19" ht="22.2" customHeight="1" x14ac:dyDescent="0.6">
      <c r="A719" s="4"/>
      <c r="E719" s="4"/>
      <c r="G719" s="168"/>
      <c r="H719" s="183"/>
      <c r="I719" s="183"/>
      <c r="J719" s="285"/>
      <c r="K719" s="286"/>
      <c r="L719" s="168"/>
      <c r="M719" s="168"/>
      <c r="N719" s="168"/>
      <c r="O719" s="169">
        <f t="shared" si="30"/>
        <v>0</v>
      </c>
      <c r="P719" s="168"/>
      <c r="Q719" s="168"/>
      <c r="R719" s="168"/>
      <c r="S719" s="169">
        <f t="shared" si="31"/>
        <v>0</v>
      </c>
    </row>
    <row r="720" spans="1:19" ht="22.2" customHeight="1" x14ac:dyDescent="0.6">
      <c r="A720" s="4"/>
      <c r="E720" s="4"/>
      <c r="G720" s="168"/>
      <c r="H720" s="190"/>
      <c r="I720" s="168"/>
      <c r="J720" s="248"/>
      <c r="K720" s="250"/>
      <c r="L720" s="168"/>
      <c r="M720" s="168"/>
      <c r="N720" s="168"/>
      <c r="O720" s="169">
        <f t="shared" si="30"/>
        <v>0</v>
      </c>
      <c r="P720" s="168"/>
      <c r="Q720" s="168"/>
      <c r="R720" s="168"/>
      <c r="S720" s="169">
        <f t="shared" si="31"/>
        <v>0</v>
      </c>
    </row>
    <row r="721" spans="1:19" ht="22.2" customHeight="1" x14ac:dyDescent="0.6">
      <c r="A721" s="4"/>
      <c r="E721" s="4"/>
      <c r="F721" s="4"/>
      <c r="G721" s="196"/>
      <c r="H721" s="194"/>
      <c r="I721" s="199"/>
      <c r="J721" s="277"/>
      <c r="K721" s="278"/>
      <c r="L721" s="199"/>
      <c r="M721" s="199"/>
      <c r="N721" s="199"/>
      <c r="O721" s="169">
        <f t="shared" si="30"/>
        <v>0</v>
      </c>
      <c r="P721" s="199"/>
      <c r="Q721" s="199"/>
      <c r="R721" s="199"/>
      <c r="S721" s="169">
        <f t="shared" si="31"/>
        <v>0</v>
      </c>
    </row>
    <row r="722" spans="1:19" ht="22.2" customHeight="1" x14ac:dyDescent="0.6">
      <c r="A722" s="4"/>
      <c r="E722" s="4"/>
      <c r="F722" s="4"/>
      <c r="G722" s="273" t="s">
        <v>61</v>
      </c>
      <c r="H722" s="298"/>
      <c r="I722" s="298"/>
      <c r="J722" s="298"/>
      <c r="K722" s="279"/>
      <c r="L722" s="17">
        <f>SUM(L697:L721)</f>
        <v>0</v>
      </c>
      <c r="M722" s="17">
        <f>SUM(M697:M721)</f>
        <v>0</v>
      </c>
      <c r="N722" s="17"/>
      <c r="O722" s="17"/>
      <c r="P722" s="17">
        <f>SUM(P697:P721)</f>
        <v>0</v>
      </c>
      <c r="Q722" s="17">
        <f>SUM(Q697:Q721)</f>
        <v>0</v>
      </c>
      <c r="R722" s="192"/>
      <c r="S722" s="17"/>
    </row>
    <row r="723" spans="1:19" ht="22.2" customHeight="1" x14ac:dyDescent="0.6">
      <c r="A723" s="4"/>
      <c r="E723" s="4"/>
      <c r="F723" s="4"/>
      <c r="G723" s="273" t="s">
        <v>62</v>
      </c>
      <c r="H723" s="298"/>
      <c r="I723" s="298"/>
      <c r="J723" s="298"/>
      <c r="K723" s="279"/>
      <c r="L723" s="273">
        <f>L722+M722</f>
        <v>0</v>
      </c>
      <c r="M723" s="279"/>
      <c r="N723" s="193"/>
      <c r="O723" s="17"/>
      <c r="P723" s="273">
        <f>P722+Q722</f>
        <v>0</v>
      </c>
      <c r="Q723" s="279"/>
      <c r="R723" s="196"/>
      <c r="S723" s="199"/>
    </row>
    <row r="724" spans="1:19" ht="22.2" customHeight="1" x14ac:dyDescent="0.6">
      <c r="A724" s="4"/>
      <c r="E724" s="4"/>
      <c r="F724" s="4"/>
      <c r="G724" s="273" t="s">
        <v>63</v>
      </c>
      <c r="H724" s="298"/>
      <c r="I724" s="298"/>
      <c r="J724" s="298"/>
      <c r="K724" s="279"/>
      <c r="L724" s="273">
        <v>18</v>
      </c>
      <c r="M724" s="279"/>
      <c r="N724" s="193"/>
      <c r="O724" s="17"/>
      <c r="P724" s="273">
        <v>0</v>
      </c>
      <c r="Q724" s="279"/>
      <c r="R724" s="190"/>
      <c r="S724" s="168"/>
    </row>
    <row r="725" spans="1:19" ht="22.2" customHeight="1" thickBot="1" x14ac:dyDescent="0.65">
      <c r="A725" s="4"/>
      <c r="E725" s="4"/>
      <c r="F725" s="15"/>
      <c r="G725" s="273" t="s">
        <v>64</v>
      </c>
      <c r="H725" s="298"/>
      <c r="I725" s="298"/>
      <c r="J725" s="298"/>
      <c r="K725" s="279"/>
      <c r="L725" s="18">
        <v>0</v>
      </c>
      <c r="M725" s="18">
        <f>SUM(M697:M721)</f>
        <v>0</v>
      </c>
      <c r="N725" s="18"/>
      <c r="O725" s="18">
        <f>SUM(O697:O721)</f>
        <v>0</v>
      </c>
      <c r="P725" s="18">
        <v>0</v>
      </c>
      <c r="Q725" s="18">
        <f>SUM(Q697:Q721)</f>
        <v>0</v>
      </c>
      <c r="R725" s="19"/>
      <c r="S725" s="18">
        <f>SUM(S697:S721)</f>
        <v>0</v>
      </c>
    </row>
    <row r="726" spans="1:19" ht="22.2" customHeight="1" thickTop="1" x14ac:dyDescent="0.6">
      <c r="A726" s="299" t="s">
        <v>88</v>
      </c>
      <c r="B726" s="300"/>
      <c r="C726" s="300"/>
      <c r="D726" s="300"/>
      <c r="E726" s="300"/>
      <c r="F726" s="300"/>
      <c r="G726" s="300"/>
      <c r="H726" s="193">
        <f>M725+Q725</f>
        <v>0</v>
      </c>
      <c r="I726" s="193" t="s">
        <v>89</v>
      </c>
      <c r="J726" s="193"/>
      <c r="K726" s="301" t="s">
        <v>193</v>
      </c>
      <c r="L726" s="301"/>
      <c r="M726" s="301"/>
      <c r="N726" s="194"/>
      <c r="O726" s="194"/>
      <c r="P726" s="302">
        <f>S725+O725</f>
        <v>0</v>
      </c>
      <c r="Q726" s="302"/>
      <c r="R726" s="21"/>
      <c r="S726" s="20" t="s">
        <v>53</v>
      </c>
    </row>
    <row r="727" spans="1:19" ht="22.2" customHeight="1" x14ac:dyDescent="0.6">
      <c r="A727" s="303" t="s">
        <v>14</v>
      </c>
      <c r="B727" s="304"/>
      <c r="C727" s="304"/>
      <c r="D727" s="304"/>
      <c r="E727" s="304"/>
      <c r="F727" s="304"/>
      <c r="G727" s="305"/>
      <c r="H727" s="303" t="s">
        <v>15</v>
      </c>
      <c r="I727" s="304"/>
      <c r="J727" s="304"/>
      <c r="K727" s="304"/>
      <c r="L727" s="305"/>
      <c r="M727" s="303" t="s">
        <v>70</v>
      </c>
      <c r="N727" s="304"/>
      <c r="O727" s="304"/>
      <c r="P727" s="304"/>
      <c r="Q727" s="304"/>
      <c r="R727" s="304"/>
      <c r="S727" s="305"/>
    </row>
    <row r="728" spans="1:19" ht="22.2" customHeight="1" x14ac:dyDescent="0.6">
      <c r="A728" s="248" t="s">
        <v>16</v>
      </c>
      <c r="B728" s="249"/>
      <c r="C728" s="249"/>
      <c r="D728" s="249"/>
      <c r="E728" s="249"/>
      <c r="F728" s="249"/>
      <c r="G728" s="250"/>
      <c r="H728" s="248" t="s">
        <v>16</v>
      </c>
      <c r="I728" s="249"/>
      <c r="J728" s="249"/>
      <c r="K728" s="249"/>
      <c r="L728" s="250"/>
      <c r="M728" s="248" t="s">
        <v>16</v>
      </c>
      <c r="N728" s="249"/>
      <c r="O728" s="249"/>
      <c r="P728" s="249"/>
      <c r="Q728" s="249"/>
      <c r="R728" s="249"/>
      <c r="S728" s="250"/>
    </row>
    <row r="729" spans="1:19" ht="22.2" customHeight="1" x14ac:dyDescent="0.6">
      <c r="A729" s="12" t="s">
        <v>42</v>
      </c>
      <c r="B729" s="309">
        <f>B697</f>
        <v>0</v>
      </c>
      <c r="C729" s="309"/>
      <c r="D729" s="309"/>
      <c r="E729" s="309"/>
      <c r="F729" s="309"/>
      <c r="G729" s="186" t="s">
        <v>43</v>
      </c>
      <c r="H729" s="185" t="s">
        <v>42</v>
      </c>
      <c r="I729" s="314" t="str">
        <f>I683</f>
        <v xml:space="preserve">       นายอาทิตย์  แก้วแดง</v>
      </c>
      <c r="J729" s="318"/>
      <c r="K729" s="318"/>
      <c r="L729" s="13" t="s">
        <v>43</v>
      </c>
      <c r="M729" s="61" t="s">
        <v>42</v>
      </c>
      <c r="N729" s="61"/>
      <c r="O729" s="309" t="s">
        <v>52</v>
      </c>
      <c r="P729" s="309"/>
      <c r="Q729" s="309"/>
      <c r="R729" s="29"/>
      <c r="S729" s="186" t="s">
        <v>43</v>
      </c>
    </row>
    <row r="730" spans="1:19" ht="22.2" customHeight="1" x14ac:dyDescent="0.6">
      <c r="A730" s="319" t="s">
        <v>279</v>
      </c>
      <c r="B730" s="314"/>
      <c r="C730" s="314"/>
      <c r="D730" s="314"/>
      <c r="E730" s="314"/>
      <c r="F730" s="314"/>
      <c r="G730" s="320"/>
      <c r="H730" s="308" t="s">
        <v>55</v>
      </c>
      <c r="I730" s="309"/>
      <c r="J730" s="309"/>
      <c r="K730" s="309"/>
      <c r="L730" s="310"/>
      <c r="M730" s="308" t="s">
        <v>72</v>
      </c>
      <c r="N730" s="309"/>
      <c r="O730" s="309"/>
      <c r="P730" s="309"/>
      <c r="Q730" s="309"/>
      <c r="R730" s="309"/>
      <c r="S730" s="310"/>
    </row>
    <row r="731" spans="1:19" ht="22.2" customHeight="1" x14ac:dyDescent="0.6">
      <c r="A731" s="311" t="str">
        <f>A133</f>
        <v>วันที่ 2  เดือน มกราคม  พ.ศ.2567</v>
      </c>
      <c r="B731" s="312"/>
      <c r="C731" s="312"/>
      <c r="D731" s="312"/>
      <c r="E731" s="312"/>
      <c r="F731" s="312"/>
      <c r="G731" s="313"/>
      <c r="H731" s="308" t="str">
        <f>A133</f>
        <v>วันที่ 2  เดือน มกราคม  พ.ศ.2567</v>
      </c>
      <c r="I731" s="309"/>
      <c r="J731" s="309"/>
      <c r="K731" s="309"/>
      <c r="L731" s="310"/>
      <c r="M731" s="311" t="str">
        <f>A133</f>
        <v>วันที่ 2  เดือน มกราคม  พ.ศ.2567</v>
      </c>
      <c r="N731" s="312"/>
      <c r="O731" s="312"/>
      <c r="P731" s="312"/>
      <c r="Q731" s="312"/>
      <c r="R731" s="312"/>
      <c r="S731" s="313"/>
    </row>
    <row r="732" spans="1:19" ht="22.2" customHeight="1" x14ac:dyDescent="0.6">
      <c r="A732" s="303" t="s">
        <v>70</v>
      </c>
      <c r="B732" s="304"/>
      <c r="C732" s="304"/>
      <c r="D732" s="304"/>
      <c r="E732" s="304"/>
      <c r="F732" s="304"/>
      <c r="G732" s="304"/>
      <c r="H732" s="304"/>
      <c r="I732" s="305"/>
      <c r="J732" s="303" t="s">
        <v>71</v>
      </c>
      <c r="K732" s="304"/>
      <c r="L732" s="304"/>
      <c r="M732" s="304"/>
      <c r="N732" s="304"/>
      <c r="O732" s="304"/>
      <c r="P732" s="304"/>
      <c r="Q732" s="304"/>
      <c r="R732" s="304"/>
      <c r="S732" s="305"/>
    </row>
    <row r="733" spans="1:19" ht="22.2" customHeight="1" x14ac:dyDescent="0.6">
      <c r="A733" s="248" t="s">
        <v>16</v>
      </c>
      <c r="B733" s="249"/>
      <c r="C733" s="249"/>
      <c r="D733" s="249"/>
      <c r="E733" s="249"/>
      <c r="F733" s="249"/>
      <c r="G733" s="249"/>
      <c r="H733" s="249"/>
      <c r="I733" s="250"/>
      <c r="J733" s="248" t="s">
        <v>16</v>
      </c>
      <c r="K733" s="249"/>
      <c r="L733" s="249"/>
      <c r="M733" s="249"/>
      <c r="N733" s="249"/>
      <c r="O733" s="249"/>
      <c r="P733" s="249"/>
      <c r="Q733" s="249"/>
      <c r="R733" s="249"/>
      <c r="S733" s="250"/>
    </row>
    <row r="734" spans="1:19" ht="22.2" customHeight="1" x14ac:dyDescent="0.6">
      <c r="A734" s="12"/>
      <c r="B734" s="309" t="s">
        <v>133</v>
      </c>
      <c r="C734" s="309"/>
      <c r="D734" s="309"/>
      <c r="E734" s="309"/>
      <c r="F734" s="309"/>
      <c r="G734" s="309"/>
      <c r="H734" s="309"/>
      <c r="I734" s="186"/>
      <c r="J734" s="29"/>
      <c r="K734" s="29"/>
      <c r="L734" s="309" t="s">
        <v>186</v>
      </c>
      <c r="M734" s="309"/>
      <c r="N734" s="309"/>
      <c r="O734" s="309"/>
      <c r="P734" s="309"/>
      <c r="Q734" s="309"/>
      <c r="R734" s="29"/>
      <c r="S734" s="13"/>
    </row>
    <row r="735" spans="1:19" ht="22.2" customHeight="1" x14ac:dyDescent="0.6">
      <c r="A735" s="308" t="s">
        <v>73</v>
      </c>
      <c r="B735" s="309"/>
      <c r="C735" s="309"/>
      <c r="D735" s="309"/>
      <c r="E735" s="309"/>
      <c r="F735" s="309"/>
      <c r="G735" s="309"/>
      <c r="H735" s="309"/>
      <c r="I735" s="310"/>
      <c r="J735" s="308" t="s">
        <v>74</v>
      </c>
      <c r="K735" s="309"/>
      <c r="L735" s="309"/>
      <c r="M735" s="309"/>
      <c r="N735" s="309"/>
      <c r="O735" s="309"/>
      <c r="P735" s="309"/>
      <c r="Q735" s="309"/>
      <c r="R735" s="309"/>
      <c r="S735" s="310"/>
    </row>
    <row r="736" spans="1:19" ht="22.2" customHeight="1" x14ac:dyDescent="0.6">
      <c r="A736" s="311" t="str">
        <f>A133</f>
        <v>วันที่ 2  เดือน มกราคม  พ.ศ.2567</v>
      </c>
      <c r="B736" s="312"/>
      <c r="C736" s="312"/>
      <c r="D736" s="312"/>
      <c r="E736" s="312"/>
      <c r="F736" s="312"/>
      <c r="G736" s="312"/>
      <c r="H736" s="312"/>
      <c r="I736" s="313"/>
      <c r="J736" s="311" t="str">
        <f>A133</f>
        <v>วันที่ 2  เดือน มกราคม  พ.ศ.2567</v>
      </c>
      <c r="K736" s="312"/>
      <c r="L736" s="312"/>
      <c r="M736" s="312"/>
      <c r="N736" s="312"/>
      <c r="O736" s="312"/>
      <c r="P736" s="312"/>
      <c r="Q736" s="312"/>
      <c r="R736" s="312"/>
      <c r="S736" s="313"/>
    </row>
    <row r="737" spans="1:19" ht="22.2" customHeight="1" x14ac:dyDescent="0.6">
      <c r="A737" s="254" t="s">
        <v>0</v>
      </c>
      <c r="B737" s="254"/>
      <c r="C737" s="254"/>
      <c r="D737" s="254"/>
      <c r="E737" s="254"/>
      <c r="F737" s="254"/>
      <c r="G737" s="254"/>
      <c r="H737" s="254"/>
      <c r="I737" s="254"/>
      <c r="J737" s="254"/>
      <c r="K737" s="254"/>
      <c r="L737" s="254"/>
      <c r="M737" s="254"/>
      <c r="N737" s="254"/>
      <c r="O737" s="254"/>
      <c r="P737" s="254"/>
      <c r="Q737" s="254"/>
      <c r="R737" s="254"/>
      <c r="S737" s="254"/>
    </row>
    <row r="738" spans="1:19" ht="22.2" customHeight="1" x14ac:dyDescent="0.6">
      <c r="A738" s="254" t="str">
        <f>A2</f>
        <v>แผนกวิชายานยนต์ไฟฟ้า</v>
      </c>
      <c r="B738" s="254"/>
      <c r="C738" s="254"/>
      <c r="D738" s="254"/>
      <c r="E738" s="254"/>
      <c r="F738" s="254"/>
      <c r="G738" s="254"/>
      <c r="H738" s="254"/>
      <c r="I738" s="254"/>
      <c r="J738" s="254"/>
      <c r="K738" s="254"/>
      <c r="L738" s="254"/>
      <c r="M738" s="254"/>
      <c r="N738" s="254"/>
      <c r="O738" s="254"/>
      <c r="P738" s="254"/>
      <c r="Q738" s="254"/>
      <c r="R738" s="254"/>
      <c r="S738" s="254"/>
    </row>
    <row r="739" spans="1:19" ht="22.2" customHeight="1" x14ac:dyDescent="0.6">
      <c r="A739" s="253" t="s">
        <v>78</v>
      </c>
      <c r="B739" s="253"/>
      <c r="C739" s="253"/>
      <c r="D739" s="177">
        <f>D141</f>
        <v>25</v>
      </c>
      <c r="E739" s="177" t="s">
        <v>77</v>
      </c>
      <c r="F739" s="254" t="str">
        <f>F141</f>
        <v>ธันวาคม</v>
      </c>
      <c r="G739" s="254"/>
      <c r="H739" s="177" t="str">
        <f>H141</f>
        <v>พ.ศ. 2566</v>
      </c>
      <c r="I739" s="177" t="s">
        <v>79</v>
      </c>
      <c r="J739" s="177">
        <f>J141</f>
        <v>29</v>
      </c>
      <c r="K739" s="177" t="s">
        <v>76</v>
      </c>
      <c r="L739" s="254" t="str">
        <f>L141</f>
        <v>ธันวาคม</v>
      </c>
      <c r="M739" s="254"/>
      <c r="N739" s="254" t="str">
        <f>N141</f>
        <v>พ.ศ. 2566</v>
      </c>
      <c r="O739" s="254"/>
      <c r="P739" s="254"/>
      <c r="Q739" s="254"/>
      <c r="R739" s="177"/>
    </row>
    <row r="740" spans="1:19" ht="22.2" customHeight="1" x14ac:dyDescent="0.3">
      <c r="G740" s="58" t="s">
        <v>103</v>
      </c>
      <c r="H740" s="194" t="s">
        <v>44</v>
      </c>
      <c r="I740" s="194" t="s">
        <v>57</v>
      </c>
      <c r="J740" s="198"/>
      <c r="K740" s="198"/>
      <c r="L740" s="198"/>
      <c r="M740" s="198"/>
      <c r="N740" s="198"/>
      <c r="O740" s="198"/>
      <c r="P740" s="198"/>
      <c r="Q740" s="198"/>
      <c r="R740" s="198"/>
      <c r="S740" s="198"/>
    </row>
    <row r="741" spans="1:19" ht="22.2" customHeight="1" x14ac:dyDescent="0.6">
      <c r="A741" s="28" t="s">
        <v>1</v>
      </c>
      <c r="B741" s="270" t="s">
        <v>2</v>
      </c>
      <c r="C741" s="271"/>
      <c r="D741" s="272"/>
      <c r="E741" s="16" t="s">
        <v>3</v>
      </c>
      <c r="F741" s="273" t="s">
        <v>65</v>
      </c>
      <c r="G741" s="274"/>
      <c r="H741" s="275" t="s">
        <v>4</v>
      </c>
      <c r="I741" s="175" t="s">
        <v>116</v>
      </c>
      <c r="J741" s="242" t="s">
        <v>5</v>
      </c>
      <c r="K741" s="244"/>
      <c r="L741" s="273" t="s">
        <v>66</v>
      </c>
      <c r="M741" s="279"/>
      <c r="N741" s="169" t="s">
        <v>68</v>
      </c>
      <c r="O741" s="175" t="s">
        <v>58</v>
      </c>
      <c r="P741" s="280" t="s">
        <v>67</v>
      </c>
      <c r="Q741" s="281"/>
      <c r="R741" s="169" t="s">
        <v>68</v>
      </c>
      <c r="S741" s="175" t="s">
        <v>58</v>
      </c>
    </row>
    <row r="742" spans="1:19" ht="22.2" customHeight="1" x14ac:dyDescent="0.6">
      <c r="A742" s="60"/>
      <c r="B742" s="9"/>
      <c r="C742" s="10"/>
      <c r="D742" s="14"/>
      <c r="E742" s="11"/>
      <c r="F742" s="199" t="s">
        <v>6</v>
      </c>
      <c r="G742" s="199" t="s">
        <v>7</v>
      </c>
      <c r="H742" s="276"/>
      <c r="I742" s="199"/>
      <c r="J742" s="277"/>
      <c r="K742" s="278"/>
      <c r="L742" s="199" t="s">
        <v>56</v>
      </c>
      <c r="M742" s="199" t="s">
        <v>60</v>
      </c>
      <c r="N742" s="199" t="s">
        <v>69</v>
      </c>
      <c r="O742" s="199" t="s">
        <v>59</v>
      </c>
      <c r="P742" s="60" t="s">
        <v>56</v>
      </c>
      <c r="Q742" s="60" t="s">
        <v>60</v>
      </c>
      <c r="R742" s="199" t="s">
        <v>69</v>
      </c>
      <c r="S742" s="199" t="s">
        <v>59</v>
      </c>
    </row>
    <row r="743" spans="1:19" ht="22.2" customHeight="1" x14ac:dyDescent="0.6">
      <c r="A743" s="175">
        <v>17</v>
      </c>
      <c r="B743" s="262">
        <f>AB19</f>
        <v>0</v>
      </c>
      <c r="C743" s="263"/>
      <c r="D743" s="264"/>
      <c r="E743" s="175" t="s">
        <v>44</v>
      </c>
      <c r="F743" s="6">
        <f>F145</f>
        <v>11</v>
      </c>
      <c r="G743" s="188" t="s">
        <v>8</v>
      </c>
      <c r="H743" s="183" t="s">
        <v>137</v>
      </c>
      <c r="I743" s="183" t="s">
        <v>270</v>
      </c>
      <c r="J743" s="248" t="s">
        <v>54</v>
      </c>
      <c r="K743" s="250"/>
      <c r="L743" s="168"/>
      <c r="M743" s="174"/>
      <c r="N743" s="174"/>
      <c r="O743" s="169">
        <f>M743*N743</f>
        <v>0</v>
      </c>
      <c r="P743" s="174"/>
      <c r="Q743" s="197"/>
      <c r="R743" s="174"/>
      <c r="S743" s="169">
        <f>Q743*R743</f>
        <v>0</v>
      </c>
    </row>
    <row r="744" spans="1:19" ht="22.2" customHeight="1" x14ac:dyDescent="0.6">
      <c r="A744" s="4"/>
      <c r="B744" s="289"/>
      <c r="C744" s="290"/>
      <c r="D744" s="291"/>
      <c r="E744" s="168"/>
      <c r="F744" s="190"/>
      <c r="G744" s="167" t="str">
        <f>G652</f>
        <v>25 ธ.ค.66</v>
      </c>
      <c r="H744" s="183" t="s">
        <v>137</v>
      </c>
      <c r="I744" s="183" t="s">
        <v>270</v>
      </c>
      <c r="J744" s="248" t="s">
        <v>125</v>
      </c>
      <c r="K744" s="250"/>
      <c r="L744" s="168"/>
      <c r="M744" s="168"/>
      <c r="N744" s="168"/>
      <c r="O744" s="169">
        <f t="shared" ref="O744:O767" si="32">M744*N744</f>
        <v>0</v>
      </c>
      <c r="P744" s="168"/>
      <c r="Q744" s="168"/>
      <c r="R744" s="168"/>
      <c r="S744" s="169">
        <f t="shared" ref="S744:S767" si="33">Q744*R744</f>
        <v>0</v>
      </c>
    </row>
    <row r="745" spans="1:19" ht="22.2" customHeight="1" x14ac:dyDescent="0.6">
      <c r="A745" s="4"/>
      <c r="B745" s="5"/>
      <c r="D745" s="3"/>
      <c r="E745" s="3"/>
      <c r="F745" s="190"/>
      <c r="G745" s="189"/>
      <c r="H745" s="168"/>
      <c r="I745" s="168"/>
      <c r="J745" s="248"/>
      <c r="K745" s="250"/>
      <c r="L745" s="168"/>
      <c r="M745" s="168"/>
      <c r="N745" s="168"/>
      <c r="O745" s="169">
        <f t="shared" si="32"/>
        <v>0</v>
      </c>
      <c r="P745" s="168"/>
      <c r="Q745" s="168"/>
      <c r="R745" s="168"/>
      <c r="S745" s="169">
        <f t="shared" si="33"/>
        <v>0</v>
      </c>
    </row>
    <row r="746" spans="1:19" ht="22.2" customHeight="1" x14ac:dyDescent="0.6">
      <c r="A746" s="4"/>
      <c r="B746" s="5"/>
      <c r="E746" s="4"/>
      <c r="F746" s="190"/>
      <c r="G746" s="189"/>
      <c r="H746" s="168"/>
      <c r="I746" s="168"/>
      <c r="J746" s="248"/>
      <c r="K746" s="250"/>
      <c r="L746" s="168"/>
      <c r="M746" s="168"/>
      <c r="N746" s="168"/>
      <c r="O746" s="169">
        <f t="shared" si="32"/>
        <v>0</v>
      </c>
      <c r="P746" s="168"/>
      <c r="Q746" s="168"/>
      <c r="R746" s="168"/>
      <c r="S746" s="169">
        <f t="shared" si="33"/>
        <v>0</v>
      </c>
    </row>
    <row r="747" spans="1:19" ht="22.2" customHeight="1" x14ac:dyDescent="0.6">
      <c r="A747" s="4"/>
      <c r="E747" s="4"/>
      <c r="G747" s="187"/>
      <c r="H747" s="199"/>
      <c r="I747" s="199"/>
      <c r="J747" s="277"/>
      <c r="K747" s="278"/>
      <c r="L747" s="199"/>
      <c r="M747" s="168"/>
      <c r="N747" s="168"/>
      <c r="O747" s="169">
        <f t="shared" si="32"/>
        <v>0</v>
      </c>
      <c r="P747" s="168"/>
      <c r="Q747" s="168"/>
      <c r="R747" s="168"/>
      <c r="S747" s="169">
        <f t="shared" si="33"/>
        <v>0</v>
      </c>
    </row>
    <row r="748" spans="1:19" ht="22.2" customHeight="1" x14ac:dyDescent="0.6">
      <c r="A748" s="4"/>
      <c r="E748" s="4"/>
      <c r="G748" s="62" t="s">
        <v>9</v>
      </c>
      <c r="H748" s="183" t="s">
        <v>182</v>
      </c>
      <c r="I748" s="183" t="s">
        <v>242</v>
      </c>
      <c r="J748" s="248" t="s">
        <v>131</v>
      </c>
      <c r="K748" s="250"/>
      <c r="L748" s="168"/>
      <c r="M748" s="174"/>
      <c r="N748" s="174"/>
      <c r="O748" s="169">
        <f t="shared" si="32"/>
        <v>0</v>
      </c>
      <c r="P748" s="174"/>
      <c r="Q748" s="197"/>
      <c r="R748" s="174"/>
      <c r="S748" s="169">
        <f t="shared" si="33"/>
        <v>0</v>
      </c>
    </row>
    <row r="749" spans="1:19" ht="22.2" customHeight="1" x14ac:dyDescent="0.6">
      <c r="A749" s="4"/>
      <c r="E749" s="4"/>
      <c r="G749" s="167" t="str">
        <f>G657</f>
        <v>26 ธ.ค.66</v>
      </c>
      <c r="H749" s="183"/>
      <c r="I749" s="183"/>
      <c r="J749" s="248"/>
      <c r="K749" s="250"/>
      <c r="L749" s="168"/>
      <c r="M749" s="168"/>
      <c r="N749" s="168"/>
      <c r="O749" s="169">
        <f t="shared" si="32"/>
        <v>0</v>
      </c>
      <c r="P749" s="168"/>
      <c r="Q749" s="168"/>
      <c r="R749" s="168"/>
      <c r="S749" s="169">
        <f t="shared" si="33"/>
        <v>0</v>
      </c>
    </row>
    <row r="750" spans="1:19" ht="22.2" customHeight="1" x14ac:dyDescent="0.6">
      <c r="A750" s="4"/>
      <c r="B750" s="5"/>
      <c r="D750" s="3"/>
      <c r="E750" s="3"/>
      <c r="G750" s="168"/>
      <c r="H750" s="168"/>
      <c r="I750" s="168"/>
      <c r="J750" s="248"/>
      <c r="K750" s="250"/>
      <c r="L750" s="168"/>
      <c r="M750" s="168"/>
      <c r="N750" s="168"/>
      <c r="O750" s="169">
        <f t="shared" si="32"/>
        <v>0</v>
      </c>
      <c r="P750" s="168"/>
      <c r="Q750" s="168"/>
      <c r="R750" s="168"/>
      <c r="S750" s="169">
        <f t="shared" si="33"/>
        <v>0</v>
      </c>
    </row>
    <row r="751" spans="1:19" ht="22.2" customHeight="1" x14ac:dyDescent="0.6">
      <c r="A751" s="4"/>
      <c r="E751" s="4"/>
      <c r="G751" s="62"/>
      <c r="H751" s="190"/>
      <c r="I751" s="168"/>
      <c r="J751" s="248"/>
      <c r="K751" s="250"/>
      <c r="L751" s="168"/>
      <c r="M751" s="168"/>
      <c r="N751" s="168"/>
      <c r="O751" s="169">
        <f t="shared" si="32"/>
        <v>0</v>
      </c>
      <c r="P751" s="168"/>
      <c r="Q751" s="168"/>
      <c r="R751" s="168"/>
      <c r="S751" s="169">
        <f t="shared" si="33"/>
        <v>0</v>
      </c>
    </row>
    <row r="752" spans="1:19" ht="22.2" customHeight="1" x14ac:dyDescent="0.6">
      <c r="A752" s="4"/>
      <c r="D752" s="8" t="s">
        <v>51</v>
      </c>
      <c r="E752" s="4"/>
      <c r="G752" s="63"/>
      <c r="H752" s="199"/>
      <c r="I752" s="199"/>
      <c r="J752" s="277"/>
      <c r="K752" s="278"/>
      <c r="L752" s="168"/>
      <c r="M752" s="168"/>
      <c r="N752" s="168"/>
      <c r="O752" s="169">
        <f t="shared" si="32"/>
        <v>0</v>
      </c>
      <c r="P752" s="168"/>
      <c r="Q752" s="168"/>
      <c r="R752" s="168"/>
      <c r="S752" s="169">
        <f t="shared" si="33"/>
        <v>0</v>
      </c>
    </row>
    <row r="753" spans="1:19" ht="22.2" customHeight="1" x14ac:dyDescent="0.6">
      <c r="A753" s="4"/>
      <c r="E753" s="4"/>
      <c r="G753" s="167" t="s">
        <v>10</v>
      </c>
      <c r="H753" s="174" t="s">
        <v>138</v>
      </c>
      <c r="I753" s="174" t="s">
        <v>208</v>
      </c>
      <c r="J753" s="265" t="s">
        <v>54</v>
      </c>
      <c r="K753" s="266"/>
      <c r="L753" s="197"/>
      <c r="M753" s="174"/>
      <c r="N753" s="174"/>
      <c r="O753" s="169">
        <f t="shared" si="32"/>
        <v>0</v>
      </c>
      <c r="P753" s="174"/>
      <c r="Q753" s="197"/>
      <c r="R753" s="174"/>
      <c r="S753" s="169">
        <f t="shared" si="33"/>
        <v>0</v>
      </c>
    </row>
    <row r="754" spans="1:19" ht="22.2" customHeight="1" x14ac:dyDescent="0.6">
      <c r="A754" s="4"/>
      <c r="B754" s="189"/>
      <c r="C754" s="190"/>
      <c r="D754" s="190"/>
      <c r="E754" s="168"/>
      <c r="G754" s="167" t="str">
        <f>G662</f>
        <v>27 ธ.ค.66</v>
      </c>
      <c r="H754" s="183" t="s">
        <v>138</v>
      </c>
      <c r="I754" s="183" t="s">
        <v>208</v>
      </c>
      <c r="J754" s="248" t="s">
        <v>125</v>
      </c>
      <c r="K754" s="250"/>
      <c r="L754" s="168"/>
      <c r="M754" s="168"/>
      <c r="N754" s="168"/>
      <c r="O754" s="169">
        <f t="shared" si="32"/>
        <v>0</v>
      </c>
      <c r="P754" s="168"/>
      <c r="Q754" s="168"/>
      <c r="R754" s="168"/>
      <c r="S754" s="169">
        <f t="shared" si="33"/>
        <v>0</v>
      </c>
    </row>
    <row r="755" spans="1:19" ht="22.2" customHeight="1" x14ac:dyDescent="0.6">
      <c r="A755" s="4"/>
      <c r="B755" s="5"/>
      <c r="D755" s="3"/>
      <c r="E755" s="3"/>
      <c r="G755" s="168"/>
      <c r="H755" s="168"/>
      <c r="I755" s="168"/>
      <c r="J755" s="248"/>
      <c r="K755" s="250"/>
      <c r="L755" s="168"/>
      <c r="M755" s="168"/>
      <c r="N755" s="168"/>
      <c r="O755" s="169">
        <f t="shared" si="32"/>
        <v>0</v>
      </c>
      <c r="P755" s="168"/>
      <c r="Q755" s="168"/>
      <c r="R755" s="168"/>
      <c r="S755" s="169">
        <f t="shared" si="33"/>
        <v>0</v>
      </c>
    </row>
    <row r="756" spans="1:19" ht="22.2" customHeight="1" x14ac:dyDescent="0.6">
      <c r="A756" s="4"/>
      <c r="E756" s="4"/>
      <c r="G756" s="189"/>
      <c r="H756" s="189"/>
      <c r="I756" s="168"/>
      <c r="J756" s="248"/>
      <c r="K756" s="250"/>
      <c r="L756" s="168"/>
      <c r="M756" s="168"/>
      <c r="N756" s="168"/>
      <c r="O756" s="169">
        <f t="shared" si="32"/>
        <v>0</v>
      </c>
      <c r="P756" s="168"/>
      <c r="Q756" s="168"/>
      <c r="R756" s="168"/>
      <c r="S756" s="169">
        <f t="shared" si="33"/>
        <v>0</v>
      </c>
    </row>
    <row r="757" spans="1:19" ht="22.2" customHeight="1" x14ac:dyDescent="0.6">
      <c r="A757" s="4"/>
      <c r="E757" s="4"/>
      <c r="G757" s="195"/>
      <c r="H757" s="195"/>
      <c r="I757" s="199"/>
      <c r="J757" s="277"/>
      <c r="K757" s="278"/>
      <c r="L757" s="199"/>
      <c r="M757" s="199"/>
      <c r="N757" s="199"/>
      <c r="O757" s="169">
        <f t="shared" si="32"/>
        <v>0</v>
      </c>
      <c r="P757" s="199"/>
      <c r="Q757" s="199"/>
      <c r="R757" s="199"/>
      <c r="S757" s="169">
        <f t="shared" si="33"/>
        <v>0</v>
      </c>
    </row>
    <row r="758" spans="1:19" ht="22.2" customHeight="1" x14ac:dyDescent="0.6">
      <c r="A758" s="4"/>
      <c r="E758" s="4"/>
      <c r="G758" s="62" t="s">
        <v>11</v>
      </c>
      <c r="H758" s="183" t="s">
        <v>182</v>
      </c>
      <c r="I758" s="183" t="s">
        <v>237</v>
      </c>
      <c r="J758" s="265" t="s">
        <v>140</v>
      </c>
      <c r="K758" s="266"/>
      <c r="L758" s="197"/>
      <c r="M758" s="175"/>
      <c r="N758" s="175"/>
      <c r="O758" s="169">
        <f t="shared" si="32"/>
        <v>0</v>
      </c>
      <c r="P758" s="168"/>
      <c r="Q758" s="175"/>
      <c r="R758" s="175"/>
      <c r="S758" s="169">
        <f t="shared" si="33"/>
        <v>0</v>
      </c>
    </row>
    <row r="759" spans="1:19" ht="22.2" customHeight="1" x14ac:dyDescent="0.6">
      <c r="A759" s="4"/>
      <c r="E759" s="4"/>
      <c r="G759" s="167" t="str">
        <f>G667</f>
        <v>28 ธ.ค.66</v>
      </c>
      <c r="H759" s="168" t="s">
        <v>285</v>
      </c>
      <c r="I759" s="183" t="s">
        <v>273</v>
      </c>
      <c r="J759" s="248" t="s">
        <v>127</v>
      </c>
      <c r="K759" s="250"/>
      <c r="L759" s="168"/>
      <c r="M759" s="168"/>
      <c r="N759" s="168"/>
      <c r="O759" s="169">
        <f t="shared" si="32"/>
        <v>0</v>
      </c>
      <c r="P759" s="168"/>
      <c r="Q759" s="168"/>
      <c r="R759" s="168"/>
      <c r="S759" s="169">
        <f t="shared" si="33"/>
        <v>0</v>
      </c>
    </row>
    <row r="760" spans="1:19" ht="22.2" customHeight="1" x14ac:dyDescent="0.6">
      <c r="A760" s="4"/>
      <c r="B760" s="5"/>
      <c r="E760" s="4"/>
      <c r="G760" s="168"/>
      <c r="H760" s="183" t="s">
        <v>136</v>
      </c>
      <c r="I760" s="183" t="s">
        <v>271</v>
      </c>
      <c r="J760" s="248" t="s">
        <v>171</v>
      </c>
      <c r="K760" s="250"/>
      <c r="L760" s="183"/>
      <c r="M760" s="183"/>
      <c r="N760" s="183"/>
      <c r="O760" s="169">
        <f t="shared" si="32"/>
        <v>0</v>
      </c>
      <c r="P760" s="183"/>
      <c r="Q760" s="183"/>
      <c r="R760" s="183"/>
      <c r="S760" s="169">
        <f t="shared" si="33"/>
        <v>0</v>
      </c>
    </row>
    <row r="761" spans="1:19" ht="22.2" customHeight="1" x14ac:dyDescent="0.6">
      <c r="A761" s="4"/>
      <c r="E761" s="4"/>
      <c r="G761" s="168"/>
      <c r="H761" s="168"/>
      <c r="I761" s="168"/>
      <c r="J761" s="248"/>
      <c r="K761" s="250"/>
      <c r="L761" s="168"/>
      <c r="M761" s="168"/>
      <c r="N761" s="168"/>
      <c r="O761" s="169">
        <f t="shared" si="32"/>
        <v>0</v>
      </c>
      <c r="P761" s="168"/>
      <c r="Q761" s="168"/>
      <c r="R761" s="168"/>
      <c r="S761" s="169">
        <f t="shared" si="33"/>
        <v>0</v>
      </c>
    </row>
    <row r="762" spans="1:19" ht="22.2" customHeight="1" x14ac:dyDescent="0.6">
      <c r="A762" s="4"/>
      <c r="E762" s="4"/>
      <c r="G762" s="199"/>
      <c r="H762" s="194"/>
      <c r="I762" s="199"/>
      <c r="J762" s="277"/>
      <c r="K762" s="278"/>
      <c r="L762" s="199"/>
      <c r="M762" s="199"/>
      <c r="N762" s="199"/>
      <c r="O762" s="169">
        <f t="shared" si="32"/>
        <v>0</v>
      </c>
      <c r="P762" s="199"/>
      <c r="Q762" s="199"/>
      <c r="R762" s="199"/>
      <c r="S762" s="169">
        <f t="shared" si="33"/>
        <v>0</v>
      </c>
    </row>
    <row r="763" spans="1:19" ht="22.2" customHeight="1" x14ac:dyDescent="0.6">
      <c r="A763" s="4"/>
      <c r="E763" s="4"/>
      <c r="G763" s="62" t="s">
        <v>12</v>
      </c>
      <c r="H763" s="183" t="s">
        <v>307</v>
      </c>
      <c r="I763" s="183" t="s">
        <v>221</v>
      </c>
      <c r="J763" s="265" t="s">
        <v>54</v>
      </c>
      <c r="K763" s="266"/>
      <c r="L763" s="168"/>
      <c r="M763" s="174"/>
      <c r="N763" s="174"/>
      <c r="O763" s="169">
        <f t="shared" si="32"/>
        <v>0</v>
      </c>
      <c r="P763" s="174"/>
      <c r="Q763" s="197"/>
      <c r="R763" s="174"/>
      <c r="S763" s="169">
        <f t="shared" si="33"/>
        <v>0</v>
      </c>
    </row>
    <row r="764" spans="1:19" ht="22.2" customHeight="1" x14ac:dyDescent="0.6">
      <c r="A764" s="4"/>
      <c r="E764" s="4"/>
      <c r="G764" s="167" t="str">
        <f>G672</f>
        <v>29 ธ.ค.66</v>
      </c>
      <c r="H764" s="183" t="s">
        <v>307</v>
      </c>
      <c r="I764" s="183" t="s">
        <v>221</v>
      </c>
      <c r="J764" s="248" t="s">
        <v>125</v>
      </c>
      <c r="K764" s="250"/>
      <c r="L764" s="168"/>
      <c r="M764" s="168"/>
      <c r="N764" s="168"/>
      <c r="O764" s="169">
        <f t="shared" si="32"/>
        <v>0</v>
      </c>
      <c r="P764" s="168"/>
      <c r="Q764" s="168"/>
      <c r="R764" s="168"/>
      <c r="S764" s="169">
        <f t="shared" si="33"/>
        <v>0</v>
      </c>
    </row>
    <row r="765" spans="1:19" ht="22.2" customHeight="1" x14ac:dyDescent="0.6">
      <c r="A765" s="4"/>
      <c r="E765" s="4"/>
      <c r="G765" s="168"/>
      <c r="H765" s="183"/>
      <c r="I765" s="183"/>
      <c r="J765" s="285"/>
      <c r="K765" s="286"/>
      <c r="L765" s="168"/>
      <c r="M765" s="168"/>
      <c r="N765" s="168"/>
      <c r="O765" s="169">
        <f t="shared" si="32"/>
        <v>0</v>
      </c>
      <c r="P765" s="168"/>
      <c r="Q765" s="168"/>
      <c r="R765" s="168"/>
      <c r="S765" s="169">
        <f t="shared" si="33"/>
        <v>0</v>
      </c>
    </row>
    <row r="766" spans="1:19" ht="22.2" customHeight="1" x14ac:dyDescent="0.6">
      <c r="A766" s="4"/>
      <c r="E766" s="4"/>
      <c r="G766" s="168"/>
      <c r="H766" s="190"/>
      <c r="I766" s="168"/>
      <c r="J766" s="248"/>
      <c r="K766" s="250"/>
      <c r="L766" s="168"/>
      <c r="M766" s="168"/>
      <c r="N766" s="168"/>
      <c r="O766" s="169">
        <f t="shared" si="32"/>
        <v>0</v>
      </c>
      <c r="P766" s="168"/>
      <c r="Q766" s="168"/>
      <c r="R766" s="168"/>
      <c r="S766" s="169">
        <f t="shared" si="33"/>
        <v>0</v>
      </c>
    </row>
    <row r="767" spans="1:19" ht="22.2" customHeight="1" x14ac:dyDescent="0.6">
      <c r="A767" s="4"/>
      <c r="E767" s="4"/>
      <c r="F767" s="4"/>
      <c r="G767" s="196"/>
      <c r="H767" s="194"/>
      <c r="I767" s="199"/>
      <c r="J767" s="277"/>
      <c r="K767" s="278"/>
      <c r="L767" s="199"/>
      <c r="M767" s="199"/>
      <c r="N767" s="199"/>
      <c r="O767" s="169">
        <f t="shared" si="32"/>
        <v>0</v>
      </c>
      <c r="P767" s="199"/>
      <c r="Q767" s="199"/>
      <c r="R767" s="199"/>
      <c r="S767" s="169">
        <f t="shared" si="33"/>
        <v>0</v>
      </c>
    </row>
    <row r="768" spans="1:19" ht="22.2" customHeight="1" x14ac:dyDescent="0.6">
      <c r="A768" s="4"/>
      <c r="E768" s="4"/>
      <c r="F768" s="4"/>
      <c r="G768" s="273" t="s">
        <v>61</v>
      </c>
      <c r="H768" s="298"/>
      <c r="I768" s="298"/>
      <c r="J768" s="298"/>
      <c r="K768" s="279"/>
      <c r="L768" s="17">
        <f>SUM(L743:L767)</f>
        <v>0</v>
      </c>
      <c r="M768" s="17">
        <f>SUM(M743:M767)</f>
        <v>0</v>
      </c>
      <c r="N768" s="17"/>
      <c r="O768" s="17"/>
      <c r="P768" s="17">
        <f>SUM(P743:P767)</f>
        <v>0</v>
      </c>
      <c r="Q768" s="17">
        <f>SUM(Q743:Q767)</f>
        <v>0</v>
      </c>
      <c r="R768" s="192"/>
      <c r="S768" s="17"/>
    </row>
    <row r="769" spans="1:19" ht="22.2" customHeight="1" x14ac:dyDescent="0.6">
      <c r="A769" s="4"/>
      <c r="E769" s="4"/>
      <c r="F769" s="4"/>
      <c r="G769" s="273" t="s">
        <v>62</v>
      </c>
      <c r="H769" s="298"/>
      <c r="I769" s="298"/>
      <c r="J769" s="298"/>
      <c r="K769" s="279"/>
      <c r="L769" s="273">
        <f>L768+M768</f>
        <v>0</v>
      </c>
      <c r="M769" s="279"/>
      <c r="N769" s="193"/>
      <c r="O769" s="17"/>
      <c r="P769" s="273">
        <f>P768+Q768</f>
        <v>0</v>
      </c>
      <c r="Q769" s="279"/>
      <c r="R769" s="196"/>
      <c r="S769" s="199"/>
    </row>
    <row r="770" spans="1:19" ht="22.2" customHeight="1" x14ac:dyDescent="0.6">
      <c r="A770" s="4"/>
      <c r="E770" s="4"/>
      <c r="F770" s="4"/>
      <c r="G770" s="273" t="s">
        <v>63</v>
      </c>
      <c r="H770" s="298"/>
      <c r="I770" s="298"/>
      <c r="J770" s="298"/>
      <c r="K770" s="279"/>
      <c r="L770" s="273">
        <v>18</v>
      </c>
      <c r="M770" s="279"/>
      <c r="N770" s="193"/>
      <c r="O770" s="17"/>
      <c r="P770" s="273">
        <v>0</v>
      </c>
      <c r="Q770" s="279"/>
      <c r="R770" s="190"/>
      <c r="S770" s="168"/>
    </row>
    <row r="771" spans="1:19" ht="22.2" customHeight="1" thickBot="1" x14ac:dyDescent="0.65">
      <c r="A771" s="4"/>
      <c r="E771" s="4"/>
      <c r="F771" s="15"/>
      <c r="G771" s="273" t="s">
        <v>64</v>
      </c>
      <c r="H771" s="298"/>
      <c r="I771" s="298"/>
      <c r="J771" s="298"/>
      <c r="K771" s="279"/>
      <c r="L771" s="18">
        <v>0</v>
      </c>
      <c r="M771" s="18">
        <f>SUM(M743:M767)</f>
        <v>0</v>
      </c>
      <c r="N771" s="18"/>
      <c r="O771" s="18">
        <f>SUM(O743:O767)</f>
        <v>0</v>
      </c>
      <c r="P771" s="18">
        <v>0</v>
      </c>
      <c r="Q771" s="18">
        <f>SUM(Q743:Q767)</f>
        <v>0</v>
      </c>
      <c r="R771" s="19"/>
      <c r="S771" s="18">
        <f>SUM(S743:S767)</f>
        <v>0</v>
      </c>
    </row>
    <row r="772" spans="1:19" ht="22.2" customHeight="1" thickTop="1" x14ac:dyDescent="0.6">
      <c r="A772" s="299" t="s">
        <v>88</v>
      </c>
      <c r="B772" s="300"/>
      <c r="C772" s="300"/>
      <c r="D772" s="300"/>
      <c r="E772" s="300"/>
      <c r="F772" s="300"/>
      <c r="G772" s="300"/>
      <c r="H772" s="193">
        <f>M771+Q771</f>
        <v>0</v>
      </c>
      <c r="I772" s="193" t="s">
        <v>89</v>
      </c>
      <c r="J772" s="193"/>
      <c r="K772" s="301" t="s">
        <v>193</v>
      </c>
      <c r="L772" s="301"/>
      <c r="M772" s="301"/>
      <c r="N772" s="194"/>
      <c r="O772" s="194"/>
      <c r="P772" s="302">
        <f>S771+O771</f>
        <v>0</v>
      </c>
      <c r="Q772" s="302"/>
      <c r="R772" s="21"/>
      <c r="S772" s="20" t="s">
        <v>53</v>
      </c>
    </row>
    <row r="773" spans="1:19" ht="22.2" customHeight="1" x14ac:dyDescent="0.6">
      <c r="A773" s="303" t="s">
        <v>14</v>
      </c>
      <c r="B773" s="304"/>
      <c r="C773" s="304"/>
      <c r="D773" s="304"/>
      <c r="E773" s="304"/>
      <c r="F773" s="304"/>
      <c r="G773" s="305"/>
      <c r="H773" s="303" t="s">
        <v>15</v>
      </c>
      <c r="I773" s="304"/>
      <c r="J773" s="304"/>
      <c r="K773" s="304"/>
      <c r="L773" s="305"/>
      <c r="M773" s="303" t="s">
        <v>70</v>
      </c>
      <c r="N773" s="304"/>
      <c r="O773" s="304"/>
      <c r="P773" s="304"/>
      <c r="Q773" s="304"/>
      <c r="R773" s="304"/>
      <c r="S773" s="305"/>
    </row>
    <row r="774" spans="1:19" ht="22.2" customHeight="1" x14ac:dyDescent="0.6">
      <c r="A774" s="248" t="s">
        <v>16</v>
      </c>
      <c r="B774" s="249"/>
      <c r="C774" s="249"/>
      <c r="D774" s="249"/>
      <c r="E774" s="249"/>
      <c r="F774" s="249"/>
      <c r="G774" s="250"/>
      <c r="H774" s="248" t="s">
        <v>16</v>
      </c>
      <c r="I774" s="249"/>
      <c r="J774" s="249"/>
      <c r="K774" s="249"/>
      <c r="L774" s="250"/>
      <c r="M774" s="248" t="s">
        <v>16</v>
      </c>
      <c r="N774" s="249"/>
      <c r="O774" s="249"/>
      <c r="P774" s="249"/>
      <c r="Q774" s="249"/>
      <c r="R774" s="249"/>
      <c r="S774" s="250"/>
    </row>
    <row r="775" spans="1:19" ht="22.2" customHeight="1" x14ac:dyDescent="0.6">
      <c r="A775" s="12" t="s">
        <v>42</v>
      </c>
      <c r="B775" s="309">
        <f>B743</f>
        <v>0</v>
      </c>
      <c r="C775" s="309"/>
      <c r="D775" s="309"/>
      <c r="E775" s="309"/>
      <c r="F775" s="309"/>
      <c r="G775" s="186" t="s">
        <v>43</v>
      </c>
      <c r="H775" s="185" t="s">
        <v>42</v>
      </c>
      <c r="I775" s="314" t="str">
        <f>I729</f>
        <v xml:space="preserve">       นายอาทิตย์  แก้วแดง</v>
      </c>
      <c r="J775" s="318"/>
      <c r="K775" s="318"/>
      <c r="L775" s="13" t="s">
        <v>43</v>
      </c>
      <c r="M775" s="61" t="s">
        <v>42</v>
      </c>
      <c r="N775" s="61"/>
      <c r="O775" s="309" t="s">
        <v>52</v>
      </c>
      <c r="P775" s="309"/>
      <c r="Q775" s="309"/>
      <c r="R775" s="29"/>
      <c r="S775" s="186" t="s">
        <v>43</v>
      </c>
    </row>
    <row r="776" spans="1:19" ht="22.2" customHeight="1" x14ac:dyDescent="0.6">
      <c r="A776" s="319" t="s">
        <v>279</v>
      </c>
      <c r="B776" s="314"/>
      <c r="C776" s="314"/>
      <c r="D776" s="314"/>
      <c r="E776" s="314"/>
      <c r="F776" s="314"/>
      <c r="G776" s="320"/>
      <c r="H776" s="308" t="s">
        <v>55</v>
      </c>
      <c r="I776" s="309"/>
      <c r="J776" s="309"/>
      <c r="K776" s="309"/>
      <c r="L776" s="310"/>
      <c r="M776" s="308" t="s">
        <v>72</v>
      </c>
      <c r="N776" s="309"/>
      <c r="O776" s="309"/>
      <c r="P776" s="309"/>
      <c r="Q776" s="309"/>
      <c r="R776" s="309"/>
      <c r="S776" s="310"/>
    </row>
    <row r="777" spans="1:19" ht="22.2" customHeight="1" x14ac:dyDescent="0.6">
      <c r="A777" s="311" t="str">
        <f>A179</f>
        <v>วันที่ 2  เดือน มกราคม  พ.ศ.2567</v>
      </c>
      <c r="B777" s="312"/>
      <c r="C777" s="312"/>
      <c r="D777" s="312"/>
      <c r="E777" s="312"/>
      <c r="F777" s="312"/>
      <c r="G777" s="313"/>
      <c r="H777" s="308" t="str">
        <f>A179</f>
        <v>วันที่ 2  เดือน มกราคม  พ.ศ.2567</v>
      </c>
      <c r="I777" s="309"/>
      <c r="J777" s="309"/>
      <c r="K777" s="309"/>
      <c r="L777" s="310"/>
      <c r="M777" s="311" t="str">
        <f>A179</f>
        <v>วันที่ 2  เดือน มกราคม  พ.ศ.2567</v>
      </c>
      <c r="N777" s="312"/>
      <c r="O777" s="312"/>
      <c r="P777" s="312"/>
      <c r="Q777" s="312"/>
      <c r="R777" s="312"/>
      <c r="S777" s="313"/>
    </row>
    <row r="778" spans="1:19" ht="22.2" customHeight="1" x14ac:dyDescent="0.6">
      <c r="A778" s="303" t="s">
        <v>70</v>
      </c>
      <c r="B778" s="304"/>
      <c r="C778" s="304"/>
      <c r="D778" s="304"/>
      <c r="E778" s="304"/>
      <c r="F778" s="304"/>
      <c r="G778" s="304"/>
      <c r="H778" s="304"/>
      <c r="I778" s="305"/>
      <c r="J778" s="303" t="s">
        <v>71</v>
      </c>
      <c r="K778" s="304"/>
      <c r="L778" s="304"/>
      <c r="M778" s="304"/>
      <c r="N778" s="304"/>
      <c r="O778" s="304"/>
      <c r="P778" s="304"/>
      <c r="Q778" s="304"/>
      <c r="R778" s="304"/>
      <c r="S778" s="305"/>
    </row>
    <row r="779" spans="1:19" ht="22.2" customHeight="1" x14ac:dyDescent="0.6">
      <c r="A779" s="248" t="s">
        <v>16</v>
      </c>
      <c r="B779" s="249"/>
      <c r="C779" s="249"/>
      <c r="D779" s="249"/>
      <c r="E779" s="249"/>
      <c r="F779" s="249"/>
      <c r="G779" s="249"/>
      <c r="H779" s="249"/>
      <c r="I779" s="250"/>
      <c r="J779" s="248" t="s">
        <v>16</v>
      </c>
      <c r="K779" s="249"/>
      <c r="L779" s="249"/>
      <c r="M779" s="249"/>
      <c r="N779" s="249"/>
      <c r="O779" s="249"/>
      <c r="P779" s="249"/>
      <c r="Q779" s="249"/>
      <c r="R779" s="249"/>
      <c r="S779" s="250"/>
    </row>
    <row r="780" spans="1:19" ht="22.2" customHeight="1" x14ac:dyDescent="0.6">
      <c r="A780" s="12"/>
      <c r="B780" s="309" t="s">
        <v>133</v>
      </c>
      <c r="C780" s="309"/>
      <c r="D780" s="309"/>
      <c r="E780" s="309"/>
      <c r="F780" s="309"/>
      <c r="G780" s="309"/>
      <c r="H780" s="309"/>
      <c r="I780" s="186"/>
      <c r="J780" s="29"/>
      <c r="K780" s="29"/>
      <c r="L780" s="309" t="s">
        <v>186</v>
      </c>
      <c r="M780" s="309"/>
      <c r="N780" s="309"/>
      <c r="O780" s="309"/>
      <c r="P780" s="309"/>
      <c r="Q780" s="309"/>
      <c r="R780" s="29"/>
      <c r="S780" s="13"/>
    </row>
    <row r="781" spans="1:19" ht="22.2" customHeight="1" x14ac:dyDescent="0.6">
      <c r="A781" s="308" t="s">
        <v>73</v>
      </c>
      <c r="B781" s="309"/>
      <c r="C781" s="309"/>
      <c r="D781" s="309"/>
      <c r="E781" s="309"/>
      <c r="F781" s="309"/>
      <c r="G781" s="309"/>
      <c r="H781" s="309"/>
      <c r="I781" s="310"/>
      <c r="J781" s="308" t="s">
        <v>74</v>
      </c>
      <c r="K781" s="309"/>
      <c r="L781" s="309"/>
      <c r="M781" s="309"/>
      <c r="N781" s="309"/>
      <c r="O781" s="309"/>
      <c r="P781" s="309"/>
      <c r="Q781" s="309"/>
      <c r="R781" s="309"/>
      <c r="S781" s="310"/>
    </row>
    <row r="782" spans="1:19" ht="22.2" customHeight="1" x14ac:dyDescent="0.6">
      <c r="A782" s="311" t="str">
        <f>A179</f>
        <v>วันที่ 2  เดือน มกราคม  พ.ศ.2567</v>
      </c>
      <c r="B782" s="312"/>
      <c r="C782" s="312"/>
      <c r="D782" s="312"/>
      <c r="E782" s="312"/>
      <c r="F782" s="312"/>
      <c r="G782" s="312"/>
      <c r="H782" s="312"/>
      <c r="I782" s="313"/>
      <c r="J782" s="311" t="str">
        <f>A179</f>
        <v>วันที่ 2  เดือน มกราคม  พ.ศ.2567</v>
      </c>
      <c r="K782" s="312"/>
      <c r="L782" s="312"/>
      <c r="M782" s="312"/>
      <c r="N782" s="312"/>
      <c r="O782" s="312"/>
      <c r="P782" s="312"/>
      <c r="Q782" s="312"/>
      <c r="R782" s="312"/>
      <c r="S782" s="313"/>
    </row>
    <row r="783" spans="1:19" ht="22.2" customHeight="1" x14ac:dyDescent="0.6">
      <c r="A783" s="254" t="s">
        <v>0</v>
      </c>
      <c r="B783" s="254"/>
      <c r="C783" s="254"/>
      <c r="D783" s="254"/>
      <c r="E783" s="254"/>
      <c r="F783" s="254"/>
      <c r="G783" s="254"/>
      <c r="H783" s="254"/>
      <c r="I783" s="254"/>
      <c r="J783" s="254"/>
      <c r="K783" s="254"/>
      <c r="L783" s="254"/>
      <c r="M783" s="254"/>
      <c r="N783" s="254"/>
      <c r="O783" s="254"/>
      <c r="P783" s="254"/>
      <c r="Q783" s="254"/>
      <c r="R783" s="254"/>
      <c r="S783" s="254"/>
    </row>
    <row r="784" spans="1:19" ht="22.2" customHeight="1" x14ac:dyDescent="0.6">
      <c r="A784" s="254" t="str">
        <f>A2</f>
        <v>แผนกวิชายานยนต์ไฟฟ้า</v>
      </c>
      <c r="B784" s="249"/>
      <c r="C784" s="249"/>
      <c r="D784" s="249"/>
      <c r="E784" s="249"/>
      <c r="F784" s="249"/>
      <c r="G784" s="249"/>
      <c r="H784" s="249"/>
      <c r="I784" s="249"/>
      <c r="J784" s="249"/>
      <c r="K784" s="249"/>
      <c r="L784" s="249"/>
      <c r="M784" s="249"/>
      <c r="N784" s="249"/>
      <c r="O784" s="249"/>
      <c r="P784" s="249"/>
      <c r="Q784" s="249"/>
      <c r="R784" s="249"/>
      <c r="S784" s="249"/>
    </row>
    <row r="785" spans="1:24" ht="22.2" customHeight="1" x14ac:dyDescent="0.6">
      <c r="A785" s="253" t="s">
        <v>78</v>
      </c>
      <c r="B785" s="253"/>
      <c r="C785" s="253"/>
      <c r="D785" s="177">
        <f>D3</f>
        <v>25</v>
      </c>
      <c r="E785" s="177" t="s">
        <v>77</v>
      </c>
      <c r="F785" s="254" t="str">
        <f>F3</f>
        <v>ธันวาคม</v>
      </c>
      <c r="G785" s="254"/>
      <c r="H785" s="177" t="str">
        <f>H3</f>
        <v>พ.ศ. 2566</v>
      </c>
      <c r="I785" s="177" t="s">
        <v>79</v>
      </c>
      <c r="J785" s="177">
        <f>J3</f>
        <v>29</v>
      </c>
      <c r="K785" s="177" t="s">
        <v>76</v>
      </c>
      <c r="L785" s="254" t="str">
        <f>L3</f>
        <v>ธันวาคม</v>
      </c>
      <c r="M785" s="254"/>
      <c r="N785" s="254" t="str">
        <f>N3</f>
        <v>พ.ศ. 2566</v>
      </c>
      <c r="O785" s="254"/>
      <c r="P785" s="254"/>
      <c r="Q785" s="254"/>
      <c r="R785" s="177"/>
    </row>
    <row r="786" spans="1:24" ht="22.2" customHeight="1" x14ac:dyDescent="0.3">
      <c r="G786" s="58" t="s">
        <v>103</v>
      </c>
      <c r="H786" s="194" t="s">
        <v>44</v>
      </c>
      <c r="I786" s="194" t="s">
        <v>57</v>
      </c>
      <c r="J786" s="198"/>
      <c r="K786" s="198"/>
    </row>
    <row r="787" spans="1:24" ht="22.2" customHeight="1" x14ac:dyDescent="0.6">
      <c r="A787" s="28" t="s">
        <v>1</v>
      </c>
      <c r="B787" s="270" t="s">
        <v>2</v>
      </c>
      <c r="C787" s="271"/>
      <c r="D787" s="272"/>
      <c r="E787" s="16" t="s">
        <v>3</v>
      </c>
      <c r="F787" s="273" t="s">
        <v>65</v>
      </c>
      <c r="G787" s="274"/>
      <c r="H787" s="275" t="s">
        <v>4</v>
      </c>
      <c r="I787" s="175" t="s">
        <v>116</v>
      </c>
      <c r="J787" s="242" t="s">
        <v>5</v>
      </c>
      <c r="K787" s="244"/>
      <c r="L787" s="273" t="s">
        <v>66</v>
      </c>
      <c r="M787" s="279"/>
      <c r="N787" s="169" t="s">
        <v>68</v>
      </c>
      <c r="O787" s="175" t="s">
        <v>58</v>
      </c>
      <c r="P787" s="280" t="s">
        <v>67</v>
      </c>
      <c r="Q787" s="281"/>
      <c r="R787" s="169" t="s">
        <v>68</v>
      </c>
      <c r="S787" s="175" t="s">
        <v>58</v>
      </c>
    </row>
    <row r="788" spans="1:24" ht="22.2" customHeight="1" x14ac:dyDescent="0.6">
      <c r="A788" s="60"/>
      <c r="B788" s="9"/>
      <c r="C788" s="10"/>
      <c r="D788" s="14"/>
      <c r="E788" s="11"/>
      <c r="F788" s="199" t="s">
        <v>6</v>
      </c>
      <c r="G788" s="199" t="s">
        <v>7</v>
      </c>
      <c r="H788" s="276"/>
      <c r="I788" s="199"/>
      <c r="J788" s="277"/>
      <c r="K788" s="278"/>
      <c r="L788" s="199" t="s">
        <v>56</v>
      </c>
      <c r="M788" s="199" t="s">
        <v>60</v>
      </c>
      <c r="N788" s="199" t="s">
        <v>69</v>
      </c>
      <c r="O788" s="199" t="s">
        <v>59</v>
      </c>
      <c r="P788" s="60" t="s">
        <v>56</v>
      </c>
      <c r="Q788" s="60" t="s">
        <v>60</v>
      </c>
      <c r="R788" s="199" t="s">
        <v>69</v>
      </c>
      <c r="S788" s="199" t="s">
        <v>59</v>
      </c>
    </row>
    <row r="789" spans="1:24" ht="22.2" customHeight="1" x14ac:dyDescent="0.6">
      <c r="A789" s="175">
        <v>18</v>
      </c>
      <c r="B789" s="262">
        <f>AB20</f>
        <v>0</v>
      </c>
      <c r="C789" s="263"/>
      <c r="D789" s="264"/>
      <c r="E789" s="175" t="s">
        <v>44</v>
      </c>
      <c r="F789" s="6">
        <f>F7</f>
        <v>11</v>
      </c>
      <c r="G789" s="188" t="s">
        <v>8</v>
      </c>
      <c r="H789" s="183" t="s">
        <v>240</v>
      </c>
      <c r="I789" s="183" t="s">
        <v>217</v>
      </c>
      <c r="J789" s="265" t="s">
        <v>54</v>
      </c>
      <c r="K789" s="266"/>
      <c r="L789" s="197"/>
      <c r="M789" s="174"/>
      <c r="N789" s="174"/>
      <c r="O789" s="169">
        <f>M789*N789</f>
        <v>0</v>
      </c>
      <c r="P789" s="174"/>
      <c r="Q789" s="197"/>
      <c r="R789" s="174"/>
      <c r="S789" s="169">
        <f>Q789*R789</f>
        <v>0</v>
      </c>
    </row>
    <row r="790" spans="1:24" ht="22.2" customHeight="1" x14ac:dyDescent="0.6">
      <c r="A790" s="4"/>
      <c r="B790" s="289"/>
      <c r="C790" s="290"/>
      <c r="D790" s="291"/>
      <c r="E790" s="168"/>
      <c r="F790" s="190"/>
      <c r="G790" s="167" t="str">
        <f>G560</f>
        <v>25 ธ.ค.66</v>
      </c>
      <c r="H790" s="183"/>
      <c r="I790" s="183"/>
      <c r="J790" s="248"/>
      <c r="K790" s="250"/>
      <c r="L790" s="168"/>
      <c r="M790" s="168"/>
      <c r="N790" s="168"/>
      <c r="O790" s="169">
        <f t="shared" ref="O790:O813" si="34">M790*N790</f>
        <v>0</v>
      </c>
      <c r="P790" s="168"/>
      <c r="Q790" s="168"/>
      <c r="R790" s="168"/>
      <c r="S790" s="169">
        <f t="shared" ref="S790:S813" si="35">Q790*R790</f>
        <v>0</v>
      </c>
    </row>
    <row r="791" spans="1:24" ht="22.2" customHeight="1" x14ac:dyDescent="0.6">
      <c r="A791" s="4"/>
      <c r="B791" s="5"/>
      <c r="D791" s="3"/>
      <c r="E791" s="3"/>
      <c r="F791" s="190"/>
      <c r="G791" s="189"/>
      <c r="H791" s="168"/>
      <c r="I791" s="168"/>
      <c r="J791" s="248"/>
      <c r="K791" s="250"/>
      <c r="L791" s="168"/>
      <c r="M791" s="168"/>
      <c r="N791" s="168"/>
      <c r="O791" s="169">
        <f t="shared" si="34"/>
        <v>0</v>
      </c>
      <c r="P791" s="168"/>
      <c r="Q791" s="168"/>
      <c r="R791" s="168"/>
      <c r="S791" s="169">
        <f t="shared" si="35"/>
        <v>0</v>
      </c>
    </row>
    <row r="792" spans="1:24" ht="22.2" customHeight="1" x14ac:dyDescent="0.6">
      <c r="A792" s="4"/>
      <c r="B792" s="5"/>
      <c r="E792" s="4"/>
      <c r="F792" s="190"/>
      <c r="G792" s="189"/>
      <c r="H792" s="168"/>
      <c r="I792" s="168"/>
      <c r="J792" s="248"/>
      <c r="K792" s="250"/>
      <c r="L792" s="168"/>
      <c r="M792" s="168"/>
      <c r="N792" s="168"/>
      <c r="O792" s="169">
        <f t="shared" si="34"/>
        <v>0</v>
      </c>
      <c r="P792" s="168"/>
      <c r="Q792" s="168"/>
      <c r="R792" s="168"/>
      <c r="S792" s="169">
        <f t="shared" si="35"/>
        <v>0</v>
      </c>
    </row>
    <row r="793" spans="1:24" ht="22.2" customHeight="1" x14ac:dyDescent="0.6">
      <c r="A793" s="4"/>
      <c r="E793" s="4"/>
      <c r="G793" s="187"/>
      <c r="H793" s="199"/>
      <c r="I793" s="199"/>
      <c r="J793" s="277"/>
      <c r="K793" s="278"/>
      <c r="L793" s="168"/>
      <c r="M793" s="168"/>
      <c r="N793" s="168"/>
      <c r="O793" s="169">
        <f t="shared" si="34"/>
        <v>0</v>
      </c>
      <c r="P793" s="168"/>
      <c r="Q793" s="168"/>
      <c r="R793" s="168"/>
      <c r="S793" s="169">
        <f t="shared" si="35"/>
        <v>0</v>
      </c>
    </row>
    <row r="794" spans="1:24" ht="22.2" customHeight="1" x14ac:dyDescent="0.6">
      <c r="A794" s="4"/>
      <c r="E794" s="4"/>
      <c r="G794" s="62" t="s">
        <v>9</v>
      </c>
      <c r="H794" s="183" t="s">
        <v>181</v>
      </c>
      <c r="I794" s="183" t="s">
        <v>216</v>
      </c>
      <c r="J794" s="265" t="s">
        <v>54</v>
      </c>
      <c r="K794" s="266"/>
      <c r="L794" s="197"/>
      <c r="M794" s="174"/>
      <c r="N794" s="174"/>
      <c r="O794" s="169">
        <f t="shared" si="34"/>
        <v>0</v>
      </c>
      <c r="P794" s="174"/>
      <c r="Q794" s="197"/>
      <c r="R794" s="174"/>
      <c r="S794" s="169">
        <f t="shared" si="35"/>
        <v>0</v>
      </c>
      <c r="T794"/>
      <c r="U794"/>
      <c r="V794"/>
      <c r="W794"/>
      <c r="X794"/>
    </row>
    <row r="795" spans="1:24" ht="22.2" customHeight="1" x14ac:dyDescent="0.6">
      <c r="A795" s="4"/>
      <c r="E795" s="4"/>
      <c r="G795" s="167" t="str">
        <f>G565</f>
        <v>26 ธ.ค.66</v>
      </c>
      <c r="H795" s="183" t="s">
        <v>181</v>
      </c>
      <c r="I795" s="183" t="s">
        <v>272</v>
      </c>
      <c r="J795" s="248" t="s">
        <v>126</v>
      </c>
      <c r="K795" s="250"/>
      <c r="L795" s="168"/>
      <c r="M795" s="168"/>
      <c r="N795" s="168"/>
      <c r="O795" s="169">
        <f t="shared" si="34"/>
        <v>0</v>
      </c>
      <c r="P795" s="168"/>
      <c r="Q795" s="168"/>
      <c r="R795" s="168"/>
      <c r="S795" s="169">
        <f t="shared" si="35"/>
        <v>0</v>
      </c>
      <c r="T795"/>
      <c r="U795"/>
      <c r="V795"/>
      <c r="W795"/>
      <c r="X795"/>
    </row>
    <row r="796" spans="1:24" ht="22.2" customHeight="1" x14ac:dyDescent="0.6">
      <c r="A796" s="4"/>
      <c r="B796" s="5"/>
      <c r="D796" s="3"/>
      <c r="E796" s="3"/>
      <c r="G796" s="168"/>
      <c r="H796" s="168"/>
      <c r="I796" s="168"/>
      <c r="J796" s="248"/>
      <c r="K796" s="250"/>
      <c r="L796" s="168"/>
      <c r="M796" s="168"/>
      <c r="N796" s="168"/>
      <c r="O796" s="169">
        <f t="shared" si="34"/>
        <v>0</v>
      </c>
      <c r="P796" s="168"/>
      <c r="Q796" s="168"/>
      <c r="R796" s="168"/>
      <c r="S796" s="169">
        <f t="shared" si="35"/>
        <v>0</v>
      </c>
    </row>
    <row r="797" spans="1:24" ht="22.2" customHeight="1" x14ac:dyDescent="0.6">
      <c r="A797" s="4"/>
      <c r="E797" s="4"/>
      <c r="G797" s="62"/>
      <c r="H797" s="168"/>
      <c r="I797" s="168"/>
      <c r="J797" s="248"/>
      <c r="K797" s="250"/>
      <c r="L797" s="168"/>
      <c r="M797" s="168"/>
      <c r="N797" s="168"/>
      <c r="O797" s="169">
        <f t="shared" si="34"/>
        <v>0</v>
      </c>
      <c r="P797" s="168"/>
      <c r="Q797" s="168"/>
      <c r="R797" s="168"/>
      <c r="S797" s="169">
        <f t="shared" si="35"/>
        <v>0</v>
      </c>
    </row>
    <row r="798" spans="1:24" ht="22.2" customHeight="1" x14ac:dyDescent="0.6">
      <c r="A798" s="4"/>
      <c r="D798" s="8" t="s">
        <v>51</v>
      </c>
      <c r="E798" s="4"/>
      <c r="G798" s="63"/>
      <c r="H798" s="199"/>
      <c r="I798" s="199"/>
      <c r="J798" s="277"/>
      <c r="K798" s="278"/>
      <c r="L798" s="168"/>
      <c r="M798" s="168"/>
      <c r="N798" s="168"/>
      <c r="O798" s="169">
        <f t="shared" si="34"/>
        <v>0</v>
      </c>
      <c r="P798" s="168"/>
      <c r="Q798" s="168"/>
      <c r="R798" s="168"/>
      <c r="S798" s="169">
        <f t="shared" si="35"/>
        <v>0</v>
      </c>
    </row>
    <row r="799" spans="1:24" ht="22.2" customHeight="1" x14ac:dyDescent="0.6">
      <c r="A799" s="4"/>
      <c r="E799" s="4"/>
      <c r="G799" s="167" t="s">
        <v>10</v>
      </c>
      <c r="H799" s="183" t="s">
        <v>181</v>
      </c>
      <c r="I799" s="183" t="s">
        <v>214</v>
      </c>
      <c r="J799" s="265" t="s">
        <v>54</v>
      </c>
      <c r="K799" s="266"/>
      <c r="L799" s="197"/>
      <c r="M799" s="174"/>
      <c r="N799" s="174"/>
      <c r="O799" s="169">
        <f t="shared" si="34"/>
        <v>0</v>
      </c>
      <c r="P799" s="174"/>
      <c r="Q799" s="197"/>
      <c r="R799" s="174"/>
      <c r="S799" s="169">
        <f t="shared" si="35"/>
        <v>0</v>
      </c>
    </row>
    <row r="800" spans="1:24" ht="22.2" customHeight="1" x14ac:dyDescent="0.6">
      <c r="A800" s="4"/>
      <c r="B800" s="189"/>
      <c r="C800" s="190"/>
      <c r="D800" s="190"/>
      <c r="E800" s="168"/>
      <c r="G800" s="167" t="str">
        <f>G570</f>
        <v>27 ธ.ค.66</v>
      </c>
      <c r="H800" s="183" t="s">
        <v>181</v>
      </c>
      <c r="I800" s="183" t="s">
        <v>270</v>
      </c>
      <c r="J800" s="248" t="s">
        <v>126</v>
      </c>
      <c r="K800" s="250"/>
      <c r="L800" s="168"/>
      <c r="M800" s="168"/>
      <c r="N800" s="168"/>
      <c r="O800" s="169">
        <f t="shared" si="34"/>
        <v>0</v>
      </c>
      <c r="P800" s="168"/>
      <c r="Q800" s="168"/>
      <c r="R800" s="168"/>
      <c r="S800" s="169">
        <f t="shared" si="35"/>
        <v>0</v>
      </c>
    </row>
    <row r="801" spans="1:24" ht="22.2" customHeight="1" x14ac:dyDescent="0.6">
      <c r="A801" s="4"/>
      <c r="B801" s="5"/>
      <c r="D801" s="3"/>
      <c r="E801" s="3"/>
      <c r="G801" s="168"/>
      <c r="H801" s="183"/>
      <c r="I801" s="183"/>
      <c r="J801" s="248"/>
      <c r="K801" s="250"/>
      <c r="L801" s="168"/>
      <c r="M801" s="168"/>
      <c r="N801" s="168"/>
      <c r="O801" s="169">
        <f t="shared" si="34"/>
        <v>0</v>
      </c>
      <c r="P801" s="168"/>
      <c r="Q801" s="168"/>
      <c r="R801" s="168"/>
      <c r="S801" s="169">
        <f t="shared" si="35"/>
        <v>0</v>
      </c>
    </row>
    <row r="802" spans="1:24" ht="22.2" customHeight="1" x14ac:dyDescent="0.6">
      <c r="A802" s="4"/>
      <c r="E802" s="4"/>
      <c r="G802" s="189"/>
      <c r="H802" s="189"/>
      <c r="I802" s="168"/>
      <c r="J802" s="248"/>
      <c r="K802" s="250"/>
      <c r="L802" s="168"/>
      <c r="M802" s="168"/>
      <c r="N802" s="168"/>
      <c r="O802" s="169">
        <f t="shared" si="34"/>
        <v>0</v>
      </c>
      <c r="P802" s="168"/>
      <c r="Q802" s="168"/>
      <c r="R802" s="168"/>
      <c r="S802" s="169">
        <f t="shared" si="35"/>
        <v>0</v>
      </c>
    </row>
    <row r="803" spans="1:24" ht="22.2" customHeight="1" x14ac:dyDescent="0.6">
      <c r="A803" s="4"/>
      <c r="E803" s="4"/>
      <c r="G803" s="195"/>
      <c r="H803" s="195"/>
      <c r="I803" s="199"/>
      <c r="J803" s="277"/>
      <c r="K803" s="278"/>
      <c r="L803" s="199"/>
      <c r="M803" s="199"/>
      <c r="N803" s="199"/>
      <c r="O803" s="169">
        <f t="shared" si="34"/>
        <v>0</v>
      </c>
      <c r="P803" s="199"/>
      <c r="Q803" s="199"/>
      <c r="R803" s="199"/>
      <c r="S803" s="169">
        <f t="shared" si="35"/>
        <v>0</v>
      </c>
    </row>
    <row r="804" spans="1:24" ht="22.2" customHeight="1" x14ac:dyDescent="0.6">
      <c r="A804" s="4"/>
      <c r="E804" s="4"/>
      <c r="G804" s="62" t="s">
        <v>11</v>
      </c>
      <c r="H804" s="183" t="s">
        <v>177</v>
      </c>
      <c r="I804" s="183" t="s">
        <v>226</v>
      </c>
      <c r="J804" s="265" t="s">
        <v>54</v>
      </c>
      <c r="K804" s="266"/>
      <c r="L804" s="175"/>
      <c r="M804" s="168"/>
      <c r="N804" s="168"/>
      <c r="O804" s="169">
        <f t="shared" si="34"/>
        <v>0</v>
      </c>
      <c r="P804" s="168"/>
      <c r="Q804" s="175"/>
      <c r="R804" s="175"/>
      <c r="S804" s="169">
        <f t="shared" si="35"/>
        <v>0</v>
      </c>
      <c r="T804" s="25"/>
      <c r="U804" s="26" t="s">
        <v>123</v>
      </c>
      <c r="V804" s="64"/>
      <c r="W804" s="27"/>
      <c r="X804" s="27"/>
    </row>
    <row r="805" spans="1:24" ht="22.2" customHeight="1" x14ac:dyDescent="0.6">
      <c r="A805" s="4"/>
      <c r="E805" s="4"/>
      <c r="G805" s="167" t="str">
        <f>G575</f>
        <v>28 ธ.ค.66</v>
      </c>
      <c r="H805" s="183" t="s">
        <v>302</v>
      </c>
      <c r="I805" s="183" t="s">
        <v>239</v>
      </c>
      <c r="J805" s="248" t="s">
        <v>127</v>
      </c>
      <c r="K805" s="250"/>
      <c r="L805" s="200"/>
      <c r="M805" s="168"/>
      <c r="N805" s="168"/>
      <c r="O805" s="169">
        <f t="shared" si="34"/>
        <v>0</v>
      </c>
      <c r="P805" s="168"/>
      <c r="Q805" s="168"/>
      <c r="R805" s="168"/>
      <c r="S805" s="169">
        <f t="shared" si="35"/>
        <v>0</v>
      </c>
      <c r="T805" s="27" t="s">
        <v>51</v>
      </c>
      <c r="U805" s="26" t="s">
        <v>90</v>
      </c>
      <c r="V805" s="64"/>
      <c r="W805" s="27"/>
      <c r="X805" s="27"/>
    </row>
    <row r="806" spans="1:24" ht="22.2" customHeight="1" x14ac:dyDescent="0.6">
      <c r="A806" s="4"/>
      <c r="B806" s="5"/>
      <c r="E806" s="4"/>
      <c r="G806" s="168"/>
      <c r="H806" s="183" t="s">
        <v>177</v>
      </c>
      <c r="I806" s="183" t="s">
        <v>226</v>
      </c>
      <c r="J806" s="248" t="s">
        <v>151</v>
      </c>
      <c r="K806" s="250"/>
      <c r="L806" s="168"/>
      <c r="M806" s="183"/>
      <c r="N806" s="183"/>
      <c r="O806" s="169">
        <f t="shared" si="34"/>
        <v>0</v>
      </c>
      <c r="P806" s="183"/>
      <c r="Q806" s="183"/>
      <c r="R806" s="183"/>
      <c r="S806" s="169">
        <f t="shared" si="35"/>
        <v>0</v>
      </c>
    </row>
    <row r="807" spans="1:24" ht="22.2" customHeight="1" x14ac:dyDescent="0.6">
      <c r="A807" s="4"/>
      <c r="E807" s="4"/>
      <c r="G807" s="168"/>
      <c r="H807" s="168"/>
      <c r="I807" s="168"/>
      <c r="J807" s="248"/>
      <c r="K807" s="250"/>
      <c r="L807" s="168"/>
      <c r="M807" s="168"/>
      <c r="N807" s="168"/>
      <c r="O807" s="169">
        <f t="shared" si="34"/>
        <v>0</v>
      </c>
      <c r="P807" s="168"/>
      <c r="Q807" s="168"/>
      <c r="R807" s="168"/>
      <c r="S807" s="169">
        <f t="shared" si="35"/>
        <v>0</v>
      </c>
    </row>
    <row r="808" spans="1:24" ht="22.2" customHeight="1" x14ac:dyDescent="0.6">
      <c r="A808" s="4"/>
      <c r="E808" s="4"/>
      <c r="G808" s="199"/>
      <c r="H808" s="194"/>
      <c r="I808" s="199"/>
      <c r="J808" s="277"/>
      <c r="K808" s="278"/>
      <c r="L808" s="199"/>
      <c r="M808" s="199"/>
      <c r="N808" s="199"/>
      <c r="O808" s="169">
        <f t="shared" si="34"/>
        <v>0</v>
      </c>
      <c r="P808" s="199"/>
      <c r="Q808" s="199"/>
      <c r="R808" s="199"/>
      <c r="S808" s="169">
        <f t="shared" si="35"/>
        <v>0</v>
      </c>
    </row>
    <row r="809" spans="1:24" ht="22.2" customHeight="1" x14ac:dyDescent="0.6">
      <c r="A809" s="4"/>
      <c r="E809" s="4"/>
      <c r="G809" s="62" t="s">
        <v>12</v>
      </c>
      <c r="H809" s="183" t="s">
        <v>240</v>
      </c>
      <c r="I809" s="183" t="s">
        <v>215</v>
      </c>
      <c r="J809" s="265" t="s">
        <v>54</v>
      </c>
      <c r="K809" s="266"/>
      <c r="L809" s="197"/>
      <c r="M809" s="168"/>
      <c r="N809" s="168"/>
      <c r="O809" s="169">
        <f t="shared" si="34"/>
        <v>0</v>
      </c>
      <c r="P809" s="174"/>
      <c r="Q809" s="197"/>
      <c r="R809" s="174"/>
      <c r="S809" s="169">
        <f t="shared" si="35"/>
        <v>0</v>
      </c>
    </row>
    <row r="810" spans="1:24" ht="22.2" customHeight="1" x14ac:dyDescent="0.6">
      <c r="A810" s="4"/>
      <c r="E810" s="4"/>
      <c r="G810" s="167" t="str">
        <f>G580</f>
        <v>29 ธ.ค.66</v>
      </c>
      <c r="H810" s="183"/>
      <c r="I810" s="183"/>
      <c r="J810" s="248"/>
      <c r="K810" s="250"/>
      <c r="L810" s="168"/>
      <c r="M810" s="168"/>
      <c r="N810" s="168"/>
      <c r="O810" s="169">
        <f t="shared" si="34"/>
        <v>0</v>
      </c>
      <c r="P810" s="168"/>
      <c r="Q810" s="168"/>
      <c r="R810" s="168"/>
      <c r="S810" s="169">
        <f t="shared" si="35"/>
        <v>0</v>
      </c>
    </row>
    <row r="811" spans="1:24" ht="22.2" customHeight="1" x14ac:dyDescent="0.6">
      <c r="A811" s="4"/>
      <c r="E811" s="4"/>
      <c r="G811" s="168"/>
      <c r="H811" s="183"/>
      <c r="I811" s="183"/>
      <c r="J811" s="248"/>
      <c r="K811" s="250"/>
      <c r="L811" s="168"/>
      <c r="M811" s="183"/>
      <c r="N811" s="183"/>
      <c r="O811" s="169">
        <f t="shared" si="34"/>
        <v>0</v>
      </c>
      <c r="P811" s="168"/>
      <c r="Q811" s="168"/>
      <c r="R811" s="168"/>
      <c r="S811" s="169">
        <f t="shared" si="35"/>
        <v>0</v>
      </c>
    </row>
    <row r="812" spans="1:24" ht="22.2" customHeight="1" x14ac:dyDescent="0.6">
      <c r="A812" s="4"/>
      <c r="E812" s="4"/>
      <c r="G812" s="168"/>
      <c r="H812" s="190" t="s">
        <v>51</v>
      </c>
      <c r="I812" s="168"/>
      <c r="J812" s="248"/>
      <c r="K812" s="250"/>
      <c r="L812" s="168"/>
      <c r="M812" s="168"/>
      <c r="N812" s="168"/>
      <c r="O812" s="169">
        <f t="shared" si="34"/>
        <v>0</v>
      </c>
      <c r="P812" s="168"/>
      <c r="Q812" s="168"/>
      <c r="R812" s="168"/>
      <c r="S812" s="169">
        <f t="shared" si="35"/>
        <v>0</v>
      </c>
    </row>
    <row r="813" spans="1:24" ht="22.2" customHeight="1" x14ac:dyDescent="0.6">
      <c r="A813" s="4"/>
      <c r="E813" s="4"/>
      <c r="F813" s="4"/>
      <c r="G813" s="196"/>
      <c r="H813" s="194"/>
      <c r="I813" s="199"/>
      <c r="J813" s="277"/>
      <c r="K813" s="278"/>
      <c r="L813" s="199"/>
      <c r="M813" s="199"/>
      <c r="N813" s="199"/>
      <c r="O813" s="169">
        <f t="shared" si="34"/>
        <v>0</v>
      </c>
      <c r="P813" s="199"/>
      <c r="Q813" s="199"/>
      <c r="R813" s="199"/>
      <c r="S813" s="169">
        <f t="shared" si="35"/>
        <v>0</v>
      </c>
    </row>
    <row r="814" spans="1:24" ht="22.2" customHeight="1" x14ac:dyDescent="0.6">
      <c r="A814" s="4"/>
      <c r="E814" s="4"/>
      <c r="F814" s="4"/>
      <c r="G814" s="273" t="s">
        <v>61</v>
      </c>
      <c r="H814" s="298"/>
      <c r="I814" s="298"/>
      <c r="J814" s="298"/>
      <c r="K814" s="279"/>
      <c r="L814" s="17">
        <f>SUM(L789:L813)</f>
        <v>0</v>
      </c>
      <c r="M814" s="17">
        <f>SUM(M789:M813)</f>
        <v>0</v>
      </c>
      <c r="N814" s="17"/>
      <c r="O814" s="17"/>
      <c r="P814" s="17">
        <f>SUM(P789:P813)</f>
        <v>0</v>
      </c>
      <c r="Q814" s="17">
        <f>SUM(Q789:Q813)</f>
        <v>0</v>
      </c>
      <c r="R814" s="192"/>
      <c r="S814" s="17"/>
    </row>
    <row r="815" spans="1:24" ht="22.2" customHeight="1" x14ac:dyDescent="0.6">
      <c r="A815" s="4"/>
      <c r="E815" s="4"/>
      <c r="F815" s="4"/>
      <c r="G815" s="273" t="s">
        <v>62</v>
      </c>
      <c r="H815" s="298"/>
      <c r="I815" s="298"/>
      <c r="J815" s="298"/>
      <c r="K815" s="279"/>
      <c r="L815" s="273">
        <f>L814+M814</f>
        <v>0</v>
      </c>
      <c r="M815" s="279"/>
      <c r="N815" s="193"/>
      <c r="O815" s="17"/>
      <c r="P815" s="273">
        <f>P814+Q814</f>
        <v>0</v>
      </c>
      <c r="Q815" s="279"/>
      <c r="R815" s="196"/>
      <c r="S815" s="199"/>
    </row>
    <row r="816" spans="1:24" ht="22.2" customHeight="1" x14ac:dyDescent="0.6">
      <c r="A816" s="4"/>
      <c r="E816" s="4"/>
      <c r="F816" s="4"/>
      <c r="G816" s="273" t="s">
        <v>63</v>
      </c>
      <c r="H816" s="298"/>
      <c r="I816" s="298"/>
      <c r="J816" s="298"/>
      <c r="K816" s="279"/>
      <c r="L816" s="273">
        <v>18</v>
      </c>
      <c r="M816" s="279"/>
      <c r="N816" s="193"/>
      <c r="O816" s="17"/>
      <c r="P816" s="273">
        <v>0</v>
      </c>
      <c r="Q816" s="279"/>
      <c r="R816" s="190"/>
      <c r="S816" s="168"/>
    </row>
    <row r="817" spans="1:19" ht="22.2" customHeight="1" thickBot="1" x14ac:dyDescent="0.65">
      <c r="A817" s="4"/>
      <c r="E817" s="4"/>
      <c r="F817" s="15"/>
      <c r="G817" s="273" t="s">
        <v>64</v>
      </c>
      <c r="H817" s="298"/>
      <c r="I817" s="298"/>
      <c r="J817" s="298"/>
      <c r="K817" s="279"/>
      <c r="L817" s="18">
        <v>0</v>
      </c>
      <c r="M817" s="18">
        <f>SUM(M789:M813)</f>
        <v>0</v>
      </c>
      <c r="N817" s="18"/>
      <c r="O817" s="18">
        <f>SUM(O789:O813)</f>
        <v>0</v>
      </c>
      <c r="P817" s="18">
        <v>0</v>
      </c>
      <c r="Q817" s="18">
        <f>SUM(Q789:Q813)</f>
        <v>0</v>
      </c>
      <c r="R817" s="19"/>
      <c r="S817" s="18">
        <f>SUM(S789:S813)</f>
        <v>0</v>
      </c>
    </row>
    <row r="818" spans="1:19" ht="22.2" customHeight="1" thickTop="1" x14ac:dyDescent="0.6">
      <c r="A818" s="299" t="s">
        <v>88</v>
      </c>
      <c r="B818" s="300"/>
      <c r="C818" s="300"/>
      <c r="D818" s="300"/>
      <c r="E818" s="300"/>
      <c r="F818" s="300"/>
      <c r="G818" s="300"/>
      <c r="H818" s="193">
        <f>M817+Q817</f>
        <v>0</v>
      </c>
      <c r="I818" s="193" t="s">
        <v>89</v>
      </c>
      <c r="J818" s="193"/>
      <c r="K818" s="301" t="s">
        <v>193</v>
      </c>
      <c r="L818" s="301"/>
      <c r="M818" s="301"/>
      <c r="N818" s="194"/>
      <c r="O818" s="194"/>
      <c r="P818" s="302">
        <f>S817+O817</f>
        <v>0</v>
      </c>
      <c r="Q818" s="302"/>
      <c r="R818" s="21"/>
      <c r="S818" s="20" t="s">
        <v>53</v>
      </c>
    </row>
    <row r="819" spans="1:19" ht="22.2" customHeight="1" x14ac:dyDescent="0.6">
      <c r="A819" s="303" t="s">
        <v>14</v>
      </c>
      <c r="B819" s="304"/>
      <c r="C819" s="304"/>
      <c r="D819" s="304"/>
      <c r="E819" s="304"/>
      <c r="F819" s="304"/>
      <c r="G819" s="305"/>
      <c r="H819" s="303" t="s">
        <v>15</v>
      </c>
      <c r="I819" s="304"/>
      <c r="J819" s="304"/>
      <c r="K819" s="304"/>
      <c r="L819" s="305"/>
      <c r="M819" s="303" t="s">
        <v>70</v>
      </c>
      <c r="N819" s="304"/>
      <c r="O819" s="304"/>
      <c r="P819" s="304"/>
      <c r="Q819" s="304"/>
      <c r="R819" s="304"/>
      <c r="S819" s="305"/>
    </row>
    <row r="820" spans="1:19" ht="22.2" customHeight="1" x14ac:dyDescent="0.6">
      <c r="A820" s="248" t="s">
        <v>16</v>
      </c>
      <c r="B820" s="249"/>
      <c r="C820" s="249"/>
      <c r="D820" s="249"/>
      <c r="E820" s="249"/>
      <c r="F820" s="249"/>
      <c r="G820" s="250"/>
      <c r="H820" s="248" t="s">
        <v>16</v>
      </c>
      <c r="I820" s="249"/>
      <c r="J820" s="249"/>
      <c r="K820" s="249"/>
      <c r="L820" s="250"/>
      <c r="M820" s="248" t="s">
        <v>16</v>
      </c>
      <c r="N820" s="249"/>
      <c r="O820" s="249"/>
      <c r="P820" s="249"/>
      <c r="Q820" s="249"/>
      <c r="R820" s="249"/>
      <c r="S820" s="250"/>
    </row>
    <row r="821" spans="1:19" ht="22.2" customHeight="1" x14ac:dyDescent="0.6">
      <c r="A821" s="12" t="s">
        <v>42</v>
      </c>
      <c r="B821" s="309">
        <f>B789</f>
        <v>0</v>
      </c>
      <c r="C821" s="309"/>
      <c r="D821" s="309"/>
      <c r="E821" s="309"/>
      <c r="F821" s="309"/>
      <c r="G821" s="186" t="s">
        <v>43</v>
      </c>
      <c r="H821" s="185" t="s">
        <v>42</v>
      </c>
      <c r="I821" s="314" t="str">
        <f>I591</f>
        <v xml:space="preserve">       นายอาทิตย์  แก้วแดง</v>
      </c>
      <c r="J821" s="318"/>
      <c r="K821" s="318"/>
      <c r="L821" s="13" t="s">
        <v>43</v>
      </c>
      <c r="M821" s="61" t="s">
        <v>42</v>
      </c>
      <c r="N821" s="61"/>
      <c r="O821" s="309" t="s">
        <v>52</v>
      </c>
      <c r="P821" s="309"/>
      <c r="Q821" s="309"/>
      <c r="R821" s="29"/>
      <c r="S821" s="186" t="s">
        <v>43</v>
      </c>
    </row>
    <row r="822" spans="1:19" ht="22.2" customHeight="1" x14ac:dyDescent="0.6">
      <c r="A822" s="319" t="s">
        <v>279</v>
      </c>
      <c r="B822" s="314"/>
      <c r="C822" s="314"/>
      <c r="D822" s="314"/>
      <c r="E822" s="314"/>
      <c r="F822" s="314"/>
      <c r="G822" s="320"/>
      <c r="H822" s="308" t="s">
        <v>55</v>
      </c>
      <c r="I822" s="309"/>
      <c r="J822" s="309"/>
      <c r="K822" s="309"/>
      <c r="L822" s="310"/>
      <c r="M822" s="308" t="s">
        <v>72</v>
      </c>
      <c r="N822" s="309"/>
      <c r="O822" s="309"/>
      <c r="P822" s="309"/>
      <c r="Q822" s="309"/>
      <c r="R822" s="309"/>
      <c r="S822" s="310"/>
    </row>
    <row r="823" spans="1:19" ht="22.2" customHeight="1" x14ac:dyDescent="0.6">
      <c r="A823" s="311" t="str">
        <f>A41</f>
        <v>วันที่ 2  เดือน มกราคม  พ.ศ.2567</v>
      </c>
      <c r="B823" s="312"/>
      <c r="C823" s="312"/>
      <c r="D823" s="312"/>
      <c r="E823" s="312"/>
      <c r="F823" s="312"/>
      <c r="G823" s="313"/>
      <c r="H823" s="308" t="str">
        <f>A41</f>
        <v>วันที่ 2  เดือน มกราคม  พ.ศ.2567</v>
      </c>
      <c r="I823" s="309"/>
      <c r="J823" s="309"/>
      <c r="K823" s="309"/>
      <c r="L823" s="310"/>
      <c r="M823" s="311" t="str">
        <f>A41</f>
        <v>วันที่ 2  เดือน มกราคม  พ.ศ.2567</v>
      </c>
      <c r="N823" s="312"/>
      <c r="O823" s="312"/>
      <c r="P823" s="312"/>
      <c r="Q823" s="312"/>
      <c r="R823" s="312"/>
      <c r="S823" s="313"/>
    </row>
    <row r="824" spans="1:19" ht="22.2" customHeight="1" x14ac:dyDescent="0.6">
      <c r="A824" s="303" t="s">
        <v>70</v>
      </c>
      <c r="B824" s="304"/>
      <c r="C824" s="304"/>
      <c r="D824" s="304"/>
      <c r="E824" s="304"/>
      <c r="F824" s="304"/>
      <c r="G824" s="304"/>
      <c r="H824" s="304"/>
      <c r="I824" s="305"/>
      <c r="J824" s="303" t="s">
        <v>71</v>
      </c>
      <c r="K824" s="304"/>
      <c r="L824" s="304"/>
      <c r="M824" s="304"/>
      <c r="N824" s="304"/>
      <c r="O824" s="304"/>
      <c r="P824" s="304"/>
      <c r="Q824" s="304"/>
      <c r="R824" s="304"/>
      <c r="S824" s="305"/>
    </row>
    <row r="825" spans="1:19" ht="22.2" customHeight="1" x14ac:dyDescent="0.6">
      <c r="A825" s="248" t="s">
        <v>16</v>
      </c>
      <c r="B825" s="249"/>
      <c r="C825" s="249"/>
      <c r="D825" s="249"/>
      <c r="E825" s="249"/>
      <c r="F825" s="249"/>
      <c r="G825" s="249"/>
      <c r="H825" s="249"/>
      <c r="I825" s="250"/>
      <c r="J825" s="248" t="s">
        <v>16</v>
      </c>
      <c r="K825" s="249"/>
      <c r="L825" s="249"/>
      <c r="M825" s="249"/>
      <c r="N825" s="249"/>
      <c r="O825" s="249"/>
      <c r="P825" s="249"/>
      <c r="Q825" s="249"/>
      <c r="R825" s="249"/>
      <c r="S825" s="250"/>
    </row>
    <row r="826" spans="1:19" ht="22.2" customHeight="1" x14ac:dyDescent="0.6">
      <c r="A826" s="12"/>
      <c r="B826" s="309" t="s">
        <v>133</v>
      </c>
      <c r="C826" s="309"/>
      <c r="D826" s="309"/>
      <c r="E826" s="309"/>
      <c r="F826" s="309"/>
      <c r="G826" s="309"/>
      <c r="H826" s="309"/>
      <c r="I826" s="186"/>
      <c r="J826" s="29"/>
      <c r="K826" s="29"/>
      <c r="L826" s="309" t="s">
        <v>186</v>
      </c>
      <c r="M826" s="309"/>
      <c r="N826" s="309"/>
      <c r="O826" s="309"/>
      <c r="P826" s="309"/>
      <c r="Q826" s="309"/>
      <c r="R826" s="29"/>
      <c r="S826" s="13"/>
    </row>
    <row r="827" spans="1:19" ht="22.2" customHeight="1" x14ac:dyDescent="0.6">
      <c r="A827" s="308" t="s">
        <v>73</v>
      </c>
      <c r="B827" s="309"/>
      <c r="C827" s="309"/>
      <c r="D827" s="309"/>
      <c r="E827" s="309"/>
      <c r="F827" s="309"/>
      <c r="G827" s="309"/>
      <c r="H827" s="309"/>
      <c r="I827" s="310"/>
      <c r="J827" s="308" t="s">
        <v>74</v>
      </c>
      <c r="K827" s="309"/>
      <c r="L827" s="309"/>
      <c r="M827" s="309"/>
      <c r="N827" s="309"/>
      <c r="O827" s="309"/>
      <c r="P827" s="309"/>
      <c r="Q827" s="309"/>
      <c r="R827" s="309"/>
      <c r="S827" s="310"/>
    </row>
    <row r="828" spans="1:19" ht="22.2" customHeight="1" x14ac:dyDescent="0.6">
      <c r="A828" s="311" t="str">
        <f>A41</f>
        <v>วันที่ 2  เดือน มกราคม  พ.ศ.2567</v>
      </c>
      <c r="B828" s="312"/>
      <c r="C828" s="312"/>
      <c r="D828" s="312"/>
      <c r="E828" s="312"/>
      <c r="F828" s="312"/>
      <c r="G828" s="312"/>
      <c r="H828" s="312"/>
      <c r="I828" s="313"/>
      <c r="J828" s="311" t="str">
        <f>A41</f>
        <v>วันที่ 2  เดือน มกราคม  พ.ศ.2567</v>
      </c>
      <c r="K828" s="312"/>
      <c r="L828" s="312"/>
      <c r="M828" s="312"/>
      <c r="N828" s="312"/>
      <c r="O828" s="312"/>
      <c r="P828" s="312"/>
      <c r="Q828" s="312"/>
      <c r="R828" s="312"/>
      <c r="S828" s="313"/>
    </row>
    <row r="829" spans="1:19" ht="22.2" customHeight="1" x14ac:dyDescent="0.6">
      <c r="A829" s="254" t="s">
        <v>0</v>
      </c>
      <c r="B829" s="254"/>
      <c r="C829" s="254"/>
      <c r="D829" s="254"/>
      <c r="E829" s="254"/>
      <c r="F829" s="254"/>
      <c r="G829" s="254"/>
      <c r="H829" s="254"/>
      <c r="I829" s="254"/>
      <c r="J829" s="254"/>
      <c r="K829" s="254"/>
      <c r="L829" s="254"/>
      <c r="M829" s="254"/>
      <c r="N829" s="254"/>
      <c r="O829" s="254"/>
      <c r="P829" s="254"/>
      <c r="Q829" s="254"/>
      <c r="R829" s="254"/>
      <c r="S829" s="254"/>
    </row>
    <row r="830" spans="1:19" ht="22.2" customHeight="1" x14ac:dyDescent="0.6">
      <c r="A830" s="254" t="str">
        <f>A2</f>
        <v>แผนกวิชายานยนต์ไฟฟ้า</v>
      </c>
      <c r="B830" s="249"/>
      <c r="C830" s="249"/>
      <c r="D830" s="249"/>
      <c r="E830" s="249"/>
      <c r="F830" s="249"/>
      <c r="G830" s="249"/>
      <c r="H830" s="249"/>
      <c r="I830" s="249"/>
      <c r="J830" s="249"/>
      <c r="K830" s="249"/>
      <c r="L830" s="249"/>
      <c r="M830" s="249"/>
      <c r="N830" s="249"/>
      <c r="O830" s="249"/>
      <c r="P830" s="249"/>
      <c r="Q830" s="249"/>
      <c r="R830" s="249"/>
      <c r="S830" s="249"/>
    </row>
    <row r="831" spans="1:19" ht="22.2" customHeight="1" x14ac:dyDescent="0.6">
      <c r="A831" s="253" t="s">
        <v>78</v>
      </c>
      <c r="B831" s="253"/>
      <c r="C831" s="253"/>
      <c r="D831" s="177">
        <f>D3</f>
        <v>25</v>
      </c>
      <c r="E831" s="177" t="s">
        <v>77</v>
      </c>
      <c r="F831" s="254" t="str">
        <f>F3</f>
        <v>ธันวาคม</v>
      </c>
      <c r="G831" s="254"/>
      <c r="H831" s="177" t="str">
        <f>H3</f>
        <v>พ.ศ. 2566</v>
      </c>
      <c r="I831" s="177" t="s">
        <v>79</v>
      </c>
      <c r="J831" s="177">
        <f>J3</f>
        <v>29</v>
      </c>
      <c r="K831" s="177" t="s">
        <v>76</v>
      </c>
      <c r="L831" s="254" t="str">
        <f>L3</f>
        <v>ธันวาคม</v>
      </c>
      <c r="M831" s="254"/>
      <c r="N831" s="254" t="str">
        <f>N3</f>
        <v>พ.ศ. 2566</v>
      </c>
      <c r="O831" s="254"/>
      <c r="P831" s="254"/>
      <c r="Q831" s="254"/>
      <c r="R831" s="177"/>
    </row>
    <row r="832" spans="1:19" ht="22.2" customHeight="1" x14ac:dyDescent="0.3">
      <c r="G832" s="58" t="s">
        <v>103</v>
      </c>
      <c r="H832" s="194" t="s">
        <v>115</v>
      </c>
      <c r="I832" s="190" t="s">
        <v>57</v>
      </c>
      <c r="J832" s="198" t="s">
        <v>247</v>
      </c>
      <c r="K832" s="198"/>
    </row>
    <row r="833" spans="1:24" ht="22.2" customHeight="1" x14ac:dyDescent="0.6">
      <c r="A833" s="28" t="s">
        <v>1</v>
      </c>
      <c r="B833" s="270" t="s">
        <v>2</v>
      </c>
      <c r="C833" s="271"/>
      <c r="D833" s="272"/>
      <c r="E833" s="16" t="s">
        <v>3</v>
      </c>
      <c r="F833" s="273" t="s">
        <v>65</v>
      </c>
      <c r="G833" s="274"/>
      <c r="H833" s="275" t="s">
        <v>4</v>
      </c>
      <c r="I833" s="175" t="s">
        <v>116</v>
      </c>
      <c r="J833" s="242" t="s">
        <v>5</v>
      </c>
      <c r="K833" s="244"/>
      <c r="L833" s="273" t="s">
        <v>66</v>
      </c>
      <c r="M833" s="279"/>
      <c r="N833" s="169" t="s">
        <v>68</v>
      </c>
      <c r="O833" s="175" t="s">
        <v>58</v>
      </c>
      <c r="P833" s="280" t="s">
        <v>67</v>
      </c>
      <c r="Q833" s="281"/>
      <c r="R833" s="169" t="s">
        <v>68</v>
      </c>
      <c r="S833" s="175" t="s">
        <v>58</v>
      </c>
    </row>
    <row r="834" spans="1:24" ht="22.2" customHeight="1" x14ac:dyDescent="0.6">
      <c r="A834" s="60"/>
      <c r="B834" s="9"/>
      <c r="C834" s="10"/>
      <c r="D834" s="14"/>
      <c r="E834" s="11"/>
      <c r="F834" s="199" t="s">
        <v>6</v>
      </c>
      <c r="G834" s="199" t="s">
        <v>7</v>
      </c>
      <c r="H834" s="276"/>
      <c r="I834" s="199"/>
      <c r="J834" s="277"/>
      <c r="K834" s="278"/>
      <c r="L834" s="199" t="s">
        <v>56</v>
      </c>
      <c r="M834" s="199" t="s">
        <v>60</v>
      </c>
      <c r="N834" s="199" t="s">
        <v>69</v>
      </c>
      <c r="O834" s="199" t="s">
        <v>59</v>
      </c>
      <c r="P834" s="60" t="s">
        <v>56</v>
      </c>
      <c r="Q834" s="60" t="s">
        <v>60</v>
      </c>
      <c r="R834" s="199" t="s">
        <v>69</v>
      </c>
      <c r="S834" s="199" t="s">
        <v>59</v>
      </c>
    </row>
    <row r="835" spans="1:24" ht="22.2" customHeight="1" x14ac:dyDescent="0.6">
      <c r="A835" s="175">
        <v>19</v>
      </c>
      <c r="B835" s="262">
        <f>AB21</f>
        <v>0</v>
      </c>
      <c r="C835" s="263"/>
      <c r="D835" s="264"/>
      <c r="E835" s="175" t="s">
        <v>169</v>
      </c>
      <c r="F835" s="6">
        <f>F7</f>
        <v>11</v>
      </c>
      <c r="G835" s="188" t="s">
        <v>8</v>
      </c>
      <c r="H835" s="174"/>
      <c r="I835" s="183"/>
      <c r="J835" s="265"/>
      <c r="K835" s="266"/>
      <c r="L835" s="197"/>
      <c r="M835" s="174"/>
      <c r="N835" s="174"/>
      <c r="O835" s="169">
        <f>M835*N835</f>
        <v>0</v>
      </c>
      <c r="P835" s="174"/>
      <c r="Q835" s="197"/>
      <c r="R835" s="174"/>
      <c r="S835" s="169">
        <f>Q835*R835</f>
        <v>0</v>
      </c>
    </row>
    <row r="836" spans="1:24" ht="22.2" customHeight="1" x14ac:dyDescent="0.6">
      <c r="A836" s="4"/>
      <c r="B836" s="289"/>
      <c r="C836" s="290"/>
      <c r="D836" s="291"/>
      <c r="E836" s="168" t="s">
        <v>119</v>
      </c>
      <c r="F836" s="190"/>
      <c r="G836" s="167" t="str">
        <f>G790</f>
        <v>25 ธ.ค.66</v>
      </c>
      <c r="H836" s="183"/>
      <c r="I836" s="183"/>
      <c r="J836" s="248"/>
      <c r="K836" s="250"/>
      <c r="L836" s="168"/>
      <c r="M836" s="168"/>
      <c r="N836" s="168"/>
      <c r="O836" s="169">
        <f t="shared" ref="O836:O859" si="36">M836*N836</f>
        <v>0</v>
      </c>
      <c r="P836" s="168"/>
      <c r="Q836" s="168"/>
      <c r="R836" s="168"/>
      <c r="S836" s="169">
        <f t="shared" ref="S836:S859" si="37">Q836*R836</f>
        <v>0</v>
      </c>
    </row>
    <row r="837" spans="1:24" ht="22.2" customHeight="1" x14ac:dyDescent="0.6">
      <c r="A837" s="4"/>
      <c r="B837" s="5"/>
      <c r="D837" s="3"/>
      <c r="E837" s="3"/>
      <c r="F837" s="190"/>
      <c r="G837" s="189"/>
      <c r="H837" s="168"/>
      <c r="I837" s="168"/>
      <c r="J837" s="248"/>
      <c r="K837" s="250"/>
      <c r="L837" s="168"/>
      <c r="M837" s="168"/>
      <c r="N837" s="168"/>
      <c r="O837" s="169">
        <f t="shared" si="36"/>
        <v>0</v>
      </c>
      <c r="P837" s="168"/>
      <c r="Q837" s="168"/>
      <c r="R837" s="168"/>
      <c r="S837" s="169">
        <f t="shared" si="37"/>
        <v>0</v>
      </c>
    </row>
    <row r="838" spans="1:24" ht="22.2" customHeight="1" x14ac:dyDescent="0.6">
      <c r="A838" s="4"/>
      <c r="B838" s="5"/>
      <c r="E838" s="4"/>
      <c r="F838" s="190"/>
      <c r="G838" s="189"/>
      <c r="H838" s="168"/>
      <c r="I838" s="168"/>
      <c r="J838" s="248"/>
      <c r="K838" s="250"/>
      <c r="L838" s="168"/>
      <c r="M838" s="168"/>
      <c r="N838" s="168"/>
      <c r="O838" s="169">
        <f t="shared" si="36"/>
        <v>0</v>
      </c>
      <c r="P838" s="168"/>
      <c r="Q838" s="168"/>
      <c r="R838" s="168"/>
      <c r="S838" s="169">
        <f t="shared" si="37"/>
        <v>0</v>
      </c>
    </row>
    <row r="839" spans="1:24" ht="22.2" customHeight="1" x14ac:dyDescent="0.6">
      <c r="A839" s="4"/>
      <c r="E839" s="4"/>
      <c r="G839" s="187"/>
      <c r="H839" s="199"/>
      <c r="I839" s="199"/>
      <c r="J839" s="277"/>
      <c r="K839" s="278"/>
      <c r="L839" s="168"/>
      <c r="M839" s="168"/>
      <c r="N839" s="168"/>
      <c r="O839" s="169">
        <f t="shared" si="36"/>
        <v>0</v>
      </c>
      <c r="P839" s="168"/>
      <c r="Q839" s="168"/>
      <c r="R839" s="168"/>
      <c r="S839" s="169">
        <f t="shared" si="37"/>
        <v>0</v>
      </c>
    </row>
    <row r="840" spans="1:24" ht="22.2" customHeight="1" x14ac:dyDescent="0.6">
      <c r="A840" s="4"/>
      <c r="E840" s="4"/>
      <c r="G840" s="62" t="s">
        <v>9</v>
      </c>
      <c r="H840" s="174" t="s">
        <v>286</v>
      </c>
      <c r="I840" s="183" t="s">
        <v>221</v>
      </c>
      <c r="J840" s="265" t="s">
        <v>54</v>
      </c>
      <c r="K840" s="266"/>
      <c r="L840" s="197"/>
      <c r="M840" s="174"/>
      <c r="N840" s="174"/>
      <c r="O840" s="169">
        <f t="shared" si="36"/>
        <v>0</v>
      </c>
      <c r="P840" s="174"/>
      <c r="Q840" s="197"/>
      <c r="R840" s="174"/>
      <c r="S840" s="169">
        <f t="shared" si="37"/>
        <v>0</v>
      </c>
    </row>
    <row r="841" spans="1:24" ht="22.2" customHeight="1" x14ac:dyDescent="0.6">
      <c r="A841" s="4"/>
      <c r="E841" s="4"/>
      <c r="G841" s="167" t="str">
        <f>G795</f>
        <v>26 ธ.ค.66</v>
      </c>
      <c r="H841" s="183" t="s">
        <v>286</v>
      </c>
      <c r="I841" s="183" t="s">
        <v>221</v>
      </c>
      <c r="J841" s="248" t="s">
        <v>125</v>
      </c>
      <c r="K841" s="250"/>
      <c r="L841" s="168"/>
      <c r="M841" s="168"/>
      <c r="N841" s="168"/>
      <c r="O841" s="169">
        <f t="shared" si="36"/>
        <v>0</v>
      </c>
      <c r="P841" s="168"/>
      <c r="Q841" s="168"/>
      <c r="R841" s="168"/>
      <c r="S841" s="169">
        <f t="shared" si="37"/>
        <v>0</v>
      </c>
    </row>
    <row r="842" spans="1:24" ht="22.2" customHeight="1" x14ac:dyDescent="0.6">
      <c r="A842" s="4"/>
      <c r="B842" s="5"/>
      <c r="D842" s="3"/>
      <c r="E842" s="3"/>
      <c r="G842" s="168"/>
      <c r="H842" s="189"/>
      <c r="I842" s="168"/>
      <c r="J842" s="248"/>
      <c r="K842" s="250"/>
      <c r="L842" s="168"/>
      <c r="M842" s="168"/>
      <c r="N842" s="168"/>
      <c r="O842" s="169">
        <f t="shared" si="36"/>
        <v>0</v>
      </c>
      <c r="P842" s="168"/>
      <c r="Q842" s="168"/>
      <c r="R842" s="168"/>
      <c r="S842" s="169">
        <f t="shared" si="37"/>
        <v>0</v>
      </c>
    </row>
    <row r="843" spans="1:24" ht="22.2" customHeight="1" x14ac:dyDescent="0.6">
      <c r="A843" s="4"/>
      <c r="E843" s="4"/>
      <c r="G843" s="62"/>
      <c r="H843" s="190"/>
      <c r="I843" s="168"/>
      <c r="J843" s="248"/>
      <c r="K843" s="250"/>
      <c r="L843" s="168"/>
      <c r="M843" s="168"/>
      <c r="N843" s="168"/>
      <c r="O843" s="169">
        <f t="shared" si="36"/>
        <v>0</v>
      </c>
      <c r="P843" s="168"/>
      <c r="Q843" s="168"/>
      <c r="R843" s="168"/>
      <c r="S843" s="169">
        <f t="shared" si="37"/>
        <v>0</v>
      </c>
    </row>
    <row r="844" spans="1:24" ht="22.2" customHeight="1" x14ac:dyDescent="0.6">
      <c r="A844" s="4"/>
      <c r="D844" s="8" t="s">
        <v>51</v>
      </c>
      <c r="E844" s="4"/>
      <c r="G844" s="63"/>
      <c r="H844" s="190"/>
      <c r="I844" s="199"/>
      <c r="J844" s="277"/>
      <c r="K844" s="278"/>
      <c r="L844" s="168"/>
      <c r="M844" s="168"/>
      <c r="N844" s="168"/>
      <c r="O844" s="169">
        <f t="shared" si="36"/>
        <v>0</v>
      </c>
      <c r="P844" s="168"/>
      <c r="Q844" s="168"/>
      <c r="R844" s="168"/>
      <c r="S844" s="169">
        <f t="shared" si="37"/>
        <v>0</v>
      </c>
    </row>
    <row r="845" spans="1:24" ht="22.2" customHeight="1" x14ac:dyDescent="0.6">
      <c r="A845" s="4"/>
      <c r="E845" s="4"/>
      <c r="G845" s="167" t="s">
        <v>10</v>
      </c>
      <c r="H845" s="174" t="s">
        <v>177</v>
      </c>
      <c r="I845" s="183" t="s">
        <v>232</v>
      </c>
      <c r="J845" s="265" t="s">
        <v>54</v>
      </c>
      <c r="K845" s="266"/>
      <c r="L845" s="197"/>
      <c r="M845" s="174"/>
      <c r="N845" s="174"/>
      <c r="O845" s="169">
        <f t="shared" si="36"/>
        <v>0</v>
      </c>
      <c r="P845" s="174"/>
      <c r="Q845" s="197"/>
      <c r="R845" s="174"/>
      <c r="S845" s="169">
        <f t="shared" si="37"/>
        <v>0</v>
      </c>
      <c r="T845"/>
      <c r="U845"/>
      <c r="V845"/>
      <c r="W845"/>
      <c r="X845"/>
    </row>
    <row r="846" spans="1:24" ht="22.2" customHeight="1" x14ac:dyDescent="0.6">
      <c r="A846" s="4"/>
      <c r="B846" s="189"/>
      <c r="C846" s="190"/>
      <c r="D846" s="190"/>
      <c r="E846" s="168"/>
      <c r="G846" s="167" t="str">
        <f>G800</f>
        <v>27 ธ.ค.66</v>
      </c>
      <c r="H846" s="183" t="s">
        <v>177</v>
      </c>
      <c r="I846" s="183" t="s">
        <v>232</v>
      </c>
      <c r="J846" s="248" t="s">
        <v>125</v>
      </c>
      <c r="K846" s="250"/>
      <c r="L846" s="168"/>
      <c r="M846" s="168"/>
      <c r="N846" s="168"/>
      <c r="O846" s="169">
        <f t="shared" si="36"/>
        <v>0</v>
      </c>
      <c r="P846" s="168"/>
      <c r="Q846" s="168"/>
      <c r="R846" s="168"/>
      <c r="S846" s="169">
        <f t="shared" si="37"/>
        <v>0</v>
      </c>
      <c r="T846"/>
      <c r="U846"/>
      <c r="V846"/>
      <c r="W846"/>
      <c r="X846"/>
    </row>
    <row r="847" spans="1:24" ht="22.2" customHeight="1" x14ac:dyDescent="0.6">
      <c r="A847" s="4"/>
      <c r="B847" s="5"/>
      <c r="D847" s="3"/>
      <c r="E847" s="3"/>
      <c r="G847" s="168"/>
      <c r="H847" s="189"/>
      <c r="I847" s="183"/>
      <c r="J847" s="248"/>
      <c r="K847" s="250"/>
      <c r="L847" s="168"/>
      <c r="M847" s="168"/>
      <c r="N847" s="168"/>
      <c r="O847" s="169">
        <f t="shared" si="36"/>
        <v>0</v>
      </c>
      <c r="P847" s="168"/>
      <c r="Q847" s="168"/>
      <c r="R847" s="168"/>
      <c r="S847" s="169">
        <f t="shared" si="37"/>
        <v>0</v>
      </c>
    </row>
    <row r="848" spans="1:24" ht="22.2" customHeight="1" x14ac:dyDescent="0.6">
      <c r="A848" s="4"/>
      <c r="E848" s="4"/>
      <c r="G848" s="189"/>
      <c r="H848" s="189"/>
      <c r="I848" s="168"/>
      <c r="J848" s="248"/>
      <c r="K848" s="250"/>
      <c r="L848" s="168"/>
      <c r="M848" s="168"/>
      <c r="N848" s="168"/>
      <c r="O848" s="169">
        <f t="shared" si="36"/>
        <v>0</v>
      </c>
      <c r="P848" s="168"/>
      <c r="Q848" s="168"/>
      <c r="R848" s="168"/>
      <c r="S848" s="169">
        <f t="shared" si="37"/>
        <v>0</v>
      </c>
    </row>
    <row r="849" spans="1:24" ht="22.2" customHeight="1" x14ac:dyDescent="0.6">
      <c r="A849" s="4"/>
      <c r="E849" s="4"/>
      <c r="G849" s="195"/>
      <c r="H849" s="195"/>
      <c r="I849" s="199"/>
      <c r="J849" s="277"/>
      <c r="K849" s="278"/>
      <c r="L849" s="199"/>
      <c r="M849" s="199"/>
      <c r="N849" s="199"/>
      <c r="O849" s="169">
        <f t="shared" si="36"/>
        <v>0</v>
      </c>
      <c r="P849" s="199"/>
      <c r="Q849" s="199"/>
      <c r="R849" s="199"/>
      <c r="S849" s="169">
        <f t="shared" si="37"/>
        <v>0</v>
      </c>
    </row>
    <row r="850" spans="1:24" ht="22.2" customHeight="1" x14ac:dyDescent="0.6">
      <c r="A850" s="4"/>
      <c r="E850" s="4"/>
      <c r="G850" s="62" t="s">
        <v>11</v>
      </c>
      <c r="H850" s="174" t="s">
        <v>240</v>
      </c>
      <c r="I850" s="183" t="s">
        <v>213</v>
      </c>
      <c r="J850" s="265" t="s">
        <v>54</v>
      </c>
      <c r="K850" s="266"/>
      <c r="L850" s="197"/>
      <c r="M850" s="168"/>
      <c r="N850" s="168"/>
      <c r="O850" s="169">
        <f t="shared" si="36"/>
        <v>0</v>
      </c>
      <c r="P850" s="168"/>
      <c r="Q850" s="175"/>
      <c r="R850" s="175"/>
      <c r="S850" s="169">
        <f t="shared" si="37"/>
        <v>0</v>
      </c>
      <c r="T850" s="25"/>
      <c r="U850" s="26" t="s">
        <v>123</v>
      </c>
      <c r="V850" s="64"/>
      <c r="W850" s="27"/>
      <c r="X850" s="27"/>
    </row>
    <row r="851" spans="1:24" ht="22.2" customHeight="1" x14ac:dyDescent="0.6">
      <c r="A851" s="4"/>
      <c r="E851" s="4"/>
      <c r="G851" s="167" t="str">
        <f>G805</f>
        <v>28 ธ.ค.66</v>
      </c>
      <c r="H851" s="183" t="s">
        <v>177</v>
      </c>
      <c r="I851" s="183" t="s">
        <v>308</v>
      </c>
      <c r="J851" s="248" t="s">
        <v>127</v>
      </c>
      <c r="K851" s="250"/>
      <c r="L851" s="168"/>
      <c r="M851" s="168"/>
      <c r="N851" s="168"/>
      <c r="O851" s="169">
        <f t="shared" si="36"/>
        <v>0</v>
      </c>
      <c r="P851" s="168"/>
      <c r="Q851" s="168"/>
      <c r="R851" s="168"/>
      <c r="S851" s="169">
        <f t="shared" si="37"/>
        <v>0</v>
      </c>
      <c r="T851" s="27" t="s">
        <v>51</v>
      </c>
      <c r="U851" s="26" t="s">
        <v>90</v>
      </c>
      <c r="V851" s="64"/>
      <c r="W851" s="27"/>
      <c r="X851" s="27"/>
    </row>
    <row r="852" spans="1:24" ht="22.2" customHeight="1" x14ac:dyDescent="0.6">
      <c r="A852" s="4"/>
      <c r="B852" s="5"/>
      <c r="E852" s="4"/>
      <c r="G852" s="168"/>
      <c r="H852" s="183"/>
      <c r="I852" s="183"/>
      <c r="J852" s="248"/>
      <c r="K852" s="250"/>
      <c r="L852" s="168"/>
      <c r="M852" s="183"/>
      <c r="N852" s="183"/>
      <c r="O852" s="169">
        <f t="shared" si="36"/>
        <v>0</v>
      </c>
      <c r="P852" s="183"/>
      <c r="Q852" s="183"/>
      <c r="R852" s="183"/>
      <c r="S852" s="169">
        <f t="shared" si="37"/>
        <v>0</v>
      </c>
    </row>
    <row r="853" spans="1:24" ht="22.2" customHeight="1" x14ac:dyDescent="0.6">
      <c r="A853" s="4"/>
      <c r="E853" s="4"/>
      <c r="G853" s="168"/>
      <c r="H853" s="168"/>
      <c r="I853" s="168"/>
      <c r="J853" s="248"/>
      <c r="K853" s="250"/>
      <c r="L853" s="168"/>
      <c r="M853" s="168"/>
      <c r="N853" s="168"/>
      <c r="O853" s="169">
        <f t="shared" si="36"/>
        <v>0</v>
      </c>
      <c r="P853" s="168"/>
      <c r="Q853" s="168"/>
      <c r="R853" s="168"/>
      <c r="S853" s="169">
        <f t="shared" si="37"/>
        <v>0</v>
      </c>
    </row>
    <row r="854" spans="1:24" ht="22.2" customHeight="1" x14ac:dyDescent="0.6">
      <c r="A854" s="4"/>
      <c r="E854" s="4"/>
      <c r="G854" s="199"/>
      <c r="H854" s="194"/>
      <c r="I854" s="199"/>
      <c r="J854" s="277"/>
      <c r="K854" s="278"/>
      <c r="L854" s="199"/>
      <c r="M854" s="199"/>
      <c r="N854" s="199"/>
      <c r="O854" s="169">
        <f t="shared" si="36"/>
        <v>0</v>
      </c>
      <c r="P854" s="199"/>
      <c r="Q854" s="199"/>
      <c r="R854" s="199"/>
      <c r="S854" s="169">
        <f t="shared" si="37"/>
        <v>0</v>
      </c>
    </row>
    <row r="855" spans="1:24" ht="22.2" customHeight="1" x14ac:dyDescent="0.6">
      <c r="A855" s="4"/>
      <c r="E855" s="4"/>
      <c r="G855" s="62" t="s">
        <v>12</v>
      </c>
      <c r="H855" s="174" t="s">
        <v>177</v>
      </c>
      <c r="I855" s="183" t="s">
        <v>233</v>
      </c>
      <c r="J855" s="265" t="s">
        <v>54</v>
      </c>
      <c r="K855" s="266"/>
      <c r="L855" s="168"/>
      <c r="M855" s="174"/>
      <c r="N855" s="174"/>
      <c r="O855" s="169">
        <f t="shared" si="36"/>
        <v>0</v>
      </c>
      <c r="P855" s="174"/>
      <c r="Q855" s="197"/>
      <c r="R855" s="174"/>
      <c r="S855" s="169">
        <f t="shared" si="37"/>
        <v>0</v>
      </c>
    </row>
    <row r="856" spans="1:24" ht="22.2" customHeight="1" x14ac:dyDescent="0.6">
      <c r="A856" s="4"/>
      <c r="E856" s="4"/>
      <c r="G856" s="167" t="str">
        <f>G810</f>
        <v>29 ธ.ค.66</v>
      </c>
      <c r="H856" s="183" t="s">
        <v>177</v>
      </c>
      <c r="I856" s="183" t="s">
        <v>233</v>
      </c>
      <c r="J856" s="248" t="s">
        <v>125</v>
      </c>
      <c r="K856" s="250"/>
      <c r="L856" s="168"/>
      <c r="M856" s="168"/>
      <c r="N856" s="168"/>
      <c r="O856" s="169">
        <f t="shared" si="36"/>
        <v>0</v>
      </c>
      <c r="P856" s="168"/>
      <c r="Q856" s="168"/>
      <c r="R856" s="168"/>
      <c r="S856" s="169">
        <f t="shared" si="37"/>
        <v>0</v>
      </c>
    </row>
    <row r="857" spans="1:24" ht="22.2" customHeight="1" x14ac:dyDescent="0.6">
      <c r="A857" s="4"/>
      <c r="E857" s="4"/>
      <c r="G857" s="168"/>
      <c r="H857" s="189"/>
      <c r="I857" s="168"/>
      <c r="J857" s="248"/>
      <c r="K857" s="250"/>
      <c r="L857" s="168"/>
      <c r="M857" s="168"/>
      <c r="N857" s="168"/>
      <c r="O857" s="169">
        <f t="shared" si="36"/>
        <v>0</v>
      </c>
      <c r="P857" s="168"/>
      <c r="Q857" s="168"/>
      <c r="R857" s="168"/>
      <c r="S857" s="169">
        <f t="shared" si="37"/>
        <v>0</v>
      </c>
    </row>
    <row r="858" spans="1:24" ht="22.2" customHeight="1" x14ac:dyDescent="0.6">
      <c r="A858" s="4"/>
      <c r="E858" s="4"/>
      <c r="G858" s="168"/>
      <c r="H858" s="190" t="s">
        <v>51</v>
      </c>
      <c r="I858" s="168"/>
      <c r="J858" s="248"/>
      <c r="K858" s="250"/>
      <c r="L858" s="168"/>
      <c r="M858" s="168"/>
      <c r="N858" s="168"/>
      <c r="O858" s="169">
        <f t="shared" si="36"/>
        <v>0</v>
      </c>
      <c r="P858" s="168"/>
      <c r="Q858" s="168"/>
      <c r="R858" s="168"/>
      <c r="S858" s="169">
        <f t="shared" si="37"/>
        <v>0</v>
      </c>
    </row>
    <row r="859" spans="1:24" ht="22.2" customHeight="1" x14ac:dyDescent="0.6">
      <c r="A859" s="4"/>
      <c r="E859" s="4"/>
      <c r="F859" s="4"/>
      <c r="G859" s="196"/>
      <c r="H859" s="194"/>
      <c r="I859" s="199"/>
      <c r="J859" s="277"/>
      <c r="K859" s="278"/>
      <c r="L859" s="199"/>
      <c r="M859" s="199"/>
      <c r="N859" s="199"/>
      <c r="O859" s="169">
        <f t="shared" si="36"/>
        <v>0</v>
      </c>
      <c r="P859" s="199"/>
      <c r="Q859" s="199"/>
      <c r="R859" s="199"/>
      <c r="S859" s="169">
        <f t="shared" si="37"/>
        <v>0</v>
      </c>
    </row>
    <row r="860" spans="1:24" ht="22.2" customHeight="1" x14ac:dyDescent="0.6">
      <c r="A860" s="4"/>
      <c r="E860" s="4"/>
      <c r="F860" s="4"/>
      <c r="G860" s="273" t="s">
        <v>61</v>
      </c>
      <c r="H860" s="298"/>
      <c r="I860" s="298"/>
      <c r="J860" s="298"/>
      <c r="K860" s="279"/>
      <c r="L860" s="17">
        <f>SUM(L835:L859)</f>
        <v>0</v>
      </c>
      <c r="M860" s="17">
        <f>SUM(M835:M859)</f>
        <v>0</v>
      </c>
      <c r="N860" s="17"/>
      <c r="O860" s="17"/>
      <c r="P860" s="17">
        <f>SUM(P835:P859)</f>
        <v>0</v>
      </c>
      <c r="Q860" s="17">
        <f>SUM(Q835:Q859)</f>
        <v>0</v>
      </c>
      <c r="R860" s="192"/>
      <c r="S860" s="17"/>
    </row>
    <row r="861" spans="1:24" ht="22.2" customHeight="1" x14ac:dyDescent="0.6">
      <c r="A861" s="4"/>
      <c r="E861" s="4"/>
      <c r="F861" s="4"/>
      <c r="G861" s="273" t="s">
        <v>62</v>
      </c>
      <c r="H861" s="298"/>
      <c r="I861" s="298"/>
      <c r="J861" s="298"/>
      <c r="K861" s="279"/>
      <c r="L861" s="273">
        <f>L860+M860</f>
        <v>0</v>
      </c>
      <c r="M861" s="279"/>
      <c r="N861" s="193"/>
      <c r="O861" s="17"/>
      <c r="P861" s="273">
        <f>P860+Q860</f>
        <v>0</v>
      </c>
      <c r="Q861" s="279"/>
      <c r="R861" s="196"/>
      <c r="S861" s="199"/>
    </row>
    <row r="862" spans="1:24" ht="22.2" customHeight="1" x14ac:dyDescent="0.6">
      <c r="A862" s="4"/>
      <c r="E862" s="4"/>
      <c r="F862" s="4"/>
      <c r="G862" s="273" t="s">
        <v>63</v>
      </c>
      <c r="H862" s="298"/>
      <c r="I862" s="298"/>
      <c r="J862" s="298"/>
      <c r="K862" s="279"/>
      <c r="L862" s="273">
        <v>12</v>
      </c>
      <c r="M862" s="279"/>
      <c r="N862" s="193"/>
      <c r="O862" s="17"/>
      <c r="P862" s="273">
        <v>0</v>
      </c>
      <c r="Q862" s="279"/>
      <c r="R862" s="190"/>
      <c r="S862" s="168"/>
    </row>
    <row r="863" spans="1:24" ht="22.2" customHeight="1" thickBot="1" x14ac:dyDescent="0.65">
      <c r="A863" s="4"/>
      <c r="E863" s="4"/>
      <c r="F863" s="15"/>
      <c r="G863" s="273" t="s">
        <v>64</v>
      </c>
      <c r="H863" s="298"/>
      <c r="I863" s="298"/>
      <c r="J863" s="298"/>
      <c r="K863" s="279"/>
      <c r="L863" s="18">
        <v>0</v>
      </c>
      <c r="M863" s="18">
        <f>SUM(M835:M859)</f>
        <v>0</v>
      </c>
      <c r="N863" s="18"/>
      <c r="O863" s="18">
        <f>SUM(O835:O859)</f>
        <v>0</v>
      </c>
      <c r="P863" s="18">
        <v>0</v>
      </c>
      <c r="Q863" s="18">
        <f>SUM(Q835:Q859)</f>
        <v>0</v>
      </c>
      <c r="R863" s="19"/>
      <c r="S863" s="18">
        <f>SUM(S835:S859)</f>
        <v>0</v>
      </c>
    </row>
    <row r="864" spans="1:24" ht="22.2" customHeight="1" thickTop="1" x14ac:dyDescent="0.6">
      <c r="A864" s="299" t="s">
        <v>88</v>
      </c>
      <c r="B864" s="300"/>
      <c r="C864" s="300"/>
      <c r="D864" s="300"/>
      <c r="E864" s="300"/>
      <c r="F864" s="300"/>
      <c r="G864" s="300"/>
      <c r="H864" s="193">
        <f>M863+Q863</f>
        <v>0</v>
      </c>
      <c r="I864" s="193" t="s">
        <v>89</v>
      </c>
      <c r="J864" s="193"/>
      <c r="K864" s="301" t="s">
        <v>193</v>
      </c>
      <c r="L864" s="301"/>
      <c r="M864" s="301"/>
      <c r="N864" s="194"/>
      <c r="O864" s="194"/>
      <c r="P864" s="302">
        <f>S863+O863</f>
        <v>0</v>
      </c>
      <c r="Q864" s="302"/>
      <c r="R864" s="21"/>
      <c r="S864" s="20" t="s">
        <v>53</v>
      </c>
    </row>
    <row r="865" spans="1:19" ht="22.2" customHeight="1" x14ac:dyDescent="0.6">
      <c r="A865" s="303" t="s">
        <v>14</v>
      </c>
      <c r="B865" s="304"/>
      <c r="C865" s="304"/>
      <c r="D865" s="304"/>
      <c r="E865" s="304"/>
      <c r="F865" s="304"/>
      <c r="G865" s="305"/>
      <c r="H865" s="303" t="s">
        <v>15</v>
      </c>
      <c r="I865" s="304"/>
      <c r="J865" s="304"/>
      <c r="K865" s="304"/>
      <c r="L865" s="305"/>
      <c r="M865" s="303" t="s">
        <v>70</v>
      </c>
      <c r="N865" s="304"/>
      <c r="O865" s="304"/>
      <c r="P865" s="304"/>
      <c r="Q865" s="304"/>
      <c r="R865" s="304"/>
      <c r="S865" s="305"/>
    </row>
    <row r="866" spans="1:19" ht="22.2" customHeight="1" x14ac:dyDescent="0.6">
      <c r="A866" s="248" t="s">
        <v>16</v>
      </c>
      <c r="B866" s="249"/>
      <c r="C866" s="249"/>
      <c r="D866" s="249"/>
      <c r="E866" s="249"/>
      <c r="F866" s="249"/>
      <c r="G866" s="250"/>
      <c r="H866" s="248" t="s">
        <v>16</v>
      </c>
      <c r="I866" s="249"/>
      <c r="J866" s="249"/>
      <c r="K866" s="249"/>
      <c r="L866" s="250"/>
      <c r="M866" s="248" t="s">
        <v>16</v>
      </c>
      <c r="N866" s="249"/>
      <c r="O866" s="249"/>
      <c r="P866" s="249"/>
      <c r="Q866" s="249"/>
      <c r="R866" s="249"/>
      <c r="S866" s="250"/>
    </row>
    <row r="867" spans="1:19" ht="22.2" customHeight="1" x14ac:dyDescent="0.6">
      <c r="A867" s="12" t="s">
        <v>42</v>
      </c>
      <c r="B867" s="309">
        <f>B835</f>
        <v>0</v>
      </c>
      <c r="C867" s="309"/>
      <c r="D867" s="309"/>
      <c r="E867" s="309"/>
      <c r="F867" s="309"/>
      <c r="G867" s="186" t="s">
        <v>43</v>
      </c>
      <c r="H867" s="185" t="s">
        <v>42</v>
      </c>
      <c r="I867" s="314" t="str">
        <f>I821</f>
        <v xml:space="preserve">       นายอาทิตย์  แก้วแดง</v>
      </c>
      <c r="J867" s="318"/>
      <c r="K867" s="318"/>
      <c r="L867" s="13" t="s">
        <v>43</v>
      </c>
      <c r="M867" s="61" t="s">
        <v>42</v>
      </c>
      <c r="N867" s="61"/>
      <c r="O867" s="309" t="s">
        <v>52</v>
      </c>
      <c r="P867" s="309"/>
      <c r="Q867" s="309"/>
      <c r="R867" s="29"/>
      <c r="S867" s="186" t="s">
        <v>43</v>
      </c>
    </row>
    <row r="868" spans="1:19" ht="22.2" customHeight="1" x14ac:dyDescent="0.6">
      <c r="A868" s="319" t="s">
        <v>280</v>
      </c>
      <c r="B868" s="314"/>
      <c r="C868" s="314"/>
      <c r="D868" s="314"/>
      <c r="E868" s="314"/>
      <c r="F868" s="314"/>
      <c r="G868" s="320"/>
      <c r="H868" s="308" t="s">
        <v>55</v>
      </c>
      <c r="I868" s="309"/>
      <c r="J868" s="309"/>
      <c r="K868" s="309"/>
      <c r="L868" s="310"/>
      <c r="M868" s="308" t="s">
        <v>72</v>
      </c>
      <c r="N868" s="309"/>
      <c r="O868" s="309"/>
      <c r="P868" s="309"/>
      <c r="Q868" s="309"/>
      <c r="R868" s="309"/>
      <c r="S868" s="310"/>
    </row>
    <row r="869" spans="1:19" ht="22.2" customHeight="1" x14ac:dyDescent="0.6">
      <c r="A869" s="311" t="str">
        <f>A41</f>
        <v>วันที่ 2  เดือน มกราคม  พ.ศ.2567</v>
      </c>
      <c r="B869" s="312"/>
      <c r="C869" s="312"/>
      <c r="D869" s="312"/>
      <c r="E869" s="312"/>
      <c r="F869" s="312"/>
      <c r="G869" s="313"/>
      <c r="H869" s="308" t="str">
        <f>A41</f>
        <v>วันที่ 2  เดือน มกราคม  พ.ศ.2567</v>
      </c>
      <c r="I869" s="309"/>
      <c r="J869" s="309"/>
      <c r="K869" s="309"/>
      <c r="L869" s="310"/>
      <c r="M869" s="311" t="str">
        <f>A41</f>
        <v>วันที่ 2  เดือน มกราคม  พ.ศ.2567</v>
      </c>
      <c r="N869" s="312"/>
      <c r="O869" s="312"/>
      <c r="P869" s="312"/>
      <c r="Q869" s="312"/>
      <c r="R869" s="312"/>
      <c r="S869" s="313"/>
    </row>
    <row r="870" spans="1:19" ht="22.2" customHeight="1" x14ac:dyDescent="0.6">
      <c r="A870" s="303" t="s">
        <v>70</v>
      </c>
      <c r="B870" s="304"/>
      <c r="C870" s="304"/>
      <c r="D870" s="304"/>
      <c r="E870" s="304"/>
      <c r="F870" s="304"/>
      <c r="G870" s="304"/>
      <c r="H870" s="304"/>
      <c r="I870" s="305"/>
      <c r="J870" s="303" t="s">
        <v>71</v>
      </c>
      <c r="K870" s="304"/>
      <c r="L870" s="304"/>
      <c r="M870" s="304"/>
      <c r="N870" s="304"/>
      <c r="O870" s="304"/>
      <c r="P870" s="304"/>
      <c r="Q870" s="304"/>
      <c r="R870" s="304"/>
      <c r="S870" s="305"/>
    </row>
    <row r="871" spans="1:19" ht="22.2" customHeight="1" x14ac:dyDescent="0.6">
      <c r="A871" s="248" t="s">
        <v>16</v>
      </c>
      <c r="B871" s="249"/>
      <c r="C871" s="249"/>
      <c r="D871" s="249"/>
      <c r="E871" s="249"/>
      <c r="F871" s="249"/>
      <c r="G871" s="249"/>
      <c r="H871" s="249"/>
      <c r="I871" s="250"/>
      <c r="J871" s="248" t="s">
        <v>16</v>
      </c>
      <c r="K871" s="249"/>
      <c r="L871" s="249"/>
      <c r="M871" s="249"/>
      <c r="N871" s="249"/>
      <c r="O871" s="249"/>
      <c r="P871" s="249"/>
      <c r="Q871" s="249"/>
      <c r="R871" s="249"/>
      <c r="S871" s="250"/>
    </row>
    <row r="872" spans="1:19" ht="22.2" customHeight="1" x14ac:dyDescent="0.6">
      <c r="A872" s="12"/>
      <c r="B872" s="309" t="s">
        <v>133</v>
      </c>
      <c r="C872" s="309"/>
      <c r="D872" s="309"/>
      <c r="E872" s="309"/>
      <c r="F872" s="309"/>
      <c r="G872" s="309"/>
      <c r="H872" s="309"/>
      <c r="I872" s="186"/>
      <c r="J872" s="29"/>
      <c r="K872" s="29"/>
      <c r="L872" s="309" t="s">
        <v>186</v>
      </c>
      <c r="M872" s="309"/>
      <c r="N872" s="309"/>
      <c r="O872" s="309"/>
      <c r="P872" s="309"/>
      <c r="Q872" s="309"/>
      <c r="R872" s="29"/>
      <c r="S872" s="13"/>
    </row>
    <row r="873" spans="1:19" ht="22.2" customHeight="1" x14ac:dyDescent="0.6">
      <c r="A873" s="308" t="s">
        <v>73</v>
      </c>
      <c r="B873" s="309"/>
      <c r="C873" s="309"/>
      <c r="D873" s="309"/>
      <c r="E873" s="309"/>
      <c r="F873" s="309"/>
      <c r="G873" s="309"/>
      <c r="H873" s="309"/>
      <c r="I873" s="310"/>
      <c r="J873" s="308" t="s">
        <v>74</v>
      </c>
      <c r="K873" s="309"/>
      <c r="L873" s="309"/>
      <c r="M873" s="309"/>
      <c r="N873" s="309"/>
      <c r="O873" s="309"/>
      <c r="P873" s="309"/>
      <c r="Q873" s="309"/>
      <c r="R873" s="309"/>
      <c r="S873" s="310"/>
    </row>
    <row r="874" spans="1:19" ht="22.2" customHeight="1" x14ac:dyDescent="0.6">
      <c r="A874" s="311" t="str">
        <f>A41</f>
        <v>วันที่ 2  เดือน มกราคม  พ.ศ.2567</v>
      </c>
      <c r="B874" s="312"/>
      <c r="C874" s="312"/>
      <c r="D874" s="312"/>
      <c r="E874" s="312"/>
      <c r="F874" s="312"/>
      <c r="G874" s="312"/>
      <c r="H874" s="312"/>
      <c r="I874" s="313"/>
      <c r="J874" s="311" t="str">
        <f>A41</f>
        <v>วันที่ 2  เดือน มกราคม  พ.ศ.2567</v>
      </c>
      <c r="K874" s="312"/>
      <c r="L874" s="312"/>
      <c r="M874" s="312"/>
      <c r="N874" s="312"/>
      <c r="O874" s="312"/>
      <c r="P874" s="312"/>
      <c r="Q874" s="312"/>
      <c r="R874" s="312"/>
      <c r="S874" s="313"/>
    </row>
    <row r="875" spans="1:19" ht="22.2" customHeight="1" x14ac:dyDescent="0.6">
      <c r="A875" s="254" t="s">
        <v>0</v>
      </c>
      <c r="B875" s="254"/>
      <c r="C875" s="254"/>
      <c r="D875" s="254"/>
      <c r="E875" s="254"/>
      <c r="F875" s="254"/>
      <c r="G875" s="254"/>
      <c r="H875" s="254"/>
      <c r="I875" s="254"/>
      <c r="J875" s="254"/>
      <c r="K875" s="254"/>
      <c r="L875" s="254"/>
      <c r="M875" s="254"/>
      <c r="N875" s="254"/>
      <c r="O875" s="254"/>
      <c r="P875" s="254"/>
      <c r="Q875" s="254"/>
      <c r="R875" s="254"/>
      <c r="S875" s="254"/>
    </row>
    <row r="876" spans="1:19" ht="22.2" customHeight="1" x14ac:dyDescent="0.6">
      <c r="A876" s="254" t="str">
        <f>A2</f>
        <v>แผนกวิชายานยนต์ไฟฟ้า</v>
      </c>
      <c r="B876" s="249"/>
      <c r="C876" s="249"/>
      <c r="D876" s="249"/>
      <c r="E876" s="249"/>
      <c r="F876" s="249"/>
      <c r="G876" s="249"/>
      <c r="H876" s="249"/>
      <c r="I876" s="249"/>
      <c r="J876" s="249"/>
      <c r="K876" s="249"/>
      <c r="L876" s="249"/>
      <c r="M876" s="249"/>
      <c r="N876" s="249"/>
      <c r="O876" s="249"/>
      <c r="P876" s="249"/>
      <c r="Q876" s="249"/>
      <c r="R876" s="249"/>
      <c r="S876" s="249"/>
    </row>
    <row r="877" spans="1:19" ht="22.2" customHeight="1" x14ac:dyDescent="0.6">
      <c r="A877" s="253" t="s">
        <v>78</v>
      </c>
      <c r="B877" s="253"/>
      <c r="C877" s="253"/>
      <c r="D877" s="177">
        <f>D3</f>
        <v>25</v>
      </c>
      <c r="E877" s="177" t="s">
        <v>77</v>
      </c>
      <c r="F877" s="254" t="str">
        <f>F3</f>
        <v>ธันวาคม</v>
      </c>
      <c r="G877" s="254"/>
      <c r="H877" s="177" t="str">
        <f>H3</f>
        <v>พ.ศ. 2566</v>
      </c>
      <c r="I877" s="177" t="s">
        <v>79</v>
      </c>
      <c r="J877" s="177">
        <f>J3</f>
        <v>29</v>
      </c>
      <c r="K877" s="177" t="s">
        <v>76</v>
      </c>
      <c r="L877" s="254" t="str">
        <f>L3</f>
        <v>ธันวาคม</v>
      </c>
      <c r="M877" s="254"/>
      <c r="N877" s="254" t="str">
        <f>N3</f>
        <v>พ.ศ. 2566</v>
      </c>
      <c r="O877" s="254"/>
      <c r="P877" s="254"/>
      <c r="Q877" s="254"/>
      <c r="R877" s="177"/>
    </row>
    <row r="878" spans="1:19" ht="22.2" customHeight="1" x14ac:dyDescent="0.3">
      <c r="G878" s="58" t="s">
        <v>103</v>
      </c>
      <c r="H878" s="8" t="s">
        <v>45</v>
      </c>
      <c r="I878" s="190" t="s">
        <v>57</v>
      </c>
      <c r="K878" s="198"/>
    </row>
    <row r="879" spans="1:19" ht="22.2" customHeight="1" x14ac:dyDescent="0.6">
      <c r="A879" s="28" t="s">
        <v>1</v>
      </c>
      <c r="B879" s="270" t="s">
        <v>2</v>
      </c>
      <c r="C879" s="271"/>
      <c r="D879" s="272"/>
      <c r="E879" s="16" t="s">
        <v>3</v>
      </c>
      <c r="F879" s="273" t="s">
        <v>65</v>
      </c>
      <c r="G879" s="274"/>
      <c r="H879" s="275" t="s">
        <v>4</v>
      </c>
      <c r="I879" s="175" t="s">
        <v>116</v>
      </c>
      <c r="J879" s="242" t="s">
        <v>5</v>
      </c>
      <c r="K879" s="244"/>
      <c r="L879" s="273" t="s">
        <v>66</v>
      </c>
      <c r="M879" s="279"/>
      <c r="N879" s="169" t="s">
        <v>68</v>
      </c>
      <c r="O879" s="175" t="s">
        <v>58</v>
      </c>
      <c r="P879" s="280" t="s">
        <v>67</v>
      </c>
      <c r="Q879" s="281"/>
      <c r="R879" s="169" t="s">
        <v>68</v>
      </c>
      <c r="S879" s="175" t="s">
        <v>58</v>
      </c>
    </row>
    <row r="880" spans="1:19" ht="22.2" customHeight="1" x14ac:dyDescent="0.6">
      <c r="A880" s="60"/>
      <c r="B880" s="9"/>
      <c r="C880" s="10"/>
      <c r="D880" s="14"/>
      <c r="E880" s="11"/>
      <c r="F880" s="199" t="s">
        <v>6</v>
      </c>
      <c r="G880" s="199" t="s">
        <v>7</v>
      </c>
      <c r="H880" s="276"/>
      <c r="I880" s="199"/>
      <c r="J880" s="277"/>
      <c r="K880" s="278"/>
      <c r="L880" s="199" t="s">
        <v>56</v>
      </c>
      <c r="M880" s="199" t="s">
        <v>60</v>
      </c>
      <c r="N880" s="199" t="s">
        <v>69</v>
      </c>
      <c r="O880" s="199" t="s">
        <v>59</v>
      </c>
      <c r="P880" s="60" t="s">
        <v>56</v>
      </c>
      <c r="Q880" s="60" t="s">
        <v>60</v>
      </c>
      <c r="R880" s="199" t="s">
        <v>69</v>
      </c>
      <c r="S880" s="199" t="s">
        <v>59</v>
      </c>
    </row>
    <row r="881" spans="1:19" ht="22.2" customHeight="1" x14ac:dyDescent="0.6">
      <c r="A881" s="175">
        <v>20</v>
      </c>
      <c r="B881" s="262">
        <f>AB22</f>
        <v>0</v>
      </c>
      <c r="C881" s="263"/>
      <c r="D881" s="264"/>
      <c r="E881" s="175" t="s">
        <v>44</v>
      </c>
      <c r="F881" s="6">
        <f>F7</f>
        <v>11</v>
      </c>
      <c r="G881" s="188" t="s">
        <v>8</v>
      </c>
      <c r="H881" s="174" t="s">
        <v>223</v>
      </c>
      <c r="I881" s="183" t="s">
        <v>218</v>
      </c>
      <c r="J881" s="265" t="s">
        <v>54</v>
      </c>
      <c r="K881" s="266"/>
      <c r="L881" s="197"/>
      <c r="M881" s="174"/>
      <c r="N881" s="174"/>
      <c r="O881" s="169">
        <f>M881*N881</f>
        <v>0</v>
      </c>
      <c r="P881" s="174"/>
      <c r="Q881" s="197"/>
      <c r="R881" s="174"/>
      <c r="S881" s="169">
        <f>Q881*R881</f>
        <v>0</v>
      </c>
    </row>
    <row r="882" spans="1:19" ht="22.2" customHeight="1" x14ac:dyDescent="0.6">
      <c r="A882" s="4"/>
      <c r="B882" s="289"/>
      <c r="C882" s="290"/>
      <c r="D882" s="291"/>
      <c r="E882" s="168" t="s">
        <v>139</v>
      </c>
      <c r="F882" s="190"/>
      <c r="G882" s="74" t="str">
        <f>G8</f>
        <v>25 ธ.ค.66</v>
      </c>
      <c r="H882" s="183" t="s">
        <v>223</v>
      </c>
      <c r="I882" s="183" t="s">
        <v>218</v>
      </c>
      <c r="J882" s="248" t="s">
        <v>125</v>
      </c>
      <c r="K882" s="250"/>
      <c r="L882" s="168"/>
      <c r="M882" s="168"/>
      <c r="N882" s="168"/>
      <c r="O882" s="169">
        <f t="shared" ref="O882:O905" si="38">M882*N882</f>
        <v>0</v>
      </c>
      <c r="P882" s="168"/>
      <c r="Q882" s="168"/>
      <c r="R882" s="168"/>
      <c r="S882" s="169">
        <f t="shared" ref="S882:S905" si="39">Q882*R882</f>
        <v>0</v>
      </c>
    </row>
    <row r="883" spans="1:19" ht="22.2" customHeight="1" x14ac:dyDescent="0.6">
      <c r="A883" s="4"/>
      <c r="B883" s="5"/>
      <c r="D883" s="3"/>
      <c r="E883" s="3"/>
      <c r="F883" s="190"/>
      <c r="G883" s="189"/>
      <c r="H883" s="183"/>
      <c r="I883" s="183"/>
      <c r="J883" s="248"/>
      <c r="K883" s="250"/>
      <c r="L883" s="168"/>
      <c r="M883" s="168"/>
      <c r="N883" s="168"/>
      <c r="O883" s="169">
        <f t="shared" si="38"/>
        <v>0</v>
      </c>
      <c r="P883" s="168"/>
      <c r="Q883" s="168"/>
      <c r="R883" s="168"/>
      <c r="S883" s="169">
        <f t="shared" si="39"/>
        <v>0</v>
      </c>
    </row>
    <row r="884" spans="1:19" ht="22.2" customHeight="1" x14ac:dyDescent="0.6">
      <c r="A884" s="4"/>
      <c r="B884" s="5"/>
      <c r="E884" s="4"/>
      <c r="F884" s="190"/>
      <c r="G884" s="189"/>
      <c r="H884" s="168"/>
      <c r="I884" s="168"/>
      <c r="J884" s="248"/>
      <c r="K884" s="250"/>
      <c r="L884" s="168"/>
      <c r="M884" s="168"/>
      <c r="N884" s="168"/>
      <c r="O884" s="169">
        <f t="shared" si="38"/>
        <v>0</v>
      </c>
      <c r="P884" s="168"/>
      <c r="Q884" s="168"/>
      <c r="R884" s="168"/>
      <c r="S884" s="169">
        <f t="shared" si="39"/>
        <v>0</v>
      </c>
    </row>
    <row r="885" spans="1:19" ht="22.2" customHeight="1" x14ac:dyDescent="0.6">
      <c r="A885" s="4"/>
      <c r="E885" s="4"/>
      <c r="G885" s="187"/>
      <c r="H885" s="199"/>
      <c r="I885" s="199"/>
      <c r="J885" s="277"/>
      <c r="K885" s="278"/>
      <c r="L885" s="168"/>
      <c r="M885" s="168"/>
      <c r="N885" s="168"/>
      <c r="O885" s="169">
        <f t="shared" si="38"/>
        <v>0</v>
      </c>
      <c r="P885" s="168"/>
      <c r="Q885" s="168"/>
      <c r="R885" s="168"/>
      <c r="S885" s="169">
        <f t="shared" si="39"/>
        <v>0</v>
      </c>
    </row>
    <row r="886" spans="1:19" ht="22.2" customHeight="1" x14ac:dyDescent="0.6">
      <c r="A886" s="4"/>
      <c r="E886" s="4"/>
      <c r="G886" s="62" t="s">
        <v>9</v>
      </c>
      <c r="H886" s="183" t="s">
        <v>223</v>
      </c>
      <c r="I886" s="183" t="s">
        <v>217</v>
      </c>
      <c r="J886" s="265" t="s">
        <v>54</v>
      </c>
      <c r="K886" s="266"/>
      <c r="L886" s="197"/>
      <c r="M886" s="174"/>
      <c r="N886" s="174"/>
      <c r="O886" s="169">
        <f t="shared" si="38"/>
        <v>0</v>
      </c>
      <c r="P886" s="174"/>
      <c r="Q886" s="197"/>
      <c r="R886" s="174"/>
      <c r="S886" s="169">
        <f t="shared" si="39"/>
        <v>0</v>
      </c>
    </row>
    <row r="887" spans="1:19" ht="22.2" customHeight="1" x14ac:dyDescent="0.6">
      <c r="A887" s="4"/>
      <c r="E887" s="4"/>
      <c r="G887" s="74" t="str">
        <f>G13</f>
        <v>26 ธ.ค.66</v>
      </c>
      <c r="H887" s="183" t="s">
        <v>223</v>
      </c>
      <c r="I887" s="183" t="s">
        <v>217</v>
      </c>
      <c r="J887" s="248" t="s">
        <v>125</v>
      </c>
      <c r="K887" s="250"/>
      <c r="L887" s="168"/>
      <c r="M887" s="168"/>
      <c r="N887" s="168"/>
      <c r="O887" s="169">
        <f t="shared" si="38"/>
        <v>0</v>
      </c>
      <c r="P887" s="168"/>
      <c r="Q887" s="168"/>
      <c r="R887" s="168"/>
      <c r="S887" s="169">
        <f t="shared" si="39"/>
        <v>0</v>
      </c>
    </row>
    <row r="888" spans="1:19" ht="22.2" customHeight="1" x14ac:dyDescent="0.6">
      <c r="A888" s="4"/>
      <c r="B888" s="5"/>
      <c r="D888" s="3"/>
      <c r="E888" s="3"/>
      <c r="G888" s="168"/>
      <c r="H888" s="183"/>
      <c r="I888" s="183"/>
      <c r="J888" s="248"/>
      <c r="K888" s="250"/>
      <c r="L888" s="168"/>
      <c r="M888" s="168"/>
      <c r="N888" s="168"/>
      <c r="O888" s="169">
        <f t="shared" si="38"/>
        <v>0</v>
      </c>
      <c r="P888" s="168"/>
      <c r="Q888" s="168"/>
      <c r="R888" s="168"/>
      <c r="S888" s="169">
        <f t="shared" si="39"/>
        <v>0</v>
      </c>
    </row>
    <row r="889" spans="1:19" ht="22.2" customHeight="1" x14ac:dyDescent="0.6">
      <c r="A889" s="4"/>
      <c r="E889" s="4"/>
      <c r="G889" s="62"/>
      <c r="H889" s="190"/>
      <c r="I889" s="168"/>
      <c r="J889" s="248"/>
      <c r="K889" s="250"/>
      <c r="L889" s="168"/>
      <c r="M889" s="168"/>
      <c r="N889" s="168"/>
      <c r="O889" s="169">
        <f t="shared" si="38"/>
        <v>0</v>
      </c>
      <c r="P889" s="168"/>
      <c r="Q889" s="168"/>
      <c r="R889" s="168"/>
      <c r="S889" s="169">
        <f t="shared" si="39"/>
        <v>0</v>
      </c>
    </row>
    <row r="890" spans="1:19" ht="22.2" customHeight="1" x14ac:dyDescent="0.6">
      <c r="A890" s="4"/>
      <c r="D890" s="8" t="s">
        <v>51</v>
      </c>
      <c r="E890" s="4"/>
      <c r="G890" s="63"/>
      <c r="H890" s="199"/>
      <c r="I890" s="199"/>
      <c r="J890" s="277"/>
      <c r="K890" s="278"/>
      <c r="L890" s="199"/>
      <c r="M890" s="168"/>
      <c r="N890" s="168"/>
      <c r="O890" s="169">
        <f t="shared" si="38"/>
        <v>0</v>
      </c>
      <c r="P890" s="168"/>
      <c r="Q890" s="168"/>
      <c r="R890" s="168"/>
      <c r="S890" s="169">
        <f t="shared" si="39"/>
        <v>0</v>
      </c>
    </row>
    <row r="891" spans="1:19" ht="22.2" customHeight="1" x14ac:dyDescent="0.6">
      <c r="A891" s="4"/>
      <c r="E891" s="4"/>
      <c r="G891" s="167" t="s">
        <v>10</v>
      </c>
      <c r="H891" s="183" t="s">
        <v>212</v>
      </c>
      <c r="I891" s="183" t="s">
        <v>276</v>
      </c>
      <c r="J891" s="265" t="s">
        <v>54</v>
      </c>
      <c r="K891" s="266"/>
      <c r="L891" s="168"/>
      <c r="M891" s="174"/>
      <c r="N891" s="174"/>
      <c r="O891" s="169">
        <f t="shared" si="38"/>
        <v>0</v>
      </c>
      <c r="P891" s="209"/>
      <c r="Q891" s="209"/>
      <c r="R891" s="209"/>
      <c r="S891" s="169">
        <f t="shared" si="39"/>
        <v>0</v>
      </c>
    </row>
    <row r="892" spans="1:19" ht="22.2" customHeight="1" x14ac:dyDescent="0.6">
      <c r="A892" s="4"/>
      <c r="B892" s="189"/>
      <c r="C892" s="190"/>
      <c r="D892" s="190"/>
      <c r="E892" s="168"/>
      <c r="G892" s="74" t="str">
        <f>G18</f>
        <v>27 ธ.ค.66</v>
      </c>
      <c r="H892" s="183"/>
      <c r="I892" s="183"/>
      <c r="J892" s="248"/>
      <c r="K892" s="250"/>
      <c r="L892" s="168"/>
      <c r="M892" s="168"/>
      <c r="N892" s="168"/>
      <c r="O892" s="169">
        <f t="shared" si="38"/>
        <v>0</v>
      </c>
      <c r="P892" s="4"/>
      <c r="Q892" s="4"/>
      <c r="R892" s="4"/>
      <c r="S892" s="169">
        <f t="shared" si="39"/>
        <v>0</v>
      </c>
    </row>
    <row r="893" spans="1:19" ht="22.2" customHeight="1" x14ac:dyDescent="0.6">
      <c r="A893" s="4"/>
      <c r="B893" s="5"/>
      <c r="D893" s="3"/>
      <c r="E893" s="3"/>
      <c r="G893" s="168"/>
      <c r="H893" s="183"/>
      <c r="I893" s="183"/>
      <c r="J893" s="248"/>
      <c r="K893" s="250"/>
      <c r="L893" s="168"/>
      <c r="M893" s="168"/>
      <c r="N893" s="168"/>
      <c r="O893" s="169">
        <f t="shared" si="38"/>
        <v>0</v>
      </c>
      <c r="P893" s="168"/>
      <c r="Q893" s="191"/>
      <c r="R893" s="168"/>
      <c r="S893" s="169">
        <f t="shared" si="39"/>
        <v>0</v>
      </c>
    </row>
    <row r="894" spans="1:19" ht="22.2" customHeight="1" x14ac:dyDescent="0.6">
      <c r="A894" s="4"/>
      <c r="E894" s="4"/>
      <c r="G894" s="189"/>
      <c r="H894" s="189"/>
      <c r="I894" s="168"/>
      <c r="J894" s="248"/>
      <c r="K894" s="250"/>
      <c r="L894" s="168"/>
      <c r="M894" s="168"/>
      <c r="N894" s="168"/>
      <c r="O894" s="169">
        <f t="shared" si="38"/>
        <v>0</v>
      </c>
      <c r="P894" s="168"/>
      <c r="Q894" s="168"/>
      <c r="R894" s="168"/>
      <c r="S894" s="169">
        <f t="shared" si="39"/>
        <v>0</v>
      </c>
    </row>
    <row r="895" spans="1:19" ht="22.2" customHeight="1" x14ac:dyDescent="0.6">
      <c r="A895" s="4"/>
      <c r="E895" s="4"/>
      <c r="G895" s="195"/>
      <c r="H895" s="195"/>
      <c r="I895" s="199"/>
      <c r="J895" s="277"/>
      <c r="K895" s="278"/>
      <c r="L895" s="199"/>
      <c r="M895" s="199"/>
      <c r="N895" s="199"/>
      <c r="O895" s="169">
        <f t="shared" si="38"/>
        <v>0</v>
      </c>
      <c r="P895" s="199"/>
      <c r="Q895" s="199"/>
      <c r="R895" s="199"/>
      <c r="S895" s="169">
        <f t="shared" si="39"/>
        <v>0</v>
      </c>
    </row>
    <row r="896" spans="1:19" ht="22.2" customHeight="1" x14ac:dyDescent="0.6">
      <c r="A896" s="4"/>
      <c r="E896" s="4"/>
      <c r="G896" s="62" t="s">
        <v>11</v>
      </c>
      <c r="H896" s="183" t="s">
        <v>223</v>
      </c>
      <c r="I896" s="183" t="s">
        <v>215</v>
      </c>
      <c r="J896" s="265" t="s">
        <v>54</v>
      </c>
      <c r="K896" s="266"/>
      <c r="L896" s="197"/>
      <c r="M896" s="174"/>
      <c r="N896" s="183"/>
      <c r="O896" s="169">
        <f t="shared" si="38"/>
        <v>0</v>
      </c>
      <c r="P896" s="168"/>
      <c r="Q896" s="175"/>
      <c r="R896" s="175"/>
      <c r="S896" s="169">
        <f t="shared" si="39"/>
        <v>0</v>
      </c>
    </row>
    <row r="897" spans="1:24" ht="22.2" customHeight="1" x14ac:dyDescent="0.6">
      <c r="A897" s="4"/>
      <c r="E897" s="4"/>
      <c r="G897" s="74" t="str">
        <f>G23</f>
        <v>28 ธ.ค.66</v>
      </c>
      <c r="H897" s="183" t="s">
        <v>223</v>
      </c>
      <c r="I897" s="183" t="s">
        <v>215</v>
      </c>
      <c r="J897" s="248" t="s">
        <v>151</v>
      </c>
      <c r="K897" s="250"/>
      <c r="L897" s="168"/>
      <c r="M897" s="168"/>
      <c r="N897" s="168"/>
      <c r="O897" s="169">
        <f t="shared" si="38"/>
        <v>0</v>
      </c>
      <c r="P897" s="168"/>
      <c r="Q897" s="168"/>
      <c r="R897" s="168"/>
      <c r="S897" s="169">
        <f t="shared" si="39"/>
        <v>0</v>
      </c>
    </row>
    <row r="898" spans="1:24" ht="22.2" customHeight="1" x14ac:dyDescent="0.6">
      <c r="A898" s="4"/>
      <c r="B898" s="5"/>
      <c r="E898" s="4"/>
      <c r="G898" s="168"/>
      <c r="H898" s="183"/>
      <c r="I898" s="183"/>
      <c r="J898" s="248"/>
      <c r="K898" s="250"/>
      <c r="L898" s="168"/>
      <c r="M898" s="168"/>
      <c r="N898" s="168"/>
      <c r="O898" s="169">
        <f t="shared" si="38"/>
        <v>0</v>
      </c>
      <c r="P898" s="183"/>
      <c r="Q898" s="183"/>
      <c r="R898" s="183"/>
      <c r="S898" s="169">
        <f t="shared" si="39"/>
        <v>0</v>
      </c>
    </row>
    <row r="899" spans="1:24" ht="22.2" customHeight="1" x14ac:dyDescent="0.6">
      <c r="A899" s="4"/>
      <c r="E899" s="4"/>
      <c r="G899" s="168"/>
      <c r="H899" s="168"/>
      <c r="I899" s="168"/>
      <c r="J899" s="248"/>
      <c r="K899" s="250"/>
      <c r="L899" s="168"/>
      <c r="M899" s="168"/>
      <c r="N899" s="168"/>
      <c r="O899" s="169">
        <f t="shared" si="38"/>
        <v>0</v>
      </c>
      <c r="P899" s="168"/>
      <c r="Q899" s="168"/>
      <c r="R899" s="168"/>
      <c r="S899" s="169">
        <f t="shared" si="39"/>
        <v>0</v>
      </c>
    </row>
    <row r="900" spans="1:24" ht="22.2" customHeight="1" x14ac:dyDescent="0.6">
      <c r="A900" s="4"/>
      <c r="E900" s="4"/>
      <c r="G900" s="199"/>
      <c r="H900" s="194"/>
      <c r="I900" s="199"/>
      <c r="J900" s="277"/>
      <c r="K900" s="278"/>
      <c r="L900" s="199"/>
      <c r="M900" s="199"/>
      <c r="N900" s="199"/>
      <c r="O900" s="169">
        <f t="shared" si="38"/>
        <v>0</v>
      </c>
      <c r="P900" s="199"/>
      <c r="Q900" s="199"/>
      <c r="R900" s="199"/>
      <c r="S900" s="169">
        <f t="shared" si="39"/>
        <v>0</v>
      </c>
    </row>
    <row r="901" spans="1:24" ht="22.2" customHeight="1" x14ac:dyDescent="0.6">
      <c r="A901" s="4"/>
      <c r="E901" s="4"/>
      <c r="G901" s="62" t="s">
        <v>12</v>
      </c>
      <c r="H901" s="183" t="s">
        <v>223</v>
      </c>
      <c r="I901" s="183" t="s">
        <v>213</v>
      </c>
      <c r="J901" s="265" t="s">
        <v>54</v>
      </c>
      <c r="K901" s="266"/>
      <c r="L901" s="197"/>
      <c r="M901" s="168"/>
      <c r="N901" s="168"/>
      <c r="O901" s="169">
        <f t="shared" si="38"/>
        <v>0</v>
      </c>
      <c r="P901" s="174"/>
      <c r="Q901" s="197"/>
      <c r="R901" s="174"/>
      <c r="S901" s="169">
        <f t="shared" si="39"/>
        <v>0</v>
      </c>
    </row>
    <row r="902" spans="1:24" ht="22.2" customHeight="1" x14ac:dyDescent="0.6">
      <c r="A902" s="4"/>
      <c r="E902" s="4"/>
      <c r="G902" s="204" t="str">
        <f>G28</f>
        <v>29 ธ.ค.66</v>
      </c>
      <c r="H902" s="183" t="s">
        <v>223</v>
      </c>
      <c r="I902" s="183" t="s">
        <v>213</v>
      </c>
      <c r="J902" s="248" t="s">
        <v>125</v>
      </c>
      <c r="K902" s="250"/>
      <c r="L902" s="168"/>
      <c r="M902" s="168"/>
      <c r="N902" s="168"/>
      <c r="O902" s="169">
        <f t="shared" si="38"/>
        <v>0</v>
      </c>
      <c r="P902" s="168"/>
      <c r="Q902" s="168"/>
      <c r="R902" s="168"/>
      <c r="S902" s="169">
        <f t="shared" si="39"/>
        <v>0</v>
      </c>
    </row>
    <row r="903" spans="1:24" ht="22.2" customHeight="1" x14ac:dyDescent="0.6">
      <c r="A903" s="4"/>
      <c r="E903" s="4"/>
      <c r="G903" s="168"/>
      <c r="H903" s="56"/>
      <c r="I903" s="56"/>
      <c r="J903" s="330"/>
      <c r="K903" s="331"/>
      <c r="L903" s="168"/>
      <c r="M903" s="168"/>
      <c r="N903" s="168"/>
      <c r="O903" s="169">
        <f t="shared" si="38"/>
        <v>0</v>
      </c>
      <c r="P903" s="168"/>
      <c r="Q903" s="168"/>
      <c r="R903" s="168"/>
      <c r="S903" s="169">
        <f t="shared" si="39"/>
        <v>0</v>
      </c>
    </row>
    <row r="904" spans="1:24" ht="22.2" customHeight="1" x14ac:dyDescent="0.6">
      <c r="A904" s="4"/>
      <c r="E904" s="4"/>
      <c r="G904" s="168"/>
      <c r="H904" s="56"/>
      <c r="I904" s="56"/>
      <c r="J904" s="330"/>
      <c r="K904" s="331"/>
      <c r="L904" s="168"/>
      <c r="M904" s="168"/>
      <c r="N904" s="168"/>
      <c r="O904" s="169">
        <f t="shared" si="38"/>
        <v>0</v>
      </c>
      <c r="P904" s="168"/>
      <c r="Q904" s="168"/>
      <c r="R904" s="168"/>
      <c r="S904" s="169">
        <f t="shared" si="39"/>
        <v>0</v>
      </c>
    </row>
    <row r="905" spans="1:24" ht="22.2" customHeight="1" x14ac:dyDescent="0.6">
      <c r="A905" s="4"/>
      <c r="E905" s="4"/>
      <c r="F905" s="4"/>
      <c r="G905" s="196"/>
      <c r="H905" s="194"/>
      <c r="I905" s="199"/>
      <c r="J905" s="277"/>
      <c r="K905" s="278"/>
      <c r="L905" s="199"/>
      <c r="M905" s="199"/>
      <c r="N905" s="199"/>
      <c r="O905" s="169">
        <f t="shared" si="38"/>
        <v>0</v>
      </c>
      <c r="P905" s="199"/>
      <c r="Q905" s="199"/>
      <c r="R905" s="199"/>
      <c r="S905" s="169">
        <f t="shared" si="39"/>
        <v>0</v>
      </c>
    </row>
    <row r="906" spans="1:24" ht="22.2" customHeight="1" x14ac:dyDescent="0.6">
      <c r="A906" s="4"/>
      <c r="E906" s="4"/>
      <c r="F906" s="4"/>
      <c r="G906" s="273" t="s">
        <v>61</v>
      </c>
      <c r="H906" s="298"/>
      <c r="I906" s="298"/>
      <c r="J906" s="298"/>
      <c r="K906" s="279"/>
      <c r="L906" s="17">
        <f>SUM(L881:L905)</f>
        <v>0</v>
      </c>
      <c r="M906" s="17">
        <f>SUM(M881:M905)</f>
        <v>0</v>
      </c>
      <c r="N906" s="17"/>
      <c r="O906" s="17"/>
      <c r="P906" s="17">
        <f>SUM(P881:P905)</f>
        <v>0</v>
      </c>
      <c r="Q906" s="17">
        <f>SUM(Q881:Q905)</f>
        <v>0</v>
      </c>
      <c r="R906" s="192"/>
      <c r="S906" s="17"/>
      <c r="T906" s="25"/>
      <c r="U906" s="26" t="s">
        <v>123</v>
      </c>
      <c r="V906" s="64"/>
      <c r="W906" s="27"/>
      <c r="X906" s="27"/>
    </row>
    <row r="907" spans="1:24" ht="22.2" customHeight="1" x14ac:dyDescent="0.6">
      <c r="A907" s="4"/>
      <c r="E907" s="4"/>
      <c r="F907" s="4"/>
      <c r="G907" s="273" t="s">
        <v>62</v>
      </c>
      <c r="H907" s="298"/>
      <c r="I907" s="298"/>
      <c r="J907" s="298"/>
      <c r="K907" s="279"/>
      <c r="L907" s="273">
        <f>L906+M906</f>
        <v>0</v>
      </c>
      <c r="M907" s="279"/>
      <c r="N907" s="17"/>
      <c r="O907" s="193"/>
      <c r="P907" s="273">
        <f>P906+Q906</f>
        <v>0</v>
      </c>
      <c r="Q907" s="279"/>
      <c r="R907" s="196"/>
      <c r="S907" s="199"/>
      <c r="T907" s="27" t="s">
        <v>51</v>
      </c>
      <c r="U907" s="26" t="s">
        <v>90</v>
      </c>
      <c r="V907" s="64"/>
      <c r="W907" s="27"/>
      <c r="X907" s="27"/>
    </row>
    <row r="908" spans="1:24" ht="22.2" customHeight="1" x14ac:dyDescent="0.6">
      <c r="A908" s="4"/>
      <c r="E908" s="4"/>
      <c r="F908" s="4"/>
      <c r="G908" s="273" t="s">
        <v>63</v>
      </c>
      <c r="H908" s="298"/>
      <c r="I908" s="298"/>
      <c r="J908" s="298"/>
      <c r="K908" s="279"/>
      <c r="L908" s="273">
        <v>18</v>
      </c>
      <c r="M908" s="279"/>
      <c r="N908" s="193"/>
      <c r="O908" s="17"/>
      <c r="P908" s="306" t="s">
        <v>256</v>
      </c>
      <c r="Q908" s="307"/>
      <c r="R908" s="190"/>
      <c r="S908" s="168"/>
    </row>
    <row r="909" spans="1:24" ht="22.2" customHeight="1" thickBot="1" x14ac:dyDescent="0.65">
      <c r="A909" s="4"/>
      <c r="E909" s="4"/>
      <c r="F909" s="15"/>
      <c r="G909" s="273" t="s">
        <v>64</v>
      </c>
      <c r="H909" s="298"/>
      <c r="I909" s="298"/>
      <c r="J909" s="298"/>
      <c r="K909" s="279"/>
      <c r="L909" s="18">
        <v>0</v>
      </c>
      <c r="M909" s="18">
        <f>SUM(M881:M905)</f>
        <v>0</v>
      </c>
      <c r="N909" s="18"/>
      <c r="O909" s="18">
        <f>SUM(O881:O905)</f>
        <v>0</v>
      </c>
      <c r="P909" s="18">
        <v>0</v>
      </c>
      <c r="Q909" s="18">
        <f>SUM(Q881:Q905)</f>
        <v>0</v>
      </c>
      <c r="R909" s="19"/>
      <c r="S909" s="18">
        <f>SUM(S881:S905)</f>
        <v>0</v>
      </c>
    </row>
    <row r="910" spans="1:24" ht="22.2" customHeight="1" thickTop="1" x14ac:dyDescent="0.6">
      <c r="A910" s="299" t="s">
        <v>88</v>
      </c>
      <c r="B910" s="300"/>
      <c r="C910" s="300"/>
      <c r="D910" s="300"/>
      <c r="E910" s="300"/>
      <c r="F910" s="300"/>
      <c r="G910" s="300"/>
      <c r="H910" s="193">
        <f>M909+Q909</f>
        <v>0</v>
      </c>
      <c r="I910" s="193" t="s">
        <v>89</v>
      </c>
      <c r="J910" s="193"/>
      <c r="K910" s="301" t="s">
        <v>193</v>
      </c>
      <c r="L910" s="301"/>
      <c r="M910" s="301"/>
      <c r="N910" s="194"/>
      <c r="O910" s="194"/>
      <c r="P910" s="302">
        <f>S909+O909</f>
        <v>0</v>
      </c>
      <c r="Q910" s="302"/>
      <c r="R910" s="21"/>
      <c r="S910" s="20" t="s">
        <v>53</v>
      </c>
    </row>
    <row r="911" spans="1:24" ht="22.2" customHeight="1" x14ac:dyDescent="0.6">
      <c r="A911" s="303" t="s">
        <v>14</v>
      </c>
      <c r="B911" s="304"/>
      <c r="C911" s="304"/>
      <c r="D911" s="304"/>
      <c r="E911" s="304"/>
      <c r="F911" s="304"/>
      <c r="G911" s="305"/>
      <c r="H911" s="303" t="s">
        <v>15</v>
      </c>
      <c r="I911" s="304"/>
      <c r="J911" s="304"/>
      <c r="K911" s="304"/>
      <c r="L911" s="305"/>
      <c r="M911" s="303" t="s">
        <v>70</v>
      </c>
      <c r="N911" s="304"/>
      <c r="O911" s="304"/>
      <c r="P911" s="304"/>
      <c r="Q911" s="304"/>
      <c r="R911" s="304"/>
      <c r="S911" s="305"/>
    </row>
    <row r="912" spans="1:24" ht="22.2" customHeight="1" x14ac:dyDescent="0.6">
      <c r="A912" s="248" t="s">
        <v>16</v>
      </c>
      <c r="B912" s="249"/>
      <c r="C912" s="249"/>
      <c r="D912" s="249"/>
      <c r="E912" s="249"/>
      <c r="F912" s="249"/>
      <c r="G912" s="250"/>
      <c r="H912" s="248" t="s">
        <v>16</v>
      </c>
      <c r="I912" s="249"/>
      <c r="J912" s="249"/>
      <c r="K912" s="249"/>
      <c r="L912" s="250"/>
      <c r="M912" s="248" t="s">
        <v>16</v>
      </c>
      <c r="N912" s="249"/>
      <c r="O912" s="249"/>
      <c r="P912" s="249"/>
      <c r="Q912" s="249"/>
      <c r="R912" s="249"/>
      <c r="S912" s="250"/>
    </row>
    <row r="913" spans="1:19" ht="22.2" customHeight="1" x14ac:dyDescent="0.6">
      <c r="A913" s="12" t="s">
        <v>42</v>
      </c>
      <c r="B913" s="309">
        <f>B881</f>
        <v>0</v>
      </c>
      <c r="C913" s="309"/>
      <c r="D913" s="309"/>
      <c r="E913" s="309"/>
      <c r="F913" s="309"/>
      <c r="G913" s="186" t="s">
        <v>43</v>
      </c>
      <c r="H913" s="185" t="s">
        <v>42</v>
      </c>
      <c r="I913" s="314" t="str">
        <f>I867</f>
        <v xml:space="preserve">       นายอาทิตย์  แก้วแดง</v>
      </c>
      <c r="J913" s="318"/>
      <c r="K913" s="318"/>
      <c r="L913" s="13" t="s">
        <v>43</v>
      </c>
      <c r="M913" s="61" t="s">
        <v>42</v>
      </c>
      <c r="N913" s="61"/>
      <c r="O913" s="309" t="s">
        <v>52</v>
      </c>
      <c r="P913" s="309"/>
      <c r="Q913" s="309"/>
      <c r="R913" s="29"/>
      <c r="S913" s="186" t="s">
        <v>43</v>
      </c>
    </row>
    <row r="914" spans="1:19" ht="22.2" customHeight="1" x14ac:dyDescent="0.6">
      <c r="A914" s="319" t="s">
        <v>120</v>
      </c>
      <c r="B914" s="314"/>
      <c r="C914" s="314"/>
      <c r="D914" s="314"/>
      <c r="E914" s="314"/>
      <c r="F914" s="314"/>
      <c r="G914" s="320"/>
      <c r="H914" s="308" t="s">
        <v>55</v>
      </c>
      <c r="I914" s="309"/>
      <c r="J914" s="309"/>
      <c r="K914" s="309"/>
      <c r="L914" s="310"/>
      <c r="M914" s="308" t="s">
        <v>72</v>
      </c>
      <c r="N914" s="309"/>
      <c r="O914" s="309"/>
      <c r="P914" s="309"/>
      <c r="Q914" s="309"/>
      <c r="R914" s="309"/>
      <c r="S914" s="310"/>
    </row>
    <row r="915" spans="1:19" ht="22.2" customHeight="1" x14ac:dyDescent="0.6">
      <c r="A915" s="311" t="str">
        <f>A41</f>
        <v>วันที่ 2  เดือน มกราคม  พ.ศ.2567</v>
      </c>
      <c r="B915" s="312"/>
      <c r="C915" s="312"/>
      <c r="D915" s="312"/>
      <c r="E915" s="312"/>
      <c r="F915" s="312"/>
      <c r="G915" s="313"/>
      <c r="H915" s="308" t="str">
        <f>A41</f>
        <v>วันที่ 2  เดือน มกราคม  พ.ศ.2567</v>
      </c>
      <c r="I915" s="309"/>
      <c r="J915" s="309"/>
      <c r="K915" s="309"/>
      <c r="L915" s="310"/>
      <c r="M915" s="311" t="str">
        <f>A41</f>
        <v>วันที่ 2  เดือน มกราคม  พ.ศ.2567</v>
      </c>
      <c r="N915" s="312"/>
      <c r="O915" s="312"/>
      <c r="P915" s="312"/>
      <c r="Q915" s="312"/>
      <c r="R915" s="312"/>
      <c r="S915" s="313"/>
    </row>
    <row r="916" spans="1:19" ht="22.2" customHeight="1" x14ac:dyDescent="0.6">
      <c r="A916" s="303" t="s">
        <v>70</v>
      </c>
      <c r="B916" s="304"/>
      <c r="C916" s="304"/>
      <c r="D916" s="304"/>
      <c r="E916" s="304"/>
      <c r="F916" s="304"/>
      <c r="G916" s="304"/>
      <c r="H916" s="304"/>
      <c r="I916" s="305"/>
      <c r="J916" s="303" t="s">
        <v>71</v>
      </c>
      <c r="K916" s="304"/>
      <c r="L916" s="304"/>
      <c r="M916" s="304"/>
      <c r="N916" s="304"/>
      <c r="O916" s="304"/>
      <c r="P916" s="304"/>
      <c r="Q916" s="304"/>
      <c r="R916" s="304"/>
      <c r="S916" s="305"/>
    </row>
    <row r="917" spans="1:19" ht="22.2" customHeight="1" x14ac:dyDescent="0.6">
      <c r="A917" s="248" t="s">
        <v>16</v>
      </c>
      <c r="B917" s="249"/>
      <c r="C917" s="249"/>
      <c r="D917" s="249"/>
      <c r="E917" s="249"/>
      <c r="F917" s="249"/>
      <c r="G917" s="249"/>
      <c r="H917" s="249"/>
      <c r="I917" s="250"/>
      <c r="J917" s="248" t="s">
        <v>16</v>
      </c>
      <c r="K917" s="249"/>
      <c r="L917" s="249"/>
      <c r="M917" s="249"/>
      <c r="N917" s="249"/>
      <c r="O917" s="249"/>
      <c r="P917" s="249"/>
      <c r="Q917" s="249"/>
      <c r="R917" s="249"/>
      <c r="S917" s="250"/>
    </row>
    <row r="918" spans="1:19" ht="22.2" customHeight="1" x14ac:dyDescent="0.6">
      <c r="A918" s="12"/>
      <c r="B918" s="309" t="s">
        <v>133</v>
      </c>
      <c r="C918" s="309"/>
      <c r="D918" s="309"/>
      <c r="E918" s="309"/>
      <c r="F918" s="309"/>
      <c r="G918" s="309"/>
      <c r="H918" s="309"/>
      <c r="I918" s="186"/>
      <c r="J918" s="29"/>
      <c r="K918" s="29"/>
      <c r="L918" s="309" t="s">
        <v>186</v>
      </c>
      <c r="M918" s="309"/>
      <c r="N918" s="309"/>
      <c r="O918" s="309"/>
      <c r="P918" s="309"/>
      <c r="Q918" s="309"/>
      <c r="R918" s="29"/>
      <c r="S918" s="13"/>
    </row>
    <row r="919" spans="1:19" ht="22.2" customHeight="1" x14ac:dyDescent="0.6">
      <c r="A919" s="308" t="s">
        <v>73</v>
      </c>
      <c r="B919" s="309"/>
      <c r="C919" s="309"/>
      <c r="D919" s="309"/>
      <c r="E919" s="309"/>
      <c r="F919" s="309"/>
      <c r="G919" s="309"/>
      <c r="H919" s="309"/>
      <c r="I919" s="310"/>
      <c r="J919" s="308" t="s">
        <v>74</v>
      </c>
      <c r="K919" s="309"/>
      <c r="L919" s="309"/>
      <c r="M919" s="309"/>
      <c r="N919" s="309"/>
      <c r="O919" s="309"/>
      <c r="P919" s="309"/>
      <c r="Q919" s="309"/>
      <c r="R919" s="309"/>
      <c r="S919" s="310"/>
    </row>
    <row r="920" spans="1:19" ht="22.2" customHeight="1" x14ac:dyDescent="0.6">
      <c r="A920" s="311" t="str">
        <f>A41</f>
        <v>วันที่ 2  เดือน มกราคม  พ.ศ.2567</v>
      </c>
      <c r="B920" s="312"/>
      <c r="C920" s="312"/>
      <c r="D920" s="312"/>
      <c r="E920" s="312"/>
      <c r="F920" s="312"/>
      <c r="G920" s="312"/>
      <c r="H920" s="312"/>
      <c r="I920" s="313"/>
      <c r="J920" s="311" t="str">
        <f>A41</f>
        <v>วันที่ 2  เดือน มกราคม  พ.ศ.2567</v>
      </c>
      <c r="K920" s="312"/>
      <c r="L920" s="312"/>
      <c r="M920" s="312"/>
      <c r="N920" s="312"/>
      <c r="O920" s="312"/>
      <c r="P920" s="312"/>
      <c r="Q920" s="312"/>
      <c r="R920" s="312"/>
      <c r="S920" s="313"/>
    </row>
    <row r="921" spans="1:19" ht="22.2" customHeight="1" x14ac:dyDescent="0.6">
      <c r="A921" s="254" t="s">
        <v>0</v>
      </c>
      <c r="B921" s="254"/>
      <c r="C921" s="254"/>
      <c r="D921" s="254"/>
      <c r="E921" s="254"/>
      <c r="F921" s="254"/>
      <c r="G921" s="254"/>
      <c r="H921" s="254"/>
      <c r="I921" s="254"/>
      <c r="J921" s="254"/>
      <c r="K921" s="254"/>
      <c r="L921" s="254"/>
      <c r="M921" s="254"/>
      <c r="N921" s="254"/>
      <c r="O921" s="254"/>
      <c r="P921" s="254"/>
      <c r="Q921" s="254"/>
      <c r="R921" s="254"/>
      <c r="S921" s="254"/>
    </row>
    <row r="922" spans="1:19" ht="22.2" customHeight="1" x14ac:dyDescent="0.6">
      <c r="A922" s="254" t="str">
        <f>A2</f>
        <v>แผนกวิชายานยนต์ไฟฟ้า</v>
      </c>
      <c r="B922" s="249"/>
      <c r="C922" s="249"/>
      <c r="D922" s="249"/>
      <c r="E922" s="249"/>
      <c r="F922" s="249"/>
      <c r="G922" s="249"/>
      <c r="H922" s="249"/>
      <c r="I922" s="249"/>
      <c r="J922" s="249"/>
      <c r="K922" s="249"/>
      <c r="L922" s="249"/>
      <c r="M922" s="249"/>
      <c r="N922" s="249"/>
      <c r="O922" s="249"/>
      <c r="P922" s="249"/>
      <c r="Q922" s="249"/>
      <c r="R922" s="249"/>
      <c r="S922" s="249"/>
    </row>
    <row r="923" spans="1:19" ht="22.2" customHeight="1" x14ac:dyDescent="0.6">
      <c r="A923" s="253" t="s">
        <v>78</v>
      </c>
      <c r="B923" s="253"/>
      <c r="C923" s="253"/>
      <c r="D923" s="177">
        <f>D3</f>
        <v>25</v>
      </c>
      <c r="E923" s="177" t="s">
        <v>77</v>
      </c>
      <c r="F923" s="254" t="str">
        <f>F3</f>
        <v>ธันวาคม</v>
      </c>
      <c r="G923" s="254"/>
      <c r="H923" s="177" t="str">
        <f>H3</f>
        <v>พ.ศ. 2566</v>
      </c>
      <c r="I923" s="177" t="s">
        <v>79</v>
      </c>
      <c r="J923" s="177">
        <f>J3</f>
        <v>29</v>
      </c>
      <c r="K923" s="177" t="s">
        <v>76</v>
      </c>
      <c r="L923" s="254" t="str">
        <f>L3</f>
        <v>ธันวาคม</v>
      </c>
      <c r="M923" s="254"/>
      <c r="N923" s="254" t="str">
        <f>N3</f>
        <v>พ.ศ. 2566</v>
      </c>
      <c r="O923" s="254"/>
      <c r="P923" s="254"/>
      <c r="Q923" s="254"/>
      <c r="R923" s="177"/>
    </row>
    <row r="924" spans="1:19" ht="22.2" customHeight="1" x14ac:dyDescent="0.3">
      <c r="G924" s="58" t="s">
        <v>103</v>
      </c>
      <c r="H924" s="8" t="s">
        <v>45</v>
      </c>
      <c r="I924" s="190" t="s">
        <v>57</v>
      </c>
      <c r="K924" s="198"/>
    </row>
    <row r="925" spans="1:19" ht="22.2" customHeight="1" x14ac:dyDescent="0.6">
      <c r="A925" s="28" t="s">
        <v>1</v>
      </c>
      <c r="B925" s="270" t="s">
        <v>2</v>
      </c>
      <c r="C925" s="271"/>
      <c r="D925" s="272"/>
      <c r="E925" s="16" t="s">
        <v>3</v>
      </c>
      <c r="F925" s="273" t="s">
        <v>65</v>
      </c>
      <c r="G925" s="274"/>
      <c r="H925" s="275" t="s">
        <v>4</v>
      </c>
      <c r="I925" s="175" t="s">
        <v>116</v>
      </c>
      <c r="J925" s="242" t="s">
        <v>5</v>
      </c>
      <c r="K925" s="244"/>
      <c r="L925" s="273" t="s">
        <v>66</v>
      </c>
      <c r="M925" s="279"/>
      <c r="N925" s="169" t="s">
        <v>68</v>
      </c>
      <c r="O925" s="175" t="s">
        <v>58</v>
      </c>
      <c r="P925" s="280" t="s">
        <v>67</v>
      </c>
      <c r="Q925" s="281"/>
      <c r="R925" s="169" t="s">
        <v>68</v>
      </c>
      <c r="S925" s="175" t="s">
        <v>58</v>
      </c>
    </row>
    <row r="926" spans="1:19" ht="22.2" customHeight="1" x14ac:dyDescent="0.6">
      <c r="A926" s="60"/>
      <c r="B926" s="9"/>
      <c r="C926" s="10"/>
      <c r="D926" s="14"/>
      <c r="E926" s="11"/>
      <c r="F926" s="199" t="s">
        <v>6</v>
      </c>
      <c r="G926" s="199" t="s">
        <v>7</v>
      </c>
      <c r="H926" s="276"/>
      <c r="I926" s="199"/>
      <c r="J926" s="277"/>
      <c r="K926" s="278"/>
      <c r="L926" s="199" t="s">
        <v>56</v>
      </c>
      <c r="M926" s="199" t="s">
        <v>60</v>
      </c>
      <c r="N926" s="199" t="s">
        <v>69</v>
      </c>
      <c r="O926" s="199" t="s">
        <v>59</v>
      </c>
      <c r="P926" s="60" t="s">
        <v>56</v>
      </c>
      <c r="Q926" s="60" t="s">
        <v>60</v>
      </c>
      <c r="R926" s="199" t="s">
        <v>69</v>
      </c>
      <c r="S926" s="199" t="s">
        <v>59</v>
      </c>
    </row>
    <row r="927" spans="1:19" ht="22.2" customHeight="1" x14ac:dyDescent="0.6">
      <c r="A927" s="175">
        <v>21</v>
      </c>
      <c r="B927" s="262">
        <f>AB23</f>
        <v>0</v>
      </c>
      <c r="C927" s="263"/>
      <c r="D927" s="264"/>
      <c r="E927" s="175" t="s">
        <v>44</v>
      </c>
      <c r="F927" s="6">
        <f>F7</f>
        <v>11</v>
      </c>
      <c r="G927" s="188" t="s">
        <v>8</v>
      </c>
      <c r="H927" s="174" t="s">
        <v>179</v>
      </c>
      <c r="I927" s="183" t="s">
        <v>214</v>
      </c>
      <c r="J927" s="265" t="s">
        <v>54</v>
      </c>
      <c r="K927" s="266"/>
      <c r="L927" s="197"/>
      <c r="M927" s="174"/>
      <c r="N927" s="174"/>
      <c r="O927" s="169">
        <f>M927*N927</f>
        <v>0</v>
      </c>
      <c r="P927" s="174"/>
      <c r="Q927" s="197"/>
      <c r="R927" s="174"/>
      <c r="S927" s="169">
        <f>Q927*R927</f>
        <v>0</v>
      </c>
    </row>
    <row r="928" spans="1:19" ht="22.2" customHeight="1" x14ac:dyDescent="0.6">
      <c r="A928" s="4"/>
      <c r="B928" s="289"/>
      <c r="C928" s="290"/>
      <c r="D928" s="291"/>
      <c r="E928" s="168" t="s">
        <v>139</v>
      </c>
      <c r="F928" s="190"/>
      <c r="G928" s="167" t="str">
        <f>G882</f>
        <v>25 ธ.ค.66</v>
      </c>
      <c r="H928" s="183"/>
      <c r="I928" s="183"/>
      <c r="J928" s="248"/>
      <c r="K928" s="250"/>
      <c r="L928" s="168"/>
      <c r="M928" s="168"/>
      <c r="N928" s="168"/>
      <c r="O928" s="169">
        <f t="shared" ref="O928:O951" si="40">M928*N928</f>
        <v>0</v>
      </c>
      <c r="P928" s="168"/>
      <c r="Q928" s="168"/>
      <c r="R928" s="168"/>
      <c r="S928" s="169">
        <f t="shared" ref="S928:S951" si="41">Q928*R928</f>
        <v>0</v>
      </c>
    </row>
    <row r="929" spans="1:19" ht="22.2" customHeight="1" x14ac:dyDescent="0.6">
      <c r="A929" s="4"/>
      <c r="B929" s="5"/>
      <c r="D929" s="3"/>
      <c r="E929" s="3"/>
      <c r="F929" s="190"/>
      <c r="G929" s="189"/>
      <c r="H929" s="168"/>
      <c r="I929" s="168"/>
      <c r="J929" s="248"/>
      <c r="K929" s="250"/>
      <c r="L929" s="168"/>
      <c r="M929" s="168"/>
      <c r="N929" s="168"/>
      <c r="O929" s="169">
        <f t="shared" si="40"/>
        <v>0</v>
      </c>
      <c r="P929" s="168"/>
      <c r="Q929" s="168"/>
      <c r="R929" s="168"/>
      <c r="S929" s="169">
        <f t="shared" si="41"/>
        <v>0</v>
      </c>
    </row>
    <row r="930" spans="1:19" ht="22.2" customHeight="1" x14ac:dyDescent="0.6">
      <c r="A930" s="4"/>
      <c r="B930" s="5"/>
      <c r="E930" s="4"/>
      <c r="F930" s="190"/>
      <c r="G930" s="189"/>
      <c r="H930" s="168"/>
      <c r="I930" s="168"/>
      <c r="J930" s="248"/>
      <c r="K930" s="250"/>
      <c r="L930" s="168"/>
      <c r="M930" s="168"/>
      <c r="N930" s="168"/>
      <c r="O930" s="169">
        <f t="shared" si="40"/>
        <v>0</v>
      </c>
      <c r="P930" s="168"/>
      <c r="Q930" s="168"/>
      <c r="R930" s="168"/>
      <c r="S930" s="169">
        <f t="shared" si="41"/>
        <v>0</v>
      </c>
    </row>
    <row r="931" spans="1:19" ht="22.2" customHeight="1" x14ac:dyDescent="0.6">
      <c r="A931" s="4"/>
      <c r="E931" s="4"/>
      <c r="G931" s="187"/>
      <c r="H931" s="199"/>
      <c r="I931" s="199"/>
      <c r="J931" s="277"/>
      <c r="K931" s="278"/>
      <c r="L931" s="168"/>
      <c r="M931" s="168"/>
      <c r="N931" s="168"/>
      <c r="O931" s="169">
        <f t="shared" si="40"/>
        <v>0</v>
      </c>
      <c r="P931" s="168"/>
      <c r="Q931" s="168"/>
      <c r="R931" s="168"/>
      <c r="S931" s="169">
        <f t="shared" si="41"/>
        <v>0</v>
      </c>
    </row>
    <row r="932" spans="1:19" ht="22.2" customHeight="1" x14ac:dyDescent="0.6">
      <c r="A932" s="4"/>
      <c r="E932" s="4"/>
      <c r="G932" s="62" t="s">
        <v>9</v>
      </c>
      <c r="H932" s="174" t="s">
        <v>179</v>
      </c>
      <c r="I932" s="183" t="s">
        <v>270</v>
      </c>
      <c r="J932" s="265" t="s">
        <v>54</v>
      </c>
      <c r="K932" s="266"/>
      <c r="L932" s="197"/>
      <c r="M932" s="174"/>
      <c r="N932" s="174"/>
      <c r="O932" s="169">
        <f t="shared" si="40"/>
        <v>0</v>
      </c>
      <c r="P932" s="174"/>
      <c r="Q932" s="197"/>
      <c r="R932" s="174"/>
      <c r="S932" s="169">
        <f t="shared" si="41"/>
        <v>0</v>
      </c>
    </row>
    <row r="933" spans="1:19" ht="22.2" customHeight="1" x14ac:dyDescent="0.6">
      <c r="A933" s="4"/>
      <c r="E933" s="4"/>
      <c r="G933" s="167" t="str">
        <f>G887</f>
        <v>26 ธ.ค.66</v>
      </c>
      <c r="H933" s="183" t="s">
        <v>240</v>
      </c>
      <c r="I933" s="183" t="s">
        <v>218</v>
      </c>
      <c r="J933" s="248" t="s">
        <v>126</v>
      </c>
      <c r="K933" s="250"/>
      <c r="L933" s="168"/>
      <c r="M933" s="168"/>
      <c r="N933" s="168"/>
      <c r="O933" s="169">
        <f t="shared" si="40"/>
        <v>0</v>
      </c>
      <c r="P933" s="168"/>
      <c r="Q933" s="168"/>
      <c r="R933" s="168"/>
      <c r="S933" s="169">
        <f t="shared" si="41"/>
        <v>0</v>
      </c>
    </row>
    <row r="934" spans="1:19" ht="22.2" customHeight="1" x14ac:dyDescent="0.6">
      <c r="A934" s="4"/>
      <c r="B934" s="5"/>
      <c r="D934" s="3"/>
      <c r="E934" s="3"/>
      <c r="G934" s="168"/>
      <c r="H934" s="189"/>
      <c r="I934" s="168"/>
      <c r="J934" s="248"/>
      <c r="K934" s="250"/>
      <c r="L934" s="168"/>
      <c r="M934" s="168"/>
      <c r="N934" s="168"/>
      <c r="O934" s="169">
        <f t="shared" si="40"/>
        <v>0</v>
      </c>
      <c r="P934" s="168"/>
      <c r="Q934" s="168"/>
      <c r="R934" s="168"/>
      <c r="S934" s="169">
        <f t="shared" si="41"/>
        <v>0</v>
      </c>
    </row>
    <row r="935" spans="1:19" ht="22.2" customHeight="1" x14ac:dyDescent="0.6">
      <c r="A935" s="4"/>
      <c r="E935" s="4"/>
      <c r="G935" s="62"/>
      <c r="H935" s="190"/>
      <c r="I935" s="168"/>
      <c r="J935" s="248"/>
      <c r="K935" s="250"/>
      <c r="L935" s="168"/>
      <c r="M935" s="168"/>
      <c r="N935" s="168"/>
      <c r="O935" s="169">
        <f t="shared" si="40"/>
        <v>0</v>
      </c>
      <c r="P935" s="168"/>
      <c r="Q935" s="168"/>
      <c r="R935" s="168"/>
      <c r="S935" s="169">
        <f t="shared" si="41"/>
        <v>0</v>
      </c>
    </row>
    <row r="936" spans="1:19" ht="22.2" customHeight="1" x14ac:dyDescent="0.6">
      <c r="A936" s="4"/>
      <c r="D936" s="8" t="s">
        <v>51</v>
      </c>
      <c r="E936" s="4"/>
      <c r="G936" s="63"/>
      <c r="H936" s="199"/>
      <c r="I936" s="199"/>
      <c r="J936" s="277"/>
      <c r="K936" s="278"/>
      <c r="L936" s="168"/>
      <c r="M936" s="168"/>
      <c r="N936" s="168"/>
      <c r="O936" s="169">
        <f t="shared" si="40"/>
        <v>0</v>
      </c>
      <c r="P936" s="168"/>
      <c r="Q936" s="168"/>
      <c r="R936" s="168"/>
      <c r="S936" s="169">
        <f t="shared" si="41"/>
        <v>0</v>
      </c>
    </row>
    <row r="937" spans="1:19" ht="22.2" customHeight="1" x14ac:dyDescent="0.6">
      <c r="A937" s="4"/>
      <c r="E937" s="4"/>
      <c r="G937" s="167" t="s">
        <v>10</v>
      </c>
      <c r="H937" s="183" t="s">
        <v>307</v>
      </c>
      <c r="I937" s="183" t="s">
        <v>220</v>
      </c>
      <c r="J937" s="265" t="s">
        <v>54</v>
      </c>
      <c r="K937" s="266"/>
      <c r="L937" s="197"/>
      <c r="M937" s="174"/>
      <c r="N937" s="174"/>
      <c r="O937" s="169">
        <f t="shared" si="40"/>
        <v>0</v>
      </c>
      <c r="P937" s="174"/>
      <c r="Q937" s="197"/>
      <c r="R937" s="174"/>
      <c r="S937" s="169">
        <f t="shared" si="41"/>
        <v>0</v>
      </c>
    </row>
    <row r="938" spans="1:19" ht="22.2" customHeight="1" x14ac:dyDescent="0.6">
      <c r="A938" s="4"/>
      <c r="B938" s="189"/>
      <c r="C938" s="190"/>
      <c r="D938" s="190"/>
      <c r="E938" s="168"/>
      <c r="G938" s="167" t="str">
        <f>G892</f>
        <v>27 ธ.ค.66</v>
      </c>
      <c r="H938" s="183" t="s">
        <v>307</v>
      </c>
      <c r="I938" s="183" t="s">
        <v>220</v>
      </c>
      <c r="J938" s="285" t="s">
        <v>125</v>
      </c>
      <c r="K938" s="286"/>
      <c r="L938" s="168"/>
      <c r="M938" s="168"/>
      <c r="N938" s="168"/>
      <c r="O938" s="169">
        <f t="shared" si="40"/>
        <v>0</v>
      </c>
      <c r="P938" s="168"/>
      <c r="Q938" s="168"/>
      <c r="R938" s="168"/>
      <c r="S938" s="169">
        <f t="shared" si="41"/>
        <v>0</v>
      </c>
    </row>
    <row r="939" spans="1:19" ht="22.2" customHeight="1" x14ac:dyDescent="0.6">
      <c r="A939" s="4"/>
      <c r="B939" s="5"/>
      <c r="D939" s="3"/>
      <c r="E939" s="3"/>
      <c r="G939" s="168"/>
      <c r="H939" s="183"/>
      <c r="I939" s="183"/>
      <c r="J939" s="248"/>
      <c r="K939" s="250"/>
      <c r="L939" s="168"/>
      <c r="M939" s="168"/>
      <c r="N939" s="168"/>
      <c r="O939" s="169">
        <f t="shared" si="40"/>
        <v>0</v>
      </c>
      <c r="P939" s="168"/>
      <c r="Q939" s="168"/>
      <c r="R939" s="168"/>
      <c r="S939" s="169">
        <f t="shared" si="41"/>
        <v>0</v>
      </c>
    </row>
    <row r="940" spans="1:19" ht="22.2" customHeight="1" x14ac:dyDescent="0.6">
      <c r="A940" s="4"/>
      <c r="E940" s="4"/>
      <c r="G940" s="189"/>
      <c r="H940" s="183"/>
      <c r="I940" s="183"/>
      <c r="J940" s="248"/>
      <c r="K940" s="250"/>
      <c r="L940" s="168"/>
      <c r="M940" s="168"/>
      <c r="N940" s="168"/>
      <c r="O940" s="169">
        <f t="shared" si="40"/>
        <v>0</v>
      </c>
      <c r="P940" s="168"/>
      <c r="Q940" s="168"/>
      <c r="R940" s="168"/>
      <c r="S940" s="169">
        <f t="shared" si="41"/>
        <v>0</v>
      </c>
    </row>
    <row r="941" spans="1:19" ht="22.2" customHeight="1" x14ac:dyDescent="0.6">
      <c r="A941" s="4"/>
      <c r="E941" s="4"/>
      <c r="G941" s="195"/>
      <c r="H941" s="195"/>
      <c r="I941" s="199"/>
      <c r="J941" s="277"/>
      <c r="K941" s="278"/>
      <c r="L941" s="199"/>
      <c r="M941" s="199"/>
      <c r="N941" s="199"/>
      <c r="O941" s="169">
        <f t="shared" si="40"/>
        <v>0</v>
      </c>
      <c r="P941" s="199"/>
      <c r="Q941" s="199"/>
      <c r="R941" s="199"/>
      <c r="S941" s="169">
        <f t="shared" si="41"/>
        <v>0</v>
      </c>
    </row>
    <row r="942" spans="1:19" ht="22.2" customHeight="1" x14ac:dyDescent="0.6">
      <c r="A942" s="4"/>
      <c r="E942" s="4"/>
      <c r="G942" s="62" t="s">
        <v>11</v>
      </c>
      <c r="H942" s="174" t="s">
        <v>179</v>
      </c>
      <c r="I942" s="183" t="s">
        <v>216</v>
      </c>
      <c r="J942" s="248" t="s">
        <v>54</v>
      </c>
      <c r="K942" s="250"/>
      <c r="L942" s="197"/>
      <c r="M942" s="168"/>
      <c r="N942" s="168"/>
      <c r="O942" s="169">
        <f t="shared" si="40"/>
        <v>0</v>
      </c>
      <c r="P942" s="168"/>
      <c r="Q942" s="175"/>
      <c r="R942" s="175"/>
      <c r="S942" s="169">
        <f t="shared" si="41"/>
        <v>0</v>
      </c>
    </row>
    <row r="943" spans="1:19" ht="22.2" customHeight="1" x14ac:dyDescent="0.6">
      <c r="A943" s="4"/>
      <c r="E943" s="4"/>
      <c r="G943" s="167" t="str">
        <f>G897</f>
        <v>28 ธ.ค.66</v>
      </c>
      <c r="H943" s="168" t="s">
        <v>302</v>
      </c>
      <c r="I943" s="183" t="s">
        <v>234</v>
      </c>
      <c r="J943" s="285" t="s">
        <v>127</v>
      </c>
      <c r="K943" s="286"/>
      <c r="L943" s="168"/>
      <c r="M943" s="168"/>
      <c r="N943" s="168"/>
      <c r="O943" s="169">
        <f t="shared" si="40"/>
        <v>0</v>
      </c>
      <c r="P943" s="168"/>
      <c r="Q943" s="168"/>
      <c r="R943" s="168"/>
      <c r="S943" s="169">
        <f t="shared" si="41"/>
        <v>0</v>
      </c>
    </row>
    <row r="944" spans="1:19" ht="22.2" customHeight="1" x14ac:dyDescent="0.6">
      <c r="A944" s="4"/>
      <c r="B944" s="5"/>
      <c r="E944" s="4"/>
      <c r="G944" s="168"/>
      <c r="H944" s="183" t="s">
        <v>179</v>
      </c>
      <c r="I944" s="183" t="s">
        <v>207</v>
      </c>
      <c r="J944" s="248" t="s">
        <v>171</v>
      </c>
      <c r="K944" s="250"/>
      <c r="L944" s="168"/>
      <c r="M944" s="183"/>
      <c r="N944" s="183"/>
      <c r="O944" s="169">
        <f t="shared" si="40"/>
        <v>0</v>
      </c>
      <c r="P944" s="183"/>
      <c r="Q944" s="183"/>
      <c r="R944" s="183"/>
      <c r="S944" s="169">
        <f t="shared" si="41"/>
        <v>0</v>
      </c>
    </row>
    <row r="945" spans="1:24" ht="22.2" customHeight="1" x14ac:dyDescent="0.6">
      <c r="A945" s="4"/>
      <c r="E945" s="4"/>
      <c r="G945" s="168"/>
      <c r="H945" s="168"/>
      <c r="I945" s="183"/>
      <c r="J945" s="248"/>
      <c r="K945" s="250"/>
      <c r="L945" s="168"/>
      <c r="M945" s="168"/>
      <c r="N945" s="168"/>
      <c r="O945" s="169">
        <f t="shared" si="40"/>
        <v>0</v>
      </c>
      <c r="P945" s="168"/>
      <c r="Q945" s="168"/>
      <c r="R945" s="168"/>
      <c r="S945" s="169">
        <f t="shared" si="41"/>
        <v>0</v>
      </c>
    </row>
    <row r="946" spans="1:24" ht="22.2" customHeight="1" x14ac:dyDescent="0.6">
      <c r="A946" s="4"/>
      <c r="E946" s="4"/>
      <c r="G946" s="199"/>
      <c r="H946" s="194"/>
      <c r="I946" s="199"/>
      <c r="J946" s="277"/>
      <c r="K946" s="278"/>
      <c r="L946" s="199"/>
      <c r="M946" s="199"/>
      <c r="N946" s="199"/>
      <c r="O946" s="169">
        <f t="shared" si="40"/>
        <v>0</v>
      </c>
      <c r="P946" s="199"/>
      <c r="Q946" s="199"/>
      <c r="R946" s="199"/>
      <c r="S946" s="169">
        <f t="shared" si="41"/>
        <v>0</v>
      </c>
    </row>
    <row r="947" spans="1:24" ht="22.2" customHeight="1" x14ac:dyDescent="0.6">
      <c r="A947" s="4"/>
      <c r="E947" s="4"/>
      <c r="G947" s="62" t="s">
        <v>12</v>
      </c>
      <c r="H947" s="174" t="s">
        <v>179</v>
      </c>
      <c r="I947" s="183" t="s">
        <v>272</v>
      </c>
      <c r="J947" s="265" t="s">
        <v>54</v>
      </c>
      <c r="K947" s="266"/>
      <c r="L947" s="197"/>
      <c r="M947" s="174"/>
      <c r="N947" s="174"/>
      <c r="O947" s="169">
        <f t="shared" si="40"/>
        <v>0</v>
      </c>
      <c r="P947" s="174"/>
      <c r="Q947" s="197"/>
      <c r="R947" s="174"/>
      <c r="S947" s="169">
        <f t="shared" si="41"/>
        <v>0</v>
      </c>
      <c r="T947" s="25"/>
      <c r="U947" s="26" t="s">
        <v>123</v>
      </c>
      <c r="V947" s="64"/>
      <c r="W947" s="27"/>
      <c r="X947" s="27"/>
    </row>
    <row r="948" spans="1:24" ht="22.2" customHeight="1" x14ac:dyDescent="0.6">
      <c r="A948" s="4"/>
      <c r="E948" s="4"/>
      <c r="G948" s="167" t="str">
        <f>G902</f>
        <v>29 ธ.ค.66</v>
      </c>
      <c r="H948" s="183"/>
      <c r="I948" s="183"/>
      <c r="J948" s="248"/>
      <c r="K948" s="250"/>
      <c r="L948" s="168"/>
      <c r="M948" s="168"/>
      <c r="N948" s="168"/>
      <c r="O948" s="169">
        <f t="shared" si="40"/>
        <v>0</v>
      </c>
      <c r="P948" s="168"/>
      <c r="Q948" s="168"/>
      <c r="R948" s="168"/>
      <c r="S948" s="169">
        <f t="shared" si="41"/>
        <v>0</v>
      </c>
      <c r="T948" s="27" t="s">
        <v>51</v>
      </c>
      <c r="U948" s="26" t="s">
        <v>90</v>
      </c>
      <c r="V948" s="64"/>
      <c r="W948" s="27"/>
      <c r="X948" s="27"/>
    </row>
    <row r="949" spans="1:24" ht="22.2" customHeight="1" x14ac:dyDescent="0.6">
      <c r="A949" s="4"/>
      <c r="E949" s="4"/>
      <c r="G949" s="168"/>
      <c r="H949" s="189"/>
      <c r="I949" s="168"/>
      <c r="J949" s="248"/>
      <c r="K949" s="250"/>
      <c r="L949" s="168"/>
      <c r="M949" s="168"/>
      <c r="N949" s="168"/>
      <c r="O949" s="169">
        <f t="shared" si="40"/>
        <v>0</v>
      </c>
      <c r="P949" s="168"/>
      <c r="Q949" s="168"/>
      <c r="R949" s="168"/>
      <c r="S949" s="169">
        <f t="shared" si="41"/>
        <v>0</v>
      </c>
    </row>
    <row r="950" spans="1:24" ht="22.2" customHeight="1" x14ac:dyDescent="0.6">
      <c r="A950" s="4"/>
      <c r="E950" s="4"/>
      <c r="G950" s="168"/>
      <c r="H950" s="190" t="s">
        <v>51</v>
      </c>
      <c r="I950" s="168"/>
      <c r="J950" s="248"/>
      <c r="K950" s="250"/>
      <c r="L950" s="168"/>
      <c r="M950" s="168"/>
      <c r="N950" s="168"/>
      <c r="O950" s="169">
        <f t="shared" si="40"/>
        <v>0</v>
      </c>
      <c r="P950" s="168"/>
      <c r="Q950" s="168"/>
      <c r="R950" s="168"/>
      <c r="S950" s="169">
        <f t="shared" si="41"/>
        <v>0</v>
      </c>
    </row>
    <row r="951" spans="1:24" ht="22.2" customHeight="1" x14ac:dyDescent="0.6">
      <c r="A951" s="4"/>
      <c r="E951" s="4"/>
      <c r="F951" s="4"/>
      <c r="G951" s="196"/>
      <c r="H951" s="194"/>
      <c r="I951" s="199"/>
      <c r="J951" s="277"/>
      <c r="K951" s="278"/>
      <c r="L951" s="199"/>
      <c r="M951" s="199"/>
      <c r="N951" s="199"/>
      <c r="O951" s="169">
        <f t="shared" si="40"/>
        <v>0</v>
      </c>
      <c r="P951" s="199"/>
      <c r="Q951" s="199"/>
      <c r="R951" s="199"/>
      <c r="S951" s="169">
        <f t="shared" si="41"/>
        <v>0</v>
      </c>
    </row>
    <row r="952" spans="1:24" ht="22.2" customHeight="1" x14ac:dyDescent="0.6">
      <c r="A952" s="4"/>
      <c r="E952" s="4"/>
      <c r="F952" s="4"/>
      <c r="G952" s="273" t="s">
        <v>61</v>
      </c>
      <c r="H952" s="298"/>
      <c r="I952" s="298"/>
      <c r="J952" s="298"/>
      <c r="K952" s="279"/>
      <c r="L952" s="17">
        <f>SUM(L927:L951)</f>
        <v>0</v>
      </c>
      <c r="M952" s="17">
        <f>SUM(M927:M951)</f>
        <v>0</v>
      </c>
      <c r="N952" s="17"/>
      <c r="O952" s="17"/>
      <c r="P952" s="17">
        <f>SUM(P927:P951)</f>
        <v>0</v>
      </c>
      <c r="Q952" s="17">
        <f>SUM(Q927:Q951)</f>
        <v>0</v>
      </c>
      <c r="R952" s="192"/>
      <c r="S952" s="17"/>
    </row>
    <row r="953" spans="1:24" ht="22.2" customHeight="1" x14ac:dyDescent="0.6">
      <c r="A953" s="4"/>
      <c r="E953" s="4"/>
      <c r="F953" s="4"/>
      <c r="G953" s="273" t="s">
        <v>62</v>
      </c>
      <c r="H953" s="298"/>
      <c r="I953" s="298"/>
      <c r="J953" s="298"/>
      <c r="K953" s="279"/>
      <c r="L953" s="273">
        <f>L952+M952</f>
        <v>0</v>
      </c>
      <c r="M953" s="279"/>
      <c r="N953" s="17"/>
      <c r="O953" s="193"/>
      <c r="P953" s="273">
        <f>P952+Q952</f>
        <v>0</v>
      </c>
      <c r="Q953" s="279"/>
      <c r="R953" s="196"/>
      <c r="S953" s="199"/>
    </row>
    <row r="954" spans="1:24" ht="22.2" customHeight="1" x14ac:dyDescent="0.6">
      <c r="A954" s="4"/>
      <c r="E954" s="4"/>
      <c r="F954" s="4"/>
      <c r="G954" s="273" t="s">
        <v>63</v>
      </c>
      <c r="H954" s="298"/>
      <c r="I954" s="298"/>
      <c r="J954" s="298"/>
      <c r="K954" s="279"/>
      <c r="L954" s="273">
        <v>18</v>
      </c>
      <c r="M954" s="279"/>
      <c r="N954" s="17"/>
      <c r="O954" s="193"/>
      <c r="P954" s="273">
        <v>0</v>
      </c>
      <c r="Q954" s="279"/>
      <c r="R954" s="190"/>
      <c r="S954" s="168"/>
    </row>
    <row r="955" spans="1:24" ht="22.2" customHeight="1" thickBot="1" x14ac:dyDescent="0.65">
      <c r="A955" s="4"/>
      <c r="E955" s="4"/>
      <c r="F955" s="15"/>
      <c r="G955" s="273" t="s">
        <v>64</v>
      </c>
      <c r="H955" s="298"/>
      <c r="I955" s="298"/>
      <c r="J955" s="298"/>
      <c r="K955" s="279"/>
      <c r="L955" s="18">
        <v>0</v>
      </c>
      <c r="M955" s="18">
        <f>SUM(M927:M951)</f>
        <v>0</v>
      </c>
      <c r="N955" s="18"/>
      <c r="O955" s="18">
        <f>SUM(O927:O951)</f>
        <v>0</v>
      </c>
      <c r="P955" s="18">
        <v>0</v>
      </c>
      <c r="Q955" s="18">
        <f>SUM(Q927:Q951)</f>
        <v>0</v>
      </c>
      <c r="R955" s="19"/>
      <c r="S955" s="18">
        <f>SUM(S927:S951)</f>
        <v>0</v>
      </c>
    </row>
    <row r="956" spans="1:24" ht="22.2" customHeight="1" thickTop="1" x14ac:dyDescent="0.6">
      <c r="A956" s="299" t="s">
        <v>88</v>
      </c>
      <c r="B956" s="300"/>
      <c r="C956" s="300"/>
      <c r="D956" s="300"/>
      <c r="E956" s="300"/>
      <c r="F956" s="300"/>
      <c r="G956" s="300"/>
      <c r="H956" s="193">
        <f>M955+Q955</f>
        <v>0</v>
      </c>
      <c r="I956" s="193" t="s">
        <v>89</v>
      </c>
      <c r="J956" s="193"/>
      <c r="K956" s="301" t="s">
        <v>193</v>
      </c>
      <c r="L956" s="301"/>
      <c r="M956" s="301"/>
      <c r="N956" s="194"/>
      <c r="O956" s="194"/>
      <c r="P956" s="302">
        <f>S955+O955</f>
        <v>0</v>
      </c>
      <c r="Q956" s="302"/>
      <c r="R956" s="21"/>
      <c r="S956" s="20" t="s">
        <v>53</v>
      </c>
    </row>
    <row r="957" spans="1:24" ht="22.2" customHeight="1" x14ac:dyDescent="0.6">
      <c r="A957" s="303" t="s">
        <v>14</v>
      </c>
      <c r="B957" s="304"/>
      <c r="C957" s="304"/>
      <c r="D957" s="304"/>
      <c r="E957" s="304"/>
      <c r="F957" s="304"/>
      <c r="G957" s="305"/>
      <c r="H957" s="303" t="s">
        <v>15</v>
      </c>
      <c r="I957" s="304"/>
      <c r="J957" s="304"/>
      <c r="K957" s="304"/>
      <c r="L957" s="305"/>
      <c r="M957" s="303" t="s">
        <v>70</v>
      </c>
      <c r="N957" s="304"/>
      <c r="O957" s="304"/>
      <c r="P957" s="304"/>
      <c r="Q957" s="304"/>
      <c r="R957" s="304"/>
      <c r="S957" s="305"/>
    </row>
    <row r="958" spans="1:24" ht="22.2" customHeight="1" x14ac:dyDescent="0.6">
      <c r="A958" s="248" t="s">
        <v>16</v>
      </c>
      <c r="B958" s="249"/>
      <c r="C958" s="249"/>
      <c r="D958" s="249"/>
      <c r="E958" s="249"/>
      <c r="F958" s="249"/>
      <c r="G958" s="250"/>
      <c r="H958" s="248" t="s">
        <v>16</v>
      </c>
      <c r="I958" s="249"/>
      <c r="J958" s="249"/>
      <c r="K958" s="249"/>
      <c r="L958" s="250"/>
      <c r="M958" s="248" t="s">
        <v>16</v>
      </c>
      <c r="N958" s="249"/>
      <c r="O958" s="249"/>
      <c r="P958" s="249"/>
      <c r="Q958" s="249"/>
      <c r="R958" s="249"/>
      <c r="S958" s="250"/>
    </row>
    <row r="959" spans="1:24" ht="22.2" customHeight="1" x14ac:dyDescent="0.6">
      <c r="A959" s="12" t="s">
        <v>42</v>
      </c>
      <c r="B959" s="309">
        <f>B927</f>
        <v>0</v>
      </c>
      <c r="C959" s="309"/>
      <c r="D959" s="309"/>
      <c r="E959" s="309"/>
      <c r="F959" s="309"/>
      <c r="G959" s="186" t="s">
        <v>43</v>
      </c>
      <c r="H959" s="185" t="s">
        <v>42</v>
      </c>
      <c r="I959" s="314" t="str">
        <f>I913</f>
        <v xml:space="preserve">       นายอาทิตย์  แก้วแดง</v>
      </c>
      <c r="J959" s="318"/>
      <c r="K959" s="318"/>
      <c r="L959" s="13" t="s">
        <v>43</v>
      </c>
      <c r="M959" s="61" t="s">
        <v>42</v>
      </c>
      <c r="N959" s="61"/>
      <c r="O959" s="309" t="s">
        <v>52</v>
      </c>
      <c r="P959" s="309"/>
      <c r="Q959" s="309"/>
      <c r="R959" s="29"/>
      <c r="S959" s="186" t="s">
        <v>43</v>
      </c>
    </row>
    <row r="960" spans="1:24" ht="22.2" customHeight="1" x14ac:dyDescent="0.6">
      <c r="A960" s="319" t="s">
        <v>120</v>
      </c>
      <c r="B960" s="314"/>
      <c r="C960" s="314"/>
      <c r="D960" s="314"/>
      <c r="E960" s="314"/>
      <c r="F960" s="314"/>
      <c r="G960" s="320"/>
      <c r="H960" s="308" t="s">
        <v>55</v>
      </c>
      <c r="I960" s="309"/>
      <c r="J960" s="309"/>
      <c r="K960" s="309"/>
      <c r="L960" s="310"/>
      <c r="M960" s="308" t="s">
        <v>72</v>
      </c>
      <c r="N960" s="309"/>
      <c r="O960" s="309"/>
      <c r="P960" s="309"/>
      <c r="Q960" s="309"/>
      <c r="R960" s="309"/>
      <c r="S960" s="310"/>
    </row>
    <row r="961" spans="1:19" ht="22.2" customHeight="1" x14ac:dyDescent="0.6">
      <c r="A961" s="311" t="str">
        <f>A41</f>
        <v>วันที่ 2  เดือน มกราคม  พ.ศ.2567</v>
      </c>
      <c r="B961" s="312"/>
      <c r="C961" s="312"/>
      <c r="D961" s="312"/>
      <c r="E961" s="312"/>
      <c r="F961" s="312"/>
      <c r="G961" s="313"/>
      <c r="H961" s="308" t="str">
        <f>A41</f>
        <v>วันที่ 2  เดือน มกราคม  พ.ศ.2567</v>
      </c>
      <c r="I961" s="309"/>
      <c r="J961" s="309"/>
      <c r="K961" s="309"/>
      <c r="L961" s="310"/>
      <c r="M961" s="311" t="str">
        <f>A41</f>
        <v>วันที่ 2  เดือน มกราคม  พ.ศ.2567</v>
      </c>
      <c r="N961" s="312"/>
      <c r="O961" s="312"/>
      <c r="P961" s="312"/>
      <c r="Q961" s="312"/>
      <c r="R961" s="312"/>
      <c r="S961" s="313"/>
    </row>
    <row r="962" spans="1:19" ht="22.2" customHeight="1" x14ac:dyDescent="0.6">
      <c r="A962" s="303" t="s">
        <v>70</v>
      </c>
      <c r="B962" s="304"/>
      <c r="C962" s="304"/>
      <c r="D962" s="304"/>
      <c r="E962" s="304"/>
      <c r="F962" s="304"/>
      <c r="G962" s="304"/>
      <c r="H962" s="304"/>
      <c r="I962" s="305"/>
      <c r="J962" s="303" t="s">
        <v>71</v>
      </c>
      <c r="K962" s="304"/>
      <c r="L962" s="304"/>
      <c r="M962" s="304"/>
      <c r="N962" s="304"/>
      <c r="O962" s="304"/>
      <c r="P962" s="304"/>
      <c r="Q962" s="304"/>
      <c r="R962" s="304"/>
      <c r="S962" s="305"/>
    </row>
    <row r="963" spans="1:19" ht="22.2" customHeight="1" x14ac:dyDescent="0.6">
      <c r="A963" s="248" t="s">
        <v>16</v>
      </c>
      <c r="B963" s="249"/>
      <c r="C963" s="249"/>
      <c r="D963" s="249"/>
      <c r="E963" s="249"/>
      <c r="F963" s="249"/>
      <c r="G963" s="249"/>
      <c r="H963" s="249"/>
      <c r="I963" s="250"/>
      <c r="J963" s="248" t="s">
        <v>16</v>
      </c>
      <c r="K963" s="249"/>
      <c r="L963" s="249"/>
      <c r="M963" s="249"/>
      <c r="N963" s="249"/>
      <c r="O963" s="249"/>
      <c r="P963" s="249"/>
      <c r="Q963" s="249"/>
      <c r="R963" s="249"/>
      <c r="S963" s="250"/>
    </row>
    <row r="964" spans="1:19" ht="22.2" customHeight="1" x14ac:dyDescent="0.6">
      <c r="A964" s="12"/>
      <c r="B964" s="309" t="s">
        <v>133</v>
      </c>
      <c r="C964" s="309"/>
      <c r="D964" s="309"/>
      <c r="E964" s="309"/>
      <c r="F964" s="309"/>
      <c r="G964" s="309"/>
      <c r="H964" s="309"/>
      <c r="I964" s="186"/>
      <c r="J964" s="29"/>
      <c r="K964" s="29"/>
      <c r="L964" s="309" t="s">
        <v>186</v>
      </c>
      <c r="M964" s="309"/>
      <c r="N964" s="309"/>
      <c r="O964" s="309"/>
      <c r="P964" s="309"/>
      <c r="Q964" s="309"/>
      <c r="R964" s="29"/>
      <c r="S964" s="13"/>
    </row>
    <row r="965" spans="1:19" ht="22.2" customHeight="1" x14ac:dyDescent="0.6">
      <c r="A965" s="308" t="s">
        <v>73</v>
      </c>
      <c r="B965" s="309"/>
      <c r="C965" s="309"/>
      <c r="D965" s="309"/>
      <c r="E965" s="309"/>
      <c r="F965" s="309"/>
      <c r="G965" s="309"/>
      <c r="H965" s="309"/>
      <c r="I965" s="310"/>
      <c r="J965" s="308" t="s">
        <v>74</v>
      </c>
      <c r="K965" s="309"/>
      <c r="L965" s="309"/>
      <c r="M965" s="309"/>
      <c r="N965" s="309"/>
      <c r="O965" s="309"/>
      <c r="P965" s="309"/>
      <c r="Q965" s="309"/>
      <c r="R965" s="309"/>
      <c r="S965" s="310"/>
    </row>
    <row r="966" spans="1:19" ht="22.2" customHeight="1" x14ac:dyDescent="0.6">
      <c r="A966" s="311" t="str">
        <f>A41</f>
        <v>วันที่ 2  เดือน มกราคม  พ.ศ.2567</v>
      </c>
      <c r="B966" s="312"/>
      <c r="C966" s="312"/>
      <c r="D966" s="312"/>
      <c r="E966" s="312"/>
      <c r="F966" s="312"/>
      <c r="G966" s="312"/>
      <c r="H966" s="312"/>
      <c r="I966" s="313"/>
      <c r="J966" s="311" t="str">
        <f>A41</f>
        <v>วันที่ 2  เดือน มกราคม  พ.ศ.2567</v>
      </c>
      <c r="K966" s="312"/>
      <c r="L966" s="312"/>
      <c r="M966" s="312"/>
      <c r="N966" s="312"/>
      <c r="O966" s="312"/>
      <c r="P966" s="312"/>
      <c r="Q966" s="312"/>
      <c r="R966" s="312"/>
      <c r="S966" s="313"/>
    </row>
    <row r="967" spans="1:19" ht="22.2" customHeight="1" x14ac:dyDescent="0.6">
      <c r="A967" s="254" t="s">
        <v>0</v>
      </c>
      <c r="B967" s="254"/>
      <c r="C967" s="254"/>
      <c r="D967" s="254"/>
      <c r="E967" s="254"/>
      <c r="F967" s="254"/>
      <c r="G967" s="254"/>
      <c r="H967" s="254"/>
      <c r="I967" s="254"/>
      <c r="J967" s="254"/>
      <c r="K967" s="254"/>
      <c r="L967" s="254"/>
      <c r="M967" s="254"/>
      <c r="N967" s="254"/>
      <c r="O967" s="254"/>
      <c r="P967" s="254"/>
      <c r="Q967" s="254"/>
      <c r="R967" s="254"/>
      <c r="S967" s="254"/>
    </row>
    <row r="968" spans="1:19" ht="22.2" customHeight="1" x14ac:dyDescent="0.6">
      <c r="A968" s="254" t="str">
        <f>A2</f>
        <v>แผนกวิชายานยนต์ไฟฟ้า</v>
      </c>
      <c r="B968" s="249"/>
      <c r="C968" s="249"/>
      <c r="D968" s="249"/>
      <c r="E968" s="249"/>
      <c r="F968" s="249"/>
      <c r="G968" s="249"/>
      <c r="H968" s="249"/>
      <c r="I968" s="249"/>
      <c r="J968" s="249"/>
      <c r="K968" s="249"/>
      <c r="L968" s="249"/>
      <c r="M968" s="249"/>
      <c r="N968" s="249"/>
      <c r="O968" s="249"/>
      <c r="P968" s="249"/>
      <c r="Q968" s="249"/>
      <c r="R968" s="249"/>
      <c r="S968" s="249"/>
    </row>
    <row r="969" spans="1:19" ht="22.2" customHeight="1" x14ac:dyDescent="0.6">
      <c r="A969" s="253" t="s">
        <v>78</v>
      </c>
      <c r="B969" s="253"/>
      <c r="C969" s="253"/>
      <c r="D969" s="177">
        <f>D3</f>
        <v>25</v>
      </c>
      <c r="E969" s="177" t="s">
        <v>77</v>
      </c>
      <c r="F969" s="254" t="str">
        <f>F3</f>
        <v>ธันวาคม</v>
      </c>
      <c r="G969" s="254"/>
      <c r="H969" s="177" t="str">
        <f>H3</f>
        <v>พ.ศ. 2566</v>
      </c>
      <c r="I969" s="177" t="s">
        <v>79</v>
      </c>
      <c r="J969" s="177">
        <f>J3</f>
        <v>29</v>
      </c>
      <c r="K969" s="177" t="s">
        <v>76</v>
      </c>
      <c r="L969" s="254" t="str">
        <f>L3</f>
        <v>ธันวาคม</v>
      </c>
      <c r="M969" s="254"/>
      <c r="N969" s="254" t="str">
        <f>N3</f>
        <v>พ.ศ. 2566</v>
      </c>
      <c r="O969" s="254"/>
      <c r="P969" s="254"/>
      <c r="Q969" s="254"/>
      <c r="R969" s="177"/>
    </row>
    <row r="970" spans="1:19" ht="22.2" customHeight="1" x14ac:dyDescent="0.3">
      <c r="G970" s="58" t="s">
        <v>103</v>
      </c>
      <c r="H970" s="8" t="s">
        <v>45</v>
      </c>
      <c r="I970" s="190" t="s">
        <v>57</v>
      </c>
      <c r="K970" s="198"/>
    </row>
    <row r="971" spans="1:19" ht="22.2" customHeight="1" x14ac:dyDescent="0.6">
      <c r="A971" s="28" t="s">
        <v>1</v>
      </c>
      <c r="B971" s="270" t="s">
        <v>2</v>
      </c>
      <c r="C971" s="271"/>
      <c r="D971" s="272"/>
      <c r="E971" s="16" t="s">
        <v>3</v>
      </c>
      <c r="F971" s="273" t="s">
        <v>65</v>
      </c>
      <c r="G971" s="274"/>
      <c r="H971" s="275" t="s">
        <v>4</v>
      </c>
      <c r="I971" s="175" t="s">
        <v>116</v>
      </c>
      <c r="J971" s="242" t="s">
        <v>5</v>
      </c>
      <c r="K971" s="244"/>
      <c r="L971" s="273" t="s">
        <v>66</v>
      </c>
      <c r="M971" s="279"/>
      <c r="N971" s="169" t="s">
        <v>68</v>
      </c>
      <c r="O971" s="175" t="s">
        <v>58</v>
      </c>
      <c r="P971" s="280" t="s">
        <v>67</v>
      </c>
      <c r="Q971" s="281"/>
      <c r="R971" s="169" t="s">
        <v>68</v>
      </c>
      <c r="S971" s="175" t="s">
        <v>58</v>
      </c>
    </row>
    <row r="972" spans="1:19" ht="22.2" customHeight="1" x14ac:dyDescent="0.6">
      <c r="A972" s="60"/>
      <c r="B972" s="9"/>
      <c r="C972" s="10"/>
      <c r="D972" s="14"/>
      <c r="E972" s="11"/>
      <c r="F972" s="199" t="s">
        <v>6</v>
      </c>
      <c r="G972" s="199" t="s">
        <v>7</v>
      </c>
      <c r="H972" s="276"/>
      <c r="I972" s="199"/>
      <c r="J972" s="277"/>
      <c r="K972" s="278"/>
      <c r="L972" s="199" t="s">
        <v>56</v>
      </c>
      <c r="M972" s="199" t="s">
        <v>60</v>
      </c>
      <c r="N972" s="199" t="s">
        <v>69</v>
      </c>
      <c r="O972" s="199" t="s">
        <v>59</v>
      </c>
      <c r="P972" s="60" t="s">
        <v>56</v>
      </c>
      <c r="Q972" s="60" t="s">
        <v>60</v>
      </c>
      <c r="R972" s="199" t="s">
        <v>69</v>
      </c>
      <c r="S972" s="199" t="s">
        <v>59</v>
      </c>
    </row>
    <row r="973" spans="1:19" ht="22.2" customHeight="1" x14ac:dyDescent="0.6">
      <c r="A973" s="175">
        <v>22</v>
      </c>
      <c r="B973" s="262">
        <f>AB24</f>
        <v>0</v>
      </c>
      <c r="C973" s="263"/>
      <c r="D973" s="264"/>
      <c r="E973" s="175" t="s">
        <v>44</v>
      </c>
      <c r="F973" s="6">
        <f>F7</f>
        <v>11</v>
      </c>
      <c r="G973" s="188" t="s">
        <v>8</v>
      </c>
      <c r="H973" s="174" t="s">
        <v>243</v>
      </c>
      <c r="I973" s="183" t="s">
        <v>213</v>
      </c>
      <c r="J973" s="265" t="s">
        <v>54</v>
      </c>
      <c r="K973" s="266"/>
      <c r="L973" s="197"/>
      <c r="M973" s="174"/>
      <c r="N973" s="174"/>
      <c r="O973" s="169">
        <f>M973*N973</f>
        <v>0</v>
      </c>
      <c r="P973" s="174"/>
      <c r="Q973" s="197"/>
      <c r="R973" s="174"/>
      <c r="S973" s="169">
        <f>Q973*R973</f>
        <v>0</v>
      </c>
    </row>
    <row r="974" spans="1:19" ht="22.2" customHeight="1" x14ac:dyDescent="0.6">
      <c r="A974" s="4"/>
      <c r="E974" s="168" t="s">
        <v>139</v>
      </c>
      <c r="F974" s="190"/>
      <c r="G974" s="167" t="str">
        <f>G928</f>
        <v>25 ธ.ค.66</v>
      </c>
      <c r="H974" s="183" t="s">
        <v>243</v>
      </c>
      <c r="I974" s="183" t="s">
        <v>213</v>
      </c>
      <c r="J974" s="248" t="s">
        <v>125</v>
      </c>
      <c r="K974" s="250"/>
      <c r="L974" s="168"/>
      <c r="M974" s="168"/>
      <c r="N974" s="168"/>
      <c r="O974" s="169">
        <f t="shared" ref="O974:O997" si="42">M974*N974</f>
        <v>0</v>
      </c>
      <c r="P974" s="168"/>
      <c r="Q974" s="168"/>
      <c r="R974" s="168"/>
      <c r="S974" s="169">
        <f t="shared" ref="S974:S997" si="43">Q974*R974</f>
        <v>0</v>
      </c>
    </row>
    <row r="975" spans="1:19" ht="22.2" customHeight="1" x14ac:dyDescent="0.6">
      <c r="A975" s="4"/>
      <c r="E975" s="4"/>
      <c r="F975" s="190"/>
      <c r="G975" s="189"/>
      <c r="H975" s="168"/>
      <c r="I975" s="168"/>
      <c r="J975" s="248"/>
      <c r="K975" s="250"/>
      <c r="L975" s="168"/>
      <c r="M975" s="168"/>
      <c r="N975" s="168"/>
      <c r="O975" s="169">
        <f t="shared" si="42"/>
        <v>0</v>
      </c>
      <c r="P975" s="168"/>
      <c r="Q975" s="168"/>
      <c r="R975" s="168"/>
      <c r="S975" s="169">
        <f t="shared" si="43"/>
        <v>0</v>
      </c>
    </row>
    <row r="976" spans="1:19" ht="22.2" customHeight="1" x14ac:dyDescent="0.6">
      <c r="A976" s="4"/>
      <c r="B976" s="5"/>
      <c r="E976" s="4"/>
      <c r="F976" s="190"/>
      <c r="G976" s="189"/>
      <c r="H976" s="168"/>
      <c r="I976" s="168"/>
      <c r="J976" s="248"/>
      <c r="K976" s="250"/>
      <c r="L976" s="168"/>
      <c r="M976" s="168"/>
      <c r="N976" s="168"/>
      <c r="O976" s="169">
        <f t="shared" si="42"/>
        <v>0</v>
      </c>
      <c r="P976" s="168"/>
      <c r="Q976" s="168"/>
      <c r="R976" s="168"/>
      <c r="S976" s="169">
        <f t="shared" si="43"/>
        <v>0</v>
      </c>
    </row>
    <row r="977" spans="1:19" ht="22.2" customHeight="1" x14ac:dyDescent="0.6">
      <c r="A977" s="4"/>
      <c r="E977" s="4"/>
      <c r="G977" s="187"/>
      <c r="H977" s="199"/>
      <c r="I977" s="199"/>
      <c r="J977" s="277"/>
      <c r="K977" s="278"/>
      <c r="L977" s="168"/>
      <c r="M977" s="168"/>
      <c r="N977" s="168"/>
      <c r="O977" s="169">
        <f t="shared" si="42"/>
        <v>0</v>
      </c>
      <c r="P977" s="168"/>
      <c r="Q977" s="168"/>
      <c r="R977" s="168"/>
      <c r="S977" s="169">
        <f t="shared" si="43"/>
        <v>0</v>
      </c>
    </row>
    <row r="978" spans="1:19" ht="22.2" customHeight="1" x14ac:dyDescent="0.6">
      <c r="A978" s="4"/>
      <c r="E978" s="4"/>
      <c r="G978" s="62" t="s">
        <v>9</v>
      </c>
      <c r="H978" s="174" t="s">
        <v>243</v>
      </c>
      <c r="I978" s="183" t="s">
        <v>215</v>
      </c>
      <c r="J978" s="265" t="s">
        <v>54</v>
      </c>
      <c r="K978" s="266"/>
      <c r="L978" s="197"/>
      <c r="M978" s="174"/>
      <c r="N978" s="174"/>
      <c r="O978" s="169">
        <f t="shared" si="42"/>
        <v>0</v>
      </c>
      <c r="P978" s="174"/>
      <c r="Q978" s="197"/>
      <c r="R978" s="174"/>
      <c r="S978" s="169">
        <f t="shared" si="43"/>
        <v>0</v>
      </c>
    </row>
    <row r="979" spans="1:19" ht="22.2" customHeight="1" x14ac:dyDescent="0.6">
      <c r="A979" s="4"/>
      <c r="E979" s="4"/>
      <c r="G979" s="167" t="str">
        <f>G933</f>
        <v>26 ธ.ค.66</v>
      </c>
      <c r="H979" s="183" t="s">
        <v>243</v>
      </c>
      <c r="I979" s="183" t="s">
        <v>215</v>
      </c>
      <c r="J979" s="248" t="s">
        <v>125</v>
      </c>
      <c r="K979" s="250"/>
      <c r="L979" s="168"/>
      <c r="M979" s="168"/>
      <c r="N979" s="168"/>
      <c r="O979" s="169">
        <f t="shared" si="42"/>
        <v>0</v>
      </c>
      <c r="P979" s="168"/>
      <c r="Q979" s="168"/>
      <c r="R979" s="168"/>
      <c r="S979" s="169">
        <f t="shared" si="43"/>
        <v>0</v>
      </c>
    </row>
    <row r="980" spans="1:19" ht="22.2" customHeight="1" x14ac:dyDescent="0.6">
      <c r="A980" s="4"/>
      <c r="B980" s="5"/>
      <c r="D980" s="3"/>
      <c r="E980" s="3"/>
      <c r="G980" s="168"/>
      <c r="H980" s="189"/>
      <c r="I980" s="168"/>
      <c r="J980" s="248"/>
      <c r="K980" s="250"/>
      <c r="L980" s="168"/>
      <c r="M980" s="168"/>
      <c r="N980" s="168"/>
      <c r="O980" s="169">
        <f t="shared" si="42"/>
        <v>0</v>
      </c>
      <c r="P980" s="168"/>
      <c r="Q980" s="168"/>
      <c r="R980" s="168"/>
      <c r="S980" s="169">
        <f t="shared" si="43"/>
        <v>0</v>
      </c>
    </row>
    <row r="981" spans="1:19" ht="22.2" customHeight="1" x14ac:dyDescent="0.6">
      <c r="A981" s="4"/>
      <c r="E981" s="4"/>
      <c r="G981" s="62"/>
      <c r="H981" s="189"/>
      <c r="I981" s="168"/>
      <c r="J981" s="248"/>
      <c r="K981" s="250"/>
      <c r="L981" s="168"/>
      <c r="M981" s="168"/>
      <c r="N981" s="168"/>
      <c r="O981" s="169">
        <f t="shared" si="42"/>
        <v>0</v>
      </c>
      <c r="P981" s="168"/>
      <c r="Q981" s="168"/>
      <c r="R981" s="168"/>
      <c r="S981" s="169">
        <f t="shared" si="43"/>
        <v>0</v>
      </c>
    </row>
    <row r="982" spans="1:19" ht="22.2" customHeight="1" x14ac:dyDescent="0.6">
      <c r="A982" s="4"/>
      <c r="D982" s="8" t="s">
        <v>51</v>
      </c>
      <c r="E982" s="4"/>
      <c r="G982" s="63"/>
      <c r="H982" s="199"/>
      <c r="I982" s="199"/>
      <c r="J982" s="277"/>
      <c r="K982" s="278"/>
      <c r="L982" s="168"/>
      <c r="M982" s="168"/>
      <c r="N982" s="168"/>
      <c r="O982" s="169">
        <f t="shared" si="42"/>
        <v>0</v>
      </c>
      <c r="P982" s="168"/>
      <c r="Q982" s="168"/>
      <c r="R982" s="168"/>
      <c r="S982" s="169">
        <f t="shared" si="43"/>
        <v>0</v>
      </c>
    </row>
    <row r="983" spans="1:19" ht="22.2" customHeight="1" x14ac:dyDescent="0.6">
      <c r="A983" s="4"/>
      <c r="E983" s="4"/>
      <c r="G983" s="167" t="s">
        <v>10</v>
      </c>
      <c r="H983" s="174" t="s">
        <v>243</v>
      </c>
      <c r="I983" s="183" t="s">
        <v>218</v>
      </c>
      <c r="J983" s="265" t="s">
        <v>54</v>
      </c>
      <c r="K983" s="266"/>
      <c r="L983" s="197"/>
      <c r="M983" s="174"/>
      <c r="N983" s="174"/>
      <c r="O983" s="169">
        <f t="shared" si="42"/>
        <v>0</v>
      </c>
      <c r="P983" s="174"/>
      <c r="Q983" s="197"/>
      <c r="R983" s="174"/>
      <c r="S983" s="169">
        <f t="shared" si="43"/>
        <v>0</v>
      </c>
    </row>
    <row r="984" spans="1:19" ht="22.2" customHeight="1" x14ac:dyDescent="0.6">
      <c r="A984" s="4"/>
      <c r="B984" s="189"/>
      <c r="C984" s="190"/>
      <c r="D984" s="190"/>
      <c r="E984" s="168"/>
      <c r="G984" s="167" t="str">
        <f>G938</f>
        <v>27 ธ.ค.66</v>
      </c>
      <c r="H984" s="183" t="s">
        <v>243</v>
      </c>
      <c r="I984" s="183" t="s">
        <v>218</v>
      </c>
      <c r="J984" s="248" t="s">
        <v>125</v>
      </c>
      <c r="K984" s="250"/>
      <c r="L984" s="168"/>
      <c r="M984" s="168"/>
      <c r="N984" s="168"/>
      <c r="O984" s="169">
        <f t="shared" si="42"/>
        <v>0</v>
      </c>
      <c r="P984" s="168"/>
      <c r="Q984" s="168"/>
      <c r="R984" s="168"/>
      <c r="S984" s="169">
        <f t="shared" si="43"/>
        <v>0</v>
      </c>
    </row>
    <row r="985" spans="1:19" ht="22.2" customHeight="1" x14ac:dyDescent="0.6">
      <c r="A985" s="4"/>
      <c r="B985" s="5"/>
      <c r="D985" s="3"/>
      <c r="E985" s="3"/>
      <c r="G985" s="168"/>
      <c r="H985" s="168"/>
      <c r="I985" s="183"/>
      <c r="J985" s="248"/>
      <c r="K985" s="250"/>
      <c r="L985" s="168"/>
      <c r="M985" s="168"/>
      <c r="N985" s="168"/>
      <c r="O985" s="169">
        <f t="shared" si="42"/>
        <v>0</v>
      </c>
      <c r="P985" s="168"/>
      <c r="Q985" s="168"/>
      <c r="R985" s="168"/>
      <c r="S985" s="169">
        <f t="shared" si="43"/>
        <v>0</v>
      </c>
    </row>
    <row r="986" spans="1:19" ht="22.2" customHeight="1" x14ac:dyDescent="0.6">
      <c r="A986" s="4"/>
      <c r="E986" s="4"/>
      <c r="G986" s="189"/>
      <c r="H986" s="189"/>
      <c r="I986" s="168"/>
      <c r="J986" s="248"/>
      <c r="K986" s="250"/>
      <c r="L986" s="168"/>
      <c r="M986" s="168"/>
      <c r="N986" s="168"/>
      <c r="O986" s="169">
        <f t="shared" si="42"/>
        <v>0</v>
      </c>
      <c r="P986" s="168"/>
      <c r="Q986" s="168"/>
      <c r="R986" s="168"/>
      <c r="S986" s="169">
        <f t="shared" si="43"/>
        <v>0</v>
      </c>
    </row>
    <row r="987" spans="1:19" ht="22.2" customHeight="1" x14ac:dyDescent="0.6">
      <c r="A987" s="4"/>
      <c r="E987" s="4"/>
      <c r="G987" s="195"/>
      <c r="H987" s="195"/>
      <c r="I987" s="199"/>
      <c r="J987" s="277"/>
      <c r="K987" s="278"/>
      <c r="L987" s="199"/>
      <c r="M987" s="199"/>
      <c r="N987" s="199"/>
      <c r="O987" s="169">
        <f t="shared" si="42"/>
        <v>0</v>
      </c>
      <c r="P987" s="199"/>
      <c r="Q987" s="199"/>
      <c r="R987" s="199"/>
      <c r="S987" s="169">
        <f t="shared" si="43"/>
        <v>0</v>
      </c>
    </row>
    <row r="988" spans="1:19" ht="22.2" customHeight="1" x14ac:dyDescent="0.6">
      <c r="A988" s="4"/>
      <c r="E988" s="4"/>
      <c r="G988" s="62" t="s">
        <v>11</v>
      </c>
      <c r="H988" s="183" t="s">
        <v>231</v>
      </c>
      <c r="I988" s="183" t="s">
        <v>224</v>
      </c>
      <c r="J988" s="265" t="s">
        <v>54</v>
      </c>
      <c r="K988" s="266"/>
      <c r="L988" s="197"/>
      <c r="M988" s="174"/>
      <c r="N988" s="174"/>
      <c r="O988" s="169">
        <f t="shared" si="42"/>
        <v>0</v>
      </c>
      <c r="P988" s="174"/>
      <c r="Q988" s="197"/>
      <c r="R988" s="174"/>
      <c r="S988" s="169">
        <f t="shared" si="43"/>
        <v>0</v>
      </c>
    </row>
    <row r="989" spans="1:19" ht="22.2" customHeight="1" x14ac:dyDescent="0.6">
      <c r="A989" s="4"/>
      <c r="E989" s="4"/>
      <c r="G989" s="167" t="str">
        <f>G943</f>
        <v>28 ธ.ค.66</v>
      </c>
      <c r="H989" s="183"/>
      <c r="I989" s="183"/>
      <c r="J989" s="248"/>
      <c r="K989" s="250"/>
      <c r="L989" s="168"/>
      <c r="M989" s="168"/>
      <c r="N989" s="168"/>
      <c r="O989" s="169">
        <f t="shared" si="42"/>
        <v>0</v>
      </c>
      <c r="P989" s="168"/>
      <c r="Q989" s="168"/>
      <c r="R989" s="168"/>
      <c r="S989" s="169">
        <f t="shared" si="43"/>
        <v>0</v>
      </c>
    </row>
    <row r="990" spans="1:19" ht="22.2" customHeight="1" x14ac:dyDescent="0.6">
      <c r="A990" s="4"/>
      <c r="B990" s="5"/>
      <c r="E990" s="4"/>
      <c r="G990" s="168"/>
      <c r="H990" s="183"/>
      <c r="I990" s="183"/>
      <c r="J990" s="248"/>
      <c r="K990" s="250"/>
      <c r="L990" s="168"/>
      <c r="M990" s="168"/>
      <c r="N990" s="168"/>
      <c r="O990" s="169">
        <f t="shared" si="42"/>
        <v>0</v>
      </c>
      <c r="P990" s="168"/>
      <c r="Q990" s="168"/>
      <c r="R990" s="168"/>
      <c r="S990" s="169">
        <f t="shared" si="43"/>
        <v>0</v>
      </c>
    </row>
    <row r="991" spans="1:19" ht="22.2" customHeight="1" x14ac:dyDescent="0.6">
      <c r="A991" s="4"/>
      <c r="E991" s="4"/>
      <c r="G991" s="168"/>
      <c r="H991" s="168"/>
      <c r="I991" s="168"/>
      <c r="J991" s="248"/>
      <c r="K991" s="250"/>
      <c r="L991" s="168"/>
      <c r="M991" s="168"/>
      <c r="N991" s="168"/>
      <c r="O991" s="169">
        <f t="shared" si="42"/>
        <v>0</v>
      </c>
      <c r="P991" s="168"/>
      <c r="Q991" s="168"/>
      <c r="R991" s="168"/>
      <c r="S991" s="169">
        <f t="shared" si="43"/>
        <v>0</v>
      </c>
    </row>
    <row r="992" spans="1:19" ht="22.2" customHeight="1" x14ac:dyDescent="0.6">
      <c r="A992" s="4"/>
      <c r="E992" s="4"/>
      <c r="G992" s="199"/>
      <c r="H992" s="194"/>
      <c r="I992" s="199"/>
      <c r="J992" s="277"/>
      <c r="K992" s="278"/>
      <c r="L992" s="199"/>
      <c r="M992" s="199"/>
      <c r="N992" s="199"/>
      <c r="O992" s="169">
        <f t="shared" si="42"/>
        <v>0</v>
      </c>
      <c r="P992" s="199"/>
      <c r="Q992" s="199"/>
      <c r="R992" s="199"/>
      <c r="S992" s="169">
        <f t="shared" si="43"/>
        <v>0</v>
      </c>
    </row>
    <row r="993" spans="1:24" ht="22.2" customHeight="1" x14ac:dyDescent="0.6">
      <c r="A993" s="4"/>
      <c r="E993" s="4"/>
      <c r="G993" s="62" t="s">
        <v>12</v>
      </c>
      <c r="H993" s="183" t="s">
        <v>243</v>
      </c>
      <c r="I993" s="183" t="s">
        <v>217</v>
      </c>
      <c r="J993" s="265" t="s">
        <v>150</v>
      </c>
      <c r="K993" s="266"/>
      <c r="L993" s="197"/>
      <c r="M993" s="174"/>
      <c r="N993" s="174"/>
      <c r="O993" s="169">
        <f t="shared" si="42"/>
        <v>0</v>
      </c>
      <c r="P993" s="174"/>
      <c r="Q993" s="197"/>
      <c r="R993" s="174"/>
      <c r="S993" s="169">
        <f t="shared" si="43"/>
        <v>0</v>
      </c>
    </row>
    <row r="994" spans="1:24" ht="22.2" customHeight="1" x14ac:dyDescent="0.6">
      <c r="A994" s="4"/>
      <c r="E994" s="4"/>
      <c r="G994" s="167" t="str">
        <f>G948</f>
        <v>29 ธ.ค.66</v>
      </c>
      <c r="H994" s="183" t="s">
        <v>243</v>
      </c>
      <c r="I994" s="183" t="s">
        <v>217</v>
      </c>
      <c r="J994" s="248" t="s">
        <v>126</v>
      </c>
      <c r="K994" s="250"/>
      <c r="L994" s="168"/>
      <c r="M994" s="168"/>
      <c r="N994" s="168"/>
      <c r="O994" s="169">
        <f t="shared" si="42"/>
        <v>0</v>
      </c>
      <c r="P994" s="168"/>
      <c r="Q994" s="168"/>
      <c r="R994" s="168"/>
      <c r="S994" s="169">
        <f t="shared" si="43"/>
        <v>0</v>
      </c>
    </row>
    <row r="995" spans="1:24" ht="22.2" customHeight="1" x14ac:dyDescent="0.6">
      <c r="A995" s="4"/>
      <c r="E995" s="4"/>
      <c r="G995" s="168"/>
      <c r="H995" s="168"/>
      <c r="I995" s="168"/>
      <c r="J995" s="285"/>
      <c r="K995" s="286"/>
      <c r="L995" s="200"/>
      <c r="M995" s="183"/>
      <c r="N995" s="183"/>
      <c r="O995" s="169">
        <f t="shared" si="42"/>
        <v>0</v>
      </c>
      <c r="P995" s="183"/>
      <c r="Q995" s="200"/>
      <c r="R995" s="183"/>
      <c r="S995" s="169">
        <f t="shared" si="43"/>
        <v>0</v>
      </c>
    </row>
    <row r="996" spans="1:24" ht="22.2" customHeight="1" x14ac:dyDescent="0.6">
      <c r="A996" s="4"/>
      <c r="E996" s="4"/>
      <c r="G996" s="168"/>
      <c r="H996" s="168"/>
      <c r="I996" s="168"/>
      <c r="J996" s="248"/>
      <c r="K996" s="250"/>
      <c r="L996" s="168"/>
      <c r="M996" s="168"/>
      <c r="N996" s="168"/>
      <c r="O996" s="169">
        <f t="shared" si="42"/>
        <v>0</v>
      </c>
      <c r="P996" s="168"/>
      <c r="Q996" s="168"/>
      <c r="R996" s="168"/>
      <c r="S996" s="169">
        <f t="shared" si="43"/>
        <v>0</v>
      </c>
    </row>
    <row r="997" spans="1:24" ht="22.2" customHeight="1" x14ac:dyDescent="0.6">
      <c r="A997" s="4"/>
      <c r="E997" s="4"/>
      <c r="F997" s="4"/>
      <c r="G997" s="196"/>
      <c r="H997" s="195"/>
      <c r="I997" s="199"/>
      <c r="J997" s="277"/>
      <c r="K997" s="278"/>
      <c r="L997" s="199"/>
      <c r="M997" s="199"/>
      <c r="N997" s="199"/>
      <c r="O997" s="169">
        <f t="shared" si="42"/>
        <v>0</v>
      </c>
      <c r="P997" s="199"/>
      <c r="Q997" s="199"/>
      <c r="R997" s="199"/>
      <c r="S997" s="169">
        <f t="shared" si="43"/>
        <v>0</v>
      </c>
    </row>
    <row r="998" spans="1:24" ht="22.2" customHeight="1" x14ac:dyDescent="0.6">
      <c r="A998" s="4"/>
      <c r="E998" s="4"/>
      <c r="F998" s="4"/>
      <c r="G998" s="273" t="s">
        <v>61</v>
      </c>
      <c r="H998" s="298"/>
      <c r="I998" s="298"/>
      <c r="J998" s="298"/>
      <c r="K998" s="279"/>
      <c r="L998" s="17">
        <f>SUM(L973:L997)</f>
        <v>0</v>
      </c>
      <c r="M998" s="17">
        <f>SUM(M973:M997)</f>
        <v>0</v>
      </c>
      <c r="N998" s="17"/>
      <c r="O998" s="17"/>
      <c r="P998" s="17">
        <f>SUM(P973:P997)</f>
        <v>0</v>
      </c>
      <c r="Q998" s="17">
        <f>SUM(Q973:Q997)</f>
        <v>0</v>
      </c>
      <c r="R998" s="192"/>
      <c r="S998" s="17"/>
      <c r="T998" s="25"/>
      <c r="U998" s="26" t="s">
        <v>123</v>
      </c>
      <c r="V998" s="64"/>
      <c r="W998" s="27"/>
      <c r="X998" s="27"/>
    </row>
    <row r="999" spans="1:24" ht="22.2" customHeight="1" x14ac:dyDescent="0.6">
      <c r="A999" s="4"/>
      <c r="E999" s="4"/>
      <c r="F999" s="4"/>
      <c r="G999" s="273" t="s">
        <v>62</v>
      </c>
      <c r="H999" s="298"/>
      <c r="I999" s="298"/>
      <c r="J999" s="298"/>
      <c r="K999" s="279"/>
      <c r="L999" s="273">
        <f>L998+M998</f>
        <v>0</v>
      </c>
      <c r="M999" s="279"/>
      <c r="N999" s="193"/>
      <c r="O999" s="17"/>
      <c r="P999" s="273">
        <f>P998+Q998</f>
        <v>0</v>
      </c>
      <c r="Q999" s="279"/>
      <c r="R999" s="196"/>
      <c r="S999" s="199"/>
      <c r="T999" s="27" t="s">
        <v>51</v>
      </c>
      <c r="U999" s="26" t="s">
        <v>90</v>
      </c>
      <c r="V999" s="64"/>
      <c r="W999" s="27"/>
      <c r="X999" s="27"/>
    </row>
    <row r="1000" spans="1:24" ht="22.2" customHeight="1" x14ac:dyDescent="0.6">
      <c r="A1000" s="4"/>
      <c r="E1000" s="4"/>
      <c r="F1000" s="4"/>
      <c r="G1000" s="273" t="s">
        <v>63</v>
      </c>
      <c r="H1000" s="298"/>
      <c r="I1000" s="298"/>
      <c r="J1000" s="298"/>
      <c r="K1000" s="279"/>
      <c r="L1000" s="273">
        <v>18</v>
      </c>
      <c r="M1000" s="279"/>
      <c r="N1000" s="193"/>
      <c r="O1000" s="17"/>
      <c r="P1000" s="273">
        <v>0</v>
      </c>
      <c r="Q1000" s="279"/>
      <c r="R1000" s="190"/>
      <c r="S1000" s="168"/>
    </row>
    <row r="1001" spans="1:24" ht="22.2" customHeight="1" thickBot="1" x14ac:dyDescent="0.65">
      <c r="A1001" s="4"/>
      <c r="E1001" s="4"/>
      <c r="F1001" s="15"/>
      <c r="G1001" s="273" t="s">
        <v>64</v>
      </c>
      <c r="H1001" s="298"/>
      <c r="I1001" s="298"/>
      <c r="J1001" s="298"/>
      <c r="K1001" s="279"/>
      <c r="L1001" s="18">
        <v>0</v>
      </c>
      <c r="M1001" s="18">
        <f>SUM(M973:M997)</f>
        <v>0</v>
      </c>
      <c r="N1001" s="18"/>
      <c r="O1001" s="18">
        <f>SUM(O973:O997)</f>
        <v>0</v>
      </c>
      <c r="P1001" s="18">
        <v>0</v>
      </c>
      <c r="Q1001" s="18">
        <f>SUM(Q973:Q997)</f>
        <v>0</v>
      </c>
      <c r="R1001" s="19"/>
      <c r="S1001" s="18">
        <f>SUM(S973:S997)</f>
        <v>0</v>
      </c>
    </row>
    <row r="1002" spans="1:24" ht="22.2" customHeight="1" thickTop="1" x14ac:dyDescent="0.6">
      <c r="A1002" s="299" t="s">
        <v>88</v>
      </c>
      <c r="B1002" s="300"/>
      <c r="C1002" s="300"/>
      <c r="D1002" s="300"/>
      <c r="E1002" s="300"/>
      <c r="F1002" s="300"/>
      <c r="G1002" s="300"/>
      <c r="H1002" s="193">
        <f>M1001+Q1001</f>
        <v>0</v>
      </c>
      <c r="I1002" s="193" t="s">
        <v>89</v>
      </c>
      <c r="J1002" s="193"/>
      <c r="K1002" s="301" t="s">
        <v>193</v>
      </c>
      <c r="L1002" s="301"/>
      <c r="M1002" s="301"/>
      <c r="N1002" s="194"/>
      <c r="O1002" s="194"/>
      <c r="P1002" s="302">
        <f>S1001+O1001</f>
        <v>0</v>
      </c>
      <c r="Q1002" s="302"/>
      <c r="R1002" s="21"/>
      <c r="S1002" s="20" t="s">
        <v>53</v>
      </c>
    </row>
    <row r="1003" spans="1:24" ht="22.2" customHeight="1" x14ac:dyDescent="0.6">
      <c r="A1003" s="303" t="s">
        <v>14</v>
      </c>
      <c r="B1003" s="304"/>
      <c r="C1003" s="304"/>
      <c r="D1003" s="304"/>
      <c r="E1003" s="304"/>
      <c r="F1003" s="304"/>
      <c r="G1003" s="305"/>
      <c r="H1003" s="303" t="s">
        <v>15</v>
      </c>
      <c r="I1003" s="304"/>
      <c r="J1003" s="304"/>
      <c r="K1003" s="304"/>
      <c r="L1003" s="305"/>
      <c r="M1003" s="303" t="s">
        <v>70</v>
      </c>
      <c r="N1003" s="304"/>
      <c r="O1003" s="304"/>
      <c r="P1003" s="304"/>
      <c r="Q1003" s="304"/>
      <c r="R1003" s="304"/>
      <c r="S1003" s="305"/>
    </row>
    <row r="1004" spans="1:24" ht="22.2" customHeight="1" x14ac:dyDescent="0.6">
      <c r="A1004" s="248" t="s">
        <v>16</v>
      </c>
      <c r="B1004" s="249"/>
      <c r="C1004" s="249"/>
      <c r="D1004" s="249"/>
      <c r="E1004" s="249"/>
      <c r="F1004" s="249"/>
      <c r="G1004" s="250"/>
      <c r="H1004" s="248" t="s">
        <v>16</v>
      </c>
      <c r="I1004" s="249"/>
      <c r="J1004" s="249"/>
      <c r="K1004" s="249"/>
      <c r="L1004" s="250"/>
      <c r="M1004" s="248" t="s">
        <v>16</v>
      </c>
      <c r="N1004" s="249"/>
      <c r="O1004" s="249"/>
      <c r="P1004" s="249"/>
      <c r="Q1004" s="249"/>
      <c r="R1004" s="249"/>
      <c r="S1004" s="250"/>
    </row>
    <row r="1005" spans="1:24" ht="22.2" customHeight="1" x14ac:dyDescent="0.6">
      <c r="A1005" s="12" t="s">
        <v>42</v>
      </c>
      <c r="B1005" s="309">
        <f>B973</f>
        <v>0</v>
      </c>
      <c r="C1005" s="309"/>
      <c r="D1005" s="309"/>
      <c r="E1005" s="309"/>
      <c r="F1005" s="309"/>
      <c r="G1005" s="186" t="s">
        <v>43</v>
      </c>
      <c r="H1005" s="185" t="s">
        <v>42</v>
      </c>
      <c r="I1005" s="314" t="str">
        <f>I959</f>
        <v xml:space="preserve">       นายอาทิตย์  แก้วแดง</v>
      </c>
      <c r="J1005" s="318"/>
      <c r="K1005" s="318"/>
      <c r="L1005" s="13" t="s">
        <v>43</v>
      </c>
      <c r="M1005" s="61" t="s">
        <v>42</v>
      </c>
      <c r="N1005" s="61"/>
      <c r="O1005" s="309" t="s">
        <v>52</v>
      </c>
      <c r="P1005" s="309"/>
      <c r="Q1005" s="309"/>
      <c r="R1005" s="29"/>
      <c r="S1005" s="186" t="s">
        <v>43</v>
      </c>
    </row>
    <row r="1006" spans="1:24" ht="22.2" customHeight="1" x14ac:dyDescent="0.6">
      <c r="A1006" s="319" t="s">
        <v>120</v>
      </c>
      <c r="B1006" s="314"/>
      <c r="C1006" s="314"/>
      <c r="D1006" s="314"/>
      <c r="E1006" s="314"/>
      <c r="F1006" s="314"/>
      <c r="G1006" s="320"/>
      <c r="H1006" s="308" t="s">
        <v>55</v>
      </c>
      <c r="I1006" s="309"/>
      <c r="J1006" s="309"/>
      <c r="K1006" s="309"/>
      <c r="L1006" s="310"/>
      <c r="M1006" s="308" t="s">
        <v>72</v>
      </c>
      <c r="N1006" s="309"/>
      <c r="O1006" s="309"/>
      <c r="P1006" s="309"/>
      <c r="Q1006" s="309"/>
      <c r="R1006" s="309"/>
      <c r="S1006" s="310"/>
    </row>
    <row r="1007" spans="1:24" ht="22.2" customHeight="1" x14ac:dyDescent="0.6">
      <c r="A1007" s="311" t="str">
        <f>A41</f>
        <v>วันที่ 2  เดือน มกราคม  พ.ศ.2567</v>
      </c>
      <c r="B1007" s="312"/>
      <c r="C1007" s="312"/>
      <c r="D1007" s="312"/>
      <c r="E1007" s="312"/>
      <c r="F1007" s="312"/>
      <c r="G1007" s="313"/>
      <c r="H1007" s="308" t="str">
        <f>A41</f>
        <v>วันที่ 2  เดือน มกราคม  พ.ศ.2567</v>
      </c>
      <c r="I1007" s="309"/>
      <c r="J1007" s="309"/>
      <c r="K1007" s="309"/>
      <c r="L1007" s="310"/>
      <c r="M1007" s="311" t="str">
        <f>A41</f>
        <v>วันที่ 2  เดือน มกราคม  พ.ศ.2567</v>
      </c>
      <c r="N1007" s="312"/>
      <c r="O1007" s="312"/>
      <c r="P1007" s="312"/>
      <c r="Q1007" s="312"/>
      <c r="R1007" s="312"/>
      <c r="S1007" s="313"/>
    </row>
    <row r="1008" spans="1:24" ht="22.2" customHeight="1" x14ac:dyDescent="0.6">
      <c r="A1008" s="303" t="s">
        <v>70</v>
      </c>
      <c r="B1008" s="304"/>
      <c r="C1008" s="304"/>
      <c r="D1008" s="304"/>
      <c r="E1008" s="304"/>
      <c r="F1008" s="304"/>
      <c r="G1008" s="304"/>
      <c r="H1008" s="304"/>
      <c r="I1008" s="305"/>
      <c r="J1008" s="303" t="s">
        <v>71</v>
      </c>
      <c r="K1008" s="304"/>
      <c r="L1008" s="304"/>
      <c r="M1008" s="304"/>
      <c r="N1008" s="304"/>
      <c r="O1008" s="304"/>
      <c r="P1008" s="304"/>
      <c r="Q1008" s="304"/>
      <c r="R1008" s="304"/>
      <c r="S1008" s="305"/>
    </row>
    <row r="1009" spans="1:19" ht="22.2" customHeight="1" x14ac:dyDescent="0.6">
      <c r="A1009" s="248" t="s">
        <v>16</v>
      </c>
      <c r="B1009" s="249"/>
      <c r="C1009" s="249"/>
      <c r="D1009" s="249"/>
      <c r="E1009" s="249"/>
      <c r="F1009" s="249"/>
      <c r="G1009" s="249"/>
      <c r="H1009" s="249"/>
      <c r="I1009" s="250"/>
      <c r="J1009" s="248" t="s">
        <v>16</v>
      </c>
      <c r="K1009" s="249"/>
      <c r="L1009" s="249"/>
      <c r="M1009" s="249"/>
      <c r="N1009" s="249"/>
      <c r="O1009" s="249"/>
      <c r="P1009" s="249"/>
      <c r="Q1009" s="249"/>
      <c r="R1009" s="249"/>
      <c r="S1009" s="250"/>
    </row>
    <row r="1010" spans="1:19" ht="22.2" customHeight="1" x14ac:dyDescent="0.6">
      <c r="A1010" s="12"/>
      <c r="B1010" s="309" t="s">
        <v>133</v>
      </c>
      <c r="C1010" s="309"/>
      <c r="D1010" s="309"/>
      <c r="E1010" s="309"/>
      <c r="F1010" s="309"/>
      <c r="G1010" s="309"/>
      <c r="H1010" s="309"/>
      <c r="I1010" s="186"/>
      <c r="J1010" s="29"/>
      <c r="K1010" s="29"/>
      <c r="L1010" s="309" t="s">
        <v>186</v>
      </c>
      <c r="M1010" s="309"/>
      <c r="N1010" s="309"/>
      <c r="O1010" s="309"/>
      <c r="P1010" s="309"/>
      <c r="Q1010" s="309"/>
      <c r="R1010" s="29"/>
      <c r="S1010" s="13"/>
    </row>
    <row r="1011" spans="1:19" ht="22.2" customHeight="1" x14ac:dyDescent="0.6">
      <c r="A1011" s="308" t="s">
        <v>73</v>
      </c>
      <c r="B1011" s="309"/>
      <c r="C1011" s="309"/>
      <c r="D1011" s="309"/>
      <c r="E1011" s="309"/>
      <c r="F1011" s="309"/>
      <c r="G1011" s="309"/>
      <c r="H1011" s="309"/>
      <c r="I1011" s="310"/>
      <c r="J1011" s="308" t="s">
        <v>74</v>
      </c>
      <c r="K1011" s="309"/>
      <c r="L1011" s="309"/>
      <c r="M1011" s="309"/>
      <c r="N1011" s="309"/>
      <c r="O1011" s="309"/>
      <c r="P1011" s="309"/>
      <c r="Q1011" s="309"/>
      <c r="R1011" s="309"/>
      <c r="S1011" s="310"/>
    </row>
    <row r="1012" spans="1:19" ht="22.2" customHeight="1" x14ac:dyDescent="0.6">
      <c r="A1012" s="311" t="str">
        <f>A41</f>
        <v>วันที่ 2  เดือน มกราคม  พ.ศ.2567</v>
      </c>
      <c r="B1012" s="312"/>
      <c r="C1012" s="312"/>
      <c r="D1012" s="312"/>
      <c r="E1012" s="312"/>
      <c r="F1012" s="312"/>
      <c r="G1012" s="312"/>
      <c r="H1012" s="312"/>
      <c r="I1012" s="313"/>
      <c r="J1012" s="311" t="str">
        <f>A41</f>
        <v>วันที่ 2  เดือน มกราคม  พ.ศ.2567</v>
      </c>
      <c r="K1012" s="312"/>
      <c r="L1012" s="312"/>
      <c r="M1012" s="312"/>
      <c r="N1012" s="312"/>
      <c r="O1012" s="312"/>
      <c r="P1012" s="312"/>
      <c r="Q1012" s="312"/>
      <c r="R1012" s="312"/>
      <c r="S1012" s="313"/>
    </row>
    <row r="1013" spans="1:19" ht="22.2" customHeight="1" x14ac:dyDescent="0.6">
      <c r="A1013" s="254" t="s">
        <v>0</v>
      </c>
      <c r="B1013" s="254"/>
      <c r="C1013" s="254"/>
      <c r="D1013" s="254"/>
      <c r="E1013" s="254"/>
      <c r="F1013" s="254"/>
      <c r="G1013" s="254"/>
      <c r="H1013" s="254"/>
      <c r="I1013" s="254"/>
      <c r="J1013" s="254"/>
      <c r="K1013" s="254"/>
      <c r="L1013" s="254"/>
      <c r="M1013" s="254"/>
      <c r="N1013" s="254"/>
      <c r="O1013" s="254"/>
      <c r="P1013" s="254"/>
      <c r="Q1013" s="254"/>
      <c r="R1013" s="254"/>
      <c r="S1013" s="254"/>
    </row>
    <row r="1014" spans="1:19" ht="22.2" customHeight="1" x14ac:dyDescent="0.6">
      <c r="A1014" s="254" t="str">
        <f>A2</f>
        <v>แผนกวิชายานยนต์ไฟฟ้า</v>
      </c>
      <c r="B1014" s="249"/>
      <c r="C1014" s="249"/>
      <c r="D1014" s="249"/>
      <c r="E1014" s="249"/>
      <c r="F1014" s="249"/>
      <c r="G1014" s="249"/>
      <c r="H1014" s="249"/>
      <c r="I1014" s="249"/>
      <c r="J1014" s="249"/>
      <c r="K1014" s="249"/>
      <c r="L1014" s="249"/>
      <c r="M1014" s="249"/>
      <c r="N1014" s="249"/>
      <c r="O1014" s="249"/>
      <c r="P1014" s="249"/>
      <c r="Q1014" s="249"/>
      <c r="R1014" s="249"/>
      <c r="S1014" s="249"/>
    </row>
    <row r="1015" spans="1:19" ht="22.2" customHeight="1" x14ac:dyDescent="0.6">
      <c r="A1015" s="253" t="s">
        <v>78</v>
      </c>
      <c r="B1015" s="253"/>
      <c r="C1015" s="253"/>
      <c r="D1015" s="177">
        <f>D3</f>
        <v>25</v>
      </c>
      <c r="E1015" s="177" t="s">
        <v>77</v>
      </c>
      <c r="F1015" s="254" t="str">
        <f>F3</f>
        <v>ธันวาคม</v>
      </c>
      <c r="G1015" s="254"/>
      <c r="H1015" s="177" t="str">
        <f>H3</f>
        <v>พ.ศ. 2566</v>
      </c>
      <c r="I1015" s="177" t="s">
        <v>79</v>
      </c>
      <c r="J1015" s="177">
        <f>J3</f>
        <v>29</v>
      </c>
      <c r="K1015" s="177" t="s">
        <v>76</v>
      </c>
      <c r="L1015" s="254" t="str">
        <f>L3</f>
        <v>ธันวาคม</v>
      </c>
      <c r="M1015" s="254"/>
      <c r="N1015" s="254" t="str">
        <f>N3</f>
        <v>พ.ศ. 2566</v>
      </c>
      <c r="O1015" s="254"/>
      <c r="P1015" s="254"/>
      <c r="Q1015" s="254"/>
      <c r="R1015" s="177"/>
    </row>
    <row r="1016" spans="1:19" ht="22.2" customHeight="1" x14ac:dyDescent="0.3">
      <c r="G1016" s="58" t="s">
        <v>103</v>
      </c>
      <c r="H1016" s="8" t="s">
        <v>45</v>
      </c>
      <c r="I1016" s="190" t="s">
        <v>57</v>
      </c>
      <c r="K1016" s="198"/>
    </row>
    <row r="1017" spans="1:19" ht="22.2" customHeight="1" x14ac:dyDescent="0.6">
      <c r="A1017" s="28" t="s">
        <v>1</v>
      </c>
      <c r="B1017" s="270" t="s">
        <v>2</v>
      </c>
      <c r="C1017" s="271"/>
      <c r="D1017" s="272"/>
      <c r="E1017" s="16" t="s">
        <v>3</v>
      </c>
      <c r="F1017" s="273" t="s">
        <v>65</v>
      </c>
      <c r="G1017" s="274"/>
      <c r="H1017" s="275" t="s">
        <v>4</v>
      </c>
      <c r="I1017" s="175" t="s">
        <v>116</v>
      </c>
      <c r="J1017" s="242" t="s">
        <v>5</v>
      </c>
      <c r="K1017" s="244"/>
      <c r="L1017" s="273" t="s">
        <v>66</v>
      </c>
      <c r="M1017" s="279"/>
      <c r="N1017" s="169" t="s">
        <v>68</v>
      </c>
      <c r="O1017" s="175" t="s">
        <v>58</v>
      </c>
      <c r="P1017" s="280" t="s">
        <v>67</v>
      </c>
      <c r="Q1017" s="281"/>
      <c r="R1017" s="169" t="s">
        <v>68</v>
      </c>
      <c r="S1017" s="175" t="s">
        <v>58</v>
      </c>
    </row>
    <row r="1018" spans="1:19" ht="22.2" customHeight="1" x14ac:dyDescent="0.6">
      <c r="A1018" s="60"/>
      <c r="B1018" s="9"/>
      <c r="C1018" s="10"/>
      <c r="D1018" s="14"/>
      <c r="E1018" s="11"/>
      <c r="F1018" s="199" t="s">
        <v>6</v>
      </c>
      <c r="G1018" s="199" t="s">
        <v>7</v>
      </c>
      <c r="H1018" s="276"/>
      <c r="I1018" s="199"/>
      <c r="J1018" s="277"/>
      <c r="K1018" s="278"/>
      <c r="L1018" s="199" t="s">
        <v>56</v>
      </c>
      <c r="M1018" s="199" t="s">
        <v>60</v>
      </c>
      <c r="N1018" s="199" t="s">
        <v>69</v>
      </c>
      <c r="O1018" s="199" t="s">
        <v>59</v>
      </c>
      <c r="P1018" s="60" t="s">
        <v>56</v>
      </c>
      <c r="Q1018" s="60" t="s">
        <v>60</v>
      </c>
      <c r="R1018" s="199" t="s">
        <v>69</v>
      </c>
      <c r="S1018" s="199" t="s">
        <v>59</v>
      </c>
    </row>
    <row r="1019" spans="1:19" ht="22.2" customHeight="1" x14ac:dyDescent="0.6">
      <c r="A1019" s="175">
        <v>23</v>
      </c>
      <c r="B1019" s="262">
        <f>AB25</f>
        <v>0</v>
      </c>
      <c r="C1019" s="263"/>
      <c r="D1019" s="264"/>
      <c r="E1019" s="175" t="s">
        <v>44</v>
      </c>
      <c r="F1019" s="6">
        <f>F7</f>
        <v>11</v>
      </c>
      <c r="G1019" s="188" t="s">
        <v>8</v>
      </c>
      <c r="H1019" s="168" t="s">
        <v>238</v>
      </c>
      <c r="I1019" s="183" t="s">
        <v>301</v>
      </c>
      <c r="J1019" s="265" t="s">
        <v>54</v>
      </c>
      <c r="K1019" s="266"/>
      <c r="L1019" s="197"/>
      <c r="M1019" s="174"/>
      <c r="N1019" s="174"/>
      <c r="O1019" s="169">
        <f>M1019*N1019</f>
        <v>0</v>
      </c>
      <c r="P1019" s="174"/>
      <c r="Q1019" s="197"/>
      <c r="R1019" s="174"/>
      <c r="S1019" s="169">
        <f>Q1019*R1019</f>
        <v>0</v>
      </c>
    </row>
    <row r="1020" spans="1:19" ht="22.2" customHeight="1" x14ac:dyDescent="0.6">
      <c r="A1020" s="4"/>
      <c r="B1020" s="289"/>
      <c r="C1020" s="290"/>
      <c r="D1020" s="291"/>
      <c r="E1020" s="168" t="s">
        <v>139</v>
      </c>
      <c r="F1020" s="190"/>
      <c r="G1020" s="167" t="str">
        <f>G974</f>
        <v>25 ธ.ค.66</v>
      </c>
      <c r="H1020" s="168"/>
      <c r="I1020" s="183"/>
      <c r="J1020" s="285"/>
      <c r="K1020" s="286"/>
      <c r="L1020" s="168"/>
      <c r="M1020" s="168"/>
      <c r="N1020" s="168"/>
      <c r="O1020" s="169">
        <f t="shared" ref="O1020:O1043" si="44">M1020*N1020</f>
        <v>0</v>
      </c>
      <c r="P1020" s="168"/>
      <c r="Q1020" s="168"/>
      <c r="R1020" s="168"/>
      <c r="S1020" s="169">
        <f t="shared" ref="S1020:S1043" si="45">Q1020*R1020</f>
        <v>0</v>
      </c>
    </row>
    <row r="1021" spans="1:19" ht="22.2" customHeight="1" x14ac:dyDescent="0.6">
      <c r="A1021" s="4"/>
      <c r="B1021" s="5"/>
      <c r="D1021" s="3"/>
      <c r="E1021" s="3"/>
      <c r="F1021" s="190"/>
      <c r="G1021" s="189"/>
      <c r="H1021" s="168"/>
      <c r="I1021" s="168"/>
      <c r="J1021" s="248"/>
      <c r="K1021" s="250"/>
      <c r="L1021" s="168"/>
      <c r="M1021" s="168"/>
      <c r="N1021" s="168"/>
      <c r="O1021" s="169">
        <f t="shared" si="44"/>
        <v>0</v>
      </c>
      <c r="P1021" s="168"/>
      <c r="Q1021" s="168"/>
      <c r="R1021" s="168"/>
      <c r="S1021" s="169">
        <f t="shared" si="45"/>
        <v>0</v>
      </c>
    </row>
    <row r="1022" spans="1:19" ht="22.2" customHeight="1" x14ac:dyDescent="0.6">
      <c r="A1022" s="4"/>
      <c r="B1022" s="5"/>
      <c r="E1022" s="4"/>
      <c r="F1022" s="190"/>
      <c r="G1022" s="189"/>
      <c r="H1022" s="168"/>
      <c r="I1022" s="168"/>
      <c r="J1022" s="248"/>
      <c r="K1022" s="250"/>
      <c r="L1022" s="168"/>
      <c r="M1022" s="168"/>
      <c r="N1022" s="168"/>
      <c r="O1022" s="169">
        <f t="shared" si="44"/>
        <v>0</v>
      </c>
      <c r="P1022" s="168"/>
      <c r="Q1022" s="168"/>
      <c r="R1022" s="168"/>
      <c r="S1022" s="169">
        <f t="shared" si="45"/>
        <v>0</v>
      </c>
    </row>
    <row r="1023" spans="1:19" ht="22.2" customHeight="1" x14ac:dyDescent="0.6">
      <c r="A1023" s="4"/>
      <c r="E1023" s="4"/>
      <c r="G1023" s="187"/>
      <c r="H1023" s="199"/>
      <c r="I1023" s="199"/>
      <c r="J1023" s="277"/>
      <c r="K1023" s="278"/>
      <c r="L1023" s="168"/>
      <c r="M1023" s="168"/>
      <c r="N1023" s="168"/>
      <c r="O1023" s="169">
        <f t="shared" si="44"/>
        <v>0</v>
      </c>
      <c r="P1023" s="168"/>
      <c r="Q1023" s="168"/>
      <c r="R1023" s="168"/>
      <c r="S1023" s="169">
        <f t="shared" si="45"/>
        <v>0</v>
      </c>
    </row>
    <row r="1024" spans="1:19" ht="22.2" customHeight="1" x14ac:dyDescent="0.6">
      <c r="A1024" s="4"/>
      <c r="E1024" s="4"/>
      <c r="G1024" s="62" t="s">
        <v>9</v>
      </c>
      <c r="H1024" s="168" t="s">
        <v>138</v>
      </c>
      <c r="I1024" s="183" t="s">
        <v>222</v>
      </c>
      <c r="J1024" s="265" t="s">
        <v>54</v>
      </c>
      <c r="K1024" s="266"/>
      <c r="L1024" s="197"/>
      <c r="M1024" s="174"/>
      <c r="N1024" s="174"/>
      <c r="O1024" s="169">
        <f t="shared" si="44"/>
        <v>0</v>
      </c>
      <c r="P1024" s="174"/>
      <c r="Q1024" s="197"/>
      <c r="R1024" s="174"/>
      <c r="S1024" s="169">
        <f t="shared" si="45"/>
        <v>0</v>
      </c>
    </row>
    <row r="1025" spans="1:24" ht="22.2" customHeight="1" x14ac:dyDescent="0.6">
      <c r="A1025" s="4"/>
      <c r="E1025" s="4"/>
      <c r="G1025" s="167" t="str">
        <f>G979</f>
        <v>26 ธ.ค.66</v>
      </c>
      <c r="H1025" s="168" t="s">
        <v>138</v>
      </c>
      <c r="I1025" s="183" t="s">
        <v>222</v>
      </c>
      <c r="J1025" s="248" t="s">
        <v>125</v>
      </c>
      <c r="K1025" s="250"/>
      <c r="L1025" s="168"/>
      <c r="M1025" s="168"/>
      <c r="N1025" s="168"/>
      <c r="O1025" s="169">
        <f t="shared" si="44"/>
        <v>0</v>
      </c>
      <c r="P1025" s="168"/>
      <c r="Q1025" s="168"/>
      <c r="R1025" s="168"/>
      <c r="S1025" s="169">
        <f t="shared" si="45"/>
        <v>0</v>
      </c>
    </row>
    <row r="1026" spans="1:24" ht="22.2" customHeight="1" x14ac:dyDescent="0.6">
      <c r="A1026" s="4"/>
      <c r="B1026" s="5"/>
      <c r="D1026" s="3"/>
      <c r="E1026" s="3"/>
      <c r="G1026" s="168"/>
      <c r="H1026" s="168"/>
      <c r="I1026" s="168"/>
      <c r="J1026" s="248"/>
      <c r="K1026" s="250"/>
      <c r="L1026" s="168"/>
      <c r="M1026" s="168"/>
      <c r="N1026" s="168"/>
      <c r="O1026" s="169">
        <f t="shared" si="44"/>
        <v>0</v>
      </c>
      <c r="P1026" s="168"/>
      <c r="Q1026" s="168"/>
      <c r="R1026" s="168"/>
      <c r="S1026" s="169">
        <f t="shared" si="45"/>
        <v>0</v>
      </c>
    </row>
    <row r="1027" spans="1:24" ht="22.2" customHeight="1" x14ac:dyDescent="0.6">
      <c r="A1027" s="4"/>
      <c r="E1027" s="4"/>
      <c r="G1027" s="62"/>
      <c r="H1027" s="168"/>
      <c r="I1027" s="168"/>
      <c r="J1027" s="248"/>
      <c r="K1027" s="250"/>
      <c r="L1027" s="168"/>
      <c r="M1027" s="168"/>
      <c r="N1027" s="168"/>
      <c r="O1027" s="169">
        <f t="shared" si="44"/>
        <v>0</v>
      </c>
      <c r="P1027" s="168"/>
      <c r="Q1027" s="168"/>
      <c r="R1027" s="168"/>
      <c r="S1027" s="169">
        <f t="shared" si="45"/>
        <v>0</v>
      </c>
    </row>
    <row r="1028" spans="1:24" ht="22.2" customHeight="1" x14ac:dyDescent="0.6">
      <c r="A1028" s="4"/>
      <c r="D1028" s="8" t="s">
        <v>51</v>
      </c>
      <c r="E1028" s="4"/>
      <c r="G1028" s="63"/>
      <c r="H1028" s="199"/>
      <c r="I1028" s="199"/>
      <c r="J1028" s="277"/>
      <c r="K1028" s="278"/>
      <c r="L1028" s="168"/>
      <c r="M1028" s="168"/>
      <c r="N1028" s="168"/>
      <c r="O1028" s="169">
        <f t="shared" si="44"/>
        <v>0</v>
      </c>
      <c r="P1028" s="168"/>
      <c r="Q1028" s="168"/>
      <c r="R1028" s="168"/>
      <c r="S1028" s="169">
        <f t="shared" si="45"/>
        <v>0</v>
      </c>
    </row>
    <row r="1029" spans="1:24" ht="22.2" customHeight="1" x14ac:dyDescent="0.6">
      <c r="A1029" s="4"/>
      <c r="E1029" s="4"/>
      <c r="G1029" s="167" t="s">
        <v>10</v>
      </c>
      <c r="H1029" s="168" t="s">
        <v>135</v>
      </c>
      <c r="I1029" s="183" t="s">
        <v>227</v>
      </c>
      <c r="J1029" s="265" t="s">
        <v>54</v>
      </c>
      <c r="K1029" s="266"/>
      <c r="L1029" s="197"/>
      <c r="M1029" s="174"/>
      <c r="N1029" s="174"/>
      <c r="O1029" s="169">
        <f t="shared" si="44"/>
        <v>0</v>
      </c>
      <c r="P1029" s="174"/>
      <c r="Q1029" s="197"/>
      <c r="R1029" s="174"/>
      <c r="S1029" s="169">
        <f t="shared" si="45"/>
        <v>0</v>
      </c>
    </row>
    <row r="1030" spans="1:24" ht="22.2" customHeight="1" x14ac:dyDescent="0.6">
      <c r="A1030" s="4"/>
      <c r="B1030" s="189"/>
      <c r="C1030" s="190"/>
      <c r="D1030" s="190"/>
      <c r="E1030" s="168"/>
      <c r="G1030" s="167" t="str">
        <f>G984</f>
        <v>27 ธ.ค.66</v>
      </c>
      <c r="H1030" s="168" t="s">
        <v>135</v>
      </c>
      <c r="I1030" s="183" t="s">
        <v>227</v>
      </c>
      <c r="J1030" s="248" t="s">
        <v>125</v>
      </c>
      <c r="K1030" s="250"/>
      <c r="L1030" s="168"/>
      <c r="M1030" s="168"/>
      <c r="N1030" s="168"/>
      <c r="O1030" s="169">
        <f t="shared" si="44"/>
        <v>0</v>
      </c>
      <c r="P1030" s="168"/>
      <c r="Q1030" s="168"/>
      <c r="R1030" s="168"/>
      <c r="S1030" s="169">
        <f t="shared" si="45"/>
        <v>0</v>
      </c>
    </row>
    <row r="1031" spans="1:24" ht="22.2" customHeight="1" x14ac:dyDescent="0.6">
      <c r="A1031" s="4"/>
      <c r="B1031" s="5"/>
      <c r="D1031" s="3"/>
      <c r="E1031" s="3"/>
      <c r="G1031" s="168"/>
      <c r="H1031" s="168"/>
      <c r="I1031" s="183"/>
      <c r="J1031" s="248"/>
      <c r="K1031" s="250"/>
      <c r="L1031" s="168"/>
      <c r="M1031" s="168"/>
      <c r="N1031" s="168"/>
      <c r="O1031" s="169">
        <f t="shared" si="44"/>
        <v>0</v>
      </c>
      <c r="P1031" s="168"/>
      <c r="Q1031" s="168"/>
      <c r="R1031" s="168"/>
      <c r="S1031" s="169">
        <f t="shared" si="45"/>
        <v>0</v>
      </c>
    </row>
    <row r="1032" spans="1:24" ht="22.2" customHeight="1" x14ac:dyDescent="0.6">
      <c r="A1032" s="4"/>
      <c r="E1032" s="4"/>
      <c r="G1032" s="189"/>
      <c r="H1032" s="189"/>
      <c r="I1032" s="168"/>
      <c r="J1032" s="248"/>
      <c r="K1032" s="250"/>
      <c r="L1032" s="168"/>
      <c r="M1032" s="168"/>
      <c r="N1032" s="168"/>
      <c r="O1032" s="169">
        <f t="shared" si="44"/>
        <v>0</v>
      </c>
      <c r="P1032" s="168"/>
      <c r="Q1032" s="168"/>
      <c r="R1032" s="168"/>
      <c r="S1032" s="169">
        <f t="shared" si="45"/>
        <v>0</v>
      </c>
    </row>
    <row r="1033" spans="1:24" ht="22.2" customHeight="1" x14ac:dyDescent="0.6">
      <c r="A1033" s="4"/>
      <c r="E1033" s="4"/>
      <c r="G1033" s="195"/>
      <c r="H1033" s="195"/>
      <c r="I1033" s="199"/>
      <c r="J1033" s="277"/>
      <c r="K1033" s="278"/>
      <c r="L1033" s="199"/>
      <c r="M1033" s="199"/>
      <c r="N1033" s="199"/>
      <c r="O1033" s="169">
        <f t="shared" si="44"/>
        <v>0</v>
      </c>
      <c r="P1033" s="199"/>
      <c r="Q1033" s="199"/>
      <c r="R1033" s="199"/>
      <c r="S1033" s="169">
        <f t="shared" si="45"/>
        <v>0</v>
      </c>
    </row>
    <row r="1034" spans="1:24" ht="22.2" customHeight="1" x14ac:dyDescent="0.6">
      <c r="A1034" s="4"/>
      <c r="E1034" s="4"/>
      <c r="G1034" s="62" t="s">
        <v>11</v>
      </c>
      <c r="H1034" s="168" t="s">
        <v>135</v>
      </c>
      <c r="I1034" s="183" t="s">
        <v>230</v>
      </c>
      <c r="J1034" s="265" t="s">
        <v>54</v>
      </c>
      <c r="K1034" s="266"/>
      <c r="L1034" s="183"/>
      <c r="M1034" s="175"/>
      <c r="N1034" s="175"/>
      <c r="O1034" s="169">
        <f t="shared" si="44"/>
        <v>0</v>
      </c>
      <c r="P1034" s="175"/>
      <c r="Q1034" s="175"/>
      <c r="R1034" s="175"/>
      <c r="S1034" s="169">
        <f t="shared" si="45"/>
        <v>0</v>
      </c>
      <c r="T1034" s="25"/>
      <c r="U1034" s="26" t="s">
        <v>123</v>
      </c>
      <c r="V1034" s="64"/>
      <c r="W1034" s="27"/>
      <c r="X1034" s="27"/>
    </row>
    <row r="1035" spans="1:24" ht="22.2" customHeight="1" x14ac:dyDescent="0.6">
      <c r="A1035" s="4"/>
      <c r="E1035" s="4"/>
      <c r="G1035" s="167" t="str">
        <f>G989</f>
        <v>28 ธ.ค.66</v>
      </c>
      <c r="H1035" s="168" t="s">
        <v>135</v>
      </c>
      <c r="I1035" s="183" t="s">
        <v>230</v>
      </c>
      <c r="J1035" s="248" t="s">
        <v>151</v>
      </c>
      <c r="K1035" s="250"/>
      <c r="L1035" s="168"/>
      <c r="M1035" s="168"/>
      <c r="N1035" s="168"/>
      <c r="O1035" s="169">
        <f t="shared" si="44"/>
        <v>0</v>
      </c>
      <c r="P1035" s="168"/>
      <c r="Q1035" s="168"/>
      <c r="R1035" s="168"/>
      <c r="S1035" s="169">
        <f t="shared" si="45"/>
        <v>0</v>
      </c>
      <c r="T1035" s="27" t="s">
        <v>51</v>
      </c>
      <c r="U1035" s="26" t="s">
        <v>90</v>
      </c>
      <c r="V1035" s="64"/>
      <c r="W1035" s="27"/>
      <c r="X1035" s="27"/>
    </row>
    <row r="1036" spans="1:24" ht="22.2" customHeight="1" x14ac:dyDescent="0.6">
      <c r="A1036" s="4"/>
      <c r="B1036" s="5"/>
      <c r="E1036" s="4"/>
      <c r="G1036" s="168"/>
      <c r="H1036" s="168"/>
      <c r="I1036" s="183"/>
      <c r="J1036" s="248"/>
      <c r="K1036" s="250"/>
      <c r="L1036" s="168"/>
      <c r="M1036" s="183"/>
      <c r="N1036" s="183"/>
      <c r="O1036" s="169">
        <f t="shared" si="44"/>
        <v>0</v>
      </c>
      <c r="P1036" s="183"/>
      <c r="Q1036" s="183"/>
      <c r="R1036" s="183"/>
      <c r="S1036" s="169">
        <f t="shared" si="45"/>
        <v>0</v>
      </c>
    </row>
    <row r="1037" spans="1:24" ht="22.2" customHeight="1" x14ac:dyDescent="0.6">
      <c r="A1037" s="4"/>
      <c r="E1037" s="4"/>
      <c r="G1037" s="168"/>
      <c r="H1037" s="168"/>
      <c r="I1037" s="168"/>
      <c r="J1037" s="248"/>
      <c r="K1037" s="250"/>
      <c r="L1037" s="168"/>
      <c r="M1037" s="168"/>
      <c r="N1037" s="168"/>
      <c r="O1037" s="169">
        <f t="shared" si="44"/>
        <v>0</v>
      </c>
      <c r="P1037" s="168"/>
      <c r="Q1037" s="168"/>
      <c r="R1037" s="168"/>
      <c r="S1037" s="169">
        <f t="shared" si="45"/>
        <v>0</v>
      </c>
    </row>
    <row r="1038" spans="1:24" ht="22.2" customHeight="1" x14ac:dyDescent="0.6">
      <c r="A1038" s="4"/>
      <c r="E1038" s="4"/>
      <c r="G1038" s="199"/>
      <c r="H1038" s="195"/>
      <c r="I1038" s="199"/>
      <c r="J1038" s="277"/>
      <c r="K1038" s="278"/>
      <c r="L1038" s="199"/>
      <c r="M1038" s="199"/>
      <c r="N1038" s="199"/>
      <c r="O1038" s="169">
        <f t="shared" si="44"/>
        <v>0</v>
      </c>
      <c r="P1038" s="199"/>
      <c r="Q1038" s="199"/>
      <c r="R1038" s="199"/>
      <c r="S1038" s="169">
        <f t="shared" si="45"/>
        <v>0</v>
      </c>
    </row>
    <row r="1039" spans="1:24" ht="22.2" customHeight="1" x14ac:dyDescent="0.6">
      <c r="A1039" s="4"/>
      <c r="E1039" s="4"/>
      <c r="G1039" s="62" t="s">
        <v>12</v>
      </c>
      <c r="H1039" s="168" t="s">
        <v>135</v>
      </c>
      <c r="I1039" s="183" t="s">
        <v>228</v>
      </c>
      <c r="J1039" s="265" t="s">
        <v>54</v>
      </c>
      <c r="K1039" s="266"/>
      <c r="L1039" s="168"/>
      <c r="M1039" s="168"/>
      <c r="N1039" s="168"/>
      <c r="O1039" s="169">
        <f t="shared" si="44"/>
        <v>0</v>
      </c>
      <c r="P1039" s="174"/>
      <c r="Q1039" s="197"/>
      <c r="R1039" s="174"/>
      <c r="S1039" s="169">
        <f t="shared" si="45"/>
        <v>0</v>
      </c>
    </row>
    <row r="1040" spans="1:24" ht="22.2" customHeight="1" x14ac:dyDescent="0.6">
      <c r="A1040" s="4"/>
      <c r="E1040" s="4"/>
      <c r="G1040" s="167" t="str">
        <f>G994</f>
        <v>29 ธ.ค.66</v>
      </c>
      <c r="H1040" s="168" t="s">
        <v>135</v>
      </c>
      <c r="I1040" s="183" t="s">
        <v>228</v>
      </c>
      <c r="J1040" s="248" t="s">
        <v>125</v>
      </c>
      <c r="K1040" s="250"/>
      <c r="L1040" s="168"/>
      <c r="M1040" s="168"/>
      <c r="N1040" s="168"/>
      <c r="O1040" s="169">
        <f t="shared" si="44"/>
        <v>0</v>
      </c>
      <c r="P1040" s="168"/>
      <c r="Q1040" s="168"/>
      <c r="R1040" s="168"/>
      <c r="S1040" s="169">
        <f t="shared" si="45"/>
        <v>0</v>
      </c>
    </row>
    <row r="1041" spans="1:19" ht="22.2" customHeight="1" x14ac:dyDescent="0.6">
      <c r="A1041" s="4"/>
      <c r="E1041" s="4"/>
      <c r="G1041" s="168"/>
      <c r="H1041" s="168"/>
      <c r="I1041" s="168"/>
      <c r="J1041" s="248"/>
      <c r="K1041" s="250"/>
      <c r="L1041" s="168"/>
      <c r="M1041" s="168"/>
      <c r="N1041" s="168"/>
      <c r="O1041" s="169">
        <f t="shared" si="44"/>
        <v>0</v>
      </c>
      <c r="P1041" s="168"/>
      <c r="Q1041" s="168"/>
      <c r="R1041" s="168"/>
      <c r="S1041" s="169">
        <f t="shared" si="45"/>
        <v>0</v>
      </c>
    </row>
    <row r="1042" spans="1:19" ht="22.2" customHeight="1" x14ac:dyDescent="0.6">
      <c r="A1042" s="4"/>
      <c r="E1042" s="4"/>
      <c r="G1042" s="168"/>
      <c r="H1042" s="168"/>
      <c r="I1042" s="168"/>
      <c r="J1042" s="248"/>
      <c r="K1042" s="250"/>
      <c r="L1042" s="168"/>
      <c r="M1042" s="168"/>
      <c r="N1042" s="168"/>
      <c r="O1042" s="169">
        <f t="shared" si="44"/>
        <v>0</v>
      </c>
      <c r="P1042" s="168"/>
      <c r="Q1042" s="168"/>
      <c r="R1042" s="168"/>
      <c r="S1042" s="169">
        <f t="shared" si="45"/>
        <v>0</v>
      </c>
    </row>
    <row r="1043" spans="1:19" ht="22.2" customHeight="1" x14ac:dyDescent="0.6">
      <c r="A1043" s="4"/>
      <c r="E1043" s="4"/>
      <c r="F1043" s="4"/>
      <c r="G1043" s="196"/>
      <c r="H1043" s="194"/>
      <c r="I1043" s="199"/>
      <c r="J1043" s="277"/>
      <c r="K1043" s="278"/>
      <c r="L1043" s="199"/>
      <c r="M1043" s="199"/>
      <c r="N1043" s="199"/>
      <c r="O1043" s="169">
        <f t="shared" si="44"/>
        <v>0</v>
      </c>
      <c r="P1043" s="199"/>
      <c r="Q1043" s="199"/>
      <c r="R1043" s="199"/>
      <c r="S1043" s="169">
        <f t="shared" si="45"/>
        <v>0</v>
      </c>
    </row>
    <row r="1044" spans="1:19" ht="22.2" customHeight="1" x14ac:dyDescent="0.6">
      <c r="A1044" s="4"/>
      <c r="E1044" s="4"/>
      <c r="F1044" s="4"/>
      <c r="G1044" s="273" t="s">
        <v>61</v>
      </c>
      <c r="H1044" s="298"/>
      <c r="I1044" s="298"/>
      <c r="J1044" s="298"/>
      <c r="K1044" s="279"/>
      <c r="L1044" s="17">
        <f>SUM(L1019:L1043)</f>
        <v>0</v>
      </c>
      <c r="M1044" s="17">
        <f>SUM(M1019:M1043)</f>
        <v>0</v>
      </c>
      <c r="N1044" s="17"/>
      <c r="O1044" s="17"/>
      <c r="P1044" s="17">
        <f>SUM(P1019:P1043)</f>
        <v>0</v>
      </c>
      <c r="Q1044" s="17">
        <f>SUM(Q1019:Q1043)</f>
        <v>0</v>
      </c>
      <c r="R1044" s="192"/>
      <c r="S1044" s="17"/>
    </row>
    <row r="1045" spans="1:19" ht="22.2" customHeight="1" x14ac:dyDescent="0.6">
      <c r="A1045" s="4"/>
      <c r="E1045" s="4"/>
      <c r="F1045" s="4"/>
      <c r="G1045" s="273" t="s">
        <v>62</v>
      </c>
      <c r="H1045" s="298"/>
      <c r="I1045" s="298"/>
      <c r="J1045" s="298"/>
      <c r="K1045" s="279"/>
      <c r="L1045" s="273">
        <f>L1044+M1044</f>
        <v>0</v>
      </c>
      <c r="M1045" s="279"/>
      <c r="N1045" s="193"/>
      <c r="O1045" s="17"/>
      <c r="P1045" s="273">
        <f>P1044+Q1044</f>
        <v>0</v>
      </c>
      <c r="Q1045" s="279"/>
      <c r="R1045" s="196"/>
      <c r="S1045" s="199"/>
    </row>
    <row r="1046" spans="1:19" ht="22.2" customHeight="1" x14ac:dyDescent="0.6">
      <c r="A1046" s="4"/>
      <c r="E1046" s="4"/>
      <c r="F1046" s="4"/>
      <c r="G1046" s="273" t="s">
        <v>63</v>
      </c>
      <c r="H1046" s="298"/>
      <c r="I1046" s="298"/>
      <c r="J1046" s="298"/>
      <c r="K1046" s="279"/>
      <c r="L1046" s="273">
        <v>18</v>
      </c>
      <c r="M1046" s="279"/>
      <c r="N1046" s="193"/>
      <c r="O1046" s="17"/>
      <c r="P1046" s="273">
        <v>0</v>
      </c>
      <c r="Q1046" s="279"/>
      <c r="R1046" s="190"/>
      <c r="S1046" s="168"/>
    </row>
    <row r="1047" spans="1:19" ht="22.2" customHeight="1" thickBot="1" x14ac:dyDescent="0.65">
      <c r="A1047" s="4"/>
      <c r="E1047" s="4"/>
      <c r="F1047" s="15"/>
      <c r="G1047" s="273" t="s">
        <v>64</v>
      </c>
      <c r="H1047" s="298"/>
      <c r="I1047" s="298"/>
      <c r="J1047" s="298"/>
      <c r="K1047" s="279"/>
      <c r="L1047" s="18">
        <v>0</v>
      </c>
      <c r="M1047" s="18">
        <f>SUM(M1019:M1043)</f>
        <v>0</v>
      </c>
      <c r="N1047" s="18"/>
      <c r="O1047" s="18">
        <f>SUM(O1019:O1043)</f>
        <v>0</v>
      </c>
      <c r="P1047" s="18">
        <v>0</v>
      </c>
      <c r="Q1047" s="18">
        <f>SUM(Q1019:Q1043)</f>
        <v>0</v>
      </c>
      <c r="R1047" s="19"/>
      <c r="S1047" s="18">
        <f>SUM(S1019:S1043)</f>
        <v>0</v>
      </c>
    </row>
    <row r="1048" spans="1:19" ht="22.2" customHeight="1" thickTop="1" x14ac:dyDescent="0.6">
      <c r="A1048" s="299" t="s">
        <v>88</v>
      </c>
      <c r="B1048" s="300"/>
      <c r="C1048" s="300"/>
      <c r="D1048" s="300"/>
      <c r="E1048" s="300"/>
      <c r="F1048" s="300"/>
      <c r="G1048" s="300"/>
      <c r="H1048" s="193">
        <f>M1047+Q1047</f>
        <v>0</v>
      </c>
      <c r="I1048" s="193" t="s">
        <v>89</v>
      </c>
      <c r="J1048" s="193"/>
      <c r="K1048" s="301" t="s">
        <v>193</v>
      </c>
      <c r="L1048" s="301"/>
      <c r="M1048" s="301"/>
      <c r="N1048" s="194"/>
      <c r="O1048" s="194"/>
      <c r="P1048" s="302">
        <f>S1047+O1047</f>
        <v>0</v>
      </c>
      <c r="Q1048" s="302"/>
      <c r="R1048" s="21"/>
      <c r="S1048" s="20" t="s">
        <v>53</v>
      </c>
    </row>
    <row r="1049" spans="1:19" ht="22.2" customHeight="1" x14ac:dyDescent="0.6">
      <c r="A1049" s="303" t="s">
        <v>14</v>
      </c>
      <c r="B1049" s="304"/>
      <c r="C1049" s="304"/>
      <c r="D1049" s="304"/>
      <c r="E1049" s="304"/>
      <c r="F1049" s="304"/>
      <c r="G1049" s="305"/>
      <c r="H1049" s="303" t="s">
        <v>15</v>
      </c>
      <c r="I1049" s="304"/>
      <c r="J1049" s="304"/>
      <c r="K1049" s="304"/>
      <c r="L1049" s="305"/>
      <c r="M1049" s="303" t="s">
        <v>70</v>
      </c>
      <c r="N1049" s="304"/>
      <c r="O1049" s="304"/>
      <c r="P1049" s="304"/>
      <c r="Q1049" s="304"/>
      <c r="R1049" s="304"/>
      <c r="S1049" s="305"/>
    </row>
    <row r="1050" spans="1:19" ht="22.2" customHeight="1" x14ac:dyDescent="0.6">
      <c r="A1050" s="248" t="s">
        <v>16</v>
      </c>
      <c r="B1050" s="249"/>
      <c r="C1050" s="249"/>
      <c r="D1050" s="249"/>
      <c r="E1050" s="249"/>
      <c r="F1050" s="249"/>
      <c r="G1050" s="250"/>
      <c r="H1050" s="248" t="s">
        <v>16</v>
      </c>
      <c r="I1050" s="249"/>
      <c r="J1050" s="249"/>
      <c r="K1050" s="249"/>
      <c r="L1050" s="250"/>
      <c r="M1050" s="248" t="s">
        <v>16</v>
      </c>
      <c r="N1050" s="249"/>
      <c r="O1050" s="249"/>
      <c r="P1050" s="249"/>
      <c r="Q1050" s="249"/>
      <c r="R1050" s="249"/>
      <c r="S1050" s="250"/>
    </row>
    <row r="1051" spans="1:19" ht="22.2" customHeight="1" x14ac:dyDescent="0.6">
      <c r="A1051" s="12" t="s">
        <v>42</v>
      </c>
      <c r="B1051" s="309">
        <f>B1019</f>
        <v>0</v>
      </c>
      <c r="C1051" s="309"/>
      <c r="D1051" s="309"/>
      <c r="E1051" s="309"/>
      <c r="F1051" s="309"/>
      <c r="G1051" s="186" t="s">
        <v>43</v>
      </c>
      <c r="H1051" s="185" t="s">
        <v>42</v>
      </c>
      <c r="I1051" s="314" t="str">
        <f>I1005</f>
        <v xml:space="preserve">       นายอาทิตย์  แก้วแดง</v>
      </c>
      <c r="J1051" s="318"/>
      <c r="K1051" s="318"/>
      <c r="L1051" s="13" t="s">
        <v>43</v>
      </c>
      <c r="M1051" s="61" t="s">
        <v>42</v>
      </c>
      <c r="N1051" s="61"/>
      <c r="O1051" s="309" t="s">
        <v>52</v>
      </c>
      <c r="P1051" s="309"/>
      <c r="Q1051" s="309"/>
      <c r="R1051" s="29"/>
      <c r="S1051" s="186" t="s">
        <v>43</v>
      </c>
    </row>
    <row r="1052" spans="1:19" ht="22.2" customHeight="1" x14ac:dyDescent="0.6">
      <c r="A1052" s="319" t="s">
        <v>120</v>
      </c>
      <c r="B1052" s="314"/>
      <c r="C1052" s="314"/>
      <c r="D1052" s="314"/>
      <c r="E1052" s="314"/>
      <c r="F1052" s="314"/>
      <c r="G1052" s="320"/>
      <c r="H1052" s="308" t="s">
        <v>55</v>
      </c>
      <c r="I1052" s="309"/>
      <c r="J1052" s="309"/>
      <c r="K1052" s="309"/>
      <c r="L1052" s="310"/>
      <c r="M1052" s="308" t="s">
        <v>72</v>
      </c>
      <c r="N1052" s="309"/>
      <c r="O1052" s="309"/>
      <c r="P1052" s="309"/>
      <c r="Q1052" s="309"/>
      <c r="R1052" s="309"/>
      <c r="S1052" s="310"/>
    </row>
    <row r="1053" spans="1:19" ht="22.2" customHeight="1" x14ac:dyDescent="0.6">
      <c r="A1053" s="311" t="str">
        <f>A41</f>
        <v>วันที่ 2  เดือน มกราคม  พ.ศ.2567</v>
      </c>
      <c r="B1053" s="312"/>
      <c r="C1053" s="312"/>
      <c r="D1053" s="312"/>
      <c r="E1053" s="312"/>
      <c r="F1053" s="312"/>
      <c r="G1053" s="313"/>
      <c r="H1053" s="308" t="str">
        <f>A41</f>
        <v>วันที่ 2  เดือน มกราคม  พ.ศ.2567</v>
      </c>
      <c r="I1053" s="309"/>
      <c r="J1053" s="309"/>
      <c r="K1053" s="309"/>
      <c r="L1053" s="310"/>
      <c r="M1053" s="311" t="str">
        <f>A41</f>
        <v>วันที่ 2  เดือน มกราคม  พ.ศ.2567</v>
      </c>
      <c r="N1053" s="312"/>
      <c r="O1053" s="312"/>
      <c r="P1053" s="312"/>
      <c r="Q1053" s="312"/>
      <c r="R1053" s="312"/>
      <c r="S1053" s="313"/>
    </row>
    <row r="1054" spans="1:19" ht="22.2" customHeight="1" x14ac:dyDescent="0.6">
      <c r="A1054" s="303" t="s">
        <v>70</v>
      </c>
      <c r="B1054" s="304"/>
      <c r="C1054" s="304"/>
      <c r="D1054" s="304"/>
      <c r="E1054" s="304"/>
      <c r="F1054" s="304"/>
      <c r="G1054" s="304"/>
      <c r="H1054" s="304"/>
      <c r="I1054" s="305"/>
      <c r="J1054" s="303" t="s">
        <v>71</v>
      </c>
      <c r="K1054" s="304"/>
      <c r="L1054" s="304"/>
      <c r="M1054" s="304"/>
      <c r="N1054" s="304"/>
      <c r="O1054" s="304"/>
      <c r="P1054" s="304"/>
      <c r="Q1054" s="304"/>
      <c r="R1054" s="304"/>
      <c r="S1054" s="305"/>
    </row>
    <row r="1055" spans="1:19" ht="22.2" customHeight="1" x14ac:dyDescent="0.6">
      <c r="A1055" s="248" t="s">
        <v>16</v>
      </c>
      <c r="B1055" s="249"/>
      <c r="C1055" s="249"/>
      <c r="D1055" s="249"/>
      <c r="E1055" s="249"/>
      <c r="F1055" s="249"/>
      <c r="G1055" s="249"/>
      <c r="H1055" s="249"/>
      <c r="I1055" s="250"/>
      <c r="J1055" s="248" t="s">
        <v>16</v>
      </c>
      <c r="K1055" s="249"/>
      <c r="L1055" s="249"/>
      <c r="M1055" s="249"/>
      <c r="N1055" s="249"/>
      <c r="O1055" s="249"/>
      <c r="P1055" s="249"/>
      <c r="Q1055" s="249"/>
      <c r="R1055" s="249"/>
      <c r="S1055" s="250"/>
    </row>
    <row r="1056" spans="1:19" ht="22.2" customHeight="1" x14ac:dyDescent="0.6">
      <c r="A1056" s="12"/>
      <c r="B1056" s="309" t="s">
        <v>133</v>
      </c>
      <c r="C1056" s="309"/>
      <c r="D1056" s="309"/>
      <c r="E1056" s="309"/>
      <c r="F1056" s="309"/>
      <c r="G1056" s="309"/>
      <c r="H1056" s="309"/>
      <c r="I1056" s="186"/>
      <c r="J1056" s="29"/>
      <c r="K1056" s="29"/>
      <c r="L1056" s="309" t="s">
        <v>186</v>
      </c>
      <c r="M1056" s="309"/>
      <c r="N1056" s="309"/>
      <c r="O1056" s="309"/>
      <c r="P1056" s="309"/>
      <c r="Q1056" s="309"/>
      <c r="R1056" s="29"/>
      <c r="S1056" s="13"/>
    </row>
    <row r="1057" spans="1:19" ht="22.2" customHeight="1" x14ac:dyDescent="0.6">
      <c r="A1057" s="308" t="s">
        <v>73</v>
      </c>
      <c r="B1057" s="309"/>
      <c r="C1057" s="309"/>
      <c r="D1057" s="309"/>
      <c r="E1057" s="309"/>
      <c r="F1057" s="309"/>
      <c r="G1057" s="309"/>
      <c r="H1057" s="309"/>
      <c r="I1057" s="310"/>
      <c r="J1057" s="308" t="s">
        <v>74</v>
      </c>
      <c r="K1057" s="309"/>
      <c r="L1057" s="309"/>
      <c r="M1057" s="309"/>
      <c r="N1057" s="309"/>
      <c r="O1057" s="309"/>
      <c r="P1057" s="309"/>
      <c r="Q1057" s="309"/>
      <c r="R1057" s="309"/>
      <c r="S1057" s="310"/>
    </row>
    <row r="1058" spans="1:19" ht="22.2" customHeight="1" x14ac:dyDescent="0.6">
      <c r="A1058" s="311" t="str">
        <f>A41</f>
        <v>วันที่ 2  เดือน มกราคม  พ.ศ.2567</v>
      </c>
      <c r="B1058" s="312"/>
      <c r="C1058" s="312"/>
      <c r="D1058" s="312"/>
      <c r="E1058" s="312"/>
      <c r="F1058" s="312"/>
      <c r="G1058" s="312"/>
      <c r="H1058" s="312"/>
      <c r="I1058" s="313"/>
      <c r="J1058" s="311" t="str">
        <f>A41</f>
        <v>วันที่ 2  เดือน มกราคม  พ.ศ.2567</v>
      </c>
      <c r="K1058" s="312"/>
      <c r="L1058" s="312"/>
      <c r="M1058" s="312"/>
      <c r="N1058" s="312"/>
      <c r="O1058" s="312"/>
      <c r="P1058" s="312"/>
      <c r="Q1058" s="312"/>
      <c r="R1058" s="312"/>
      <c r="S1058" s="313"/>
    </row>
    <row r="1059" spans="1:19" ht="22.2" customHeight="1" x14ac:dyDescent="0.6">
      <c r="A1059" s="254" t="s">
        <v>0</v>
      </c>
      <c r="B1059" s="254"/>
      <c r="C1059" s="254"/>
      <c r="D1059" s="254"/>
      <c r="E1059" s="254"/>
      <c r="F1059" s="254"/>
      <c r="G1059" s="254"/>
      <c r="H1059" s="254"/>
      <c r="I1059" s="254"/>
      <c r="J1059" s="254"/>
      <c r="K1059" s="254"/>
      <c r="L1059" s="254"/>
      <c r="M1059" s="254"/>
      <c r="N1059" s="254"/>
      <c r="O1059" s="254"/>
      <c r="P1059" s="254"/>
      <c r="Q1059" s="254"/>
      <c r="R1059" s="254"/>
      <c r="S1059" s="254"/>
    </row>
    <row r="1060" spans="1:19" ht="22.2" customHeight="1" x14ac:dyDescent="0.6">
      <c r="A1060" s="254" t="str">
        <f>A2</f>
        <v>แผนกวิชายานยนต์ไฟฟ้า</v>
      </c>
      <c r="B1060" s="249"/>
      <c r="C1060" s="249"/>
      <c r="D1060" s="249"/>
      <c r="E1060" s="249"/>
      <c r="F1060" s="249"/>
      <c r="G1060" s="249"/>
      <c r="H1060" s="249"/>
      <c r="I1060" s="249"/>
      <c r="J1060" s="249"/>
      <c r="K1060" s="249"/>
      <c r="L1060" s="249"/>
      <c r="M1060" s="249"/>
      <c r="N1060" s="249"/>
      <c r="O1060" s="249"/>
      <c r="P1060" s="249"/>
      <c r="Q1060" s="249"/>
      <c r="R1060" s="249"/>
      <c r="S1060" s="249"/>
    </row>
    <row r="1061" spans="1:19" ht="22.2" customHeight="1" x14ac:dyDescent="0.6">
      <c r="A1061" s="253" t="s">
        <v>78</v>
      </c>
      <c r="B1061" s="253"/>
      <c r="C1061" s="253"/>
      <c r="D1061" s="177">
        <f>D3</f>
        <v>25</v>
      </c>
      <c r="E1061" s="177" t="s">
        <v>77</v>
      </c>
      <c r="F1061" s="254" t="str">
        <f>F3</f>
        <v>ธันวาคม</v>
      </c>
      <c r="G1061" s="254"/>
      <c r="H1061" s="177" t="str">
        <f>H3</f>
        <v>พ.ศ. 2566</v>
      </c>
      <c r="I1061" s="177" t="s">
        <v>79</v>
      </c>
      <c r="J1061" s="177">
        <f>J3</f>
        <v>29</v>
      </c>
      <c r="K1061" s="177" t="s">
        <v>76</v>
      </c>
      <c r="L1061" s="254" t="str">
        <f>L3</f>
        <v>ธันวาคม</v>
      </c>
      <c r="M1061" s="254"/>
      <c r="N1061" s="254" t="str">
        <f>N3</f>
        <v>พ.ศ. 2566</v>
      </c>
      <c r="O1061" s="254"/>
      <c r="P1061" s="254"/>
      <c r="Q1061" s="254"/>
      <c r="R1061" s="177"/>
    </row>
    <row r="1062" spans="1:19" ht="22.2" customHeight="1" x14ac:dyDescent="0.3">
      <c r="G1062" s="58" t="s">
        <v>103</v>
      </c>
      <c r="H1062" s="8" t="s">
        <v>45</v>
      </c>
      <c r="I1062" s="190" t="s">
        <v>57</v>
      </c>
      <c r="K1062" s="198"/>
    </row>
    <row r="1063" spans="1:19" ht="22.2" customHeight="1" x14ac:dyDescent="0.6">
      <c r="A1063" s="28" t="s">
        <v>1</v>
      </c>
      <c r="B1063" s="270" t="s">
        <v>2</v>
      </c>
      <c r="C1063" s="271"/>
      <c r="D1063" s="272"/>
      <c r="E1063" s="16" t="s">
        <v>3</v>
      </c>
      <c r="F1063" s="273" t="s">
        <v>65</v>
      </c>
      <c r="G1063" s="274"/>
      <c r="H1063" s="275" t="s">
        <v>4</v>
      </c>
      <c r="I1063" s="175" t="s">
        <v>116</v>
      </c>
      <c r="J1063" s="242" t="s">
        <v>5</v>
      </c>
      <c r="K1063" s="244"/>
      <c r="L1063" s="273" t="s">
        <v>66</v>
      </c>
      <c r="M1063" s="279"/>
      <c r="N1063" s="169" t="s">
        <v>68</v>
      </c>
      <c r="O1063" s="175" t="s">
        <v>58</v>
      </c>
      <c r="P1063" s="280" t="s">
        <v>67</v>
      </c>
      <c r="Q1063" s="281"/>
      <c r="R1063" s="169" t="s">
        <v>68</v>
      </c>
      <c r="S1063" s="175" t="s">
        <v>58</v>
      </c>
    </row>
    <row r="1064" spans="1:19" ht="22.2" customHeight="1" x14ac:dyDescent="0.6">
      <c r="A1064" s="60"/>
      <c r="B1064" s="9"/>
      <c r="C1064" s="10"/>
      <c r="D1064" s="14"/>
      <c r="E1064" s="11"/>
      <c r="F1064" s="199" t="s">
        <v>6</v>
      </c>
      <c r="G1064" s="199" t="s">
        <v>7</v>
      </c>
      <c r="H1064" s="276"/>
      <c r="I1064" s="199"/>
      <c r="J1064" s="277"/>
      <c r="K1064" s="278"/>
      <c r="L1064" s="199" t="s">
        <v>56</v>
      </c>
      <c r="M1064" s="199" t="s">
        <v>60</v>
      </c>
      <c r="N1064" s="199" t="s">
        <v>69</v>
      </c>
      <c r="O1064" s="199" t="s">
        <v>59</v>
      </c>
      <c r="P1064" s="60" t="s">
        <v>56</v>
      </c>
      <c r="Q1064" s="60" t="s">
        <v>60</v>
      </c>
      <c r="R1064" s="199" t="s">
        <v>69</v>
      </c>
      <c r="S1064" s="199" t="s">
        <v>59</v>
      </c>
    </row>
    <row r="1065" spans="1:19" ht="22.2" customHeight="1" x14ac:dyDescent="0.6">
      <c r="A1065" s="175">
        <v>24</v>
      </c>
      <c r="B1065" s="262">
        <f>AB26</f>
        <v>0</v>
      </c>
      <c r="C1065" s="263"/>
      <c r="D1065" s="264"/>
      <c r="E1065" s="175" t="s">
        <v>44</v>
      </c>
      <c r="F1065" s="6">
        <f>F7</f>
        <v>11</v>
      </c>
      <c r="G1065" s="188" t="s">
        <v>8</v>
      </c>
      <c r="H1065" s="168" t="s">
        <v>289</v>
      </c>
      <c r="I1065" s="183" t="s">
        <v>220</v>
      </c>
      <c r="J1065" s="265" t="s">
        <v>54</v>
      </c>
      <c r="K1065" s="266"/>
      <c r="L1065" s="197"/>
      <c r="M1065" s="174"/>
      <c r="N1065" s="174"/>
      <c r="O1065" s="169">
        <f>M1065*N1065</f>
        <v>0</v>
      </c>
      <c r="P1065" s="174"/>
      <c r="Q1065" s="197"/>
      <c r="R1065" s="174"/>
      <c r="S1065" s="169">
        <f>Q1065*R1065</f>
        <v>0</v>
      </c>
    </row>
    <row r="1066" spans="1:19" ht="22.2" customHeight="1" x14ac:dyDescent="0.6">
      <c r="A1066" s="4"/>
      <c r="B1066" s="289"/>
      <c r="C1066" s="290"/>
      <c r="D1066" s="291"/>
      <c r="E1066" s="168" t="s">
        <v>139</v>
      </c>
      <c r="F1066" s="190"/>
      <c r="G1066" s="167" t="str">
        <f>G1020</f>
        <v>25 ธ.ค.66</v>
      </c>
      <c r="H1066" s="168" t="s">
        <v>289</v>
      </c>
      <c r="I1066" s="183" t="s">
        <v>220</v>
      </c>
      <c r="J1066" s="285" t="s">
        <v>125</v>
      </c>
      <c r="K1066" s="286"/>
      <c r="L1066" s="168"/>
      <c r="M1066" s="168"/>
      <c r="N1066" s="168"/>
      <c r="O1066" s="169">
        <f t="shared" ref="O1066:O1089" si="46">M1066*N1066</f>
        <v>0</v>
      </c>
      <c r="P1066" s="168"/>
      <c r="Q1066" s="168"/>
      <c r="R1066" s="168"/>
      <c r="S1066" s="169">
        <f t="shared" ref="S1066:S1089" si="47">Q1066*R1066</f>
        <v>0</v>
      </c>
    </row>
    <row r="1067" spans="1:19" ht="22.2" customHeight="1" x14ac:dyDescent="0.6">
      <c r="A1067" s="4"/>
      <c r="B1067" s="5"/>
      <c r="D1067" s="3"/>
      <c r="E1067" s="3"/>
      <c r="F1067" s="190"/>
      <c r="G1067" s="189"/>
      <c r="H1067" s="168" t="s">
        <v>238</v>
      </c>
      <c r="I1067" s="183" t="s">
        <v>308</v>
      </c>
      <c r="J1067" s="285" t="s">
        <v>299</v>
      </c>
      <c r="K1067" s="286"/>
      <c r="L1067" s="168"/>
      <c r="M1067" s="168"/>
      <c r="N1067" s="168"/>
      <c r="O1067" s="169">
        <f t="shared" si="46"/>
        <v>0</v>
      </c>
      <c r="P1067" s="168"/>
      <c r="Q1067" s="168"/>
      <c r="R1067" s="168"/>
      <c r="S1067" s="169">
        <f t="shared" si="47"/>
        <v>0</v>
      </c>
    </row>
    <row r="1068" spans="1:19" ht="22.2" customHeight="1" x14ac:dyDescent="0.6">
      <c r="A1068" s="4"/>
      <c r="B1068" s="5"/>
      <c r="E1068" s="4"/>
      <c r="F1068" s="190"/>
      <c r="G1068" s="189"/>
      <c r="H1068" s="168"/>
      <c r="I1068" s="168"/>
      <c r="J1068" s="248"/>
      <c r="K1068" s="250"/>
      <c r="L1068" s="168"/>
      <c r="M1068" s="168"/>
      <c r="N1068" s="168"/>
      <c r="O1068" s="169">
        <f t="shared" si="46"/>
        <v>0</v>
      </c>
      <c r="P1068" s="168"/>
      <c r="Q1068" s="168"/>
      <c r="R1068" s="168"/>
      <c r="S1068" s="169">
        <f t="shared" si="47"/>
        <v>0</v>
      </c>
    </row>
    <row r="1069" spans="1:19" ht="22.2" customHeight="1" x14ac:dyDescent="0.6">
      <c r="A1069" s="4"/>
      <c r="D1069" s="8" t="s">
        <v>51</v>
      </c>
      <c r="E1069" s="4"/>
      <c r="G1069" s="187"/>
      <c r="H1069" s="199"/>
      <c r="I1069" s="57"/>
      <c r="J1069" s="277"/>
      <c r="K1069" s="278"/>
      <c r="L1069" s="168"/>
      <c r="M1069" s="168"/>
      <c r="N1069" s="168"/>
      <c r="O1069" s="169">
        <f t="shared" si="46"/>
        <v>0</v>
      </c>
      <c r="P1069" s="168"/>
      <c r="Q1069" s="168"/>
      <c r="R1069" s="168"/>
      <c r="S1069" s="169">
        <f t="shared" si="47"/>
        <v>0</v>
      </c>
    </row>
    <row r="1070" spans="1:19" ht="22.2" customHeight="1" x14ac:dyDescent="0.6">
      <c r="A1070" s="4"/>
      <c r="E1070" s="4"/>
      <c r="G1070" s="62" t="s">
        <v>9</v>
      </c>
      <c r="H1070" s="168" t="s">
        <v>138</v>
      </c>
      <c r="I1070" s="183" t="s">
        <v>207</v>
      </c>
      <c r="J1070" s="265" t="s">
        <v>54</v>
      </c>
      <c r="K1070" s="266"/>
      <c r="L1070" s="197"/>
      <c r="M1070" s="174"/>
      <c r="N1070" s="174"/>
      <c r="O1070" s="169">
        <f t="shared" si="46"/>
        <v>0</v>
      </c>
      <c r="P1070" s="174"/>
      <c r="Q1070" s="197"/>
      <c r="R1070" s="174"/>
      <c r="S1070" s="169">
        <f t="shared" si="47"/>
        <v>0</v>
      </c>
    </row>
    <row r="1071" spans="1:19" ht="22.2" customHeight="1" x14ac:dyDescent="0.6">
      <c r="A1071" s="4"/>
      <c r="B1071" s="189"/>
      <c r="C1071" s="190"/>
      <c r="D1071" s="190"/>
      <c r="E1071" s="168"/>
      <c r="G1071" s="62" t="str">
        <f>G1025</f>
        <v>26 ธ.ค.66</v>
      </c>
      <c r="H1071" s="168" t="s">
        <v>138</v>
      </c>
      <c r="I1071" s="183" t="s">
        <v>207</v>
      </c>
      <c r="J1071" s="285" t="s">
        <v>125</v>
      </c>
      <c r="K1071" s="286"/>
      <c r="L1071" s="168"/>
      <c r="M1071" s="168"/>
      <c r="N1071" s="168"/>
      <c r="O1071" s="169">
        <f t="shared" si="46"/>
        <v>0</v>
      </c>
      <c r="P1071" s="168"/>
      <c r="Q1071" s="168"/>
      <c r="R1071" s="168"/>
      <c r="S1071" s="169">
        <f t="shared" si="47"/>
        <v>0</v>
      </c>
    </row>
    <row r="1072" spans="1:19" ht="22.2" customHeight="1" x14ac:dyDescent="0.6">
      <c r="A1072" s="4"/>
      <c r="B1072" s="5"/>
      <c r="D1072" s="3"/>
      <c r="E1072" s="3"/>
      <c r="G1072" s="168"/>
      <c r="H1072" s="183"/>
      <c r="I1072" s="201"/>
      <c r="J1072" s="285"/>
      <c r="K1072" s="286"/>
      <c r="L1072" s="168"/>
      <c r="M1072" s="168"/>
      <c r="N1072" s="168"/>
      <c r="O1072" s="169">
        <f t="shared" si="46"/>
        <v>0</v>
      </c>
      <c r="P1072" s="168"/>
      <c r="Q1072" s="168"/>
      <c r="R1072" s="168"/>
      <c r="S1072" s="169">
        <f t="shared" si="47"/>
        <v>0</v>
      </c>
    </row>
    <row r="1073" spans="1:24" ht="22.2" customHeight="1" x14ac:dyDescent="0.6">
      <c r="A1073" s="4"/>
      <c r="E1073" s="4"/>
      <c r="G1073" s="62"/>
      <c r="H1073" s="190"/>
      <c r="I1073" s="168"/>
      <c r="J1073" s="248"/>
      <c r="K1073" s="250"/>
      <c r="L1073" s="168"/>
      <c r="M1073" s="168"/>
      <c r="N1073" s="168"/>
      <c r="O1073" s="169">
        <f t="shared" si="46"/>
        <v>0</v>
      </c>
      <c r="P1073" s="168"/>
      <c r="Q1073" s="168"/>
      <c r="R1073" s="168"/>
      <c r="S1073" s="169">
        <f t="shared" si="47"/>
        <v>0</v>
      </c>
    </row>
    <row r="1074" spans="1:24" ht="22.2" customHeight="1" x14ac:dyDescent="0.6">
      <c r="A1074" s="4"/>
      <c r="D1074" s="8" t="s">
        <v>51</v>
      </c>
      <c r="E1074" s="4"/>
      <c r="G1074" s="63"/>
      <c r="H1074" s="199"/>
      <c r="I1074" s="199"/>
      <c r="J1074" s="277"/>
      <c r="K1074" s="278"/>
      <c r="L1074" s="168"/>
      <c r="M1074" s="168"/>
      <c r="N1074" s="168"/>
      <c r="O1074" s="169">
        <f t="shared" si="46"/>
        <v>0</v>
      </c>
      <c r="P1074" s="168"/>
      <c r="Q1074" s="168"/>
      <c r="R1074" s="168"/>
      <c r="S1074" s="169">
        <f t="shared" si="47"/>
        <v>0</v>
      </c>
    </row>
    <row r="1075" spans="1:24" ht="22.2" customHeight="1" x14ac:dyDescent="0.6">
      <c r="A1075" s="4"/>
      <c r="E1075" s="4"/>
      <c r="G1075" s="167" t="s">
        <v>10</v>
      </c>
      <c r="H1075" s="168" t="s">
        <v>238</v>
      </c>
      <c r="I1075" s="183" t="s">
        <v>308</v>
      </c>
      <c r="J1075" s="265" t="s">
        <v>299</v>
      </c>
      <c r="K1075" s="266"/>
      <c r="L1075" s="197"/>
      <c r="M1075" s="174"/>
      <c r="N1075" s="174"/>
      <c r="O1075" s="169">
        <f t="shared" si="46"/>
        <v>0</v>
      </c>
      <c r="P1075" s="174"/>
      <c r="Q1075" s="197"/>
      <c r="R1075" s="174"/>
      <c r="S1075" s="169">
        <f t="shared" si="47"/>
        <v>0</v>
      </c>
    </row>
    <row r="1076" spans="1:24" ht="22.2" customHeight="1" x14ac:dyDescent="0.6">
      <c r="A1076" s="4"/>
      <c r="B1076" s="189"/>
      <c r="C1076" s="190"/>
      <c r="D1076" s="190"/>
      <c r="E1076" s="168"/>
      <c r="G1076" s="167" t="str">
        <f>G1030</f>
        <v>27 ธ.ค.66</v>
      </c>
      <c r="H1076" s="183"/>
      <c r="I1076" s="183"/>
      <c r="J1076" s="285"/>
      <c r="K1076" s="286"/>
      <c r="L1076" s="168"/>
      <c r="M1076" s="168"/>
      <c r="N1076" s="168"/>
      <c r="O1076" s="169">
        <f t="shared" si="46"/>
        <v>0</v>
      </c>
      <c r="P1076" s="168"/>
      <c r="Q1076" s="168"/>
      <c r="R1076" s="168"/>
      <c r="S1076" s="169">
        <f t="shared" si="47"/>
        <v>0</v>
      </c>
    </row>
    <row r="1077" spans="1:24" ht="22.2" customHeight="1" x14ac:dyDescent="0.6">
      <c r="A1077" s="4"/>
      <c r="B1077" s="5"/>
      <c r="D1077" s="3"/>
      <c r="E1077" s="3"/>
      <c r="G1077" s="168"/>
      <c r="H1077" s="201"/>
      <c r="I1077" s="183"/>
      <c r="J1077" s="285"/>
      <c r="K1077" s="286"/>
      <c r="L1077" s="168"/>
      <c r="M1077" s="168"/>
      <c r="N1077" s="168"/>
      <c r="O1077" s="169">
        <f t="shared" si="46"/>
        <v>0</v>
      </c>
      <c r="P1077" s="168"/>
      <c r="Q1077" s="168"/>
      <c r="R1077" s="168"/>
      <c r="S1077" s="169">
        <f t="shared" si="47"/>
        <v>0</v>
      </c>
    </row>
    <row r="1078" spans="1:24" ht="22.2" customHeight="1" x14ac:dyDescent="0.6">
      <c r="A1078" s="4"/>
      <c r="E1078" s="4"/>
      <c r="G1078" s="168"/>
      <c r="H1078" s="190"/>
      <c r="I1078" s="168"/>
      <c r="J1078" s="248"/>
      <c r="K1078" s="250"/>
      <c r="L1078" s="168"/>
      <c r="M1078" s="168"/>
      <c r="N1078" s="168"/>
      <c r="O1078" s="169">
        <f t="shared" si="46"/>
        <v>0</v>
      </c>
      <c r="P1078" s="168"/>
      <c r="Q1078" s="168"/>
      <c r="R1078" s="168"/>
      <c r="S1078" s="169">
        <f t="shared" si="47"/>
        <v>0</v>
      </c>
    </row>
    <row r="1079" spans="1:24" ht="22.2" customHeight="1" x14ac:dyDescent="0.6">
      <c r="A1079" s="4"/>
      <c r="E1079" s="4"/>
      <c r="G1079" s="195"/>
      <c r="H1079" s="195"/>
      <c r="I1079" s="199"/>
      <c r="J1079" s="277"/>
      <c r="K1079" s="278"/>
      <c r="L1079" s="199"/>
      <c r="M1079" s="199"/>
      <c r="N1079" s="199"/>
      <c r="O1079" s="169">
        <f t="shared" si="46"/>
        <v>0</v>
      </c>
      <c r="P1079" s="199"/>
      <c r="Q1079" s="199"/>
      <c r="R1079" s="199"/>
      <c r="S1079" s="169">
        <f t="shared" si="47"/>
        <v>0</v>
      </c>
    </row>
    <row r="1080" spans="1:24" ht="22.2" customHeight="1" x14ac:dyDescent="0.6">
      <c r="A1080" s="4"/>
      <c r="E1080" s="4"/>
      <c r="G1080" s="62" t="s">
        <v>11</v>
      </c>
      <c r="H1080" s="168" t="s">
        <v>138</v>
      </c>
      <c r="I1080" s="183" t="s">
        <v>210</v>
      </c>
      <c r="J1080" s="265" t="s">
        <v>54</v>
      </c>
      <c r="K1080" s="266"/>
      <c r="L1080" s="197"/>
      <c r="M1080" s="168"/>
      <c r="N1080" s="168"/>
      <c r="O1080" s="169">
        <f t="shared" si="46"/>
        <v>0</v>
      </c>
      <c r="P1080" s="168"/>
      <c r="Q1080" s="175"/>
      <c r="R1080" s="175"/>
      <c r="S1080" s="169">
        <f t="shared" si="47"/>
        <v>0</v>
      </c>
    </row>
    <row r="1081" spans="1:24" ht="22.2" customHeight="1" x14ac:dyDescent="0.6">
      <c r="A1081" s="4"/>
      <c r="E1081" s="4"/>
      <c r="G1081" s="167" t="str">
        <f>G1035</f>
        <v>28 ธ.ค.66</v>
      </c>
      <c r="H1081" s="168" t="s">
        <v>138</v>
      </c>
      <c r="I1081" s="183" t="s">
        <v>210</v>
      </c>
      <c r="J1081" s="285" t="s">
        <v>151</v>
      </c>
      <c r="K1081" s="286"/>
      <c r="L1081" s="168"/>
      <c r="M1081" s="168"/>
      <c r="N1081" s="168"/>
      <c r="O1081" s="169">
        <f t="shared" si="46"/>
        <v>0</v>
      </c>
      <c r="P1081" s="168"/>
      <c r="Q1081" s="168"/>
      <c r="R1081" s="168"/>
      <c r="S1081" s="169">
        <f t="shared" si="47"/>
        <v>0</v>
      </c>
    </row>
    <row r="1082" spans="1:24" ht="22.2" customHeight="1" x14ac:dyDescent="0.6">
      <c r="A1082" s="4"/>
      <c r="B1082" s="5"/>
      <c r="E1082" s="4"/>
      <c r="G1082" s="168"/>
      <c r="H1082" s="183"/>
      <c r="I1082" s="183"/>
      <c r="J1082" s="285"/>
      <c r="K1082" s="286"/>
      <c r="L1082" s="168"/>
      <c r="M1082" s="183"/>
      <c r="N1082" s="183"/>
      <c r="O1082" s="169">
        <f t="shared" si="46"/>
        <v>0</v>
      </c>
      <c r="P1082" s="183"/>
      <c r="Q1082" s="183"/>
      <c r="R1082" s="183"/>
      <c r="S1082" s="169">
        <f t="shared" si="47"/>
        <v>0</v>
      </c>
    </row>
    <row r="1083" spans="1:24" ht="22.2" customHeight="1" x14ac:dyDescent="0.6">
      <c r="A1083" s="4"/>
      <c r="E1083" s="4"/>
      <c r="G1083" s="168"/>
      <c r="H1083" s="168"/>
      <c r="I1083" s="168"/>
      <c r="J1083" s="248"/>
      <c r="K1083" s="250"/>
      <c r="L1083" s="168"/>
      <c r="M1083" s="168"/>
      <c r="N1083" s="168"/>
      <c r="O1083" s="169">
        <f t="shared" si="46"/>
        <v>0</v>
      </c>
      <c r="P1083" s="168"/>
      <c r="Q1083" s="168"/>
      <c r="R1083" s="168"/>
      <c r="S1083" s="169">
        <f t="shared" si="47"/>
        <v>0</v>
      </c>
    </row>
    <row r="1084" spans="1:24" ht="22.2" customHeight="1" x14ac:dyDescent="0.6">
      <c r="A1084" s="4"/>
      <c r="E1084" s="4"/>
      <c r="G1084" s="199"/>
      <c r="H1084" s="194"/>
      <c r="I1084" s="199"/>
      <c r="J1084" s="277"/>
      <c r="K1084" s="278"/>
      <c r="L1084" s="199"/>
      <c r="M1084" s="199"/>
      <c r="N1084" s="199"/>
      <c r="O1084" s="169">
        <f t="shared" si="46"/>
        <v>0</v>
      </c>
      <c r="P1084" s="199"/>
      <c r="Q1084" s="199"/>
      <c r="R1084" s="199"/>
      <c r="S1084" s="169">
        <f t="shared" si="47"/>
        <v>0</v>
      </c>
    </row>
    <row r="1085" spans="1:24" ht="22.2" customHeight="1" x14ac:dyDescent="0.6">
      <c r="A1085" s="4"/>
      <c r="E1085" s="4"/>
      <c r="G1085" s="62" t="s">
        <v>12</v>
      </c>
      <c r="H1085" s="168" t="s">
        <v>138</v>
      </c>
      <c r="I1085" s="183" t="s">
        <v>209</v>
      </c>
      <c r="J1085" s="265" t="s">
        <v>54</v>
      </c>
      <c r="K1085" s="266"/>
      <c r="L1085" s="197"/>
      <c r="M1085" s="168"/>
      <c r="N1085" s="168"/>
      <c r="O1085" s="169">
        <f t="shared" si="46"/>
        <v>0</v>
      </c>
      <c r="P1085" s="174"/>
      <c r="Q1085" s="197"/>
      <c r="R1085" s="174"/>
      <c r="S1085" s="169">
        <f t="shared" si="47"/>
        <v>0</v>
      </c>
      <c r="T1085" s="25"/>
      <c r="U1085" s="26" t="s">
        <v>123</v>
      </c>
      <c r="V1085" s="64"/>
      <c r="W1085" s="27"/>
      <c r="X1085" s="27"/>
    </row>
    <row r="1086" spans="1:24" ht="22.2" customHeight="1" x14ac:dyDescent="0.6">
      <c r="A1086" s="4"/>
      <c r="E1086" s="4"/>
      <c r="G1086" s="167" t="str">
        <f>G1040</f>
        <v>29 ธ.ค.66</v>
      </c>
      <c r="H1086" s="168" t="s">
        <v>138</v>
      </c>
      <c r="I1086" s="183" t="s">
        <v>209</v>
      </c>
      <c r="J1086" s="285" t="s">
        <v>125</v>
      </c>
      <c r="K1086" s="286"/>
      <c r="L1086" s="168"/>
      <c r="M1086" s="168"/>
      <c r="N1086" s="168"/>
      <c r="O1086" s="169">
        <f t="shared" si="46"/>
        <v>0</v>
      </c>
      <c r="P1086" s="168"/>
      <c r="Q1086" s="168"/>
      <c r="R1086" s="168"/>
      <c r="S1086" s="169">
        <f t="shared" si="47"/>
        <v>0</v>
      </c>
      <c r="T1086" s="27" t="s">
        <v>51</v>
      </c>
      <c r="U1086" s="26" t="s">
        <v>90</v>
      </c>
      <c r="V1086" s="64"/>
      <c r="W1086" s="27"/>
      <c r="X1086" s="27"/>
    </row>
    <row r="1087" spans="1:24" ht="22.2" customHeight="1" x14ac:dyDescent="0.6">
      <c r="A1087" s="4"/>
      <c r="B1087"/>
      <c r="C1087"/>
      <c r="D1087" s="202"/>
      <c r="E1087" s="56"/>
      <c r="F1087"/>
      <c r="G1087" s="168"/>
      <c r="H1087" s="183"/>
      <c r="I1087" s="183"/>
      <c r="J1087" s="285"/>
      <c r="K1087" s="286"/>
      <c r="L1087" s="168"/>
      <c r="M1087" s="168"/>
      <c r="N1087" s="168"/>
      <c r="O1087" s="169">
        <f t="shared" si="46"/>
        <v>0</v>
      </c>
      <c r="P1087" s="168"/>
      <c r="Q1087" s="168"/>
      <c r="R1087" s="168"/>
      <c r="S1087" s="169">
        <f t="shared" si="47"/>
        <v>0</v>
      </c>
    </row>
    <row r="1088" spans="1:24" ht="22.2" customHeight="1" x14ac:dyDescent="0.6">
      <c r="A1088" s="4"/>
      <c r="E1088" s="4"/>
      <c r="G1088" s="168"/>
      <c r="H1088" s="190" t="s">
        <v>51</v>
      </c>
      <c r="I1088" s="168"/>
      <c r="J1088" s="248"/>
      <c r="K1088" s="250"/>
      <c r="L1088" s="168"/>
      <c r="M1088" s="168"/>
      <c r="N1088" s="168"/>
      <c r="O1088" s="169">
        <f t="shared" si="46"/>
        <v>0</v>
      </c>
      <c r="P1088" s="168"/>
      <c r="Q1088" s="168"/>
      <c r="R1088" s="168"/>
      <c r="S1088" s="169">
        <f t="shared" si="47"/>
        <v>0</v>
      </c>
    </row>
    <row r="1089" spans="1:19" ht="22.2" customHeight="1" x14ac:dyDescent="0.6">
      <c r="A1089" s="4"/>
      <c r="E1089" s="4"/>
      <c r="F1089" s="4"/>
      <c r="G1089" s="196"/>
      <c r="H1089" s="194"/>
      <c r="I1089" s="199"/>
      <c r="J1089" s="277"/>
      <c r="K1089" s="278"/>
      <c r="L1089" s="199"/>
      <c r="M1089" s="199"/>
      <c r="N1089" s="199"/>
      <c r="O1089" s="169">
        <f t="shared" si="46"/>
        <v>0</v>
      </c>
      <c r="P1089" s="199"/>
      <c r="Q1089" s="199"/>
      <c r="R1089" s="199"/>
      <c r="S1089" s="169">
        <f t="shared" si="47"/>
        <v>0</v>
      </c>
    </row>
    <row r="1090" spans="1:19" ht="22.2" customHeight="1" x14ac:dyDescent="0.6">
      <c r="A1090" s="4"/>
      <c r="E1090" s="4"/>
      <c r="F1090" s="4"/>
      <c r="G1090" s="273" t="s">
        <v>61</v>
      </c>
      <c r="H1090" s="298"/>
      <c r="I1090" s="298"/>
      <c r="J1090" s="298"/>
      <c r="K1090" s="279"/>
      <c r="L1090" s="17">
        <f>SUM(L1065:L1089)</f>
        <v>0</v>
      </c>
      <c r="M1090" s="17">
        <f>SUM(M1065:M1089)</f>
        <v>0</v>
      </c>
      <c r="N1090" s="17"/>
      <c r="O1090" s="17"/>
      <c r="P1090" s="17">
        <f>SUM(P1065:P1089)</f>
        <v>0</v>
      </c>
      <c r="Q1090" s="17">
        <f>SUM(Q1065:Q1089)</f>
        <v>0</v>
      </c>
      <c r="R1090" s="192"/>
      <c r="S1090" s="17"/>
    </row>
    <row r="1091" spans="1:19" ht="22.2" customHeight="1" x14ac:dyDescent="0.6">
      <c r="A1091" s="4"/>
      <c r="E1091" s="4"/>
      <c r="F1091" s="4"/>
      <c r="G1091" s="273" t="s">
        <v>62</v>
      </c>
      <c r="H1091" s="298"/>
      <c r="I1091" s="298"/>
      <c r="J1091" s="298"/>
      <c r="K1091" s="279"/>
      <c r="L1091" s="273">
        <f>L1090+M1090</f>
        <v>0</v>
      </c>
      <c r="M1091" s="279"/>
      <c r="N1091" s="193"/>
      <c r="O1091" s="17"/>
      <c r="P1091" s="273">
        <f>P1090+Q1090</f>
        <v>0</v>
      </c>
      <c r="Q1091" s="279"/>
      <c r="R1091" s="196"/>
      <c r="S1091" s="199"/>
    </row>
    <row r="1092" spans="1:19" ht="22.2" customHeight="1" x14ac:dyDescent="0.6">
      <c r="A1092" s="4"/>
      <c r="E1092" s="4"/>
      <c r="F1092" s="4"/>
      <c r="G1092" s="273" t="s">
        <v>63</v>
      </c>
      <c r="H1092" s="298"/>
      <c r="I1092" s="298"/>
      <c r="J1092" s="298"/>
      <c r="K1092" s="279"/>
      <c r="L1092" s="273">
        <v>18</v>
      </c>
      <c r="M1092" s="279"/>
      <c r="N1092" s="193"/>
      <c r="O1092" s="17"/>
      <c r="P1092" s="273">
        <v>0</v>
      </c>
      <c r="Q1092" s="279"/>
      <c r="R1092" s="190"/>
      <c r="S1092" s="168"/>
    </row>
    <row r="1093" spans="1:19" ht="22.2" customHeight="1" thickBot="1" x14ac:dyDescent="0.65">
      <c r="A1093" s="4"/>
      <c r="E1093" s="4"/>
      <c r="F1093" s="15"/>
      <c r="G1093" s="273" t="s">
        <v>64</v>
      </c>
      <c r="H1093" s="298"/>
      <c r="I1093" s="298"/>
      <c r="J1093" s="298"/>
      <c r="K1093" s="279"/>
      <c r="L1093" s="18">
        <v>0</v>
      </c>
      <c r="M1093" s="18">
        <f>SUM(M1065:M1089)</f>
        <v>0</v>
      </c>
      <c r="N1093" s="18"/>
      <c r="O1093" s="18">
        <f>SUM(O1065:O1089)</f>
        <v>0</v>
      </c>
      <c r="P1093" s="18">
        <v>0</v>
      </c>
      <c r="Q1093" s="18">
        <f>SUM(Q1065:Q1089)</f>
        <v>0</v>
      </c>
      <c r="R1093" s="19"/>
      <c r="S1093" s="18">
        <f>SUM(S1065:S1089)</f>
        <v>0</v>
      </c>
    </row>
    <row r="1094" spans="1:19" ht="22.2" customHeight="1" thickTop="1" x14ac:dyDescent="0.6">
      <c r="A1094" s="299" t="s">
        <v>88</v>
      </c>
      <c r="B1094" s="300"/>
      <c r="C1094" s="300"/>
      <c r="D1094" s="300"/>
      <c r="E1094" s="300"/>
      <c r="F1094" s="300"/>
      <c r="G1094" s="300"/>
      <c r="H1094" s="193">
        <f>M1093+Q1093</f>
        <v>0</v>
      </c>
      <c r="I1094" s="193" t="s">
        <v>89</v>
      </c>
      <c r="J1094" s="193"/>
      <c r="K1094" s="301" t="s">
        <v>193</v>
      </c>
      <c r="L1094" s="301"/>
      <c r="M1094" s="301"/>
      <c r="N1094" s="194"/>
      <c r="O1094" s="194"/>
      <c r="P1094" s="302">
        <f>S1093+O1093</f>
        <v>0</v>
      </c>
      <c r="Q1094" s="302"/>
      <c r="R1094" s="21"/>
      <c r="S1094" s="20" t="s">
        <v>53</v>
      </c>
    </row>
    <row r="1095" spans="1:19" ht="22.2" customHeight="1" x14ac:dyDescent="0.6">
      <c r="A1095" s="303" t="s">
        <v>14</v>
      </c>
      <c r="B1095" s="304"/>
      <c r="C1095" s="304"/>
      <c r="D1095" s="304"/>
      <c r="E1095" s="304"/>
      <c r="F1095" s="304"/>
      <c r="G1095" s="305"/>
      <c r="H1095" s="303" t="s">
        <v>15</v>
      </c>
      <c r="I1095" s="304"/>
      <c r="J1095" s="304"/>
      <c r="K1095" s="304"/>
      <c r="L1095" s="305"/>
      <c r="M1095" s="303" t="s">
        <v>70</v>
      </c>
      <c r="N1095" s="304"/>
      <c r="O1095" s="304"/>
      <c r="P1095" s="304"/>
      <c r="Q1095" s="304"/>
      <c r="R1095" s="304"/>
      <c r="S1095" s="305"/>
    </row>
    <row r="1096" spans="1:19" ht="22.2" customHeight="1" x14ac:dyDescent="0.6">
      <c r="A1096" s="248" t="s">
        <v>16</v>
      </c>
      <c r="B1096" s="249"/>
      <c r="C1096" s="249"/>
      <c r="D1096" s="249"/>
      <c r="E1096" s="249"/>
      <c r="F1096" s="249"/>
      <c r="G1096" s="250"/>
      <c r="H1096" s="248" t="s">
        <v>16</v>
      </c>
      <c r="I1096" s="249"/>
      <c r="J1096" s="249"/>
      <c r="K1096" s="249"/>
      <c r="L1096" s="250"/>
      <c r="M1096" s="248" t="s">
        <v>16</v>
      </c>
      <c r="N1096" s="249"/>
      <c r="O1096" s="249"/>
      <c r="P1096" s="249"/>
      <c r="Q1096" s="249"/>
      <c r="R1096" s="249"/>
      <c r="S1096" s="250"/>
    </row>
    <row r="1097" spans="1:19" ht="22.2" customHeight="1" x14ac:dyDescent="0.6">
      <c r="A1097" s="12" t="s">
        <v>42</v>
      </c>
      <c r="B1097" s="309">
        <f>B1065</f>
        <v>0</v>
      </c>
      <c r="C1097" s="309"/>
      <c r="D1097" s="309"/>
      <c r="E1097" s="309"/>
      <c r="F1097" s="309"/>
      <c r="G1097" s="186" t="s">
        <v>43</v>
      </c>
      <c r="H1097" s="185" t="s">
        <v>42</v>
      </c>
      <c r="I1097" s="314" t="str">
        <f>I1051</f>
        <v xml:space="preserve">       นายอาทิตย์  แก้วแดง</v>
      </c>
      <c r="J1097" s="318"/>
      <c r="K1097" s="318"/>
      <c r="L1097" s="13" t="s">
        <v>43</v>
      </c>
      <c r="M1097" s="61" t="s">
        <v>42</v>
      </c>
      <c r="N1097" s="61"/>
      <c r="O1097" s="309" t="s">
        <v>52</v>
      </c>
      <c r="P1097" s="309"/>
      <c r="Q1097" s="309"/>
      <c r="R1097" s="29"/>
      <c r="S1097" s="186" t="s">
        <v>43</v>
      </c>
    </row>
    <row r="1098" spans="1:19" ht="22.2" customHeight="1" x14ac:dyDescent="0.6">
      <c r="A1098" s="319" t="s">
        <v>120</v>
      </c>
      <c r="B1098" s="314"/>
      <c r="C1098" s="314"/>
      <c r="D1098" s="314"/>
      <c r="E1098" s="314"/>
      <c r="F1098" s="314"/>
      <c r="G1098" s="320"/>
      <c r="H1098" s="308" t="s">
        <v>55</v>
      </c>
      <c r="I1098" s="309"/>
      <c r="J1098" s="309"/>
      <c r="K1098" s="309"/>
      <c r="L1098" s="310"/>
      <c r="M1098" s="308" t="s">
        <v>72</v>
      </c>
      <c r="N1098" s="309"/>
      <c r="O1098" s="309"/>
      <c r="P1098" s="309"/>
      <c r="Q1098" s="309"/>
      <c r="R1098" s="309"/>
      <c r="S1098" s="310"/>
    </row>
    <row r="1099" spans="1:19" ht="22.2" customHeight="1" x14ac:dyDescent="0.6">
      <c r="A1099" s="311" t="str">
        <f>A41</f>
        <v>วันที่ 2  เดือน มกราคม  พ.ศ.2567</v>
      </c>
      <c r="B1099" s="312"/>
      <c r="C1099" s="312"/>
      <c r="D1099" s="312"/>
      <c r="E1099" s="312"/>
      <c r="F1099" s="312"/>
      <c r="G1099" s="313"/>
      <c r="H1099" s="308" t="str">
        <f>A41</f>
        <v>วันที่ 2  เดือน มกราคม  พ.ศ.2567</v>
      </c>
      <c r="I1099" s="309"/>
      <c r="J1099" s="309"/>
      <c r="K1099" s="309"/>
      <c r="L1099" s="310"/>
      <c r="M1099" s="311" t="str">
        <f>A41</f>
        <v>วันที่ 2  เดือน มกราคม  พ.ศ.2567</v>
      </c>
      <c r="N1099" s="312"/>
      <c r="O1099" s="312"/>
      <c r="P1099" s="312"/>
      <c r="Q1099" s="312"/>
      <c r="R1099" s="312"/>
      <c r="S1099" s="313"/>
    </row>
    <row r="1100" spans="1:19" ht="22.2" customHeight="1" x14ac:dyDescent="0.6">
      <c r="A1100" s="303" t="s">
        <v>70</v>
      </c>
      <c r="B1100" s="304"/>
      <c r="C1100" s="304"/>
      <c r="D1100" s="304"/>
      <c r="E1100" s="304"/>
      <c r="F1100" s="304"/>
      <c r="G1100" s="304"/>
      <c r="H1100" s="304"/>
      <c r="I1100" s="305"/>
      <c r="J1100" s="303" t="s">
        <v>71</v>
      </c>
      <c r="K1100" s="304"/>
      <c r="L1100" s="304"/>
      <c r="M1100" s="304"/>
      <c r="N1100" s="304"/>
      <c r="O1100" s="304"/>
      <c r="P1100" s="304"/>
      <c r="Q1100" s="304"/>
      <c r="R1100" s="304"/>
      <c r="S1100" s="305"/>
    </row>
    <row r="1101" spans="1:19" ht="22.2" customHeight="1" x14ac:dyDescent="0.6">
      <c r="A1101" s="248" t="s">
        <v>16</v>
      </c>
      <c r="B1101" s="249"/>
      <c r="C1101" s="249"/>
      <c r="D1101" s="249"/>
      <c r="E1101" s="249"/>
      <c r="F1101" s="249"/>
      <c r="G1101" s="249"/>
      <c r="H1101" s="249"/>
      <c r="I1101" s="250"/>
      <c r="J1101" s="248" t="s">
        <v>16</v>
      </c>
      <c r="K1101" s="249"/>
      <c r="L1101" s="249"/>
      <c r="M1101" s="249"/>
      <c r="N1101" s="249"/>
      <c r="O1101" s="249"/>
      <c r="P1101" s="249"/>
      <c r="Q1101" s="249"/>
      <c r="R1101" s="249"/>
      <c r="S1101" s="250"/>
    </row>
    <row r="1102" spans="1:19" ht="22.2" customHeight="1" x14ac:dyDescent="0.6">
      <c r="A1102" s="12"/>
      <c r="B1102" s="309" t="s">
        <v>133</v>
      </c>
      <c r="C1102" s="309"/>
      <c r="D1102" s="309"/>
      <c r="E1102" s="309"/>
      <c r="F1102" s="309"/>
      <c r="G1102" s="309"/>
      <c r="H1102" s="309"/>
      <c r="I1102" s="186"/>
      <c r="J1102" s="29"/>
      <c r="K1102" s="29"/>
      <c r="L1102" s="309" t="s">
        <v>186</v>
      </c>
      <c r="M1102" s="309"/>
      <c r="N1102" s="309"/>
      <c r="O1102" s="309"/>
      <c r="P1102" s="309"/>
      <c r="Q1102" s="309"/>
      <c r="R1102" s="29"/>
      <c r="S1102" s="13"/>
    </row>
    <row r="1103" spans="1:19" ht="22.2" customHeight="1" x14ac:dyDescent="0.6">
      <c r="A1103" s="308" t="s">
        <v>73</v>
      </c>
      <c r="B1103" s="309"/>
      <c r="C1103" s="309"/>
      <c r="D1103" s="309"/>
      <c r="E1103" s="309"/>
      <c r="F1103" s="309"/>
      <c r="G1103" s="309"/>
      <c r="H1103" s="309"/>
      <c r="I1103" s="310"/>
      <c r="J1103" s="308" t="s">
        <v>74</v>
      </c>
      <c r="K1103" s="309"/>
      <c r="L1103" s="309"/>
      <c r="M1103" s="309"/>
      <c r="N1103" s="309"/>
      <c r="O1103" s="309"/>
      <c r="P1103" s="309"/>
      <c r="Q1103" s="309"/>
      <c r="R1103" s="309"/>
      <c r="S1103" s="310"/>
    </row>
    <row r="1104" spans="1:19" ht="22.2" customHeight="1" x14ac:dyDescent="0.6">
      <c r="A1104" s="311" t="str">
        <f>A41</f>
        <v>วันที่ 2  เดือน มกราคม  พ.ศ.2567</v>
      </c>
      <c r="B1104" s="312"/>
      <c r="C1104" s="312"/>
      <c r="D1104" s="312"/>
      <c r="E1104" s="312"/>
      <c r="F1104" s="312"/>
      <c r="G1104" s="312"/>
      <c r="H1104" s="312"/>
      <c r="I1104" s="313"/>
      <c r="J1104" s="311" t="str">
        <f>A41</f>
        <v>วันที่ 2  เดือน มกราคม  พ.ศ.2567</v>
      </c>
      <c r="K1104" s="312"/>
      <c r="L1104" s="312"/>
      <c r="M1104" s="312"/>
      <c r="N1104" s="312"/>
      <c r="O1104" s="312"/>
      <c r="P1104" s="312"/>
      <c r="Q1104" s="312"/>
      <c r="R1104" s="312"/>
      <c r="S1104" s="313"/>
    </row>
    <row r="1105" spans="1:19" ht="22.2" customHeight="1" x14ac:dyDescent="0.6">
      <c r="A1105" s="254" t="s">
        <v>0</v>
      </c>
      <c r="B1105" s="254"/>
      <c r="C1105" s="254"/>
      <c r="D1105" s="254"/>
      <c r="E1105" s="254"/>
      <c r="F1105" s="254"/>
      <c r="G1105" s="254"/>
      <c r="H1105" s="254"/>
      <c r="I1105" s="254"/>
      <c r="J1105" s="254"/>
      <c r="K1105" s="254"/>
      <c r="L1105" s="254"/>
      <c r="M1105" s="254"/>
      <c r="N1105" s="254"/>
      <c r="O1105" s="254"/>
      <c r="P1105" s="254"/>
      <c r="Q1105" s="254"/>
      <c r="R1105" s="254"/>
      <c r="S1105" s="254"/>
    </row>
    <row r="1106" spans="1:19" ht="22.2" customHeight="1" x14ac:dyDescent="0.6">
      <c r="A1106" s="254" t="str">
        <f>A2</f>
        <v>แผนกวิชายานยนต์ไฟฟ้า</v>
      </c>
      <c r="B1106" s="249"/>
      <c r="C1106" s="249"/>
      <c r="D1106" s="249"/>
      <c r="E1106" s="249"/>
      <c r="F1106" s="249"/>
      <c r="G1106" s="249"/>
      <c r="H1106" s="249"/>
      <c r="I1106" s="249"/>
      <c r="J1106" s="249"/>
      <c r="K1106" s="249"/>
      <c r="L1106" s="249"/>
      <c r="M1106" s="249"/>
      <c r="N1106" s="249"/>
      <c r="O1106" s="249"/>
      <c r="P1106" s="249"/>
      <c r="Q1106" s="249"/>
      <c r="R1106" s="249"/>
      <c r="S1106" s="249"/>
    </row>
    <row r="1107" spans="1:19" ht="22.2" customHeight="1" x14ac:dyDescent="0.6">
      <c r="A1107" s="253" t="s">
        <v>78</v>
      </c>
      <c r="B1107" s="253"/>
      <c r="C1107" s="253"/>
      <c r="D1107" s="177">
        <f>D3</f>
        <v>25</v>
      </c>
      <c r="E1107" s="177" t="s">
        <v>77</v>
      </c>
      <c r="F1107" s="254" t="str">
        <f>F3</f>
        <v>ธันวาคม</v>
      </c>
      <c r="G1107" s="254"/>
      <c r="H1107" s="177" t="str">
        <f>H3</f>
        <v>พ.ศ. 2566</v>
      </c>
      <c r="I1107" s="177" t="s">
        <v>79</v>
      </c>
      <c r="J1107" s="177">
        <f>J3</f>
        <v>29</v>
      </c>
      <c r="K1107" s="177" t="s">
        <v>76</v>
      </c>
      <c r="L1107" s="254" t="str">
        <f>L3</f>
        <v>ธันวาคม</v>
      </c>
      <c r="M1107" s="254"/>
      <c r="N1107" s="254" t="str">
        <f>N3</f>
        <v>พ.ศ. 2566</v>
      </c>
      <c r="O1107" s="254"/>
      <c r="P1107" s="254"/>
      <c r="Q1107" s="254"/>
      <c r="R1107" s="177"/>
    </row>
    <row r="1108" spans="1:19" ht="22.2" customHeight="1" x14ac:dyDescent="0.3">
      <c r="G1108" s="58" t="s">
        <v>103</v>
      </c>
      <c r="H1108" s="8" t="s">
        <v>45</v>
      </c>
      <c r="I1108" s="190" t="s">
        <v>57</v>
      </c>
      <c r="K1108" s="198"/>
    </row>
    <row r="1109" spans="1:19" ht="22.2" customHeight="1" x14ac:dyDescent="0.6">
      <c r="A1109" s="28" t="s">
        <v>1</v>
      </c>
      <c r="B1109" s="270" t="s">
        <v>2</v>
      </c>
      <c r="C1109" s="271"/>
      <c r="D1109" s="272"/>
      <c r="E1109" s="16" t="s">
        <v>3</v>
      </c>
      <c r="F1109" s="273" t="s">
        <v>65</v>
      </c>
      <c r="G1109" s="274"/>
      <c r="H1109" s="275" t="s">
        <v>4</v>
      </c>
      <c r="I1109" s="175" t="s">
        <v>116</v>
      </c>
      <c r="J1109" s="242" t="s">
        <v>5</v>
      </c>
      <c r="K1109" s="244"/>
      <c r="L1109" s="273" t="s">
        <v>66</v>
      </c>
      <c r="M1109" s="279"/>
      <c r="N1109" s="169" t="s">
        <v>68</v>
      </c>
      <c r="O1109" s="175" t="s">
        <v>58</v>
      </c>
      <c r="P1109" s="280" t="s">
        <v>67</v>
      </c>
      <c r="Q1109" s="281"/>
      <c r="R1109" s="169" t="s">
        <v>68</v>
      </c>
      <c r="S1109" s="175" t="s">
        <v>58</v>
      </c>
    </row>
    <row r="1110" spans="1:19" ht="22.2" customHeight="1" x14ac:dyDescent="0.6">
      <c r="A1110" s="60"/>
      <c r="B1110" s="9"/>
      <c r="C1110" s="10"/>
      <c r="D1110" s="14"/>
      <c r="E1110" s="11"/>
      <c r="F1110" s="199" t="s">
        <v>6</v>
      </c>
      <c r="G1110" s="199" t="s">
        <v>7</v>
      </c>
      <c r="H1110" s="276"/>
      <c r="I1110" s="199"/>
      <c r="J1110" s="277"/>
      <c r="K1110" s="278"/>
      <c r="L1110" s="199" t="s">
        <v>56</v>
      </c>
      <c r="M1110" s="199" t="s">
        <v>60</v>
      </c>
      <c r="N1110" s="199" t="s">
        <v>69</v>
      </c>
      <c r="O1110" s="199" t="s">
        <v>59</v>
      </c>
      <c r="P1110" s="60" t="s">
        <v>56</v>
      </c>
      <c r="Q1110" s="60" t="s">
        <v>60</v>
      </c>
      <c r="R1110" s="199" t="s">
        <v>69</v>
      </c>
      <c r="S1110" s="199" t="s">
        <v>59</v>
      </c>
    </row>
    <row r="1111" spans="1:19" ht="22.2" customHeight="1" x14ac:dyDescent="0.6">
      <c r="A1111" s="175">
        <v>25</v>
      </c>
      <c r="B1111" s="262">
        <f>AB27</f>
        <v>0</v>
      </c>
      <c r="C1111" s="263"/>
      <c r="D1111" s="264"/>
      <c r="E1111" s="175" t="s">
        <v>44</v>
      </c>
      <c r="F1111" s="6">
        <f>F7</f>
        <v>11</v>
      </c>
      <c r="G1111" s="188" t="s">
        <v>8</v>
      </c>
      <c r="H1111" s="174"/>
      <c r="I1111" s="183"/>
      <c r="J1111" s="242"/>
      <c r="K1111" s="244"/>
      <c r="L1111" s="174"/>
      <c r="M1111" s="156"/>
      <c r="N1111" s="156"/>
      <c r="O1111" s="169">
        <f>M1111*N1111</f>
        <v>0</v>
      </c>
      <c r="P1111" s="174"/>
      <c r="Q1111" s="197"/>
      <c r="R1111" s="174"/>
      <c r="S1111" s="169">
        <f>Q1111*R1111</f>
        <v>0</v>
      </c>
    </row>
    <row r="1112" spans="1:19" ht="22.2" customHeight="1" x14ac:dyDescent="0.6">
      <c r="A1112" s="4"/>
      <c r="B1112" s="289"/>
      <c r="C1112" s="290"/>
      <c r="D1112" s="291"/>
      <c r="E1112" s="168" t="s">
        <v>139</v>
      </c>
      <c r="F1112" s="190"/>
      <c r="G1112" s="167" t="str">
        <f>G1066</f>
        <v>25 ธ.ค.66</v>
      </c>
      <c r="H1112" s="183"/>
      <c r="I1112" s="183"/>
      <c r="J1112" s="248"/>
      <c r="K1112" s="250"/>
      <c r="L1112" s="168"/>
      <c r="M1112" s="56"/>
      <c r="N1112" s="56"/>
      <c r="O1112" s="169">
        <f t="shared" ref="O1112:O1135" si="48">M1112*N1112</f>
        <v>0</v>
      </c>
      <c r="P1112" s="168"/>
      <c r="Q1112" s="168"/>
      <c r="R1112" s="168"/>
      <c r="S1112" s="169">
        <f t="shared" ref="S1112:S1135" si="49">Q1112*R1112</f>
        <v>0</v>
      </c>
    </row>
    <row r="1113" spans="1:19" ht="22.2" customHeight="1" x14ac:dyDescent="0.6">
      <c r="A1113" s="4"/>
      <c r="B1113" s="5"/>
      <c r="D1113" s="3"/>
      <c r="E1113" s="3"/>
      <c r="F1113" s="190"/>
      <c r="G1113" s="189"/>
      <c r="H1113" s="183"/>
      <c r="I1113" s="183"/>
      <c r="J1113" s="248"/>
      <c r="K1113" s="250"/>
      <c r="L1113" s="168"/>
      <c r="M1113" s="168"/>
      <c r="N1113" s="168"/>
      <c r="O1113" s="169">
        <f t="shared" si="48"/>
        <v>0</v>
      </c>
      <c r="P1113" s="168"/>
      <c r="Q1113" s="168"/>
      <c r="R1113" s="168"/>
      <c r="S1113" s="169">
        <f t="shared" si="49"/>
        <v>0</v>
      </c>
    </row>
    <row r="1114" spans="1:19" ht="22.2" customHeight="1" x14ac:dyDescent="0.6">
      <c r="A1114" s="4"/>
      <c r="B1114" s="5"/>
      <c r="E1114" s="4"/>
      <c r="F1114" s="190"/>
      <c r="G1114" s="189"/>
      <c r="H1114" s="168"/>
      <c r="I1114" s="168"/>
      <c r="J1114" s="248"/>
      <c r="K1114" s="250"/>
      <c r="L1114" s="168"/>
      <c r="M1114" s="168"/>
      <c r="N1114" s="168"/>
      <c r="O1114" s="169">
        <f t="shared" si="48"/>
        <v>0</v>
      </c>
      <c r="P1114" s="168"/>
      <c r="Q1114" s="168"/>
      <c r="R1114" s="168"/>
      <c r="S1114" s="169">
        <f t="shared" si="49"/>
        <v>0</v>
      </c>
    </row>
    <row r="1115" spans="1:19" ht="22.2" customHeight="1" x14ac:dyDescent="0.6">
      <c r="A1115" s="4"/>
      <c r="E1115" s="4"/>
      <c r="G1115" s="187"/>
      <c r="H1115" s="199"/>
      <c r="I1115" s="199"/>
      <c r="J1115" s="277"/>
      <c r="K1115" s="278"/>
      <c r="L1115" s="168"/>
      <c r="M1115" s="199"/>
      <c r="N1115" s="199"/>
      <c r="O1115" s="169">
        <f t="shared" si="48"/>
        <v>0</v>
      </c>
      <c r="P1115" s="168"/>
      <c r="Q1115" s="168"/>
      <c r="R1115" s="168"/>
      <c r="S1115" s="169">
        <f t="shared" si="49"/>
        <v>0</v>
      </c>
    </row>
    <row r="1116" spans="1:19" ht="22.2" customHeight="1" x14ac:dyDescent="0.35">
      <c r="A1116" s="4"/>
      <c r="E1116" s="4"/>
      <c r="G1116" s="62" t="s">
        <v>9</v>
      </c>
      <c r="H1116" s="174" t="s">
        <v>309</v>
      </c>
      <c r="I1116" s="183" t="s">
        <v>195</v>
      </c>
      <c r="J1116" s="242" t="s">
        <v>54</v>
      </c>
      <c r="K1116" s="244"/>
      <c r="L1116" s="174"/>
      <c r="M1116" s="182"/>
      <c r="N1116" s="179"/>
      <c r="O1116" s="169">
        <f t="shared" si="48"/>
        <v>0</v>
      </c>
      <c r="P1116" s="174"/>
      <c r="Q1116" s="197"/>
      <c r="R1116" s="174"/>
      <c r="S1116" s="169">
        <f t="shared" si="49"/>
        <v>0</v>
      </c>
    </row>
    <row r="1117" spans="1:19" ht="22.2" customHeight="1" x14ac:dyDescent="0.6">
      <c r="A1117" s="4"/>
      <c r="E1117" s="4"/>
      <c r="G1117" s="167" t="str">
        <f>G1071</f>
        <v>26 ธ.ค.66</v>
      </c>
      <c r="H1117" s="183" t="s">
        <v>309</v>
      </c>
      <c r="I1117" s="183" t="s">
        <v>195</v>
      </c>
      <c r="J1117" s="248" t="s">
        <v>152</v>
      </c>
      <c r="K1117" s="250"/>
      <c r="L1117" s="168"/>
      <c r="M1117" s="191"/>
      <c r="N1117" s="168"/>
      <c r="O1117" s="169">
        <f t="shared" si="48"/>
        <v>0</v>
      </c>
      <c r="P1117" s="168"/>
      <c r="Q1117" s="168"/>
      <c r="R1117" s="168"/>
      <c r="S1117" s="169">
        <f t="shared" si="49"/>
        <v>0</v>
      </c>
    </row>
    <row r="1118" spans="1:19" ht="22.2" customHeight="1" x14ac:dyDescent="0.6">
      <c r="A1118" s="4"/>
      <c r="B1118" s="5"/>
      <c r="D1118" s="3"/>
      <c r="E1118" s="3"/>
      <c r="G1118" s="168"/>
      <c r="H1118" s="183" t="s">
        <v>309</v>
      </c>
      <c r="I1118" s="183" t="s">
        <v>197</v>
      </c>
      <c r="J1118" s="248" t="s">
        <v>196</v>
      </c>
      <c r="K1118" s="250"/>
      <c r="L1118" s="168"/>
      <c r="M1118" s="168"/>
      <c r="N1118" s="168"/>
      <c r="O1118" s="169">
        <f t="shared" si="48"/>
        <v>0</v>
      </c>
      <c r="P1118" s="168"/>
      <c r="Q1118" s="168"/>
      <c r="R1118" s="168"/>
      <c r="S1118" s="169">
        <f t="shared" si="49"/>
        <v>0</v>
      </c>
    </row>
    <row r="1119" spans="1:19" ht="22.2" customHeight="1" x14ac:dyDescent="0.6">
      <c r="A1119" s="4"/>
      <c r="E1119" s="4"/>
      <c r="G1119" s="62"/>
      <c r="H1119" s="190"/>
      <c r="I1119" s="168"/>
      <c r="J1119" s="248"/>
      <c r="K1119" s="250"/>
      <c r="L1119" s="168"/>
      <c r="M1119" s="168"/>
      <c r="N1119" s="168"/>
      <c r="O1119" s="169">
        <f t="shared" si="48"/>
        <v>0</v>
      </c>
      <c r="P1119" s="168"/>
      <c r="Q1119" s="168"/>
      <c r="R1119" s="168"/>
      <c r="S1119" s="169">
        <f t="shared" si="49"/>
        <v>0</v>
      </c>
    </row>
    <row r="1120" spans="1:19" ht="22.2" customHeight="1" x14ac:dyDescent="0.6">
      <c r="A1120" s="4"/>
      <c r="D1120" s="8" t="s">
        <v>51</v>
      </c>
      <c r="E1120" s="4"/>
      <c r="G1120" s="63"/>
      <c r="H1120" s="199"/>
      <c r="I1120" s="199"/>
      <c r="J1120" s="277"/>
      <c r="K1120" s="278"/>
      <c r="L1120" s="168"/>
      <c r="M1120" s="199"/>
      <c r="N1120" s="199"/>
      <c r="O1120" s="169">
        <f t="shared" si="48"/>
        <v>0</v>
      </c>
      <c r="P1120" s="168"/>
      <c r="Q1120" s="168"/>
      <c r="R1120" s="168"/>
      <c r="S1120" s="169">
        <f t="shared" si="49"/>
        <v>0</v>
      </c>
    </row>
    <row r="1121" spans="1:24" ht="22.2" customHeight="1" x14ac:dyDescent="0.35">
      <c r="A1121" s="4"/>
      <c r="E1121" s="4"/>
      <c r="G1121" s="167" t="s">
        <v>10</v>
      </c>
      <c r="H1121" s="183" t="s">
        <v>192</v>
      </c>
      <c r="I1121" s="183" t="s">
        <v>200</v>
      </c>
      <c r="J1121" s="242" t="s">
        <v>54</v>
      </c>
      <c r="K1121" s="244"/>
      <c r="L1121" s="174"/>
      <c r="M1121" s="179"/>
      <c r="N1121" s="179"/>
      <c r="O1121" s="169">
        <f t="shared" si="48"/>
        <v>0</v>
      </c>
      <c r="P1121" s="174"/>
      <c r="Q1121" s="197"/>
      <c r="R1121" s="174"/>
      <c r="S1121" s="169">
        <f t="shared" si="49"/>
        <v>0</v>
      </c>
    </row>
    <row r="1122" spans="1:24" ht="22.2" customHeight="1" x14ac:dyDescent="0.35">
      <c r="A1122" s="4"/>
      <c r="B1122" s="189"/>
      <c r="C1122" s="190"/>
      <c r="D1122" s="190"/>
      <c r="E1122" s="168"/>
      <c r="G1122" s="167" t="str">
        <f>G1076</f>
        <v>27 ธ.ค.66</v>
      </c>
      <c r="H1122" s="183" t="s">
        <v>192</v>
      </c>
      <c r="I1122" s="183" t="s">
        <v>200</v>
      </c>
      <c r="J1122" s="248" t="s">
        <v>152</v>
      </c>
      <c r="K1122" s="250"/>
      <c r="L1122" s="168"/>
      <c r="M1122" s="180"/>
      <c r="N1122" s="180"/>
      <c r="O1122" s="169">
        <f t="shared" si="48"/>
        <v>0</v>
      </c>
      <c r="P1122" s="168"/>
      <c r="Q1122" s="168"/>
      <c r="R1122" s="168"/>
      <c r="S1122" s="169">
        <f t="shared" si="49"/>
        <v>0</v>
      </c>
    </row>
    <row r="1123" spans="1:24" ht="22.2" customHeight="1" x14ac:dyDescent="0.35">
      <c r="A1123" s="4"/>
      <c r="B1123" s="5"/>
      <c r="D1123" s="3"/>
      <c r="E1123" s="3"/>
      <c r="G1123" s="168"/>
      <c r="H1123" s="183" t="s">
        <v>192</v>
      </c>
      <c r="I1123" s="183" t="s">
        <v>198</v>
      </c>
      <c r="J1123" s="248" t="s">
        <v>196</v>
      </c>
      <c r="K1123" s="250"/>
      <c r="L1123" s="168"/>
      <c r="M1123" s="180"/>
      <c r="N1123" s="180"/>
      <c r="O1123" s="169">
        <f t="shared" si="48"/>
        <v>0</v>
      </c>
      <c r="P1123" s="168"/>
      <c r="Q1123" s="168"/>
      <c r="R1123" s="168"/>
      <c r="S1123" s="169">
        <f t="shared" si="49"/>
        <v>0</v>
      </c>
    </row>
    <row r="1124" spans="1:24" ht="22.2" customHeight="1" x14ac:dyDescent="0.6">
      <c r="A1124" s="4"/>
      <c r="E1124" s="4"/>
      <c r="G1124" s="168"/>
      <c r="H1124" s="189"/>
      <c r="I1124" s="168"/>
      <c r="J1124" s="248"/>
      <c r="K1124" s="250"/>
      <c r="L1124" s="168"/>
      <c r="M1124" s="168"/>
      <c r="N1124" s="168"/>
      <c r="O1124" s="169">
        <f t="shared" si="48"/>
        <v>0</v>
      </c>
      <c r="P1124" s="168"/>
      <c r="Q1124" s="168"/>
      <c r="R1124" s="168"/>
      <c r="S1124" s="169">
        <f t="shared" si="49"/>
        <v>0</v>
      </c>
    </row>
    <row r="1125" spans="1:24" ht="22.2" customHeight="1" x14ac:dyDescent="0.6">
      <c r="A1125" s="4"/>
      <c r="E1125" s="4"/>
      <c r="G1125" s="195"/>
      <c r="H1125" s="195"/>
      <c r="I1125" s="199"/>
      <c r="J1125" s="277"/>
      <c r="K1125" s="278"/>
      <c r="L1125" s="199"/>
      <c r="M1125" s="199"/>
      <c r="N1125" s="199"/>
      <c r="O1125" s="169">
        <f t="shared" si="48"/>
        <v>0</v>
      </c>
      <c r="P1125" s="199"/>
      <c r="Q1125" s="199"/>
      <c r="R1125" s="199"/>
      <c r="S1125" s="169">
        <f t="shared" si="49"/>
        <v>0</v>
      </c>
    </row>
    <row r="1126" spans="1:24" ht="22.2" customHeight="1" x14ac:dyDescent="0.6">
      <c r="A1126" s="4"/>
      <c r="E1126" s="4"/>
      <c r="G1126" s="62" t="s">
        <v>11</v>
      </c>
      <c r="H1126" s="183" t="s">
        <v>293</v>
      </c>
      <c r="I1126" s="183" t="s">
        <v>199</v>
      </c>
      <c r="J1126" s="242" t="s">
        <v>124</v>
      </c>
      <c r="K1126" s="244"/>
      <c r="L1126" s="168"/>
      <c r="M1126" s="168"/>
      <c r="N1126" s="168"/>
      <c r="O1126" s="169">
        <f t="shared" si="48"/>
        <v>0</v>
      </c>
      <c r="P1126" s="168"/>
      <c r="Q1126" s="175"/>
      <c r="R1126" s="175"/>
      <c r="S1126" s="169">
        <f t="shared" si="49"/>
        <v>0</v>
      </c>
      <c r="T1126" s="25"/>
      <c r="U1126" s="26" t="s">
        <v>123</v>
      </c>
      <c r="V1126" s="64"/>
      <c r="W1126" s="27"/>
      <c r="X1126" s="27"/>
    </row>
    <row r="1127" spans="1:24" ht="22.2" customHeight="1" x14ac:dyDescent="0.6">
      <c r="A1127" s="4"/>
      <c r="E1127" s="4"/>
      <c r="G1127" s="167" t="str">
        <f>G1081</f>
        <v>28 ธ.ค.66</v>
      </c>
      <c r="H1127" s="183" t="s">
        <v>288</v>
      </c>
      <c r="I1127" s="183" t="s">
        <v>310</v>
      </c>
      <c r="J1127" s="248" t="s">
        <v>127</v>
      </c>
      <c r="K1127" s="250"/>
      <c r="L1127" s="168"/>
      <c r="M1127" s="168"/>
      <c r="N1127" s="168"/>
      <c r="O1127" s="169">
        <f t="shared" si="48"/>
        <v>0</v>
      </c>
      <c r="P1127" s="168"/>
      <c r="Q1127" s="168"/>
      <c r="R1127" s="168"/>
      <c r="S1127" s="169">
        <f t="shared" si="49"/>
        <v>0</v>
      </c>
      <c r="T1127" s="27" t="s">
        <v>51</v>
      </c>
      <c r="U1127" s="26" t="s">
        <v>90</v>
      </c>
      <c r="V1127" s="64"/>
      <c r="W1127" s="27"/>
      <c r="X1127" s="27"/>
    </row>
    <row r="1128" spans="1:24" ht="22.2" customHeight="1" x14ac:dyDescent="0.6">
      <c r="A1128" s="4"/>
      <c r="B1128" s="5"/>
      <c r="E1128" s="4"/>
      <c r="G1128" s="168"/>
      <c r="H1128" s="183"/>
      <c r="I1128" s="183"/>
      <c r="J1128" s="248"/>
      <c r="K1128" s="250"/>
      <c r="L1128" s="183"/>
      <c r="M1128" s="183"/>
      <c r="N1128" s="183"/>
      <c r="O1128" s="169">
        <f t="shared" si="48"/>
        <v>0</v>
      </c>
      <c r="P1128" s="183"/>
      <c r="Q1128" s="183"/>
      <c r="R1128" s="183"/>
      <c r="S1128" s="169">
        <f t="shared" si="49"/>
        <v>0</v>
      </c>
    </row>
    <row r="1129" spans="1:24" ht="22.2" customHeight="1" x14ac:dyDescent="0.6">
      <c r="A1129" s="4"/>
      <c r="E1129" s="4"/>
      <c r="G1129" s="168"/>
      <c r="H1129" s="168"/>
      <c r="I1129" s="168"/>
      <c r="J1129" s="248"/>
      <c r="K1129" s="250"/>
      <c r="L1129" s="168"/>
      <c r="M1129" s="168"/>
      <c r="N1129" s="168"/>
      <c r="O1129" s="169">
        <f t="shared" si="48"/>
        <v>0</v>
      </c>
      <c r="P1129" s="168"/>
      <c r="Q1129" s="168"/>
      <c r="R1129" s="168"/>
      <c r="S1129" s="169">
        <f t="shared" si="49"/>
        <v>0</v>
      </c>
    </row>
    <row r="1130" spans="1:24" ht="22.2" customHeight="1" x14ac:dyDescent="0.6">
      <c r="A1130" s="4"/>
      <c r="E1130" s="4"/>
      <c r="G1130" s="199"/>
      <c r="H1130" s="194"/>
      <c r="I1130" s="199"/>
      <c r="J1130" s="277"/>
      <c r="K1130" s="278"/>
      <c r="L1130" s="199"/>
      <c r="M1130" s="199"/>
      <c r="N1130" s="199"/>
      <c r="O1130" s="169">
        <f t="shared" si="48"/>
        <v>0</v>
      </c>
      <c r="P1130" s="199"/>
      <c r="Q1130" s="199"/>
      <c r="R1130" s="199"/>
      <c r="S1130" s="169">
        <f t="shared" si="49"/>
        <v>0</v>
      </c>
    </row>
    <row r="1131" spans="1:24" ht="22.2" customHeight="1" x14ac:dyDescent="0.6">
      <c r="A1131" s="4"/>
      <c r="E1131" s="4"/>
      <c r="G1131" s="62" t="s">
        <v>12</v>
      </c>
      <c r="H1131" s="183" t="s">
        <v>235</v>
      </c>
      <c r="I1131" s="183" t="s">
        <v>199</v>
      </c>
      <c r="J1131" s="242" t="s">
        <v>54</v>
      </c>
      <c r="K1131" s="244"/>
      <c r="L1131" s="168"/>
      <c r="M1131" s="168"/>
      <c r="N1131" s="168"/>
      <c r="O1131" s="169">
        <f t="shared" si="48"/>
        <v>0</v>
      </c>
      <c r="P1131" s="174"/>
      <c r="Q1131" s="197"/>
      <c r="R1131" s="174"/>
      <c r="S1131" s="169">
        <f t="shared" si="49"/>
        <v>0</v>
      </c>
    </row>
    <row r="1132" spans="1:24" ht="22.2" customHeight="1" x14ac:dyDescent="0.6">
      <c r="A1132" s="4"/>
      <c r="E1132" s="4"/>
      <c r="G1132" s="167" t="str">
        <f>G1086</f>
        <v>29 ธ.ค.66</v>
      </c>
      <c r="H1132" s="183" t="s">
        <v>235</v>
      </c>
      <c r="I1132" s="183" t="s">
        <v>199</v>
      </c>
      <c r="J1132" s="248" t="s">
        <v>152</v>
      </c>
      <c r="K1132" s="250"/>
      <c r="L1132" s="168"/>
      <c r="M1132" s="168"/>
      <c r="N1132" s="168"/>
      <c r="O1132" s="169">
        <f t="shared" si="48"/>
        <v>0</v>
      </c>
      <c r="P1132" s="168"/>
      <c r="Q1132" s="168"/>
      <c r="R1132" s="168"/>
      <c r="S1132" s="169">
        <f t="shared" si="49"/>
        <v>0</v>
      </c>
    </row>
    <row r="1133" spans="1:24" ht="22.2" customHeight="1" x14ac:dyDescent="0.6">
      <c r="A1133" s="4"/>
      <c r="E1133" s="4"/>
      <c r="G1133" s="168"/>
      <c r="H1133" s="168"/>
      <c r="I1133" s="168"/>
      <c r="J1133" s="248"/>
      <c r="K1133" s="250"/>
      <c r="L1133" s="168"/>
      <c r="M1133" s="168"/>
      <c r="N1133" s="168"/>
      <c r="O1133" s="169">
        <f t="shared" si="48"/>
        <v>0</v>
      </c>
      <c r="P1133" s="168"/>
      <c r="Q1133" s="168"/>
      <c r="R1133" s="168"/>
      <c r="S1133" s="169">
        <f t="shared" si="49"/>
        <v>0</v>
      </c>
    </row>
    <row r="1134" spans="1:24" ht="22.2" customHeight="1" x14ac:dyDescent="0.6">
      <c r="A1134" s="4"/>
      <c r="E1134" s="4"/>
      <c r="G1134" s="168"/>
      <c r="H1134" s="190" t="s">
        <v>51</v>
      </c>
      <c r="I1134" s="168"/>
      <c r="J1134" s="248"/>
      <c r="K1134" s="250"/>
      <c r="L1134" s="168"/>
      <c r="M1134" s="168"/>
      <c r="N1134" s="168"/>
      <c r="O1134" s="169">
        <f t="shared" si="48"/>
        <v>0</v>
      </c>
      <c r="P1134" s="168"/>
      <c r="Q1134" s="168"/>
      <c r="R1134" s="168"/>
      <c r="S1134" s="169">
        <f t="shared" si="49"/>
        <v>0</v>
      </c>
    </row>
    <row r="1135" spans="1:24" ht="22.2" customHeight="1" x14ac:dyDescent="0.6">
      <c r="A1135" s="4"/>
      <c r="E1135" s="4"/>
      <c r="F1135" s="4"/>
      <c r="G1135" s="196"/>
      <c r="H1135" s="194"/>
      <c r="I1135" s="199"/>
      <c r="J1135" s="277"/>
      <c r="K1135" s="278"/>
      <c r="L1135" s="199"/>
      <c r="M1135" s="199"/>
      <c r="N1135" s="199"/>
      <c r="O1135" s="169">
        <f t="shared" si="48"/>
        <v>0</v>
      </c>
      <c r="P1135" s="199"/>
      <c r="Q1135" s="199"/>
      <c r="R1135" s="199"/>
      <c r="S1135" s="169">
        <f t="shared" si="49"/>
        <v>0</v>
      </c>
    </row>
    <row r="1136" spans="1:24" ht="22.2" customHeight="1" x14ac:dyDescent="0.6">
      <c r="A1136" s="4"/>
      <c r="E1136" s="4"/>
      <c r="F1136" s="4"/>
      <c r="G1136" s="273" t="s">
        <v>61</v>
      </c>
      <c r="H1136" s="298"/>
      <c r="I1136" s="298"/>
      <c r="J1136" s="298"/>
      <c r="K1136" s="279"/>
      <c r="L1136" s="17">
        <f>SUM(L1111:L1135)</f>
        <v>0</v>
      </c>
      <c r="M1136" s="17">
        <f>SUM(M1111:M1135)</f>
        <v>0</v>
      </c>
      <c r="N1136" s="17"/>
      <c r="O1136" s="17"/>
      <c r="P1136" s="17">
        <f>SUM(P1111:P1135)</f>
        <v>0</v>
      </c>
      <c r="Q1136" s="17">
        <f>SUM(Q1111:Q1135)</f>
        <v>0</v>
      </c>
      <c r="R1136" s="192"/>
      <c r="S1136" s="17"/>
    </row>
    <row r="1137" spans="1:19" ht="22.2" customHeight="1" x14ac:dyDescent="0.6">
      <c r="A1137" s="4"/>
      <c r="E1137" s="4"/>
      <c r="F1137" s="4"/>
      <c r="G1137" s="273" t="s">
        <v>62</v>
      </c>
      <c r="H1137" s="298"/>
      <c r="I1137" s="298"/>
      <c r="J1137" s="298"/>
      <c r="K1137" s="279"/>
      <c r="L1137" s="273">
        <f>L1136+M1136</f>
        <v>0</v>
      </c>
      <c r="M1137" s="279"/>
      <c r="N1137" s="193"/>
      <c r="O1137" s="17"/>
      <c r="P1137" s="273">
        <f>P1136+Q1136</f>
        <v>0</v>
      </c>
      <c r="Q1137" s="279"/>
      <c r="R1137" s="196"/>
      <c r="S1137" s="199"/>
    </row>
    <row r="1138" spans="1:19" ht="22.2" customHeight="1" x14ac:dyDescent="0.35">
      <c r="A1138" s="4"/>
      <c r="E1138" s="4"/>
      <c r="F1138" s="4"/>
      <c r="G1138" s="273" t="s">
        <v>63</v>
      </c>
      <c r="H1138" s="298"/>
      <c r="I1138" s="298"/>
      <c r="J1138" s="298"/>
      <c r="K1138" s="279"/>
      <c r="L1138" s="306" t="s">
        <v>256</v>
      </c>
      <c r="M1138" s="307"/>
      <c r="N1138" s="151"/>
      <c r="O1138" s="154"/>
      <c r="P1138" s="328" t="s">
        <v>257</v>
      </c>
      <c r="Q1138" s="329"/>
      <c r="R1138" s="190"/>
      <c r="S1138" s="168"/>
    </row>
    <row r="1139" spans="1:19" ht="22.2" customHeight="1" thickBot="1" x14ac:dyDescent="0.65">
      <c r="A1139" s="4"/>
      <c r="E1139" s="4"/>
      <c r="F1139" s="15"/>
      <c r="G1139" s="273" t="s">
        <v>64</v>
      </c>
      <c r="H1139" s="298"/>
      <c r="I1139" s="298"/>
      <c r="J1139" s="298"/>
      <c r="K1139" s="279"/>
      <c r="L1139" s="18">
        <v>0</v>
      </c>
      <c r="M1139" s="18">
        <f>SUM(M1111:M1135)</f>
        <v>0</v>
      </c>
      <c r="N1139" s="18"/>
      <c r="O1139" s="18">
        <f>SUM(O1111:O1135)</f>
        <v>0</v>
      </c>
      <c r="P1139" s="18">
        <v>0</v>
      </c>
      <c r="Q1139" s="18">
        <f>SUM(Q1111:Q1135)</f>
        <v>0</v>
      </c>
      <c r="R1139" s="19"/>
      <c r="S1139" s="18">
        <f>SUM(S1111:S1135)</f>
        <v>0</v>
      </c>
    </row>
    <row r="1140" spans="1:19" ht="22.2" customHeight="1" thickTop="1" x14ac:dyDescent="0.6">
      <c r="A1140" s="299" t="s">
        <v>88</v>
      </c>
      <c r="B1140" s="300"/>
      <c r="C1140" s="300"/>
      <c r="D1140" s="300"/>
      <c r="E1140" s="300"/>
      <c r="F1140" s="300"/>
      <c r="G1140" s="300"/>
      <c r="H1140" s="193">
        <f>M1139+Q1139</f>
        <v>0</v>
      </c>
      <c r="I1140" s="193" t="s">
        <v>89</v>
      </c>
      <c r="J1140" s="193"/>
      <c r="K1140" s="301" t="s">
        <v>193</v>
      </c>
      <c r="L1140" s="301"/>
      <c r="M1140" s="301"/>
      <c r="N1140" s="194"/>
      <c r="O1140" s="194"/>
      <c r="P1140" s="302">
        <f>S1139+O1139</f>
        <v>0</v>
      </c>
      <c r="Q1140" s="302"/>
      <c r="R1140" s="21"/>
      <c r="S1140" s="20" t="s">
        <v>53</v>
      </c>
    </row>
    <row r="1141" spans="1:19" ht="22.2" customHeight="1" x14ac:dyDescent="0.6">
      <c r="A1141" s="303" t="s">
        <v>14</v>
      </c>
      <c r="B1141" s="304"/>
      <c r="C1141" s="304"/>
      <c r="D1141" s="304"/>
      <c r="E1141" s="304"/>
      <c r="F1141" s="304"/>
      <c r="G1141" s="305"/>
      <c r="H1141" s="303" t="s">
        <v>15</v>
      </c>
      <c r="I1141" s="304"/>
      <c r="J1141" s="304"/>
      <c r="K1141" s="304"/>
      <c r="L1141" s="305"/>
      <c r="M1141" s="303" t="s">
        <v>70</v>
      </c>
      <c r="N1141" s="304"/>
      <c r="O1141" s="304"/>
      <c r="P1141" s="304"/>
      <c r="Q1141" s="304"/>
      <c r="R1141" s="304"/>
      <c r="S1141" s="305"/>
    </row>
    <row r="1142" spans="1:19" ht="22.2" customHeight="1" x14ac:dyDescent="0.6">
      <c r="A1142" s="248" t="s">
        <v>16</v>
      </c>
      <c r="B1142" s="249"/>
      <c r="C1142" s="249"/>
      <c r="D1142" s="249"/>
      <c r="E1142" s="249"/>
      <c r="F1142" s="249"/>
      <c r="G1142" s="250"/>
      <c r="H1142" s="248" t="s">
        <v>16</v>
      </c>
      <c r="I1142" s="249"/>
      <c r="J1142" s="249"/>
      <c r="K1142" s="249"/>
      <c r="L1142" s="250"/>
      <c r="M1142" s="248" t="s">
        <v>16</v>
      </c>
      <c r="N1142" s="249"/>
      <c r="O1142" s="249"/>
      <c r="P1142" s="249"/>
      <c r="Q1142" s="249"/>
      <c r="R1142" s="249"/>
      <c r="S1142" s="250"/>
    </row>
    <row r="1143" spans="1:19" ht="22.2" customHeight="1" x14ac:dyDescent="0.6">
      <c r="A1143" s="12" t="s">
        <v>42</v>
      </c>
      <c r="B1143" s="309">
        <f>B1111</f>
        <v>0</v>
      </c>
      <c r="C1143" s="309"/>
      <c r="D1143" s="309"/>
      <c r="E1143" s="309"/>
      <c r="F1143" s="309"/>
      <c r="G1143" s="186" t="s">
        <v>43</v>
      </c>
      <c r="H1143" s="185" t="s">
        <v>42</v>
      </c>
      <c r="I1143" s="314" t="str">
        <f>I1097</f>
        <v xml:space="preserve">       นายอาทิตย์  แก้วแดง</v>
      </c>
      <c r="J1143" s="318"/>
      <c r="K1143" s="318"/>
      <c r="L1143" s="13" t="s">
        <v>43</v>
      </c>
      <c r="M1143" s="61" t="s">
        <v>42</v>
      </c>
      <c r="N1143" s="61"/>
      <c r="O1143" s="309" t="s">
        <v>52</v>
      </c>
      <c r="P1143" s="309"/>
      <c r="Q1143" s="309"/>
      <c r="R1143" s="29"/>
      <c r="S1143" s="186" t="s">
        <v>43</v>
      </c>
    </row>
    <row r="1144" spans="1:19" ht="22.2" customHeight="1" x14ac:dyDescent="0.6">
      <c r="A1144" s="319" t="s">
        <v>120</v>
      </c>
      <c r="B1144" s="314"/>
      <c r="C1144" s="314"/>
      <c r="D1144" s="314"/>
      <c r="E1144" s="314"/>
      <c r="F1144" s="314"/>
      <c r="G1144" s="320"/>
      <c r="H1144" s="308" t="s">
        <v>55</v>
      </c>
      <c r="I1144" s="309"/>
      <c r="J1144" s="309"/>
      <c r="K1144" s="309"/>
      <c r="L1144" s="310"/>
      <c r="M1144" s="308" t="s">
        <v>72</v>
      </c>
      <c r="N1144" s="309"/>
      <c r="O1144" s="309"/>
      <c r="P1144" s="309"/>
      <c r="Q1144" s="309"/>
      <c r="R1144" s="309"/>
      <c r="S1144" s="310"/>
    </row>
    <row r="1145" spans="1:19" ht="22.2" customHeight="1" x14ac:dyDescent="0.6">
      <c r="A1145" s="311" t="str">
        <f>A41</f>
        <v>วันที่ 2  เดือน มกราคม  พ.ศ.2567</v>
      </c>
      <c r="B1145" s="312"/>
      <c r="C1145" s="312"/>
      <c r="D1145" s="312"/>
      <c r="E1145" s="312"/>
      <c r="F1145" s="312"/>
      <c r="G1145" s="313"/>
      <c r="H1145" s="308" t="str">
        <f>A41</f>
        <v>วันที่ 2  เดือน มกราคม  พ.ศ.2567</v>
      </c>
      <c r="I1145" s="309"/>
      <c r="J1145" s="309"/>
      <c r="K1145" s="309"/>
      <c r="L1145" s="310"/>
      <c r="M1145" s="311" t="str">
        <f>A41</f>
        <v>วันที่ 2  เดือน มกราคม  พ.ศ.2567</v>
      </c>
      <c r="N1145" s="312"/>
      <c r="O1145" s="312"/>
      <c r="P1145" s="312"/>
      <c r="Q1145" s="312"/>
      <c r="R1145" s="312"/>
      <c r="S1145" s="313"/>
    </row>
    <row r="1146" spans="1:19" ht="22.2" customHeight="1" x14ac:dyDescent="0.6">
      <c r="A1146" s="303" t="s">
        <v>70</v>
      </c>
      <c r="B1146" s="304"/>
      <c r="C1146" s="304"/>
      <c r="D1146" s="304"/>
      <c r="E1146" s="304"/>
      <c r="F1146" s="304"/>
      <c r="G1146" s="304"/>
      <c r="H1146" s="304"/>
      <c r="I1146" s="305"/>
      <c r="J1146" s="303" t="s">
        <v>71</v>
      </c>
      <c r="K1146" s="304"/>
      <c r="L1146" s="304"/>
      <c r="M1146" s="304"/>
      <c r="N1146" s="304"/>
      <c r="O1146" s="304"/>
      <c r="P1146" s="304"/>
      <c r="Q1146" s="304"/>
      <c r="R1146" s="304"/>
      <c r="S1146" s="305"/>
    </row>
    <row r="1147" spans="1:19" ht="22.2" customHeight="1" x14ac:dyDescent="0.6">
      <c r="A1147" s="248" t="s">
        <v>16</v>
      </c>
      <c r="B1147" s="249"/>
      <c r="C1147" s="249"/>
      <c r="D1147" s="249"/>
      <c r="E1147" s="249"/>
      <c r="F1147" s="249"/>
      <c r="G1147" s="249"/>
      <c r="H1147" s="249"/>
      <c r="I1147" s="250"/>
      <c r="J1147" s="248" t="s">
        <v>16</v>
      </c>
      <c r="K1147" s="249"/>
      <c r="L1147" s="249"/>
      <c r="M1147" s="249"/>
      <c r="N1147" s="249"/>
      <c r="O1147" s="249"/>
      <c r="P1147" s="249"/>
      <c r="Q1147" s="249"/>
      <c r="R1147" s="249"/>
      <c r="S1147" s="250"/>
    </row>
    <row r="1148" spans="1:19" ht="22.2" customHeight="1" x14ac:dyDescent="0.6">
      <c r="A1148" s="12"/>
      <c r="B1148" s="309" t="s">
        <v>133</v>
      </c>
      <c r="C1148" s="309"/>
      <c r="D1148" s="309"/>
      <c r="E1148" s="309"/>
      <c r="F1148" s="309"/>
      <c r="G1148" s="309"/>
      <c r="H1148" s="309"/>
      <c r="I1148" s="186"/>
      <c r="J1148" s="29"/>
      <c r="K1148" s="29"/>
      <c r="L1148" s="309" t="s">
        <v>186</v>
      </c>
      <c r="M1148" s="309"/>
      <c r="N1148" s="309"/>
      <c r="O1148" s="309"/>
      <c r="P1148" s="309"/>
      <c r="Q1148" s="309"/>
      <c r="R1148" s="29"/>
      <c r="S1148" s="13"/>
    </row>
    <row r="1149" spans="1:19" ht="22.2" customHeight="1" x14ac:dyDescent="0.6">
      <c r="A1149" s="308" t="s">
        <v>73</v>
      </c>
      <c r="B1149" s="309"/>
      <c r="C1149" s="309"/>
      <c r="D1149" s="309"/>
      <c r="E1149" s="309"/>
      <c r="F1149" s="309"/>
      <c r="G1149" s="309"/>
      <c r="H1149" s="309"/>
      <c r="I1149" s="310"/>
      <c r="J1149" s="308" t="s">
        <v>74</v>
      </c>
      <c r="K1149" s="309"/>
      <c r="L1149" s="309"/>
      <c r="M1149" s="309"/>
      <c r="N1149" s="309"/>
      <c r="O1149" s="309"/>
      <c r="P1149" s="309"/>
      <c r="Q1149" s="309"/>
      <c r="R1149" s="309"/>
      <c r="S1149" s="310"/>
    </row>
    <row r="1150" spans="1:19" ht="22.2" customHeight="1" x14ac:dyDescent="0.6">
      <c r="A1150" s="311" t="str">
        <f>A41</f>
        <v>วันที่ 2  เดือน มกราคม  พ.ศ.2567</v>
      </c>
      <c r="B1150" s="312"/>
      <c r="C1150" s="312"/>
      <c r="D1150" s="312"/>
      <c r="E1150" s="312"/>
      <c r="F1150" s="312"/>
      <c r="G1150" s="312"/>
      <c r="H1150" s="312"/>
      <c r="I1150" s="313"/>
      <c r="J1150" s="311" t="str">
        <f>A41</f>
        <v>วันที่ 2  เดือน มกราคม  พ.ศ.2567</v>
      </c>
      <c r="K1150" s="312"/>
      <c r="L1150" s="312"/>
      <c r="M1150" s="312"/>
      <c r="N1150" s="312"/>
      <c r="O1150" s="312"/>
      <c r="P1150" s="312"/>
      <c r="Q1150" s="312"/>
      <c r="R1150" s="312"/>
      <c r="S1150" s="313"/>
    </row>
    <row r="1151" spans="1:19" ht="22.2" customHeight="1" x14ac:dyDescent="0.6">
      <c r="A1151" s="254" t="s">
        <v>0</v>
      </c>
      <c r="B1151" s="254"/>
      <c r="C1151" s="254"/>
      <c r="D1151" s="254"/>
      <c r="E1151" s="254"/>
      <c r="F1151" s="254"/>
      <c r="G1151" s="254"/>
      <c r="H1151" s="254"/>
      <c r="I1151" s="254"/>
      <c r="J1151" s="254"/>
      <c r="K1151" s="254"/>
      <c r="L1151" s="254"/>
      <c r="M1151" s="254"/>
      <c r="N1151" s="254"/>
      <c r="O1151" s="254"/>
      <c r="P1151" s="254"/>
      <c r="Q1151" s="254"/>
      <c r="R1151" s="254"/>
      <c r="S1151" s="254"/>
    </row>
    <row r="1152" spans="1:19" ht="22.2" customHeight="1" x14ac:dyDescent="0.6">
      <c r="A1152" s="254" t="str">
        <f>A2</f>
        <v>แผนกวิชายานยนต์ไฟฟ้า</v>
      </c>
      <c r="B1152" s="249"/>
      <c r="C1152" s="249"/>
      <c r="D1152" s="249"/>
      <c r="E1152" s="249"/>
      <c r="F1152" s="249"/>
      <c r="G1152" s="249"/>
      <c r="H1152" s="249"/>
      <c r="I1152" s="249"/>
      <c r="J1152" s="249"/>
      <c r="K1152" s="249"/>
      <c r="L1152" s="249"/>
      <c r="M1152" s="249"/>
      <c r="N1152" s="249"/>
      <c r="O1152" s="249"/>
      <c r="P1152" s="249"/>
      <c r="Q1152" s="249"/>
      <c r="R1152" s="249"/>
      <c r="S1152" s="249"/>
    </row>
    <row r="1153" spans="1:24" ht="22.2" customHeight="1" x14ac:dyDescent="0.6">
      <c r="A1153" s="253" t="s">
        <v>78</v>
      </c>
      <c r="B1153" s="253"/>
      <c r="C1153" s="253"/>
      <c r="D1153" s="177">
        <f>D3</f>
        <v>25</v>
      </c>
      <c r="E1153" s="177" t="s">
        <v>77</v>
      </c>
      <c r="F1153" s="254" t="str">
        <f>F3</f>
        <v>ธันวาคม</v>
      </c>
      <c r="G1153" s="254"/>
      <c r="H1153" s="177" t="str">
        <f>H3</f>
        <v>พ.ศ. 2566</v>
      </c>
      <c r="I1153" s="177" t="s">
        <v>79</v>
      </c>
      <c r="J1153" s="177">
        <f>J3</f>
        <v>29</v>
      </c>
      <c r="K1153" s="177" t="s">
        <v>76</v>
      </c>
      <c r="L1153" s="254" t="str">
        <f>L3</f>
        <v>ธันวาคม</v>
      </c>
      <c r="M1153" s="254"/>
      <c r="N1153" s="254" t="str">
        <f>N3</f>
        <v>พ.ศ. 2566</v>
      </c>
      <c r="O1153" s="254"/>
      <c r="P1153" s="254"/>
      <c r="Q1153" s="254"/>
      <c r="R1153" s="177"/>
    </row>
    <row r="1154" spans="1:24" ht="22.2" customHeight="1" x14ac:dyDescent="0.3">
      <c r="G1154" s="58" t="s">
        <v>103</v>
      </c>
      <c r="H1154" s="8" t="s">
        <v>45</v>
      </c>
      <c r="I1154" s="190" t="s">
        <v>57</v>
      </c>
      <c r="K1154" s="198"/>
    </row>
    <row r="1155" spans="1:24" ht="22.2" customHeight="1" x14ac:dyDescent="0.6">
      <c r="A1155" s="28" t="s">
        <v>1</v>
      </c>
      <c r="B1155" s="270" t="s">
        <v>2</v>
      </c>
      <c r="C1155" s="271"/>
      <c r="D1155" s="272"/>
      <c r="E1155" s="16" t="s">
        <v>3</v>
      </c>
      <c r="F1155" s="273" t="s">
        <v>65</v>
      </c>
      <c r="G1155" s="274"/>
      <c r="H1155" s="275" t="s">
        <v>4</v>
      </c>
      <c r="I1155" s="175" t="s">
        <v>116</v>
      </c>
      <c r="J1155" s="242" t="s">
        <v>5</v>
      </c>
      <c r="K1155" s="244"/>
      <c r="L1155" s="273" t="s">
        <v>66</v>
      </c>
      <c r="M1155" s="279"/>
      <c r="N1155" s="169" t="s">
        <v>68</v>
      </c>
      <c r="O1155" s="175" t="s">
        <v>58</v>
      </c>
      <c r="P1155" s="280" t="s">
        <v>67</v>
      </c>
      <c r="Q1155" s="281"/>
      <c r="R1155" s="169" t="s">
        <v>68</v>
      </c>
      <c r="S1155" s="175" t="s">
        <v>58</v>
      </c>
    </row>
    <row r="1156" spans="1:24" ht="22.2" customHeight="1" x14ac:dyDescent="0.6">
      <c r="A1156" s="60"/>
      <c r="B1156" s="9"/>
      <c r="C1156" s="10"/>
      <c r="D1156" s="14"/>
      <c r="E1156" s="11"/>
      <c r="F1156" s="199" t="s">
        <v>6</v>
      </c>
      <c r="G1156" s="199" t="s">
        <v>7</v>
      </c>
      <c r="H1156" s="276"/>
      <c r="I1156" s="199"/>
      <c r="J1156" s="277"/>
      <c r="K1156" s="278"/>
      <c r="L1156" s="199" t="s">
        <v>56</v>
      </c>
      <c r="M1156" s="199" t="s">
        <v>60</v>
      </c>
      <c r="N1156" s="199" t="s">
        <v>69</v>
      </c>
      <c r="O1156" s="199" t="s">
        <v>59</v>
      </c>
      <c r="P1156" s="60" t="s">
        <v>56</v>
      </c>
      <c r="Q1156" s="60" t="s">
        <v>60</v>
      </c>
      <c r="R1156" s="199" t="s">
        <v>69</v>
      </c>
      <c r="S1156" s="199" t="s">
        <v>59</v>
      </c>
    </row>
    <row r="1157" spans="1:24" ht="22.2" customHeight="1" x14ac:dyDescent="0.6">
      <c r="A1157" s="175">
        <v>26</v>
      </c>
      <c r="B1157" s="262">
        <f>AB28</f>
        <v>0</v>
      </c>
      <c r="C1157" s="263"/>
      <c r="D1157" s="264"/>
      <c r="E1157" s="175" t="s">
        <v>44</v>
      </c>
      <c r="F1157" s="6">
        <f>F7</f>
        <v>11</v>
      </c>
      <c r="G1157" s="188" t="s">
        <v>8</v>
      </c>
      <c r="H1157" s="174"/>
      <c r="I1157" s="183"/>
      <c r="J1157" s="242"/>
      <c r="K1157" s="244"/>
      <c r="L1157" s="174"/>
      <c r="M1157" s="156"/>
      <c r="N1157" s="156"/>
      <c r="O1157" s="169">
        <f>M1157*N1157</f>
        <v>0</v>
      </c>
      <c r="P1157" s="174"/>
      <c r="Q1157" s="197"/>
      <c r="R1157" s="174"/>
      <c r="S1157" s="169">
        <f>Q1157*R1157</f>
        <v>0</v>
      </c>
    </row>
    <row r="1158" spans="1:24" ht="22.2" customHeight="1" x14ac:dyDescent="0.6">
      <c r="A1158" s="4"/>
      <c r="B1158" s="289"/>
      <c r="C1158" s="290"/>
      <c r="D1158" s="291"/>
      <c r="E1158" s="168" t="s">
        <v>139</v>
      </c>
      <c r="F1158" s="190"/>
      <c r="G1158" s="167" t="str">
        <f>G1112</f>
        <v>25 ธ.ค.66</v>
      </c>
      <c r="H1158" s="183"/>
      <c r="I1158" s="183"/>
      <c r="J1158" s="248"/>
      <c r="K1158" s="250"/>
      <c r="L1158" s="168"/>
      <c r="M1158" s="56"/>
      <c r="N1158" s="56"/>
      <c r="O1158" s="169">
        <f t="shared" ref="O1158:O1181" si="50">M1158*N1158</f>
        <v>0</v>
      </c>
      <c r="P1158" s="168"/>
      <c r="Q1158" s="168"/>
      <c r="R1158" s="168"/>
      <c r="S1158" s="169">
        <f t="shared" ref="S1158:S1181" si="51">Q1158*R1158</f>
        <v>0</v>
      </c>
    </row>
    <row r="1159" spans="1:24" ht="22.2" customHeight="1" x14ac:dyDescent="0.6">
      <c r="A1159" s="4"/>
      <c r="B1159" s="5"/>
      <c r="D1159" s="3"/>
      <c r="E1159" s="3"/>
      <c r="F1159" s="190"/>
      <c r="G1159" s="189"/>
      <c r="H1159" s="168"/>
      <c r="I1159" s="168"/>
      <c r="J1159" s="248"/>
      <c r="K1159" s="250"/>
      <c r="L1159" s="168"/>
      <c r="M1159" s="168"/>
      <c r="N1159" s="168"/>
      <c r="O1159" s="169">
        <f t="shared" si="50"/>
        <v>0</v>
      </c>
      <c r="P1159" s="168"/>
      <c r="Q1159" s="168"/>
      <c r="R1159" s="168"/>
      <c r="S1159" s="169">
        <f t="shared" si="51"/>
        <v>0</v>
      </c>
    </row>
    <row r="1160" spans="1:24" ht="22.2" customHeight="1" x14ac:dyDescent="0.6">
      <c r="A1160" s="4"/>
      <c r="B1160" s="5"/>
      <c r="E1160" s="4"/>
      <c r="F1160" s="190"/>
      <c r="G1160" s="189"/>
      <c r="H1160" s="168"/>
      <c r="I1160" s="168"/>
      <c r="J1160" s="248"/>
      <c r="K1160" s="250"/>
      <c r="L1160" s="168"/>
      <c r="M1160" s="168"/>
      <c r="N1160" s="168"/>
      <c r="O1160" s="169">
        <f t="shared" si="50"/>
        <v>0</v>
      </c>
      <c r="P1160" s="168"/>
      <c r="Q1160" s="168"/>
      <c r="R1160" s="168"/>
      <c r="S1160" s="169">
        <f t="shared" si="51"/>
        <v>0</v>
      </c>
    </row>
    <row r="1161" spans="1:24" ht="22.2" customHeight="1" x14ac:dyDescent="0.6">
      <c r="A1161" s="4"/>
      <c r="E1161" s="4"/>
      <c r="G1161" s="187"/>
      <c r="H1161" s="199"/>
      <c r="I1161" s="199"/>
      <c r="J1161" s="277"/>
      <c r="K1161" s="278"/>
      <c r="L1161" s="168"/>
      <c r="M1161" s="199"/>
      <c r="N1161" s="199"/>
      <c r="O1161" s="169">
        <f t="shared" si="50"/>
        <v>0</v>
      </c>
      <c r="P1161" s="168"/>
      <c r="Q1161" s="168"/>
      <c r="R1161" s="168"/>
      <c r="S1161" s="169">
        <f t="shared" si="51"/>
        <v>0</v>
      </c>
    </row>
    <row r="1162" spans="1:24" ht="22.2" customHeight="1" x14ac:dyDescent="0.35">
      <c r="A1162" s="4"/>
      <c r="E1162" s="4"/>
      <c r="G1162" s="62" t="s">
        <v>9</v>
      </c>
      <c r="H1162" s="183" t="s">
        <v>153</v>
      </c>
      <c r="I1162" s="183" t="s">
        <v>228</v>
      </c>
      <c r="J1162" s="242" t="s">
        <v>54</v>
      </c>
      <c r="K1162" s="244"/>
      <c r="L1162" s="174"/>
      <c r="M1162" s="182"/>
      <c r="N1162" s="179"/>
      <c r="O1162" s="169">
        <f t="shared" si="50"/>
        <v>0</v>
      </c>
      <c r="P1162" s="174"/>
      <c r="Q1162" s="197"/>
      <c r="R1162" s="174"/>
      <c r="S1162" s="169">
        <f t="shared" si="51"/>
        <v>0</v>
      </c>
      <c r="T1162" s="25"/>
      <c r="U1162" s="26" t="s">
        <v>123</v>
      </c>
      <c r="V1162" s="64"/>
      <c r="W1162" s="27"/>
      <c r="X1162" s="27"/>
    </row>
    <row r="1163" spans="1:24" ht="22.2" customHeight="1" x14ac:dyDescent="0.6">
      <c r="A1163" s="4"/>
      <c r="E1163" s="4"/>
      <c r="G1163" s="167" t="str">
        <f>G1117</f>
        <v>26 ธ.ค.66</v>
      </c>
      <c r="H1163" s="183" t="s">
        <v>153</v>
      </c>
      <c r="I1163" s="183" t="s">
        <v>227</v>
      </c>
      <c r="J1163" s="248" t="s">
        <v>126</v>
      </c>
      <c r="K1163" s="250"/>
      <c r="L1163" s="168"/>
      <c r="M1163" s="191"/>
      <c r="N1163" s="168"/>
      <c r="O1163" s="169">
        <f t="shared" si="50"/>
        <v>0</v>
      </c>
      <c r="P1163" s="168"/>
      <c r="Q1163" s="168"/>
      <c r="R1163" s="168"/>
      <c r="S1163" s="169">
        <f t="shared" si="51"/>
        <v>0</v>
      </c>
      <c r="T1163" s="27" t="s">
        <v>51</v>
      </c>
      <c r="U1163" s="26" t="s">
        <v>90</v>
      </c>
      <c r="V1163" s="64"/>
      <c r="W1163" s="27"/>
      <c r="X1163" s="27"/>
    </row>
    <row r="1164" spans="1:24" ht="22.2" customHeight="1" x14ac:dyDescent="0.6">
      <c r="A1164" s="4"/>
      <c r="B1164" s="5"/>
      <c r="D1164" s="3"/>
      <c r="E1164" s="3"/>
      <c r="G1164" s="168"/>
      <c r="H1164" s="168"/>
      <c r="I1164" s="168"/>
      <c r="J1164" s="248"/>
      <c r="K1164" s="250"/>
      <c r="L1164" s="168"/>
      <c r="M1164" s="168"/>
      <c r="N1164" s="168"/>
      <c r="O1164" s="169">
        <f t="shared" si="50"/>
        <v>0</v>
      </c>
      <c r="P1164" s="168"/>
      <c r="Q1164" s="168"/>
      <c r="R1164" s="168"/>
      <c r="S1164" s="169">
        <f t="shared" si="51"/>
        <v>0</v>
      </c>
    </row>
    <row r="1165" spans="1:24" ht="22.2" customHeight="1" x14ac:dyDescent="0.6">
      <c r="A1165" s="4"/>
      <c r="E1165" s="4"/>
      <c r="G1165" s="62"/>
      <c r="H1165" s="190"/>
      <c r="I1165" s="168"/>
      <c r="J1165" s="248"/>
      <c r="K1165" s="250"/>
      <c r="L1165" s="168"/>
      <c r="M1165" s="168"/>
      <c r="N1165" s="168"/>
      <c r="O1165" s="169">
        <f t="shared" si="50"/>
        <v>0</v>
      </c>
      <c r="P1165" s="168"/>
      <c r="Q1165" s="168"/>
      <c r="R1165" s="168"/>
      <c r="S1165" s="169">
        <f t="shared" si="51"/>
        <v>0</v>
      </c>
    </row>
    <row r="1166" spans="1:24" ht="22.2" customHeight="1" x14ac:dyDescent="0.6">
      <c r="A1166" s="4"/>
      <c r="D1166" s="8" t="s">
        <v>51</v>
      </c>
      <c r="E1166" s="4"/>
      <c r="G1166" s="63"/>
      <c r="H1166" s="199"/>
      <c r="I1166" s="199"/>
      <c r="J1166" s="277"/>
      <c r="K1166" s="278"/>
      <c r="L1166" s="168"/>
      <c r="M1166" s="199"/>
      <c r="N1166" s="199"/>
      <c r="O1166" s="169">
        <f t="shared" si="50"/>
        <v>0</v>
      </c>
      <c r="P1166" s="168"/>
      <c r="Q1166" s="168"/>
      <c r="R1166" s="168"/>
      <c r="S1166" s="169">
        <f t="shared" si="51"/>
        <v>0</v>
      </c>
    </row>
    <row r="1167" spans="1:24" ht="22.2" customHeight="1" x14ac:dyDescent="0.35">
      <c r="A1167" s="4"/>
      <c r="E1167" s="4"/>
      <c r="G1167" s="167" t="s">
        <v>10</v>
      </c>
      <c r="H1167" s="183" t="s">
        <v>138</v>
      </c>
      <c r="I1167" s="183" t="s">
        <v>206</v>
      </c>
      <c r="J1167" s="242" t="s">
        <v>54</v>
      </c>
      <c r="K1167" s="244"/>
      <c r="L1167" s="174"/>
      <c r="M1167" s="179"/>
      <c r="N1167" s="179"/>
      <c r="O1167" s="169">
        <f t="shared" si="50"/>
        <v>0</v>
      </c>
      <c r="P1167" s="174"/>
      <c r="Q1167" s="197"/>
      <c r="R1167" s="174"/>
      <c r="S1167" s="169">
        <f t="shared" si="51"/>
        <v>0</v>
      </c>
    </row>
    <row r="1168" spans="1:24" ht="22.2" customHeight="1" x14ac:dyDescent="0.35">
      <c r="A1168" s="4"/>
      <c r="B1168" s="189"/>
      <c r="C1168" s="190"/>
      <c r="D1168" s="190"/>
      <c r="E1168" s="168"/>
      <c r="G1168" s="167" t="str">
        <f>G1122</f>
        <v>27 ธ.ค.66</v>
      </c>
      <c r="H1168" s="183" t="s">
        <v>138</v>
      </c>
      <c r="I1168" s="183" t="s">
        <v>206</v>
      </c>
      <c r="J1168" s="248" t="s">
        <v>125</v>
      </c>
      <c r="K1168" s="250"/>
      <c r="L1168" s="168"/>
      <c r="M1168" s="180"/>
      <c r="N1168" s="180"/>
      <c r="O1168" s="169">
        <f t="shared" si="50"/>
        <v>0</v>
      </c>
      <c r="P1168" s="168"/>
      <c r="Q1168" s="168"/>
      <c r="R1168" s="168"/>
      <c r="S1168" s="169">
        <f t="shared" si="51"/>
        <v>0</v>
      </c>
    </row>
    <row r="1169" spans="1:19" ht="22.2" customHeight="1" x14ac:dyDescent="0.35">
      <c r="A1169" s="4"/>
      <c r="B1169" s="5"/>
      <c r="D1169" s="3"/>
      <c r="E1169" s="3"/>
      <c r="G1169" s="168"/>
      <c r="H1169" s="183"/>
      <c r="I1169" s="183"/>
      <c r="J1169" s="248"/>
      <c r="K1169" s="250"/>
      <c r="L1169" s="168"/>
      <c r="M1169" s="180"/>
      <c r="N1169" s="180"/>
      <c r="O1169" s="169">
        <f t="shared" si="50"/>
        <v>0</v>
      </c>
      <c r="P1169" s="168"/>
      <c r="Q1169" s="168"/>
      <c r="R1169" s="168"/>
      <c r="S1169" s="169">
        <f t="shared" si="51"/>
        <v>0</v>
      </c>
    </row>
    <row r="1170" spans="1:19" ht="22.2" customHeight="1" x14ac:dyDescent="0.6">
      <c r="A1170" s="4"/>
      <c r="E1170" s="4"/>
      <c r="G1170" s="189"/>
      <c r="H1170" s="189"/>
      <c r="I1170" s="168"/>
      <c r="J1170" s="248"/>
      <c r="K1170" s="250"/>
      <c r="L1170" s="168"/>
      <c r="M1170" s="168"/>
      <c r="N1170" s="168"/>
      <c r="O1170" s="169">
        <f t="shared" si="50"/>
        <v>0</v>
      </c>
      <c r="P1170" s="168"/>
      <c r="Q1170" s="168"/>
      <c r="R1170" s="168"/>
      <c r="S1170" s="169">
        <f t="shared" si="51"/>
        <v>0</v>
      </c>
    </row>
    <row r="1171" spans="1:19" ht="22.2" customHeight="1" x14ac:dyDescent="0.6">
      <c r="A1171" s="4"/>
      <c r="E1171" s="4"/>
      <c r="G1171" s="195"/>
      <c r="H1171" s="195"/>
      <c r="I1171" s="199"/>
      <c r="J1171" s="277"/>
      <c r="K1171" s="278"/>
      <c r="L1171" s="199"/>
      <c r="M1171" s="199"/>
      <c r="N1171" s="199"/>
      <c r="O1171" s="169">
        <f t="shared" si="50"/>
        <v>0</v>
      </c>
      <c r="P1171" s="199"/>
      <c r="Q1171" s="199"/>
      <c r="R1171" s="199"/>
      <c r="S1171" s="169">
        <f t="shared" si="51"/>
        <v>0</v>
      </c>
    </row>
    <row r="1172" spans="1:19" ht="22.2" customHeight="1" x14ac:dyDescent="0.6">
      <c r="A1172" s="4"/>
      <c r="E1172" s="4"/>
      <c r="G1172" s="62" t="s">
        <v>11</v>
      </c>
      <c r="H1172" s="183" t="s">
        <v>136</v>
      </c>
      <c r="I1172" s="183" t="s">
        <v>254</v>
      </c>
      <c r="J1172" s="242" t="s">
        <v>54</v>
      </c>
      <c r="K1172" s="244"/>
      <c r="L1172" s="168"/>
      <c r="M1172" s="168"/>
      <c r="N1172" s="168"/>
      <c r="O1172" s="169">
        <f t="shared" si="50"/>
        <v>0</v>
      </c>
      <c r="P1172" s="168"/>
      <c r="Q1172" s="175"/>
      <c r="R1172" s="175"/>
      <c r="S1172" s="169">
        <f t="shared" si="51"/>
        <v>0</v>
      </c>
    </row>
    <row r="1173" spans="1:19" ht="22.2" customHeight="1" x14ac:dyDescent="0.6">
      <c r="A1173" s="4"/>
      <c r="E1173" s="4"/>
      <c r="G1173" s="167" t="str">
        <f>G1127</f>
        <v>28 ธ.ค.66</v>
      </c>
      <c r="H1173" s="183" t="s">
        <v>302</v>
      </c>
      <c r="I1173" s="183" t="s">
        <v>237</v>
      </c>
      <c r="J1173" s="248" t="s">
        <v>127</v>
      </c>
      <c r="K1173" s="250"/>
      <c r="L1173" s="168"/>
      <c r="M1173" s="168"/>
      <c r="N1173" s="168"/>
      <c r="O1173" s="169">
        <f t="shared" si="50"/>
        <v>0</v>
      </c>
      <c r="P1173" s="168"/>
      <c r="Q1173" s="168"/>
      <c r="R1173" s="168"/>
      <c r="S1173" s="169">
        <f t="shared" si="51"/>
        <v>0</v>
      </c>
    </row>
    <row r="1174" spans="1:19" ht="22.2" customHeight="1" x14ac:dyDescent="0.6">
      <c r="A1174" s="4"/>
      <c r="B1174" s="5"/>
      <c r="E1174" s="4"/>
      <c r="G1174" s="168"/>
      <c r="H1174" s="183" t="s">
        <v>179</v>
      </c>
      <c r="I1174" s="183" t="s">
        <v>222</v>
      </c>
      <c r="J1174" s="248" t="s">
        <v>171</v>
      </c>
      <c r="K1174" s="250"/>
      <c r="L1174" s="183"/>
      <c r="M1174" s="183"/>
      <c r="N1174" s="183"/>
      <c r="O1174" s="169">
        <f t="shared" si="50"/>
        <v>0</v>
      </c>
      <c r="P1174" s="183"/>
      <c r="Q1174" s="183"/>
      <c r="R1174" s="183"/>
      <c r="S1174" s="169">
        <f t="shared" si="51"/>
        <v>0</v>
      </c>
    </row>
    <row r="1175" spans="1:19" ht="22.2" customHeight="1" x14ac:dyDescent="0.6">
      <c r="A1175" s="4"/>
      <c r="E1175" s="4"/>
      <c r="G1175" s="168"/>
      <c r="H1175" s="168"/>
      <c r="I1175" s="168"/>
      <c r="J1175" s="248"/>
      <c r="K1175" s="250"/>
      <c r="L1175" s="168"/>
      <c r="M1175" s="168"/>
      <c r="N1175" s="168"/>
      <c r="O1175" s="169">
        <f t="shared" si="50"/>
        <v>0</v>
      </c>
      <c r="P1175" s="168"/>
      <c r="Q1175" s="168"/>
      <c r="R1175" s="168"/>
      <c r="S1175" s="169">
        <f t="shared" si="51"/>
        <v>0</v>
      </c>
    </row>
    <row r="1176" spans="1:19" ht="22.2" customHeight="1" x14ac:dyDescent="0.6">
      <c r="A1176" s="4"/>
      <c r="E1176" s="4"/>
      <c r="G1176" s="199"/>
      <c r="H1176" s="194"/>
      <c r="I1176" s="199"/>
      <c r="J1176" s="277"/>
      <c r="K1176" s="278"/>
      <c r="L1176" s="199"/>
      <c r="M1176" s="199"/>
      <c r="N1176" s="199"/>
      <c r="O1176" s="169">
        <f t="shared" si="50"/>
        <v>0</v>
      </c>
      <c r="P1176" s="199"/>
      <c r="Q1176" s="199"/>
      <c r="R1176" s="199"/>
      <c r="S1176" s="169">
        <f t="shared" si="51"/>
        <v>0</v>
      </c>
    </row>
    <row r="1177" spans="1:19" ht="22.2" customHeight="1" x14ac:dyDescent="0.6">
      <c r="A1177" s="4"/>
      <c r="E1177" s="4"/>
      <c r="G1177" s="62" t="s">
        <v>12</v>
      </c>
      <c r="H1177" s="183" t="s">
        <v>153</v>
      </c>
      <c r="I1177" s="183" t="s">
        <v>225</v>
      </c>
      <c r="J1177" s="242" t="s">
        <v>54</v>
      </c>
      <c r="K1177" s="244"/>
      <c r="L1177" s="168"/>
      <c r="M1177" s="168"/>
      <c r="N1177" s="168"/>
      <c r="O1177" s="169">
        <f t="shared" si="50"/>
        <v>0</v>
      </c>
      <c r="P1177" s="174"/>
      <c r="Q1177" s="197"/>
      <c r="R1177" s="174"/>
      <c r="S1177" s="169">
        <f t="shared" si="51"/>
        <v>0</v>
      </c>
    </row>
    <row r="1178" spans="1:19" ht="22.2" customHeight="1" x14ac:dyDescent="0.6">
      <c r="A1178" s="4"/>
      <c r="E1178" s="4"/>
      <c r="G1178" s="167" t="str">
        <f>G1132</f>
        <v>29 ธ.ค.66</v>
      </c>
      <c r="H1178" s="183" t="s">
        <v>153</v>
      </c>
      <c r="I1178" s="183" t="s">
        <v>230</v>
      </c>
      <c r="J1178" s="248" t="s">
        <v>126</v>
      </c>
      <c r="K1178" s="250"/>
      <c r="L1178" s="168"/>
      <c r="M1178" s="168"/>
      <c r="N1178" s="168"/>
      <c r="O1178" s="169">
        <f t="shared" si="50"/>
        <v>0</v>
      </c>
      <c r="P1178" s="168"/>
      <c r="Q1178" s="168"/>
      <c r="R1178" s="168"/>
      <c r="S1178" s="169">
        <f t="shared" si="51"/>
        <v>0</v>
      </c>
    </row>
    <row r="1179" spans="1:19" ht="22.2" customHeight="1" x14ac:dyDescent="0.6">
      <c r="A1179" s="4"/>
      <c r="E1179" s="4"/>
      <c r="G1179" s="168"/>
      <c r="H1179" s="168"/>
      <c r="I1179" s="168"/>
      <c r="J1179" s="248"/>
      <c r="K1179" s="250"/>
      <c r="L1179" s="168"/>
      <c r="M1179" s="168"/>
      <c r="N1179" s="168"/>
      <c r="O1179" s="169">
        <f t="shared" si="50"/>
        <v>0</v>
      </c>
      <c r="P1179" s="168"/>
      <c r="Q1179" s="168"/>
      <c r="R1179" s="168"/>
      <c r="S1179" s="169">
        <f t="shared" si="51"/>
        <v>0</v>
      </c>
    </row>
    <row r="1180" spans="1:19" ht="22.2" customHeight="1" x14ac:dyDescent="0.6">
      <c r="A1180" s="4"/>
      <c r="E1180" s="4"/>
      <c r="G1180" s="168"/>
      <c r="H1180" s="190" t="s">
        <v>51</v>
      </c>
      <c r="I1180" s="168"/>
      <c r="J1180" s="248"/>
      <c r="K1180" s="250"/>
      <c r="L1180" s="168"/>
      <c r="M1180" s="168"/>
      <c r="N1180" s="168"/>
      <c r="O1180" s="169">
        <f t="shared" si="50"/>
        <v>0</v>
      </c>
      <c r="P1180" s="168"/>
      <c r="Q1180" s="168"/>
      <c r="R1180" s="168"/>
      <c r="S1180" s="169">
        <f t="shared" si="51"/>
        <v>0</v>
      </c>
    </row>
    <row r="1181" spans="1:19" ht="22.2" customHeight="1" x14ac:dyDescent="0.6">
      <c r="A1181" s="4"/>
      <c r="E1181" s="4"/>
      <c r="F1181" s="4"/>
      <c r="G1181" s="196"/>
      <c r="H1181" s="194"/>
      <c r="I1181" s="199"/>
      <c r="J1181" s="277"/>
      <c r="K1181" s="278"/>
      <c r="L1181" s="199"/>
      <c r="M1181" s="199"/>
      <c r="N1181" s="199"/>
      <c r="O1181" s="169">
        <f t="shared" si="50"/>
        <v>0</v>
      </c>
      <c r="P1181" s="199"/>
      <c r="Q1181" s="199"/>
      <c r="R1181" s="199"/>
      <c r="S1181" s="169">
        <f t="shared" si="51"/>
        <v>0</v>
      </c>
    </row>
    <row r="1182" spans="1:19" ht="22.2" customHeight="1" x14ac:dyDescent="0.6">
      <c r="A1182" s="4"/>
      <c r="E1182" s="4"/>
      <c r="F1182" s="4"/>
      <c r="G1182" s="273" t="s">
        <v>61</v>
      </c>
      <c r="H1182" s="298"/>
      <c r="I1182" s="298"/>
      <c r="J1182" s="298"/>
      <c r="K1182" s="279"/>
      <c r="L1182" s="17">
        <f>SUM(L1157:L1181)</f>
        <v>0</v>
      </c>
      <c r="M1182" s="17">
        <f>SUM(M1157:M1181)</f>
        <v>0</v>
      </c>
      <c r="N1182" s="17"/>
      <c r="O1182" s="17"/>
      <c r="P1182" s="17">
        <f>SUM(P1157:P1181)</f>
        <v>0</v>
      </c>
      <c r="Q1182" s="17">
        <f>SUM(Q1157:Q1181)</f>
        <v>0</v>
      </c>
      <c r="R1182" s="192"/>
      <c r="S1182" s="17"/>
    </row>
    <row r="1183" spans="1:19" ht="22.2" customHeight="1" x14ac:dyDescent="0.6">
      <c r="A1183" s="4"/>
      <c r="E1183" s="4"/>
      <c r="F1183" s="4"/>
      <c r="G1183" s="273" t="s">
        <v>62</v>
      </c>
      <c r="H1183" s="298"/>
      <c r="I1183" s="298"/>
      <c r="J1183" s="298"/>
      <c r="K1183" s="279"/>
      <c r="L1183" s="273">
        <f>L1182+M1182</f>
        <v>0</v>
      </c>
      <c r="M1183" s="279"/>
      <c r="N1183" s="193"/>
      <c r="O1183" s="17"/>
      <c r="P1183" s="273">
        <f>P1182+Q1182</f>
        <v>0</v>
      </c>
      <c r="Q1183" s="279"/>
      <c r="R1183" s="196"/>
      <c r="S1183" s="199"/>
    </row>
    <row r="1184" spans="1:19" ht="22.2" customHeight="1" x14ac:dyDescent="0.6">
      <c r="A1184" s="4"/>
      <c r="E1184" s="4"/>
      <c r="F1184" s="4"/>
      <c r="G1184" s="273" t="s">
        <v>63</v>
      </c>
      <c r="H1184" s="298"/>
      <c r="I1184" s="298"/>
      <c r="J1184" s="298"/>
      <c r="K1184" s="279"/>
      <c r="L1184" s="273">
        <v>18</v>
      </c>
      <c r="M1184" s="279"/>
      <c r="N1184" s="168"/>
      <c r="O1184" s="168"/>
      <c r="P1184" s="273">
        <v>0</v>
      </c>
      <c r="Q1184" s="279"/>
      <c r="R1184" s="190"/>
      <c r="S1184" s="168"/>
    </row>
    <row r="1185" spans="1:19" ht="22.2" customHeight="1" thickBot="1" x14ac:dyDescent="0.65">
      <c r="A1185" s="4"/>
      <c r="E1185" s="4"/>
      <c r="F1185" s="15"/>
      <c r="G1185" s="273" t="s">
        <v>64</v>
      </c>
      <c r="H1185" s="298"/>
      <c r="I1185" s="298"/>
      <c r="J1185" s="298"/>
      <c r="K1185" s="279"/>
      <c r="L1185" s="18">
        <v>0</v>
      </c>
      <c r="M1185" s="18">
        <f>SUM(M1157:M1181)</f>
        <v>0</v>
      </c>
      <c r="N1185" s="18"/>
      <c r="O1185" s="18">
        <f>SUM(O1157:O1181)</f>
        <v>0</v>
      </c>
      <c r="P1185" s="18">
        <v>0</v>
      </c>
      <c r="Q1185" s="18">
        <f>SUM(Q1157:Q1181)</f>
        <v>0</v>
      </c>
      <c r="R1185" s="19"/>
      <c r="S1185" s="18">
        <f>SUM(S1157:S1181)</f>
        <v>0</v>
      </c>
    </row>
    <row r="1186" spans="1:19" ht="22.2" customHeight="1" thickTop="1" x14ac:dyDescent="0.6">
      <c r="A1186" s="299" t="s">
        <v>88</v>
      </c>
      <c r="B1186" s="300"/>
      <c r="C1186" s="300"/>
      <c r="D1186" s="300"/>
      <c r="E1186" s="300"/>
      <c r="F1186" s="300"/>
      <c r="G1186" s="300"/>
      <c r="H1186" s="193">
        <f>M1185+Q1185</f>
        <v>0</v>
      </c>
      <c r="I1186" s="193" t="s">
        <v>89</v>
      </c>
      <c r="J1186" s="193"/>
      <c r="K1186" s="301" t="s">
        <v>193</v>
      </c>
      <c r="L1186" s="301"/>
      <c r="M1186" s="301"/>
      <c r="N1186" s="194"/>
      <c r="O1186" s="194"/>
      <c r="P1186" s="302">
        <f>S1185+O1185</f>
        <v>0</v>
      </c>
      <c r="Q1186" s="302"/>
      <c r="R1186" s="21"/>
      <c r="S1186" s="53" t="s">
        <v>53</v>
      </c>
    </row>
    <row r="1187" spans="1:19" ht="22.2" customHeight="1" x14ac:dyDescent="0.6">
      <c r="A1187" s="303" t="s">
        <v>14</v>
      </c>
      <c r="B1187" s="304"/>
      <c r="C1187" s="304"/>
      <c r="D1187" s="304"/>
      <c r="E1187" s="304"/>
      <c r="F1187" s="304"/>
      <c r="G1187" s="305"/>
      <c r="H1187" s="303" t="s">
        <v>15</v>
      </c>
      <c r="I1187" s="304"/>
      <c r="J1187" s="304"/>
      <c r="K1187" s="304"/>
      <c r="L1187" s="305"/>
      <c r="M1187" s="303" t="s">
        <v>70</v>
      </c>
      <c r="N1187" s="304"/>
      <c r="O1187" s="304"/>
      <c r="P1187" s="304"/>
      <c r="Q1187" s="304"/>
      <c r="R1187" s="304"/>
      <c r="S1187" s="305"/>
    </row>
    <row r="1188" spans="1:19" ht="22.2" customHeight="1" x14ac:dyDescent="0.6">
      <c r="A1188" s="248" t="s">
        <v>16</v>
      </c>
      <c r="B1188" s="249"/>
      <c r="C1188" s="249"/>
      <c r="D1188" s="249"/>
      <c r="E1188" s="249"/>
      <c r="F1188" s="249"/>
      <c r="G1188" s="250"/>
      <c r="H1188" s="248" t="s">
        <v>16</v>
      </c>
      <c r="I1188" s="249"/>
      <c r="J1188" s="249"/>
      <c r="K1188" s="249"/>
      <c r="L1188" s="250"/>
      <c r="M1188" s="248" t="s">
        <v>16</v>
      </c>
      <c r="N1188" s="249"/>
      <c r="O1188" s="249"/>
      <c r="P1188" s="249"/>
      <c r="Q1188" s="249"/>
      <c r="R1188" s="249"/>
      <c r="S1188" s="250"/>
    </row>
    <row r="1189" spans="1:19" ht="22.2" customHeight="1" x14ac:dyDescent="0.6">
      <c r="A1189" s="12" t="s">
        <v>42</v>
      </c>
      <c r="B1189" s="309">
        <f>B1157</f>
        <v>0</v>
      </c>
      <c r="C1189" s="309"/>
      <c r="D1189" s="309"/>
      <c r="E1189" s="309"/>
      <c r="F1189" s="309"/>
      <c r="G1189" s="186" t="s">
        <v>43</v>
      </c>
      <c r="H1189" s="185" t="s">
        <v>42</v>
      </c>
      <c r="I1189" s="314" t="str">
        <f>I1143</f>
        <v xml:space="preserve">       นายอาทิตย์  แก้วแดง</v>
      </c>
      <c r="J1189" s="318"/>
      <c r="K1189" s="318"/>
      <c r="L1189" s="13" t="s">
        <v>43</v>
      </c>
      <c r="M1189" s="61" t="s">
        <v>42</v>
      </c>
      <c r="N1189" s="61"/>
      <c r="O1189" s="309" t="s">
        <v>52</v>
      </c>
      <c r="P1189" s="309"/>
      <c r="Q1189" s="309"/>
      <c r="R1189" s="29"/>
      <c r="S1189" s="186" t="s">
        <v>43</v>
      </c>
    </row>
    <row r="1190" spans="1:19" ht="22.2" customHeight="1" x14ac:dyDescent="0.6">
      <c r="A1190" s="319" t="s">
        <v>120</v>
      </c>
      <c r="B1190" s="314"/>
      <c r="C1190" s="314"/>
      <c r="D1190" s="314"/>
      <c r="E1190" s="314"/>
      <c r="F1190" s="314"/>
      <c r="G1190" s="320"/>
      <c r="H1190" s="308" t="s">
        <v>55</v>
      </c>
      <c r="I1190" s="309"/>
      <c r="J1190" s="309"/>
      <c r="K1190" s="309"/>
      <c r="L1190" s="310"/>
      <c r="M1190" s="308" t="s">
        <v>72</v>
      </c>
      <c r="N1190" s="309"/>
      <c r="O1190" s="309"/>
      <c r="P1190" s="309"/>
      <c r="Q1190" s="309"/>
      <c r="R1190" s="309"/>
      <c r="S1190" s="310"/>
    </row>
    <row r="1191" spans="1:19" ht="22.2" customHeight="1" x14ac:dyDescent="0.6">
      <c r="A1191" s="311" t="str">
        <f>A41</f>
        <v>วันที่ 2  เดือน มกราคม  พ.ศ.2567</v>
      </c>
      <c r="B1191" s="312"/>
      <c r="C1191" s="312"/>
      <c r="D1191" s="312"/>
      <c r="E1191" s="312"/>
      <c r="F1191" s="312"/>
      <c r="G1191" s="313"/>
      <c r="H1191" s="308" t="str">
        <f>A41</f>
        <v>วันที่ 2  เดือน มกราคม  พ.ศ.2567</v>
      </c>
      <c r="I1191" s="309"/>
      <c r="J1191" s="309"/>
      <c r="K1191" s="309"/>
      <c r="L1191" s="310"/>
      <c r="M1191" s="311" t="str">
        <f>A41</f>
        <v>วันที่ 2  เดือน มกราคม  พ.ศ.2567</v>
      </c>
      <c r="N1191" s="312"/>
      <c r="O1191" s="312"/>
      <c r="P1191" s="312"/>
      <c r="Q1191" s="312"/>
      <c r="R1191" s="312"/>
      <c r="S1191" s="313"/>
    </row>
    <row r="1192" spans="1:19" ht="22.2" customHeight="1" x14ac:dyDescent="0.6">
      <c r="A1192" s="303" t="s">
        <v>70</v>
      </c>
      <c r="B1192" s="304"/>
      <c r="C1192" s="304"/>
      <c r="D1192" s="304"/>
      <c r="E1192" s="304"/>
      <c r="F1192" s="304"/>
      <c r="G1192" s="304"/>
      <c r="H1192" s="304"/>
      <c r="I1192" s="305"/>
      <c r="J1192" s="303" t="s">
        <v>71</v>
      </c>
      <c r="K1192" s="304"/>
      <c r="L1192" s="304"/>
      <c r="M1192" s="304"/>
      <c r="N1192" s="304"/>
      <c r="O1192" s="304"/>
      <c r="P1192" s="304"/>
      <c r="Q1192" s="304"/>
      <c r="R1192" s="304"/>
      <c r="S1192" s="305"/>
    </row>
    <row r="1193" spans="1:19" ht="22.2" customHeight="1" x14ac:dyDescent="0.6">
      <c r="A1193" s="248" t="s">
        <v>16</v>
      </c>
      <c r="B1193" s="249"/>
      <c r="C1193" s="249"/>
      <c r="D1193" s="249"/>
      <c r="E1193" s="249"/>
      <c r="F1193" s="249"/>
      <c r="G1193" s="249"/>
      <c r="H1193" s="249"/>
      <c r="I1193" s="250"/>
      <c r="J1193" s="248" t="s">
        <v>16</v>
      </c>
      <c r="K1193" s="249"/>
      <c r="L1193" s="249"/>
      <c r="M1193" s="249"/>
      <c r="N1193" s="249"/>
      <c r="O1193" s="249"/>
      <c r="P1193" s="249"/>
      <c r="Q1193" s="249"/>
      <c r="R1193" s="249"/>
      <c r="S1193" s="250"/>
    </row>
    <row r="1194" spans="1:19" ht="22.2" customHeight="1" x14ac:dyDescent="0.6">
      <c r="A1194" s="12"/>
      <c r="B1194" s="309" t="s">
        <v>133</v>
      </c>
      <c r="C1194" s="309"/>
      <c r="D1194" s="309"/>
      <c r="E1194" s="309"/>
      <c r="F1194" s="309"/>
      <c r="G1194" s="309"/>
      <c r="H1194" s="309"/>
      <c r="I1194" s="186"/>
      <c r="J1194" s="29"/>
      <c r="K1194" s="29"/>
      <c r="L1194" s="309" t="s">
        <v>186</v>
      </c>
      <c r="M1194" s="309"/>
      <c r="N1194" s="309"/>
      <c r="O1194" s="309"/>
      <c r="P1194" s="309"/>
      <c r="Q1194" s="309"/>
      <c r="R1194" s="29"/>
      <c r="S1194" s="13"/>
    </row>
    <row r="1195" spans="1:19" ht="22.2" customHeight="1" x14ac:dyDescent="0.6">
      <c r="A1195" s="308" t="s">
        <v>73</v>
      </c>
      <c r="B1195" s="309"/>
      <c r="C1195" s="309"/>
      <c r="D1195" s="309"/>
      <c r="E1195" s="309"/>
      <c r="F1195" s="309"/>
      <c r="G1195" s="309"/>
      <c r="H1195" s="309"/>
      <c r="I1195" s="310"/>
      <c r="J1195" s="308" t="s">
        <v>74</v>
      </c>
      <c r="K1195" s="309"/>
      <c r="L1195" s="309"/>
      <c r="M1195" s="309"/>
      <c r="N1195" s="309"/>
      <c r="O1195" s="309"/>
      <c r="P1195" s="309"/>
      <c r="Q1195" s="309"/>
      <c r="R1195" s="309"/>
      <c r="S1195" s="310"/>
    </row>
    <row r="1196" spans="1:19" ht="22.2" customHeight="1" x14ac:dyDescent="0.6">
      <c r="A1196" s="311" t="str">
        <f>A41</f>
        <v>วันที่ 2  เดือน มกราคม  พ.ศ.2567</v>
      </c>
      <c r="B1196" s="312"/>
      <c r="C1196" s="312"/>
      <c r="D1196" s="312"/>
      <c r="E1196" s="312"/>
      <c r="F1196" s="312"/>
      <c r="G1196" s="312"/>
      <c r="H1196" s="312"/>
      <c r="I1196" s="313"/>
      <c r="J1196" s="311" t="str">
        <f>A41</f>
        <v>วันที่ 2  เดือน มกราคม  พ.ศ.2567</v>
      </c>
      <c r="K1196" s="312"/>
      <c r="L1196" s="312"/>
      <c r="M1196" s="312"/>
      <c r="N1196" s="312"/>
      <c r="O1196" s="312"/>
      <c r="P1196" s="312"/>
      <c r="Q1196" s="312"/>
      <c r="R1196" s="312"/>
      <c r="S1196" s="313"/>
    </row>
    <row r="1197" spans="1:19" ht="22.2" customHeight="1" x14ac:dyDescent="0.6">
      <c r="A1197" s="254" t="s">
        <v>0</v>
      </c>
      <c r="B1197" s="254"/>
      <c r="C1197" s="254"/>
      <c r="D1197" s="254"/>
      <c r="E1197" s="254"/>
      <c r="F1197" s="254"/>
      <c r="G1197" s="254"/>
      <c r="H1197" s="254"/>
      <c r="I1197" s="254"/>
      <c r="J1197" s="254"/>
      <c r="K1197" s="254"/>
      <c r="L1197" s="254"/>
      <c r="M1197" s="254"/>
      <c r="N1197" s="254"/>
      <c r="O1197" s="254"/>
      <c r="P1197" s="254"/>
      <c r="Q1197" s="254"/>
      <c r="R1197" s="254"/>
      <c r="S1197" s="254"/>
    </row>
    <row r="1198" spans="1:19" ht="22.2" customHeight="1" x14ac:dyDescent="0.6">
      <c r="A1198" s="254" t="str">
        <f>A2</f>
        <v>แผนกวิชายานยนต์ไฟฟ้า</v>
      </c>
      <c r="B1198" s="249"/>
      <c r="C1198" s="249"/>
      <c r="D1198" s="249"/>
      <c r="E1198" s="249"/>
      <c r="F1198" s="249"/>
      <c r="G1198" s="249"/>
      <c r="H1198" s="249"/>
      <c r="I1198" s="249"/>
      <c r="J1198" s="249"/>
      <c r="K1198" s="249"/>
      <c r="L1198" s="249"/>
      <c r="M1198" s="249"/>
      <c r="N1198" s="249"/>
      <c r="O1198" s="249"/>
      <c r="P1198" s="249"/>
      <c r="Q1198" s="249"/>
      <c r="R1198" s="249"/>
      <c r="S1198" s="249"/>
    </row>
    <row r="1199" spans="1:19" ht="22.2" customHeight="1" x14ac:dyDescent="0.6">
      <c r="A1199" s="253" t="s">
        <v>78</v>
      </c>
      <c r="B1199" s="253"/>
      <c r="C1199" s="253"/>
      <c r="D1199" s="177">
        <f>D3</f>
        <v>25</v>
      </c>
      <c r="E1199" s="177" t="s">
        <v>77</v>
      </c>
      <c r="F1199" s="254" t="str">
        <f>F3</f>
        <v>ธันวาคม</v>
      </c>
      <c r="G1199" s="254"/>
      <c r="H1199" s="177" t="str">
        <f>H3</f>
        <v>พ.ศ. 2566</v>
      </c>
      <c r="I1199" s="177" t="s">
        <v>79</v>
      </c>
      <c r="J1199" s="177">
        <f>J3</f>
        <v>29</v>
      </c>
      <c r="K1199" s="177" t="s">
        <v>76</v>
      </c>
      <c r="L1199" s="254" t="str">
        <f>L3</f>
        <v>ธันวาคม</v>
      </c>
      <c r="M1199" s="254"/>
      <c r="N1199" s="254" t="str">
        <f>N3</f>
        <v>พ.ศ. 2566</v>
      </c>
      <c r="O1199" s="254"/>
      <c r="P1199" s="254"/>
      <c r="Q1199" s="254"/>
      <c r="R1199" s="177"/>
    </row>
    <row r="1200" spans="1:19" ht="22.2" customHeight="1" x14ac:dyDescent="0.6">
      <c r="H1200" s="198" t="s">
        <v>44</v>
      </c>
      <c r="I1200" s="190" t="s">
        <v>57</v>
      </c>
      <c r="J1200" s="290"/>
      <c r="K1200" s="290"/>
    </row>
    <row r="1201" spans="1:24" ht="22.2" customHeight="1" x14ac:dyDescent="0.3">
      <c r="G1201" s="58" t="s">
        <v>103</v>
      </c>
      <c r="H1201" s="8" t="s">
        <v>45</v>
      </c>
      <c r="I1201" s="190" t="s">
        <v>57</v>
      </c>
      <c r="K1201" s="198"/>
    </row>
    <row r="1202" spans="1:24" ht="22.2" customHeight="1" x14ac:dyDescent="0.6">
      <c r="A1202" s="28" t="s">
        <v>1</v>
      </c>
      <c r="B1202" s="270" t="s">
        <v>2</v>
      </c>
      <c r="C1202" s="271"/>
      <c r="D1202" s="272"/>
      <c r="E1202" s="16" t="s">
        <v>3</v>
      </c>
      <c r="F1202" s="273" t="s">
        <v>65</v>
      </c>
      <c r="G1202" s="274"/>
      <c r="H1202" s="275" t="s">
        <v>4</v>
      </c>
      <c r="I1202" s="175" t="s">
        <v>116</v>
      </c>
      <c r="J1202" s="242" t="s">
        <v>5</v>
      </c>
      <c r="K1202" s="244"/>
      <c r="L1202" s="273" t="s">
        <v>66</v>
      </c>
      <c r="M1202" s="279"/>
      <c r="N1202" s="169" t="s">
        <v>68</v>
      </c>
      <c r="O1202" s="175" t="s">
        <v>58</v>
      </c>
      <c r="P1202" s="280" t="s">
        <v>67</v>
      </c>
      <c r="Q1202" s="281"/>
      <c r="R1202" s="169" t="s">
        <v>68</v>
      </c>
      <c r="S1202" s="175" t="s">
        <v>58</v>
      </c>
    </row>
    <row r="1203" spans="1:24" ht="22.2" customHeight="1" x14ac:dyDescent="0.6">
      <c r="A1203" s="60"/>
      <c r="B1203" s="9"/>
      <c r="C1203" s="10"/>
      <c r="D1203" s="14"/>
      <c r="E1203" s="11"/>
      <c r="F1203" s="199" t="s">
        <v>6</v>
      </c>
      <c r="G1203" s="199" t="s">
        <v>7</v>
      </c>
      <c r="H1203" s="276"/>
      <c r="I1203" s="199"/>
      <c r="J1203" s="277"/>
      <c r="K1203" s="278"/>
      <c r="L1203" s="199" t="s">
        <v>56</v>
      </c>
      <c r="M1203" s="199" t="s">
        <v>60</v>
      </c>
      <c r="N1203" s="199" t="s">
        <v>69</v>
      </c>
      <c r="O1203" s="199" t="s">
        <v>59</v>
      </c>
      <c r="P1203" s="60" t="s">
        <v>56</v>
      </c>
      <c r="Q1203" s="60" t="s">
        <v>60</v>
      </c>
      <c r="R1203" s="199" t="s">
        <v>69</v>
      </c>
      <c r="S1203" s="199" t="s">
        <v>59</v>
      </c>
    </row>
    <row r="1204" spans="1:24" ht="22.2" customHeight="1" x14ac:dyDescent="0.6">
      <c r="A1204" s="175">
        <v>27</v>
      </c>
      <c r="B1204" s="262">
        <f>AB29</f>
        <v>0</v>
      </c>
      <c r="C1204" s="263"/>
      <c r="D1204" s="264"/>
      <c r="E1204" s="175" t="s">
        <v>44</v>
      </c>
      <c r="F1204" s="6">
        <f>F7</f>
        <v>11</v>
      </c>
      <c r="G1204" s="188" t="s">
        <v>8</v>
      </c>
      <c r="H1204" s="174"/>
      <c r="I1204" s="174"/>
      <c r="J1204" s="265"/>
      <c r="K1204" s="266"/>
      <c r="L1204" s="197"/>
      <c r="M1204" s="174"/>
      <c r="N1204" s="174"/>
      <c r="O1204" s="169">
        <f>M1204*N1204</f>
        <v>0</v>
      </c>
      <c r="P1204" s="174"/>
      <c r="Q1204" s="197"/>
      <c r="R1204" s="174"/>
      <c r="S1204" s="169">
        <f>Q1204*R1204</f>
        <v>0</v>
      </c>
    </row>
    <row r="1205" spans="1:24" ht="22.2" customHeight="1" x14ac:dyDescent="0.6">
      <c r="A1205" s="4"/>
      <c r="B1205" s="289"/>
      <c r="C1205" s="290"/>
      <c r="D1205" s="291"/>
      <c r="E1205" s="168" t="s">
        <v>139</v>
      </c>
      <c r="F1205" s="190"/>
      <c r="G1205" s="167" t="str">
        <f>G1158</f>
        <v>25 ธ.ค.66</v>
      </c>
      <c r="H1205" s="168"/>
      <c r="I1205" s="168"/>
      <c r="J1205" s="248"/>
      <c r="K1205" s="250"/>
      <c r="L1205" s="168"/>
      <c r="M1205" s="168"/>
      <c r="N1205" s="168"/>
      <c r="O1205" s="169">
        <f t="shared" ref="O1205:O1228" si="52">M1205*N1205</f>
        <v>0</v>
      </c>
      <c r="P1205" s="168"/>
      <c r="Q1205" s="168"/>
      <c r="R1205" s="168"/>
      <c r="S1205" s="169">
        <f t="shared" ref="S1205:S1228" si="53">Q1205*R1205</f>
        <v>0</v>
      </c>
    </row>
    <row r="1206" spans="1:24" ht="22.2" customHeight="1" x14ac:dyDescent="0.6">
      <c r="A1206" s="4"/>
      <c r="B1206" s="5"/>
      <c r="D1206" s="3"/>
      <c r="E1206" s="3"/>
      <c r="F1206" s="190"/>
      <c r="G1206" s="189"/>
      <c r="H1206" s="168"/>
      <c r="I1206" s="168"/>
      <c r="J1206" s="248"/>
      <c r="K1206" s="250"/>
      <c r="L1206" s="168"/>
      <c r="M1206" s="168"/>
      <c r="N1206" s="168"/>
      <c r="O1206" s="169">
        <f t="shared" si="52"/>
        <v>0</v>
      </c>
      <c r="P1206" s="168"/>
      <c r="Q1206" s="168"/>
      <c r="R1206" s="168"/>
      <c r="S1206" s="169">
        <f t="shared" si="53"/>
        <v>0</v>
      </c>
    </row>
    <row r="1207" spans="1:24" ht="22.2" customHeight="1" x14ac:dyDescent="0.6">
      <c r="A1207" s="4"/>
      <c r="B1207" s="5"/>
      <c r="E1207" s="4"/>
      <c r="F1207" s="190"/>
      <c r="G1207" s="189"/>
      <c r="H1207" s="168"/>
      <c r="I1207" s="168"/>
      <c r="J1207" s="248"/>
      <c r="K1207" s="250"/>
      <c r="L1207" s="168"/>
      <c r="M1207" s="168"/>
      <c r="N1207" s="168"/>
      <c r="O1207" s="169">
        <f t="shared" si="52"/>
        <v>0</v>
      </c>
      <c r="P1207" s="168"/>
      <c r="Q1207" s="168"/>
      <c r="R1207" s="168"/>
      <c r="S1207" s="169">
        <f t="shared" si="53"/>
        <v>0</v>
      </c>
    </row>
    <row r="1208" spans="1:24" ht="22.2" customHeight="1" x14ac:dyDescent="0.6">
      <c r="A1208" s="4"/>
      <c r="E1208" s="4"/>
      <c r="G1208" s="187"/>
      <c r="H1208" s="199"/>
      <c r="I1208" s="168"/>
      <c r="J1208" s="277"/>
      <c r="K1208" s="278"/>
      <c r="L1208" s="168"/>
      <c r="M1208" s="168"/>
      <c r="N1208" s="168"/>
      <c r="O1208" s="169">
        <f t="shared" si="52"/>
        <v>0</v>
      </c>
      <c r="P1208" s="168"/>
      <c r="Q1208" s="168"/>
      <c r="R1208" s="168"/>
      <c r="S1208" s="169">
        <f t="shared" si="53"/>
        <v>0</v>
      </c>
    </row>
    <row r="1209" spans="1:24" ht="22.2" customHeight="1" x14ac:dyDescent="0.6">
      <c r="A1209" s="4"/>
      <c r="E1209" s="4"/>
      <c r="G1209" s="62" t="s">
        <v>9</v>
      </c>
      <c r="H1209" s="174"/>
      <c r="I1209" s="174"/>
      <c r="J1209" s="265"/>
      <c r="K1209" s="266"/>
      <c r="L1209" s="197"/>
      <c r="M1209" s="174"/>
      <c r="N1209" s="174"/>
      <c r="O1209" s="169">
        <f t="shared" si="52"/>
        <v>0</v>
      </c>
      <c r="P1209" s="174"/>
      <c r="Q1209" s="197"/>
      <c r="R1209" s="174"/>
      <c r="S1209" s="169">
        <f t="shared" si="53"/>
        <v>0</v>
      </c>
    </row>
    <row r="1210" spans="1:24" ht="22.2" customHeight="1" x14ac:dyDescent="0.6">
      <c r="A1210" s="4"/>
      <c r="E1210" s="4"/>
      <c r="G1210" s="167" t="str">
        <f>G1163</f>
        <v>26 ธ.ค.66</v>
      </c>
      <c r="H1210" s="168"/>
      <c r="I1210" s="168"/>
      <c r="J1210" s="248"/>
      <c r="K1210" s="250"/>
      <c r="L1210" s="168"/>
      <c r="M1210" s="168"/>
      <c r="N1210" s="168"/>
      <c r="O1210" s="169">
        <f t="shared" si="52"/>
        <v>0</v>
      </c>
      <c r="P1210" s="168"/>
      <c r="Q1210" s="168"/>
      <c r="R1210" s="168"/>
      <c r="S1210" s="169">
        <f t="shared" si="53"/>
        <v>0</v>
      </c>
    </row>
    <row r="1211" spans="1:24" ht="22.2" customHeight="1" x14ac:dyDescent="0.6">
      <c r="A1211" s="4"/>
      <c r="B1211" s="5"/>
      <c r="D1211" s="3"/>
      <c r="E1211" s="3"/>
      <c r="G1211" s="168"/>
      <c r="H1211" s="168"/>
      <c r="I1211" s="168"/>
      <c r="J1211" s="248"/>
      <c r="K1211" s="250"/>
      <c r="L1211" s="168"/>
      <c r="M1211" s="168"/>
      <c r="N1211" s="168"/>
      <c r="O1211" s="169">
        <f t="shared" si="52"/>
        <v>0</v>
      </c>
      <c r="P1211" s="168"/>
      <c r="Q1211" s="168"/>
      <c r="R1211" s="168"/>
      <c r="S1211" s="169">
        <f t="shared" si="53"/>
        <v>0</v>
      </c>
    </row>
    <row r="1212" spans="1:24" ht="22.2" customHeight="1" x14ac:dyDescent="0.6">
      <c r="A1212" s="4"/>
      <c r="E1212" s="4"/>
      <c r="G1212" s="62"/>
      <c r="H1212" s="190"/>
      <c r="I1212" s="168"/>
      <c r="J1212" s="248"/>
      <c r="K1212" s="250"/>
      <c r="L1212" s="168"/>
      <c r="M1212" s="168"/>
      <c r="N1212" s="168"/>
      <c r="O1212" s="169">
        <f t="shared" si="52"/>
        <v>0</v>
      </c>
      <c r="P1212" s="168"/>
      <c r="Q1212" s="168"/>
      <c r="R1212" s="168"/>
      <c r="S1212" s="169">
        <f t="shared" si="53"/>
        <v>0</v>
      </c>
    </row>
    <row r="1213" spans="1:24" ht="22.2" customHeight="1" x14ac:dyDescent="0.6">
      <c r="A1213" s="4"/>
      <c r="D1213" s="8" t="s">
        <v>51</v>
      </c>
      <c r="E1213" s="4"/>
      <c r="G1213" s="63"/>
      <c r="H1213" s="190"/>
      <c r="I1213" s="168"/>
      <c r="J1213" s="277"/>
      <c r="K1213" s="278"/>
      <c r="L1213" s="168"/>
      <c r="M1213" s="168"/>
      <c r="N1213" s="168"/>
      <c r="O1213" s="169">
        <f t="shared" si="52"/>
        <v>0</v>
      </c>
      <c r="P1213" s="168"/>
      <c r="Q1213" s="168"/>
      <c r="R1213" s="168"/>
      <c r="S1213" s="169">
        <f t="shared" si="53"/>
        <v>0</v>
      </c>
    </row>
    <row r="1214" spans="1:24" ht="22.2" customHeight="1" x14ac:dyDescent="0.6">
      <c r="A1214" s="4"/>
      <c r="E1214" s="4"/>
      <c r="G1214" s="167" t="s">
        <v>10</v>
      </c>
      <c r="H1214" s="174"/>
      <c r="I1214" s="174"/>
      <c r="J1214" s="265"/>
      <c r="K1214" s="266"/>
      <c r="L1214" s="197"/>
      <c r="M1214" s="174"/>
      <c r="N1214" s="174"/>
      <c r="O1214" s="169">
        <f t="shared" si="52"/>
        <v>0</v>
      </c>
      <c r="P1214" s="174"/>
      <c r="Q1214" s="197"/>
      <c r="R1214" s="174"/>
      <c r="S1214" s="169">
        <f t="shared" si="53"/>
        <v>0</v>
      </c>
      <c r="T1214" s="25"/>
      <c r="U1214" s="26" t="s">
        <v>123</v>
      </c>
      <c r="V1214" s="64"/>
      <c r="W1214" s="27"/>
      <c r="X1214" s="27"/>
    </row>
    <row r="1215" spans="1:24" ht="22.2" customHeight="1" x14ac:dyDescent="0.6">
      <c r="A1215" s="4"/>
      <c r="B1215" s="189"/>
      <c r="C1215" s="190"/>
      <c r="D1215" s="190"/>
      <c r="E1215" s="168"/>
      <c r="G1215" s="167" t="str">
        <f>G1168</f>
        <v>27 ธ.ค.66</v>
      </c>
      <c r="H1215" s="168"/>
      <c r="I1215" s="183"/>
      <c r="J1215" s="248"/>
      <c r="K1215" s="250"/>
      <c r="L1215" s="168"/>
      <c r="M1215" s="168"/>
      <c r="N1215" s="168"/>
      <c r="O1215" s="169">
        <f t="shared" si="52"/>
        <v>0</v>
      </c>
      <c r="P1215" s="168"/>
      <c r="Q1215" s="168"/>
      <c r="R1215" s="168"/>
      <c r="S1215" s="169">
        <f t="shared" si="53"/>
        <v>0</v>
      </c>
      <c r="T1215" s="27" t="s">
        <v>51</v>
      </c>
      <c r="U1215" s="26" t="s">
        <v>90</v>
      </c>
      <c r="V1215" s="64"/>
      <c r="W1215" s="27"/>
      <c r="X1215" s="27"/>
    </row>
    <row r="1216" spans="1:24" ht="22.2" customHeight="1" x14ac:dyDescent="0.6">
      <c r="A1216" s="4"/>
      <c r="B1216" s="5"/>
      <c r="D1216" s="3"/>
      <c r="E1216" s="3"/>
      <c r="G1216" s="168"/>
      <c r="H1216" s="168"/>
      <c r="I1216" s="183"/>
      <c r="J1216" s="248"/>
      <c r="K1216" s="250"/>
      <c r="L1216" s="168"/>
      <c r="M1216" s="168"/>
      <c r="N1216" s="168"/>
      <c r="O1216" s="169">
        <f t="shared" si="52"/>
        <v>0</v>
      </c>
      <c r="P1216" s="168"/>
      <c r="Q1216" s="168"/>
      <c r="R1216" s="168"/>
      <c r="S1216" s="169">
        <f t="shared" si="53"/>
        <v>0</v>
      </c>
    </row>
    <row r="1217" spans="1:19" ht="22.2" customHeight="1" x14ac:dyDescent="0.6">
      <c r="A1217" s="4"/>
      <c r="E1217" s="4"/>
      <c r="G1217" s="189"/>
      <c r="H1217" s="189"/>
      <c r="I1217" s="168"/>
      <c r="J1217" s="248"/>
      <c r="K1217" s="250"/>
      <c r="L1217" s="168"/>
      <c r="M1217" s="168"/>
      <c r="N1217" s="168"/>
      <c r="O1217" s="169">
        <f t="shared" si="52"/>
        <v>0</v>
      </c>
      <c r="P1217" s="168"/>
      <c r="Q1217" s="168"/>
      <c r="R1217" s="168"/>
      <c r="S1217" s="169">
        <f t="shared" si="53"/>
        <v>0</v>
      </c>
    </row>
    <row r="1218" spans="1:19" ht="22.2" customHeight="1" x14ac:dyDescent="0.6">
      <c r="A1218" s="4"/>
      <c r="E1218" s="4"/>
      <c r="G1218" s="195"/>
      <c r="H1218" s="195"/>
      <c r="I1218" s="199"/>
      <c r="J1218" s="277"/>
      <c r="K1218" s="278"/>
      <c r="L1218" s="199"/>
      <c r="M1218" s="199"/>
      <c r="N1218" s="199"/>
      <c r="O1218" s="169">
        <f t="shared" si="52"/>
        <v>0</v>
      </c>
      <c r="P1218" s="199"/>
      <c r="Q1218" s="199"/>
      <c r="R1218" s="199"/>
      <c r="S1218" s="169">
        <f t="shared" si="53"/>
        <v>0</v>
      </c>
    </row>
    <row r="1219" spans="1:19" ht="22.2" customHeight="1" x14ac:dyDescent="0.6">
      <c r="A1219" s="4"/>
      <c r="E1219" s="4"/>
      <c r="G1219" s="62" t="s">
        <v>11</v>
      </c>
      <c r="H1219" s="174"/>
      <c r="I1219" s="174"/>
      <c r="J1219" s="242"/>
      <c r="K1219" s="244"/>
      <c r="L1219" s="168"/>
      <c r="M1219" s="168"/>
      <c r="N1219" s="168"/>
      <c r="O1219" s="169">
        <f t="shared" si="52"/>
        <v>0</v>
      </c>
      <c r="P1219" s="168"/>
      <c r="Q1219" s="175"/>
      <c r="R1219" s="175"/>
      <c r="S1219" s="169">
        <f t="shared" si="53"/>
        <v>0</v>
      </c>
    </row>
    <row r="1220" spans="1:19" ht="22.2" customHeight="1" x14ac:dyDescent="0.6">
      <c r="A1220" s="4"/>
      <c r="E1220" s="4"/>
      <c r="G1220" s="167" t="str">
        <f>G1173</f>
        <v>28 ธ.ค.66</v>
      </c>
      <c r="H1220" s="168"/>
      <c r="I1220" s="183"/>
      <c r="J1220" s="248"/>
      <c r="K1220" s="250"/>
      <c r="L1220" s="168"/>
      <c r="M1220" s="168"/>
      <c r="N1220" s="168"/>
      <c r="O1220" s="169">
        <f t="shared" si="52"/>
        <v>0</v>
      </c>
      <c r="P1220" s="168"/>
      <c r="Q1220" s="168"/>
      <c r="R1220" s="168"/>
      <c r="S1220" s="169">
        <f t="shared" si="53"/>
        <v>0</v>
      </c>
    </row>
    <row r="1221" spans="1:19" ht="22.2" customHeight="1" x14ac:dyDescent="0.6">
      <c r="A1221" s="4"/>
      <c r="B1221" s="5"/>
      <c r="E1221" s="4"/>
      <c r="G1221" s="168"/>
      <c r="H1221" s="168"/>
      <c r="I1221" s="183"/>
      <c r="J1221" s="248"/>
      <c r="K1221" s="250"/>
      <c r="L1221" s="183"/>
      <c r="M1221" s="183"/>
      <c r="N1221" s="183"/>
      <c r="O1221" s="169">
        <f t="shared" si="52"/>
        <v>0</v>
      </c>
      <c r="P1221" s="183"/>
      <c r="Q1221" s="183"/>
      <c r="R1221" s="183"/>
      <c r="S1221" s="169">
        <f t="shared" si="53"/>
        <v>0</v>
      </c>
    </row>
    <row r="1222" spans="1:19" ht="22.2" customHeight="1" x14ac:dyDescent="0.6">
      <c r="A1222" s="4"/>
      <c r="E1222" s="4"/>
      <c r="G1222" s="168"/>
      <c r="H1222" s="168"/>
      <c r="I1222" s="168"/>
      <c r="J1222" s="248"/>
      <c r="K1222" s="250"/>
      <c r="L1222" s="168"/>
      <c r="M1222" s="168"/>
      <c r="N1222" s="168"/>
      <c r="O1222" s="169">
        <f t="shared" si="52"/>
        <v>0</v>
      </c>
      <c r="P1222" s="168"/>
      <c r="Q1222" s="168"/>
      <c r="R1222" s="168"/>
      <c r="S1222" s="169">
        <f t="shared" si="53"/>
        <v>0</v>
      </c>
    </row>
    <row r="1223" spans="1:19" ht="22.2" customHeight="1" x14ac:dyDescent="0.6">
      <c r="A1223" s="4"/>
      <c r="E1223" s="4"/>
      <c r="G1223" s="199"/>
      <c r="H1223" s="194"/>
      <c r="I1223" s="199"/>
      <c r="J1223" s="277"/>
      <c r="K1223" s="278"/>
      <c r="L1223" s="199"/>
      <c r="M1223" s="199"/>
      <c r="N1223" s="199"/>
      <c r="O1223" s="169">
        <f t="shared" si="52"/>
        <v>0</v>
      </c>
      <c r="P1223" s="199"/>
      <c r="Q1223" s="199"/>
      <c r="R1223" s="199"/>
      <c r="S1223" s="169">
        <f t="shared" si="53"/>
        <v>0</v>
      </c>
    </row>
    <row r="1224" spans="1:19" ht="22.2" customHeight="1" x14ac:dyDescent="0.6">
      <c r="A1224" s="4"/>
      <c r="E1224" s="4"/>
      <c r="G1224" s="62" t="s">
        <v>12</v>
      </c>
      <c r="H1224" s="174"/>
      <c r="I1224" s="168"/>
      <c r="J1224" s="265"/>
      <c r="K1224" s="266"/>
      <c r="L1224" s="168"/>
      <c r="M1224" s="168"/>
      <c r="N1224" s="168"/>
      <c r="O1224" s="169">
        <f t="shared" si="52"/>
        <v>0</v>
      </c>
      <c r="P1224" s="174"/>
      <c r="Q1224" s="197"/>
      <c r="R1224" s="174"/>
      <c r="S1224" s="169">
        <f t="shared" si="53"/>
        <v>0</v>
      </c>
    </row>
    <row r="1225" spans="1:19" ht="22.2" customHeight="1" x14ac:dyDescent="0.6">
      <c r="A1225" s="4"/>
      <c r="E1225" s="4"/>
      <c r="G1225" s="167" t="str">
        <f>G1178</f>
        <v>29 ธ.ค.66</v>
      </c>
      <c r="H1225" s="168"/>
      <c r="I1225" s="168"/>
      <c r="J1225" s="248"/>
      <c r="K1225" s="250"/>
      <c r="L1225" s="168"/>
      <c r="M1225" s="168"/>
      <c r="N1225" s="168"/>
      <c r="O1225" s="169">
        <f t="shared" si="52"/>
        <v>0</v>
      </c>
      <c r="P1225" s="168"/>
      <c r="Q1225" s="168"/>
      <c r="R1225" s="168"/>
      <c r="S1225" s="169">
        <f t="shared" si="53"/>
        <v>0</v>
      </c>
    </row>
    <row r="1226" spans="1:19" ht="22.2" customHeight="1" x14ac:dyDescent="0.6">
      <c r="A1226" s="4"/>
      <c r="E1226" s="4"/>
      <c r="G1226" s="168"/>
      <c r="H1226" s="168"/>
      <c r="I1226" s="168"/>
      <c r="J1226" s="248"/>
      <c r="K1226" s="250"/>
      <c r="L1226" s="168"/>
      <c r="M1226" s="168"/>
      <c r="N1226" s="168"/>
      <c r="O1226" s="169">
        <f t="shared" si="52"/>
        <v>0</v>
      </c>
      <c r="P1226" s="168"/>
      <c r="Q1226" s="168"/>
      <c r="R1226" s="168"/>
      <c r="S1226" s="169">
        <f t="shared" si="53"/>
        <v>0</v>
      </c>
    </row>
    <row r="1227" spans="1:19" ht="22.2" customHeight="1" x14ac:dyDescent="0.6">
      <c r="A1227" s="4"/>
      <c r="E1227" s="4"/>
      <c r="G1227" s="168"/>
      <c r="H1227" s="190" t="s">
        <v>51</v>
      </c>
      <c r="I1227" s="168"/>
      <c r="J1227" s="248"/>
      <c r="K1227" s="250"/>
      <c r="L1227" s="168"/>
      <c r="M1227" s="168"/>
      <c r="N1227" s="168"/>
      <c r="O1227" s="169">
        <f t="shared" si="52"/>
        <v>0</v>
      </c>
      <c r="P1227" s="168"/>
      <c r="Q1227" s="168"/>
      <c r="R1227" s="168"/>
      <c r="S1227" s="169">
        <f t="shared" si="53"/>
        <v>0</v>
      </c>
    </row>
    <row r="1228" spans="1:19" ht="22.2" customHeight="1" x14ac:dyDescent="0.6">
      <c r="A1228" s="4"/>
      <c r="E1228" s="4"/>
      <c r="F1228" s="4"/>
      <c r="G1228" s="196"/>
      <c r="H1228" s="194"/>
      <c r="I1228" s="199"/>
      <c r="J1228" s="277"/>
      <c r="K1228" s="278"/>
      <c r="L1228" s="199"/>
      <c r="M1228" s="199"/>
      <c r="N1228" s="199"/>
      <c r="O1228" s="169">
        <f t="shared" si="52"/>
        <v>0</v>
      </c>
      <c r="P1228" s="199"/>
      <c r="Q1228" s="199"/>
      <c r="R1228" s="199"/>
      <c r="S1228" s="169">
        <f t="shared" si="53"/>
        <v>0</v>
      </c>
    </row>
    <row r="1229" spans="1:19" ht="22.2" customHeight="1" x14ac:dyDescent="0.6">
      <c r="A1229" s="4"/>
      <c r="E1229" s="4"/>
      <c r="F1229" s="4"/>
      <c r="G1229" s="273" t="s">
        <v>61</v>
      </c>
      <c r="H1229" s="298"/>
      <c r="I1229" s="298"/>
      <c r="J1229" s="298"/>
      <c r="K1229" s="279"/>
      <c r="L1229" s="17">
        <f>SUM(L1204:L1228)</f>
        <v>0</v>
      </c>
      <c r="M1229" s="17">
        <f>SUM(M1204:M1228)</f>
        <v>0</v>
      </c>
      <c r="N1229" s="17"/>
      <c r="O1229" s="17"/>
      <c r="P1229" s="17">
        <f>SUM(P1204:P1228)</f>
        <v>0</v>
      </c>
      <c r="Q1229" s="17">
        <f>SUM(Q1204:Q1228)</f>
        <v>0</v>
      </c>
      <c r="R1229" s="192"/>
      <c r="S1229" s="17"/>
    </row>
    <row r="1230" spans="1:19" ht="22.2" customHeight="1" x14ac:dyDescent="0.6">
      <c r="A1230" s="4"/>
      <c r="E1230" s="4"/>
      <c r="F1230" s="4"/>
      <c r="G1230" s="273" t="s">
        <v>62</v>
      </c>
      <c r="H1230" s="298"/>
      <c r="I1230" s="298"/>
      <c r="J1230" s="298"/>
      <c r="K1230" s="279"/>
      <c r="L1230" s="273">
        <f>L1229+M1229</f>
        <v>0</v>
      </c>
      <c r="M1230" s="279"/>
      <c r="N1230" s="193"/>
      <c r="O1230" s="17"/>
      <c r="P1230" s="273">
        <f>P1229+Q1229</f>
        <v>0</v>
      </c>
      <c r="Q1230" s="279"/>
      <c r="R1230" s="196"/>
      <c r="S1230" s="199"/>
    </row>
    <row r="1231" spans="1:19" ht="22.2" customHeight="1" x14ac:dyDescent="0.6">
      <c r="A1231" s="4"/>
      <c r="E1231" s="4"/>
      <c r="F1231" s="4"/>
      <c r="G1231" s="273" t="s">
        <v>63</v>
      </c>
      <c r="H1231" s="298"/>
      <c r="I1231" s="298"/>
      <c r="J1231" s="298"/>
      <c r="K1231" s="279"/>
      <c r="L1231" s="168">
        <v>18</v>
      </c>
      <c r="M1231" s="168" t="s">
        <v>91</v>
      </c>
      <c r="N1231" s="168"/>
      <c r="O1231" s="168"/>
      <c r="P1231" s="168"/>
      <c r="Q1231" s="168" t="s">
        <v>92</v>
      </c>
      <c r="R1231" s="190"/>
      <c r="S1231" s="168"/>
    </row>
    <row r="1232" spans="1:19" ht="22.2" customHeight="1" thickBot="1" x14ac:dyDescent="0.65">
      <c r="A1232" s="4"/>
      <c r="E1232" s="4"/>
      <c r="F1232" s="15"/>
      <c r="G1232" s="273" t="s">
        <v>64</v>
      </c>
      <c r="H1232" s="298"/>
      <c r="I1232" s="298"/>
      <c r="J1232" s="298"/>
      <c r="K1232" s="279"/>
      <c r="L1232" s="18">
        <v>0</v>
      </c>
      <c r="M1232" s="18">
        <f>SUM(M1204:M1228)</f>
        <v>0</v>
      </c>
      <c r="N1232" s="18"/>
      <c r="O1232" s="18">
        <f>SUM(O1204:O1228)</f>
        <v>0</v>
      </c>
      <c r="P1232" s="18">
        <v>0</v>
      </c>
      <c r="Q1232" s="18">
        <f>SUM(Q1204:Q1228)</f>
        <v>0</v>
      </c>
      <c r="R1232" s="19"/>
      <c r="S1232" s="18">
        <f>SUM(S1204:S1228)</f>
        <v>0</v>
      </c>
    </row>
    <row r="1233" spans="1:19" ht="22.2" customHeight="1" thickTop="1" x14ac:dyDescent="0.6">
      <c r="A1233" s="299" t="s">
        <v>88</v>
      </c>
      <c r="B1233" s="300"/>
      <c r="C1233" s="300"/>
      <c r="D1233" s="300"/>
      <c r="E1233" s="300"/>
      <c r="F1233" s="300"/>
      <c r="G1233" s="300"/>
      <c r="H1233" s="193">
        <f>M1232+Q1232</f>
        <v>0</v>
      </c>
      <c r="I1233" s="193" t="s">
        <v>89</v>
      </c>
      <c r="J1233" s="193"/>
      <c r="K1233" s="301" t="s">
        <v>193</v>
      </c>
      <c r="L1233" s="301"/>
      <c r="M1233" s="301"/>
      <c r="N1233" s="194"/>
      <c r="O1233" s="194"/>
      <c r="P1233" s="302">
        <f>S1232+O1232</f>
        <v>0</v>
      </c>
      <c r="Q1233" s="302"/>
      <c r="R1233" s="21"/>
      <c r="S1233" s="20" t="s">
        <v>53</v>
      </c>
    </row>
    <row r="1234" spans="1:19" ht="22.2" customHeight="1" x14ac:dyDescent="0.6">
      <c r="A1234" s="303" t="s">
        <v>14</v>
      </c>
      <c r="B1234" s="304"/>
      <c r="C1234" s="304"/>
      <c r="D1234" s="304"/>
      <c r="E1234" s="304"/>
      <c r="F1234" s="304"/>
      <c r="G1234" s="305"/>
      <c r="H1234" s="303" t="s">
        <v>15</v>
      </c>
      <c r="I1234" s="304"/>
      <c r="J1234" s="304"/>
      <c r="K1234" s="304"/>
      <c r="L1234" s="305"/>
      <c r="M1234" s="303" t="s">
        <v>70</v>
      </c>
      <c r="N1234" s="304"/>
      <c r="O1234" s="304"/>
      <c r="P1234" s="304"/>
      <c r="Q1234" s="304"/>
      <c r="R1234" s="304"/>
      <c r="S1234" s="305"/>
    </row>
    <row r="1235" spans="1:19" ht="22.2" customHeight="1" x14ac:dyDescent="0.6">
      <c r="A1235" s="248" t="s">
        <v>16</v>
      </c>
      <c r="B1235" s="249"/>
      <c r="C1235" s="249"/>
      <c r="D1235" s="249"/>
      <c r="E1235" s="249"/>
      <c r="F1235" s="249"/>
      <c r="G1235" s="250"/>
      <c r="H1235" s="248" t="s">
        <v>16</v>
      </c>
      <c r="I1235" s="249"/>
      <c r="J1235" s="249"/>
      <c r="K1235" s="249"/>
      <c r="L1235" s="250"/>
      <c r="M1235" s="248" t="s">
        <v>16</v>
      </c>
      <c r="N1235" s="249"/>
      <c r="O1235" s="249"/>
      <c r="P1235" s="249"/>
      <c r="Q1235" s="249"/>
      <c r="R1235" s="249"/>
      <c r="S1235" s="250"/>
    </row>
    <row r="1236" spans="1:19" ht="22.2" customHeight="1" x14ac:dyDescent="0.6">
      <c r="A1236" s="12" t="s">
        <v>42</v>
      </c>
      <c r="B1236" s="309">
        <f>AB27</f>
        <v>0</v>
      </c>
      <c r="C1236" s="309"/>
      <c r="D1236" s="309"/>
      <c r="E1236" s="309"/>
      <c r="F1236" s="309"/>
      <c r="G1236" s="186" t="s">
        <v>43</v>
      </c>
      <c r="H1236" s="185" t="s">
        <v>42</v>
      </c>
      <c r="I1236" s="314" t="s">
        <v>93</v>
      </c>
      <c r="J1236" s="314"/>
      <c r="K1236" s="314"/>
      <c r="L1236" s="13" t="s">
        <v>43</v>
      </c>
      <c r="M1236" s="61" t="s">
        <v>42</v>
      </c>
      <c r="N1236" s="61"/>
      <c r="O1236" s="309" t="s">
        <v>52</v>
      </c>
      <c r="P1236" s="309"/>
      <c r="Q1236" s="309"/>
      <c r="R1236" s="29"/>
      <c r="S1236" s="186" t="s">
        <v>43</v>
      </c>
    </row>
    <row r="1237" spans="1:19" ht="22.2" customHeight="1" x14ac:dyDescent="0.6">
      <c r="A1237" s="319" t="s">
        <v>120</v>
      </c>
      <c r="B1237" s="314"/>
      <c r="C1237" s="314"/>
      <c r="D1237" s="314"/>
      <c r="E1237" s="314"/>
      <c r="F1237" s="314"/>
      <c r="G1237" s="320"/>
      <c r="H1237" s="308" t="s">
        <v>55</v>
      </c>
      <c r="I1237" s="309"/>
      <c r="J1237" s="309"/>
      <c r="K1237" s="309"/>
      <c r="L1237" s="310"/>
      <c r="M1237" s="308" t="s">
        <v>72</v>
      </c>
      <c r="N1237" s="309"/>
      <c r="O1237" s="309"/>
      <c r="P1237" s="309"/>
      <c r="Q1237" s="309"/>
      <c r="R1237" s="309"/>
      <c r="S1237" s="310"/>
    </row>
    <row r="1238" spans="1:19" ht="22.2" customHeight="1" x14ac:dyDescent="0.6">
      <c r="A1238" s="311" t="str">
        <f>A41</f>
        <v>วันที่ 2  เดือน มกราคม  พ.ศ.2567</v>
      </c>
      <c r="B1238" s="312"/>
      <c r="C1238" s="312"/>
      <c r="D1238" s="312"/>
      <c r="E1238" s="312"/>
      <c r="F1238" s="312"/>
      <c r="G1238" s="313"/>
      <c r="H1238" s="308" t="str">
        <f>A41</f>
        <v>วันที่ 2  เดือน มกราคม  พ.ศ.2567</v>
      </c>
      <c r="I1238" s="309"/>
      <c r="J1238" s="309"/>
      <c r="K1238" s="309"/>
      <c r="L1238" s="310"/>
      <c r="M1238" s="311" t="str">
        <f>A41</f>
        <v>วันที่ 2  เดือน มกราคม  พ.ศ.2567</v>
      </c>
      <c r="N1238" s="312"/>
      <c r="O1238" s="312"/>
      <c r="P1238" s="312"/>
      <c r="Q1238" s="312"/>
      <c r="R1238" s="312"/>
      <c r="S1238" s="313"/>
    </row>
    <row r="1239" spans="1:19" ht="22.2" customHeight="1" x14ac:dyDescent="0.6">
      <c r="A1239" s="303" t="s">
        <v>70</v>
      </c>
      <c r="B1239" s="304"/>
      <c r="C1239" s="304"/>
      <c r="D1239" s="304"/>
      <c r="E1239" s="304"/>
      <c r="F1239" s="304"/>
      <c r="G1239" s="304"/>
      <c r="H1239" s="304"/>
      <c r="I1239" s="305"/>
      <c r="J1239" s="303" t="s">
        <v>71</v>
      </c>
      <c r="K1239" s="304"/>
      <c r="L1239" s="304"/>
      <c r="M1239" s="304"/>
      <c r="N1239" s="304"/>
      <c r="O1239" s="304"/>
      <c r="P1239" s="304"/>
      <c r="Q1239" s="304"/>
      <c r="R1239" s="304"/>
      <c r="S1239" s="305"/>
    </row>
    <row r="1240" spans="1:19" ht="22.2" customHeight="1" x14ac:dyDescent="0.6">
      <c r="A1240" s="248" t="s">
        <v>16</v>
      </c>
      <c r="B1240" s="249"/>
      <c r="C1240" s="249"/>
      <c r="D1240" s="249"/>
      <c r="E1240" s="249"/>
      <c r="F1240" s="249"/>
      <c r="G1240" s="249"/>
      <c r="H1240" s="249"/>
      <c r="I1240" s="250"/>
      <c r="J1240" s="248" t="s">
        <v>16</v>
      </c>
      <c r="K1240" s="249"/>
      <c r="L1240" s="249"/>
      <c r="M1240" s="249"/>
      <c r="N1240" s="249"/>
      <c r="O1240" s="249"/>
      <c r="P1240" s="249"/>
      <c r="Q1240" s="249"/>
      <c r="R1240" s="249"/>
      <c r="S1240" s="250"/>
    </row>
    <row r="1241" spans="1:19" ht="22.2" customHeight="1" x14ac:dyDescent="0.6">
      <c r="A1241" s="12"/>
      <c r="B1241" s="309" t="s">
        <v>133</v>
      </c>
      <c r="C1241" s="309"/>
      <c r="D1241" s="309"/>
      <c r="E1241" s="309"/>
      <c r="F1241" s="309"/>
      <c r="G1241" s="309"/>
      <c r="H1241" s="309"/>
      <c r="I1241" s="186"/>
      <c r="J1241" s="29"/>
      <c r="K1241" s="29"/>
      <c r="L1241" s="309" t="s">
        <v>186</v>
      </c>
      <c r="M1241" s="309"/>
      <c r="N1241" s="309"/>
      <c r="O1241" s="309"/>
      <c r="P1241" s="309"/>
      <c r="Q1241" s="309"/>
      <c r="R1241" s="29"/>
      <c r="S1241" s="13"/>
    </row>
    <row r="1242" spans="1:19" ht="22.2" customHeight="1" x14ac:dyDescent="0.6">
      <c r="A1242" s="308" t="s">
        <v>73</v>
      </c>
      <c r="B1242" s="309"/>
      <c r="C1242" s="309"/>
      <c r="D1242" s="309"/>
      <c r="E1242" s="309"/>
      <c r="F1242" s="309"/>
      <c r="G1242" s="309"/>
      <c r="H1242" s="309"/>
      <c r="I1242" s="310"/>
      <c r="J1242" s="308" t="s">
        <v>74</v>
      </c>
      <c r="K1242" s="309"/>
      <c r="L1242" s="309"/>
      <c r="M1242" s="309"/>
      <c r="N1242" s="309"/>
      <c r="O1242" s="309"/>
      <c r="P1242" s="309"/>
      <c r="Q1242" s="309"/>
      <c r="R1242" s="309"/>
      <c r="S1242" s="310"/>
    </row>
    <row r="1243" spans="1:19" ht="22.2" customHeight="1" x14ac:dyDescent="0.6">
      <c r="A1243" s="311" t="str">
        <f>A41</f>
        <v>วันที่ 2  เดือน มกราคม  พ.ศ.2567</v>
      </c>
      <c r="B1243" s="312"/>
      <c r="C1243" s="312"/>
      <c r="D1243" s="312"/>
      <c r="E1243" s="312"/>
      <c r="F1243" s="312"/>
      <c r="G1243" s="312"/>
      <c r="H1243" s="312"/>
      <c r="I1243" s="313"/>
      <c r="J1243" s="311" t="str">
        <f>A41</f>
        <v>วันที่ 2  เดือน มกราคม  พ.ศ.2567</v>
      </c>
      <c r="K1243" s="312"/>
      <c r="L1243" s="312"/>
      <c r="M1243" s="312"/>
      <c r="N1243" s="312"/>
      <c r="O1243" s="312"/>
      <c r="P1243" s="312"/>
      <c r="Q1243" s="312"/>
      <c r="R1243" s="312"/>
      <c r="S1243" s="313"/>
    </row>
  </sheetData>
  <mergeCells count="2170">
    <mergeCell ref="A1:S1"/>
    <mergeCell ref="A2:S2"/>
    <mergeCell ref="Z2:AA2"/>
    <mergeCell ref="AB2:AD2"/>
    <mergeCell ref="AE2:AG2"/>
    <mergeCell ref="AH2:AJ2"/>
    <mergeCell ref="H27:K28"/>
    <mergeCell ref="H73:K74"/>
    <mergeCell ref="H7:K8"/>
    <mergeCell ref="H9:K9"/>
    <mergeCell ref="H53:K54"/>
    <mergeCell ref="H55:K55"/>
    <mergeCell ref="V5:X5"/>
    <mergeCell ref="Z5:AA5"/>
    <mergeCell ref="AB5:AD5"/>
    <mergeCell ref="AE5:AG5"/>
    <mergeCell ref="AH5:AJ5"/>
    <mergeCell ref="Z6:AA6"/>
    <mergeCell ref="AB6:AD6"/>
    <mergeCell ref="AE6:AG6"/>
    <mergeCell ref="AH6:AJ6"/>
    <mergeCell ref="B5:D5"/>
    <mergeCell ref="F5:G5"/>
    <mergeCell ref="H5:H6"/>
    <mergeCell ref="J5:K6"/>
    <mergeCell ref="L5:M5"/>
    <mergeCell ref="P5:Q5"/>
    <mergeCell ref="AB3:AD3"/>
    <mergeCell ref="AE3:AG3"/>
    <mergeCell ref="AH3:AJ3"/>
    <mergeCell ref="J4:N4"/>
    <mergeCell ref="Z4:AA4"/>
    <mergeCell ref="AB4:AD4"/>
    <mergeCell ref="AE4:AG4"/>
    <mergeCell ref="AH4:AJ4"/>
    <mergeCell ref="A3:C3"/>
    <mergeCell ref="F3:G3"/>
    <mergeCell ref="L3:M3"/>
    <mergeCell ref="N3:O3"/>
    <mergeCell ref="P3:Q3"/>
    <mergeCell ref="Z3:AA3"/>
    <mergeCell ref="T9:X9"/>
    <mergeCell ref="Z9:AA9"/>
    <mergeCell ref="AB9:AD9"/>
    <mergeCell ref="AE9:AG9"/>
    <mergeCell ref="AH9:AJ9"/>
    <mergeCell ref="B8:D8"/>
    <mergeCell ref="Z8:AA8"/>
    <mergeCell ref="AB8:AD8"/>
    <mergeCell ref="AE8:AG8"/>
    <mergeCell ref="AH8:AJ8"/>
    <mergeCell ref="B7:D7"/>
    <mergeCell ref="Z7:AA7"/>
    <mergeCell ref="AB7:AD7"/>
    <mergeCell ref="AE7:AG7"/>
    <mergeCell ref="AH7:AJ7"/>
    <mergeCell ref="J12:K12"/>
    <mergeCell ref="Z12:AA12"/>
    <mergeCell ref="AB12:AD12"/>
    <mergeCell ref="AE12:AG12"/>
    <mergeCell ref="AH12:AJ12"/>
    <mergeCell ref="J13:K13"/>
    <mergeCell ref="Z13:AA13"/>
    <mergeCell ref="AB13:AD13"/>
    <mergeCell ref="AE13:AG13"/>
    <mergeCell ref="AH13:AJ13"/>
    <mergeCell ref="J10:K10"/>
    <mergeCell ref="Z10:AA10"/>
    <mergeCell ref="AB10:AD10"/>
    <mergeCell ref="AE10:AG10"/>
    <mergeCell ref="AH10:AJ10"/>
    <mergeCell ref="J11:K11"/>
    <mergeCell ref="Z11:AA11"/>
    <mergeCell ref="AB11:AD11"/>
    <mergeCell ref="AE11:AG11"/>
    <mergeCell ref="AH11:AJ11"/>
    <mergeCell ref="J16:K16"/>
    <mergeCell ref="Z16:AA16"/>
    <mergeCell ref="AB16:AD16"/>
    <mergeCell ref="AE16:AG16"/>
    <mergeCell ref="AH16:AJ16"/>
    <mergeCell ref="J17:K17"/>
    <mergeCell ref="Z17:AA17"/>
    <mergeCell ref="AB17:AD17"/>
    <mergeCell ref="AE17:AG17"/>
    <mergeCell ref="AH17:AJ17"/>
    <mergeCell ref="J14:K14"/>
    <mergeCell ref="Z14:AA14"/>
    <mergeCell ref="AB14:AD14"/>
    <mergeCell ref="AE14:AG14"/>
    <mergeCell ref="AH14:AJ14"/>
    <mergeCell ref="J15:K15"/>
    <mergeCell ref="Z15:AA15"/>
    <mergeCell ref="AB15:AD15"/>
    <mergeCell ref="AE15:AG15"/>
    <mergeCell ref="AH15:AJ15"/>
    <mergeCell ref="J21:K21"/>
    <mergeCell ref="Z21:AA21"/>
    <mergeCell ref="AB21:AD21"/>
    <mergeCell ref="AE21:AG21"/>
    <mergeCell ref="AH21:AJ21"/>
    <mergeCell ref="J22:K22"/>
    <mergeCell ref="Z22:AA22"/>
    <mergeCell ref="AB22:AD22"/>
    <mergeCell ref="AE22:AG22"/>
    <mergeCell ref="AH22:AJ22"/>
    <mergeCell ref="AH19:AJ19"/>
    <mergeCell ref="J20:K20"/>
    <mergeCell ref="Z20:AA20"/>
    <mergeCell ref="AB20:AD20"/>
    <mergeCell ref="AE20:AG20"/>
    <mergeCell ref="AH20:AJ20"/>
    <mergeCell ref="J18:K18"/>
    <mergeCell ref="Z18:AA18"/>
    <mergeCell ref="AB18:AD18"/>
    <mergeCell ref="AE18:AG18"/>
    <mergeCell ref="AH18:AJ18"/>
    <mergeCell ref="J19:K19"/>
    <mergeCell ref="T19:X19"/>
    <mergeCell ref="Z19:AA19"/>
    <mergeCell ref="AB19:AD19"/>
    <mergeCell ref="AE19:AG19"/>
    <mergeCell ref="J25:K25"/>
    <mergeCell ref="Z25:AA25"/>
    <mergeCell ref="AB25:AD25"/>
    <mergeCell ref="AE25:AG25"/>
    <mergeCell ref="AH25:AJ25"/>
    <mergeCell ref="J26:K26"/>
    <mergeCell ref="Z26:AA26"/>
    <mergeCell ref="AB26:AD26"/>
    <mergeCell ref="AE26:AG26"/>
    <mergeCell ref="AH26:AJ26"/>
    <mergeCell ref="J23:K23"/>
    <mergeCell ref="Z23:AA23"/>
    <mergeCell ref="AB23:AD23"/>
    <mergeCell ref="AE23:AG23"/>
    <mergeCell ref="AH23:AJ23"/>
    <mergeCell ref="J24:K24"/>
    <mergeCell ref="Z24:AA24"/>
    <mergeCell ref="AB24:AD24"/>
    <mergeCell ref="AE24:AG24"/>
    <mergeCell ref="AH24:AJ24"/>
    <mergeCell ref="J31:K31"/>
    <mergeCell ref="G32:K32"/>
    <mergeCell ref="G33:K33"/>
    <mergeCell ref="L33:M33"/>
    <mergeCell ref="P33:Q33"/>
    <mergeCell ref="G34:K34"/>
    <mergeCell ref="L34:M34"/>
    <mergeCell ref="P34:Q34"/>
    <mergeCell ref="J29:K29"/>
    <mergeCell ref="Z29:AA29"/>
    <mergeCell ref="AB29:AD29"/>
    <mergeCell ref="AE29:AG29"/>
    <mergeCell ref="AH29:AJ29"/>
    <mergeCell ref="J30:K30"/>
    <mergeCell ref="Z27:AA27"/>
    <mergeCell ref="AB27:AD27"/>
    <mergeCell ref="AE27:AG27"/>
    <mergeCell ref="AH27:AJ27"/>
    <mergeCell ref="Z28:AA28"/>
    <mergeCell ref="AB28:AD28"/>
    <mergeCell ref="AE28:AG28"/>
    <mergeCell ref="AH28:AJ28"/>
    <mergeCell ref="A40:G40"/>
    <mergeCell ref="H40:L40"/>
    <mergeCell ref="M40:S40"/>
    <mergeCell ref="A41:G41"/>
    <mergeCell ref="H41:L41"/>
    <mergeCell ref="M41:S41"/>
    <mergeCell ref="A38:G38"/>
    <mergeCell ref="H38:L38"/>
    <mergeCell ref="M38:S38"/>
    <mergeCell ref="B39:F39"/>
    <mergeCell ref="I39:K39"/>
    <mergeCell ref="O39:Q39"/>
    <mergeCell ref="G35:K35"/>
    <mergeCell ref="A36:G36"/>
    <mergeCell ref="K36:M36"/>
    <mergeCell ref="P36:Q36"/>
    <mergeCell ref="A37:G37"/>
    <mergeCell ref="H37:L37"/>
    <mergeCell ref="M37:S37"/>
    <mergeCell ref="AB48:AD48"/>
    <mergeCell ref="A49:C49"/>
    <mergeCell ref="F49:G49"/>
    <mergeCell ref="L49:M49"/>
    <mergeCell ref="N49:O49"/>
    <mergeCell ref="P49:Q49"/>
    <mergeCell ref="AB49:AD49"/>
    <mergeCell ref="A45:I45"/>
    <mergeCell ref="J45:S45"/>
    <mergeCell ref="A46:I46"/>
    <mergeCell ref="J46:S46"/>
    <mergeCell ref="A47:S47"/>
    <mergeCell ref="A48:S48"/>
    <mergeCell ref="A42:I42"/>
    <mergeCell ref="J42:S42"/>
    <mergeCell ref="A43:I43"/>
    <mergeCell ref="J43:S43"/>
    <mergeCell ref="B44:H44"/>
    <mergeCell ref="L44:Q44"/>
    <mergeCell ref="J57:K57"/>
    <mergeCell ref="J58:K58"/>
    <mergeCell ref="J59:K59"/>
    <mergeCell ref="J60:K60"/>
    <mergeCell ref="J61:K61"/>
    <mergeCell ref="J62:K62"/>
    <mergeCell ref="B53:D53"/>
    <mergeCell ref="B54:D54"/>
    <mergeCell ref="J56:K56"/>
    <mergeCell ref="AB50:AD50"/>
    <mergeCell ref="B51:D51"/>
    <mergeCell ref="F51:G51"/>
    <mergeCell ref="H51:H52"/>
    <mergeCell ref="J51:K52"/>
    <mergeCell ref="L51:M51"/>
    <mergeCell ref="P51:Q51"/>
    <mergeCell ref="AB51:AD51"/>
    <mergeCell ref="J75:K75"/>
    <mergeCell ref="J76:K76"/>
    <mergeCell ref="T76:X76"/>
    <mergeCell ref="J77:K77"/>
    <mergeCell ref="G78:K78"/>
    <mergeCell ref="G79:K79"/>
    <mergeCell ref="L79:M79"/>
    <mergeCell ref="P79:Q79"/>
    <mergeCell ref="J69:K69"/>
    <mergeCell ref="J70:K70"/>
    <mergeCell ref="J71:K71"/>
    <mergeCell ref="J72:K72"/>
    <mergeCell ref="J63:K63"/>
    <mergeCell ref="J64:K64"/>
    <mergeCell ref="J65:K65"/>
    <mergeCell ref="J66:K66"/>
    <mergeCell ref="J67:K67"/>
    <mergeCell ref="J68:K68"/>
    <mergeCell ref="B85:F85"/>
    <mergeCell ref="I85:K85"/>
    <mergeCell ref="O85:Q85"/>
    <mergeCell ref="A86:G86"/>
    <mergeCell ref="H86:L86"/>
    <mergeCell ref="M86:S86"/>
    <mergeCell ref="A83:G83"/>
    <mergeCell ref="H83:L83"/>
    <mergeCell ref="M83:S83"/>
    <mergeCell ref="T83:Z83"/>
    <mergeCell ref="A84:G84"/>
    <mergeCell ref="H84:L84"/>
    <mergeCell ref="M84:S84"/>
    <mergeCell ref="G80:K80"/>
    <mergeCell ref="L80:M80"/>
    <mergeCell ref="P80:Q80"/>
    <mergeCell ref="G81:K81"/>
    <mergeCell ref="A82:G82"/>
    <mergeCell ref="K82:M82"/>
    <mergeCell ref="P82:Q82"/>
    <mergeCell ref="A93:S93"/>
    <mergeCell ref="A94:S94"/>
    <mergeCell ref="A95:C95"/>
    <mergeCell ref="F95:G95"/>
    <mergeCell ref="L95:M95"/>
    <mergeCell ref="N95:O95"/>
    <mergeCell ref="P95:Q95"/>
    <mergeCell ref="B90:H90"/>
    <mergeCell ref="L90:Q90"/>
    <mergeCell ref="A91:I91"/>
    <mergeCell ref="J91:S91"/>
    <mergeCell ref="A92:I92"/>
    <mergeCell ref="J92:S92"/>
    <mergeCell ref="A87:G87"/>
    <mergeCell ref="H87:L87"/>
    <mergeCell ref="M87:S87"/>
    <mergeCell ref="A88:I88"/>
    <mergeCell ref="J88:S88"/>
    <mergeCell ref="A89:I89"/>
    <mergeCell ref="J89:S89"/>
    <mergeCell ref="J103:K103"/>
    <mergeCell ref="J104:K104"/>
    <mergeCell ref="T104:X104"/>
    <mergeCell ref="J105:K105"/>
    <mergeCell ref="J106:K106"/>
    <mergeCell ref="J107:K107"/>
    <mergeCell ref="B99:D99"/>
    <mergeCell ref="J99:K99"/>
    <mergeCell ref="B100:D100"/>
    <mergeCell ref="J100:K100"/>
    <mergeCell ref="J101:K101"/>
    <mergeCell ref="J102:K102"/>
    <mergeCell ref="B97:D97"/>
    <mergeCell ref="F97:G97"/>
    <mergeCell ref="H97:H98"/>
    <mergeCell ref="J97:K98"/>
    <mergeCell ref="L97:M97"/>
    <mergeCell ref="P97:Q97"/>
    <mergeCell ref="J119:K119"/>
    <mergeCell ref="J120:K120"/>
    <mergeCell ref="J121:K121"/>
    <mergeCell ref="J122:K122"/>
    <mergeCell ref="J123:K123"/>
    <mergeCell ref="G124:K124"/>
    <mergeCell ref="J114:K114"/>
    <mergeCell ref="T114:X114"/>
    <mergeCell ref="J115:K115"/>
    <mergeCell ref="J116:K116"/>
    <mergeCell ref="J117:K117"/>
    <mergeCell ref="J118:K118"/>
    <mergeCell ref="J108:K108"/>
    <mergeCell ref="J109:K109"/>
    <mergeCell ref="J110:K110"/>
    <mergeCell ref="J111:K111"/>
    <mergeCell ref="J112:K112"/>
    <mergeCell ref="J113:K113"/>
    <mergeCell ref="A130:G130"/>
    <mergeCell ref="H130:L130"/>
    <mergeCell ref="M130:S130"/>
    <mergeCell ref="B131:F131"/>
    <mergeCell ref="I131:K131"/>
    <mergeCell ref="O131:Q131"/>
    <mergeCell ref="G127:K127"/>
    <mergeCell ref="A128:G128"/>
    <mergeCell ref="K128:M128"/>
    <mergeCell ref="P128:Q128"/>
    <mergeCell ref="A129:G129"/>
    <mergeCell ref="H129:L129"/>
    <mergeCell ref="M129:S129"/>
    <mergeCell ref="G125:K125"/>
    <mergeCell ref="L125:M125"/>
    <mergeCell ref="P125:Q125"/>
    <mergeCell ref="G126:K126"/>
    <mergeCell ref="L126:M126"/>
    <mergeCell ref="P126:Q126"/>
    <mergeCell ref="A137:I137"/>
    <mergeCell ref="J137:S137"/>
    <mergeCell ref="A138:I138"/>
    <mergeCell ref="J138:S138"/>
    <mergeCell ref="A139:S139"/>
    <mergeCell ref="A140:S140"/>
    <mergeCell ref="A134:I134"/>
    <mergeCell ref="J134:S134"/>
    <mergeCell ref="A135:I135"/>
    <mergeCell ref="J135:S135"/>
    <mergeCell ref="B136:H136"/>
    <mergeCell ref="L136:Q136"/>
    <mergeCell ref="A132:G132"/>
    <mergeCell ref="H132:L132"/>
    <mergeCell ref="M132:S132"/>
    <mergeCell ref="A133:G133"/>
    <mergeCell ref="H133:L133"/>
    <mergeCell ref="M133:S133"/>
    <mergeCell ref="J149:K149"/>
    <mergeCell ref="J150:K150"/>
    <mergeCell ref="J151:K151"/>
    <mergeCell ref="J152:K152"/>
    <mergeCell ref="J153:K153"/>
    <mergeCell ref="J154:K154"/>
    <mergeCell ref="P143:Q143"/>
    <mergeCell ref="B145:D145"/>
    <mergeCell ref="J145:K145"/>
    <mergeCell ref="J146:K146"/>
    <mergeCell ref="J147:K147"/>
    <mergeCell ref="J148:K148"/>
    <mergeCell ref="A141:C141"/>
    <mergeCell ref="F141:G141"/>
    <mergeCell ref="L141:M141"/>
    <mergeCell ref="N141:O141"/>
    <mergeCell ref="P141:Q141"/>
    <mergeCell ref="B143:D143"/>
    <mergeCell ref="F143:G143"/>
    <mergeCell ref="H143:H144"/>
    <mergeCell ref="J143:K144"/>
    <mergeCell ref="L143:M143"/>
    <mergeCell ref="J167:K167"/>
    <mergeCell ref="J168:K168"/>
    <mergeCell ref="J169:K169"/>
    <mergeCell ref="G170:K170"/>
    <mergeCell ref="G171:K171"/>
    <mergeCell ref="L171:M171"/>
    <mergeCell ref="J161:K161"/>
    <mergeCell ref="J162:K162"/>
    <mergeCell ref="J163:K163"/>
    <mergeCell ref="J164:K164"/>
    <mergeCell ref="J165:K165"/>
    <mergeCell ref="J166:K166"/>
    <mergeCell ref="J155:K155"/>
    <mergeCell ref="J156:K156"/>
    <mergeCell ref="J157:K157"/>
    <mergeCell ref="J158:K158"/>
    <mergeCell ref="J159:K159"/>
    <mergeCell ref="J160:K160"/>
    <mergeCell ref="B177:F177"/>
    <mergeCell ref="I177:K177"/>
    <mergeCell ref="O177:Q177"/>
    <mergeCell ref="A178:G178"/>
    <mergeCell ref="H178:L178"/>
    <mergeCell ref="M178:S178"/>
    <mergeCell ref="A175:G175"/>
    <mergeCell ref="H175:L175"/>
    <mergeCell ref="M175:S175"/>
    <mergeCell ref="A176:G176"/>
    <mergeCell ref="H176:L176"/>
    <mergeCell ref="M176:S176"/>
    <mergeCell ref="P171:Q171"/>
    <mergeCell ref="G172:K172"/>
    <mergeCell ref="L172:M172"/>
    <mergeCell ref="P172:Q172"/>
    <mergeCell ref="G173:K173"/>
    <mergeCell ref="A174:G174"/>
    <mergeCell ref="K174:M174"/>
    <mergeCell ref="P174:Q174"/>
    <mergeCell ref="P189:Q189"/>
    <mergeCell ref="A185:S185"/>
    <mergeCell ref="A186:S186"/>
    <mergeCell ref="A187:C187"/>
    <mergeCell ref="F187:G187"/>
    <mergeCell ref="L187:M187"/>
    <mergeCell ref="N187:O187"/>
    <mergeCell ref="P187:Q187"/>
    <mergeCell ref="B182:H182"/>
    <mergeCell ref="L182:Q182"/>
    <mergeCell ref="A183:I183"/>
    <mergeCell ref="J183:S183"/>
    <mergeCell ref="A184:I184"/>
    <mergeCell ref="J184:S184"/>
    <mergeCell ref="A179:G179"/>
    <mergeCell ref="H179:L179"/>
    <mergeCell ref="M179:S179"/>
    <mergeCell ref="A180:I180"/>
    <mergeCell ref="J180:S180"/>
    <mergeCell ref="A181:I181"/>
    <mergeCell ref="J181:S181"/>
    <mergeCell ref="J195:K195"/>
    <mergeCell ref="J196:K196"/>
    <mergeCell ref="J197:K197"/>
    <mergeCell ref="J198:K198"/>
    <mergeCell ref="J199:K199"/>
    <mergeCell ref="J200:K200"/>
    <mergeCell ref="B191:D191"/>
    <mergeCell ref="J191:K191"/>
    <mergeCell ref="B192:D192"/>
    <mergeCell ref="J192:K192"/>
    <mergeCell ref="J193:K193"/>
    <mergeCell ref="J194:K194"/>
    <mergeCell ref="B189:D189"/>
    <mergeCell ref="F189:G189"/>
    <mergeCell ref="H189:H190"/>
    <mergeCell ref="J189:K190"/>
    <mergeCell ref="L189:M189"/>
    <mergeCell ref="J213:K213"/>
    <mergeCell ref="J214:K214"/>
    <mergeCell ref="J215:K215"/>
    <mergeCell ref="G216:K216"/>
    <mergeCell ref="G217:K217"/>
    <mergeCell ref="L217:M217"/>
    <mergeCell ref="J207:K207"/>
    <mergeCell ref="J208:K208"/>
    <mergeCell ref="J209:K209"/>
    <mergeCell ref="J210:K210"/>
    <mergeCell ref="J211:K211"/>
    <mergeCell ref="J212:K212"/>
    <mergeCell ref="J201:K201"/>
    <mergeCell ref="J202:K202"/>
    <mergeCell ref="J203:K203"/>
    <mergeCell ref="J204:K204"/>
    <mergeCell ref="J205:K205"/>
    <mergeCell ref="J206:K206"/>
    <mergeCell ref="B223:F223"/>
    <mergeCell ref="I223:K223"/>
    <mergeCell ref="O223:Q223"/>
    <mergeCell ref="A224:G224"/>
    <mergeCell ref="H224:L224"/>
    <mergeCell ref="M224:S224"/>
    <mergeCell ref="A221:G221"/>
    <mergeCell ref="H221:L221"/>
    <mergeCell ref="M221:S221"/>
    <mergeCell ref="A222:G222"/>
    <mergeCell ref="H222:L222"/>
    <mergeCell ref="M222:S222"/>
    <mergeCell ref="P217:Q217"/>
    <mergeCell ref="G218:K218"/>
    <mergeCell ref="L218:M218"/>
    <mergeCell ref="P218:Q218"/>
    <mergeCell ref="G219:K219"/>
    <mergeCell ref="A220:G220"/>
    <mergeCell ref="K220:M220"/>
    <mergeCell ref="P220:Q220"/>
    <mergeCell ref="P235:Q235"/>
    <mergeCell ref="A231:S231"/>
    <mergeCell ref="A232:S232"/>
    <mergeCell ref="A233:C233"/>
    <mergeCell ref="F233:G233"/>
    <mergeCell ref="L233:M233"/>
    <mergeCell ref="N233:O233"/>
    <mergeCell ref="P233:Q233"/>
    <mergeCell ref="B228:H228"/>
    <mergeCell ref="L228:Q228"/>
    <mergeCell ref="A229:I229"/>
    <mergeCell ref="J229:S229"/>
    <mergeCell ref="A230:I230"/>
    <mergeCell ref="J230:S230"/>
    <mergeCell ref="A225:G225"/>
    <mergeCell ref="H225:L225"/>
    <mergeCell ref="M225:S225"/>
    <mergeCell ref="A226:I226"/>
    <mergeCell ref="J226:S226"/>
    <mergeCell ref="A227:I227"/>
    <mergeCell ref="J227:S227"/>
    <mergeCell ref="J242:K242"/>
    <mergeCell ref="J243:K243"/>
    <mergeCell ref="J244:K244"/>
    <mergeCell ref="J245:K245"/>
    <mergeCell ref="J246:K246"/>
    <mergeCell ref="J247:K247"/>
    <mergeCell ref="B237:D237"/>
    <mergeCell ref="J237:K237"/>
    <mergeCell ref="J238:K238"/>
    <mergeCell ref="J239:K239"/>
    <mergeCell ref="J240:K240"/>
    <mergeCell ref="J241:K241"/>
    <mergeCell ref="B235:D235"/>
    <mergeCell ref="F235:G235"/>
    <mergeCell ref="H235:H236"/>
    <mergeCell ref="J235:K236"/>
    <mergeCell ref="L235:M235"/>
    <mergeCell ref="J260:K260"/>
    <mergeCell ref="J261:K261"/>
    <mergeCell ref="G262:K262"/>
    <mergeCell ref="G263:K263"/>
    <mergeCell ref="L263:M263"/>
    <mergeCell ref="P263:Q263"/>
    <mergeCell ref="J254:K254"/>
    <mergeCell ref="J255:K255"/>
    <mergeCell ref="J256:K256"/>
    <mergeCell ref="J257:K257"/>
    <mergeCell ref="J258:K258"/>
    <mergeCell ref="J259:K259"/>
    <mergeCell ref="J248:K248"/>
    <mergeCell ref="J249:K249"/>
    <mergeCell ref="J250:K250"/>
    <mergeCell ref="J251:K251"/>
    <mergeCell ref="J252:K252"/>
    <mergeCell ref="J253:K253"/>
    <mergeCell ref="B269:F269"/>
    <mergeCell ref="I269:K269"/>
    <mergeCell ref="O269:Q269"/>
    <mergeCell ref="A270:G270"/>
    <mergeCell ref="H270:L270"/>
    <mergeCell ref="M270:S270"/>
    <mergeCell ref="A267:G267"/>
    <mergeCell ref="H267:L267"/>
    <mergeCell ref="M267:S267"/>
    <mergeCell ref="A268:G268"/>
    <mergeCell ref="H268:L268"/>
    <mergeCell ref="M268:S268"/>
    <mergeCell ref="G264:K264"/>
    <mergeCell ref="L264:M264"/>
    <mergeCell ref="P264:Q264"/>
    <mergeCell ref="G265:K265"/>
    <mergeCell ref="A266:G266"/>
    <mergeCell ref="K266:M266"/>
    <mergeCell ref="P266:Q266"/>
    <mergeCell ref="P281:Q281"/>
    <mergeCell ref="A277:S277"/>
    <mergeCell ref="A278:S278"/>
    <mergeCell ref="A279:C279"/>
    <mergeCell ref="F279:G279"/>
    <mergeCell ref="L279:M279"/>
    <mergeCell ref="N279:O279"/>
    <mergeCell ref="P279:Q279"/>
    <mergeCell ref="B274:H274"/>
    <mergeCell ref="L274:Q274"/>
    <mergeCell ref="A275:I275"/>
    <mergeCell ref="J275:S275"/>
    <mergeCell ref="A276:I276"/>
    <mergeCell ref="J276:S276"/>
    <mergeCell ref="A271:G271"/>
    <mergeCell ref="H271:L271"/>
    <mergeCell ref="M271:S271"/>
    <mergeCell ref="A272:I272"/>
    <mergeCell ref="J272:S272"/>
    <mergeCell ref="A273:I273"/>
    <mergeCell ref="J273:S273"/>
    <mergeCell ref="J287:K287"/>
    <mergeCell ref="J288:K288"/>
    <mergeCell ref="J289:K289"/>
    <mergeCell ref="J290:K290"/>
    <mergeCell ref="J291:K291"/>
    <mergeCell ref="J292:K292"/>
    <mergeCell ref="B283:D283"/>
    <mergeCell ref="J283:K283"/>
    <mergeCell ref="B284:D284"/>
    <mergeCell ref="J284:K284"/>
    <mergeCell ref="J285:K285"/>
    <mergeCell ref="J286:K286"/>
    <mergeCell ref="B281:D281"/>
    <mergeCell ref="F281:G281"/>
    <mergeCell ref="H281:H282"/>
    <mergeCell ref="J281:K282"/>
    <mergeCell ref="L281:M281"/>
    <mergeCell ref="J305:K305"/>
    <mergeCell ref="J306:K306"/>
    <mergeCell ref="J307:K307"/>
    <mergeCell ref="G308:K308"/>
    <mergeCell ref="G309:K309"/>
    <mergeCell ref="L309:M309"/>
    <mergeCell ref="J299:K299"/>
    <mergeCell ref="J300:K300"/>
    <mergeCell ref="J301:K301"/>
    <mergeCell ref="J302:K302"/>
    <mergeCell ref="J303:K303"/>
    <mergeCell ref="J304:K304"/>
    <mergeCell ref="J293:K293"/>
    <mergeCell ref="J294:K294"/>
    <mergeCell ref="J295:K295"/>
    <mergeCell ref="J296:K296"/>
    <mergeCell ref="J297:K297"/>
    <mergeCell ref="J298:K298"/>
    <mergeCell ref="B315:F315"/>
    <mergeCell ref="I315:K315"/>
    <mergeCell ref="O315:Q315"/>
    <mergeCell ref="A316:G316"/>
    <mergeCell ref="H316:L316"/>
    <mergeCell ref="M316:S316"/>
    <mergeCell ref="A313:G313"/>
    <mergeCell ref="H313:L313"/>
    <mergeCell ref="M313:S313"/>
    <mergeCell ref="A314:G314"/>
    <mergeCell ref="H314:L314"/>
    <mergeCell ref="M314:S314"/>
    <mergeCell ref="P309:Q309"/>
    <mergeCell ref="G310:K310"/>
    <mergeCell ref="L310:M310"/>
    <mergeCell ref="P310:Q310"/>
    <mergeCell ref="G311:K311"/>
    <mergeCell ref="A312:G312"/>
    <mergeCell ref="K312:M312"/>
    <mergeCell ref="P312:Q312"/>
    <mergeCell ref="A323:S323"/>
    <mergeCell ref="A324:S324"/>
    <mergeCell ref="A325:C325"/>
    <mergeCell ref="F325:G325"/>
    <mergeCell ref="L325:M325"/>
    <mergeCell ref="N325:O325"/>
    <mergeCell ref="P325:Q325"/>
    <mergeCell ref="B320:H320"/>
    <mergeCell ref="L320:Q320"/>
    <mergeCell ref="A321:I321"/>
    <mergeCell ref="J321:S321"/>
    <mergeCell ref="A322:I322"/>
    <mergeCell ref="J322:S322"/>
    <mergeCell ref="A317:G317"/>
    <mergeCell ref="H317:L317"/>
    <mergeCell ref="M317:S317"/>
    <mergeCell ref="A318:I318"/>
    <mergeCell ref="J318:S318"/>
    <mergeCell ref="A319:I319"/>
    <mergeCell ref="J319:S319"/>
    <mergeCell ref="J332:K332"/>
    <mergeCell ref="J333:K333"/>
    <mergeCell ref="J334:K334"/>
    <mergeCell ref="J335:K335"/>
    <mergeCell ref="J336:K336"/>
    <mergeCell ref="J337:K337"/>
    <mergeCell ref="P327:Q327"/>
    <mergeCell ref="B329:D329"/>
    <mergeCell ref="J329:K329"/>
    <mergeCell ref="B330:D330"/>
    <mergeCell ref="J330:K330"/>
    <mergeCell ref="J331:K331"/>
    <mergeCell ref="J326:K326"/>
    <mergeCell ref="B327:D327"/>
    <mergeCell ref="F327:G327"/>
    <mergeCell ref="H327:H328"/>
    <mergeCell ref="J327:K328"/>
    <mergeCell ref="L327:M327"/>
    <mergeCell ref="J350:K350"/>
    <mergeCell ref="J351:K351"/>
    <mergeCell ref="J352:K352"/>
    <mergeCell ref="J353:K353"/>
    <mergeCell ref="G354:K354"/>
    <mergeCell ref="G355:K355"/>
    <mergeCell ref="J344:K344"/>
    <mergeCell ref="J345:K345"/>
    <mergeCell ref="J346:K346"/>
    <mergeCell ref="J347:K347"/>
    <mergeCell ref="J348:K348"/>
    <mergeCell ref="J349:K349"/>
    <mergeCell ref="J338:K338"/>
    <mergeCell ref="J339:K339"/>
    <mergeCell ref="J340:K340"/>
    <mergeCell ref="J341:K341"/>
    <mergeCell ref="J342:K342"/>
    <mergeCell ref="J343:K343"/>
    <mergeCell ref="A360:G360"/>
    <mergeCell ref="H360:L360"/>
    <mergeCell ref="M360:S360"/>
    <mergeCell ref="B361:F361"/>
    <mergeCell ref="I361:K361"/>
    <mergeCell ref="O361:Q361"/>
    <mergeCell ref="A358:G358"/>
    <mergeCell ref="K358:M358"/>
    <mergeCell ref="P358:Q358"/>
    <mergeCell ref="A359:G359"/>
    <mergeCell ref="H359:L359"/>
    <mergeCell ref="M359:S359"/>
    <mergeCell ref="L355:M355"/>
    <mergeCell ref="P355:Q355"/>
    <mergeCell ref="G356:K356"/>
    <mergeCell ref="L356:M356"/>
    <mergeCell ref="P356:Q356"/>
    <mergeCell ref="G357:K357"/>
    <mergeCell ref="A367:I367"/>
    <mergeCell ref="J367:S367"/>
    <mergeCell ref="A368:I368"/>
    <mergeCell ref="J368:S368"/>
    <mergeCell ref="A369:S369"/>
    <mergeCell ref="A370:S370"/>
    <mergeCell ref="A364:I364"/>
    <mergeCell ref="J364:S364"/>
    <mergeCell ref="A365:I365"/>
    <mergeCell ref="J365:S365"/>
    <mergeCell ref="B366:H366"/>
    <mergeCell ref="L366:Q366"/>
    <mergeCell ref="A362:G362"/>
    <mergeCell ref="H362:L362"/>
    <mergeCell ref="M362:S362"/>
    <mergeCell ref="A363:G363"/>
    <mergeCell ref="H363:L363"/>
    <mergeCell ref="M363:S363"/>
    <mergeCell ref="B375:D375"/>
    <mergeCell ref="J375:K375"/>
    <mergeCell ref="B376:D376"/>
    <mergeCell ref="J376:K376"/>
    <mergeCell ref="J377:K377"/>
    <mergeCell ref="J378:K378"/>
    <mergeCell ref="B373:D373"/>
    <mergeCell ref="F373:G373"/>
    <mergeCell ref="H373:H374"/>
    <mergeCell ref="J373:K374"/>
    <mergeCell ref="L373:M373"/>
    <mergeCell ref="P373:Q373"/>
    <mergeCell ref="A371:C371"/>
    <mergeCell ref="F371:G371"/>
    <mergeCell ref="L371:M371"/>
    <mergeCell ref="N371:O371"/>
    <mergeCell ref="P371:Q371"/>
    <mergeCell ref="J372:S372"/>
    <mergeCell ref="J391:K391"/>
    <mergeCell ref="J392:K392"/>
    <mergeCell ref="J393:K393"/>
    <mergeCell ref="J394:K394"/>
    <mergeCell ref="J395:K395"/>
    <mergeCell ref="J396:K396"/>
    <mergeCell ref="J385:K385"/>
    <mergeCell ref="J386:K386"/>
    <mergeCell ref="J387:K387"/>
    <mergeCell ref="J388:K388"/>
    <mergeCell ref="J389:K389"/>
    <mergeCell ref="J390:K390"/>
    <mergeCell ref="J379:K379"/>
    <mergeCell ref="J380:K380"/>
    <mergeCell ref="J381:K381"/>
    <mergeCell ref="J382:K382"/>
    <mergeCell ref="J383:K383"/>
    <mergeCell ref="J384:K384"/>
    <mergeCell ref="A405:G405"/>
    <mergeCell ref="H405:L405"/>
    <mergeCell ref="M405:S405"/>
    <mergeCell ref="A406:G406"/>
    <mergeCell ref="H406:L406"/>
    <mergeCell ref="M406:S406"/>
    <mergeCell ref="P401:Q401"/>
    <mergeCell ref="G402:K402"/>
    <mergeCell ref="L402:M402"/>
    <mergeCell ref="P402:Q402"/>
    <mergeCell ref="G403:K403"/>
    <mergeCell ref="A404:G404"/>
    <mergeCell ref="K404:M404"/>
    <mergeCell ref="P404:Q404"/>
    <mergeCell ref="J397:K397"/>
    <mergeCell ref="J398:K398"/>
    <mergeCell ref="J399:K399"/>
    <mergeCell ref="G400:K400"/>
    <mergeCell ref="G401:K401"/>
    <mergeCell ref="L401:M401"/>
    <mergeCell ref="B412:H412"/>
    <mergeCell ref="L412:Q412"/>
    <mergeCell ref="A413:I413"/>
    <mergeCell ref="J413:S413"/>
    <mergeCell ref="A414:I414"/>
    <mergeCell ref="J414:S414"/>
    <mergeCell ref="A409:G409"/>
    <mergeCell ref="H409:L409"/>
    <mergeCell ref="M409:S409"/>
    <mergeCell ref="A410:I410"/>
    <mergeCell ref="J410:S410"/>
    <mergeCell ref="A411:I411"/>
    <mergeCell ref="J411:S411"/>
    <mergeCell ref="B407:F407"/>
    <mergeCell ref="I407:K407"/>
    <mergeCell ref="O407:Q407"/>
    <mergeCell ref="A408:G408"/>
    <mergeCell ref="H408:L408"/>
    <mergeCell ref="M408:S408"/>
    <mergeCell ref="B421:D421"/>
    <mergeCell ref="J421:K421"/>
    <mergeCell ref="J422:K422"/>
    <mergeCell ref="J423:K423"/>
    <mergeCell ref="J424:K424"/>
    <mergeCell ref="J425:K425"/>
    <mergeCell ref="B419:D419"/>
    <mergeCell ref="F419:G419"/>
    <mergeCell ref="H419:H420"/>
    <mergeCell ref="J419:K420"/>
    <mergeCell ref="L419:M419"/>
    <mergeCell ref="P419:Q419"/>
    <mergeCell ref="A415:S415"/>
    <mergeCell ref="A416:S416"/>
    <mergeCell ref="A417:C417"/>
    <mergeCell ref="F417:G417"/>
    <mergeCell ref="L417:M417"/>
    <mergeCell ref="N417:O417"/>
    <mergeCell ref="P417:Q417"/>
    <mergeCell ref="J438:K438"/>
    <mergeCell ref="J439:K439"/>
    <mergeCell ref="J440:K440"/>
    <mergeCell ref="J441:K441"/>
    <mergeCell ref="J442:K442"/>
    <mergeCell ref="J443:K443"/>
    <mergeCell ref="J432:K432"/>
    <mergeCell ref="J433:K433"/>
    <mergeCell ref="J434:K434"/>
    <mergeCell ref="J435:K435"/>
    <mergeCell ref="J436:K436"/>
    <mergeCell ref="J437:K437"/>
    <mergeCell ref="J426:K426"/>
    <mergeCell ref="J427:K427"/>
    <mergeCell ref="J428:K428"/>
    <mergeCell ref="J429:K429"/>
    <mergeCell ref="J430:K430"/>
    <mergeCell ref="J431:K431"/>
    <mergeCell ref="A451:G451"/>
    <mergeCell ref="H451:L451"/>
    <mergeCell ref="M451:S451"/>
    <mergeCell ref="A452:G452"/>
    <mergeCell ref="H452:L452"/>
    <mergeCell ref="M452:S452"/>
    <mergeCell ref="G448:K448"/>
    <mergeCell ref="L448:M448"/>
    <mergeCell ref="P448:Q448"/>
    <mergeCell ref="G449:K449"/>
    <mergeCell ref="A450:G450"/>
    <mergeCell ref="K450:M450"/>
    <mergeCell ref="P450:Q450"/>
    <mergeCell ref="J444:K444"/>
    <mergeCell ref="J445:K445"/>
    <mergeCell ref="G446:K446"/>
    <mergeCell ref="G447:K447"/>
    <mergeCell ref="L447:M447"/>
    <mergeCell ref="P447:Q447"/>
    <mergeCell ref="B458:H458"/>
    <mergeCell ref="L458:Q458"/>
    <mergeCell ref="A459:I459"/>
    <mergeCell ref="J459:S459"/>
    <mergeCell ref="A460:I460"/>
    <mergeCell ref="J460:S460"/>
    <mergeCell ref="A455:G455"/>
    <mergeCell ref="H455:L455"/>
    <mergeCell ref="M455:S455"/>
    <mergeCell ref="A456:I456"/>
    <mergeCell ref="J456:S456"/>
    <mergeCell ref="A457:I457"/>
    <mergeCell ref="J457:S457"/>
    <mergeCell ref="B453:F453"/>
    <mergeCell ref="I453:K453"/>
    <mergeCell ref="O453:Q453"/>
    <mergeCell ref="A454:G454"/>
    <mergeCell ref="H454:L454"/>
    <mergeCell ref="M454:S454"/>
    <mergeCell ref="B467:D467"/>
    <mergeCell ref="J467:K467"/>
    <mergeCell ref="B468:D468"/>
    <mergeCell ref="J468:K468"/>
    <mergeCell ref="J469:K469"/>
    <mergeCell ref="J470:K470"/>
    <mergeCell ref="B465:D465"/>
    <mergeCell ref="F465:G465"/>
    <mergeCell ref="H465:H466"/>
    <mergeCell ref="J465:K466"/>
    <mergeCell ref="L465:M465"/>
    <mergeCell ref="P465:Q465"/>
    <mergeCell ref="A461:S461"/>
    <mergeCell ref="A462:S462"/>
    <mergeCell ref="A463:C463"/>
    <mergeCell ref="F463:G463"/>
    <mergeCell ref="L463:M463"/>
    <mergeCell ref="N463:O463"/>
    <mergeCell ref="P463:Q463"/>
    <mergeCell ref="J483:K483"/>
    <mergeCell ref="J484:K484"/>
    <mergeCell ref="J485:K485"/>
    <mergeCell ref="J486:K486"/>
    <mergeCell ref="J487:K487"/>
    <mergeCell ref="J488:K488"/>
    <mergeCell ref="J477:K477"/>
    <mergeCell ref="J478:K478"/>
    <mergeCell ref="J479:K479"/>
    <mergeCell ref="J480:K480"/>
    <mergeCell ref="J481:K481"/>
    <mergeCell ref="J482:K482"/>
    <mergeCell ref="J471:K471"/>
    <mergeCell ref="J472:K472"/>
    <mergeCell ref="J473:K473"/>
    <mergeCell ref="J474:K474"/>
    <mergeCell ref="J475:K475"/>
    <mergeCell ref="J476:K476"/>
    <mergeCell ref="A497:G497"/>
    <mergeCell ref="H497:L497"/>
    <mergeCell ref="M497:S497"/>
    <mergeCell ref="A498:G498"/>
    <mergeCell ref="H498:L498"/>
    <mergeCell ref="M498:S498"/>
    <mergeCell ref="P493:Q493"/>
    <mergeCell ref="G494:K494"/>
    <mergeCell ref="L494:M494"/>
    <mergeCell ref="P494:Q494"/>
    <mergeCell ref="G495:K495"/>
    <mergeCell ref="A496:G496"/>
    <mergeCell ref="K496:M496"/>
    <mergeCell ref="P496:Q496"/>
    <mergeCell ref="J489:K489"/>
    <mergeCell ref="J490:K490"/>
    <mergeCell ref="J491:K491"/>
    <mergeCell ref="G492:K492"/>
    <mergeCell ref="G493:K493"/>
    <mergeCell ref="L493:M493"/>
    <mergeCell ref="B504:H504"/>
    <mergeCell ref="L504:Q504"/>
    <mergeCell ref="A505:I505"/>
    <mergeCell ref="J505:S505"/>
    <mergeCell ref="A506:I506"/>
    <mergeCell ref="J506:S506"/>
    <mergeCell ref="A501:G501"/>
    <mergeCell ref="H501:L501"/>
    <mergeCell ref="M501:S501"/>
    <mergeCell ref="A502:I502"/>
    <mergeCell ref="J502:S502"/>
    <mergeCell ref="A503:I503"/>
    <mergeCell ref="J503:S503"/>
    <mergeCell ref="B499:F499"/>
    <mergeCell ref="I499:K499"/>
    <mergeCell ref="O499:Q499"/>
    <mergeCell ref="A500:G500"/>
    <mergeCell ref="H500:L500"/>
    <mergeCell ref="M500:S500"/>
    <mergeCell ref="B513:D513"/>
    <mergeCell ref="J513:K513"/>
    <mergeCell ref="B514:D514"/>
    <mergeCell ref="J514:K514"/>
    <mergeCell ref="J515:K515"/>
    <mergeCell ref="J516:K516"/>
    <mergeCell ref="J510:S510"/>
    <mergeCell ref="B511:D511"/>
    <mergeCell ref="F511:G511"/>
    <mergeCell ref="H511:H512"/>
    <mergeCell ref="J511:K512"/>
    <mergeCell ref="L511:M511"/>
    <mergeCell ref="P511:Q511"/>
    <mergeCell ref="A507:S507"/>
    <mergeCell ref="A508:S508"/>
    <mergeCell ref="A509:C509"/>
    <mergeCell ref="F509:G509"/>
    <mergeCell ref="L509:M509"/>
    <mergeCell ref="N509:O509"/>
    <mergeCell ref="P509:Q509"/>
    <mergeCell ref="J529:K529"/>
    <mergeCell ref="J530:K530"/>
    <mergeCell ref="J531:K531"/>
    <mergeCell ref="J532:K532"/>
    <mergeCell ref="J533:K533"/>
    <mergeCell ref="J534:K534"/>
    <mergeCell ref="J523:K523"/>
    <mergeCell ref="J524:K524"/>
    <mergeCell ref="J525:K525"/>
    <mergeCell ref="J526:K526"/>
    <mergeCell ref="J527:K527"/>
    <mergeCell ref="J528:K528"/>
    <mergeCell ref="J517:K517"/>
    <mergeCell ref="J518:K518"/>
    <mergeCell ref="J519:K519"/>
    <mergeCell ref="J520:K520"/>
    <mergeCell ref="J521:K521"/>
    <mergeCell ref="J522:K522"/>
    <mergeCell ref="A543:G543"/>
    <mergeCell ref="H543:L543"/>
    <mergeCell ref="M543:S543"/>
    <mergeCell ref="A544:G544"/>
    <mergeCell ref="H544:L544"/>
    <mergeCell ref="M544:S544"/>
    <mergeCell ref="P539:Q539"/>
    <mergeCell ref="G540:K540"/>
    <mergeCell ref="L540:M540"/>
    <mergeCell ref="P540:Q540"/>
    <mergeCell ref="G541:K541"/>
    <mergeCell ref="A542:G542"/>
    <mergeCell ref="K542:M542"/>
    <mergeCell ref="P542:Q542"/>
    <mergeCell ref="J535:K535"/>
    <mergeCell ref="J536:K536"/>
    <mergeCell ref="J537:K537"/>
    <mergeCell ref="G538:K538"/>
    <mergeCell ref="G539:K539"/>
    <mergeCell ref="L539:M539"/>
    <mergeCell ref="B550:H550"/>
    <mergeCell ref="L550:Q550"/>
    <mergeCell ref="A551:I551"/>
    <mergeCell ref="J551:S551"/>
    <mergeCell ref="A552:I552"/>
    <mergeCell ref="J552:S552"/>
    <mergeCell ref="A547:G547"/>
    <mergeCell ref="H547:L547"/>
    <mergeCell ref="M547:S547"/>
    <mergeCell ref="A548:I548"/>
    <mergeCell ref="J548:S548"/>
    <mergeCell ref="A549:I549"/>
    <mergeCell ref="J549:S549"/>
    <mergeCell ref="B545:F545"/>
    <mergeCell ref="I545:K545"/>
    <mergeCell ref="O545:Q545"/>
    <mergeCell ref="A546:G546"/>
    <mergeCell ref="H546:L546"/>
    <mergeCell ref="M546:S546"/>
    <mergeCell ref="B559:D559"/>
    <mergeCell ref="J559:K559"/>
    <mergeCell ref="B560:D560"/>
    <mergeCell ref="J560:K560"/>
    <mergeCell ref="J561:K561"/>
    <mergeCell ref="J562:K562"/>
    <mergeCell ref="B557:D557"/>
    <mergeCell ref="F557:G557"/>
    <mergeCell ref="H557:H558"/>
    <mergeCell ref="J557:K558"/>
    <mergeCell ref="L557:M557"/>
    <mergeCell ref="P557:Q557"/>
    <mergeCell ref="A553:S553"/>
    <mergeCell ref="A554:S554"/>
    <mergeCell ref="A555:C555"/>
    <mergeCell ref="F555:G555"/>
    <mergeCell ref="L555:M555"/>
    <mergeCell ref="N555:O555"/>
    <mergeCell ref="P555:Q555"/>
    <mergeCell ref="J575:K575"/>
    <mergeCell ref="J576:K576"/>
    <mergeCell ref="J577:K577"/>
    <mergeCell ref="J578:K578"/>
    <mergeCell ref="J579:K579"/>
    <mergeCell ref="J580:K580"/>
    <mergeCell ref="J569:K569"/>
    <mergeCell ref="J570:K570"/>
    <mergeCell ref="J571:K571"/>
    <mergeCell ref="J572:K572"/>
    <mergeCell ref="J573:K573"/>
    <mergeCell ref="J574:K574"/>
    <mergeCell ref="J563:K563"/>
    <mergeCell ref="J564:K564"/>
    <mergeCell ref="J565:K565"/>
    <mergeCell ref="J566:K566"/>
    <mergeCell ref="J567:K567"/>
    <mergeCell ref="J568:K568"/>
    <mergeCell ref="A589:G589"/>
    <mergeCell ref="H589:L589"/>
    <mergeCell ref="M589:S589"/>
    <mergeCell ref="A590:G590"/>
    <mergeCell ref="H590:L590"/>
    <mergeCell ref="M590:S590"/>
    <mergeCell ref="P585:Q585"/>
    <mergeCell ref="G586:K586"/>
    <mergeCell ref="L586:M586"/>
    <mergeCell ref="P586:Q586"/>
    <mergeCell ref="G587:K587"/>
    <mergeCell ref="A588:G588"/>
    <mergeCell ref="K588:M588"/>
    <mergeCell ref="P588:Q588"/>
    <mergeCell ref="J581:K581"/>
    <mergeCell ref="J582:K582"/>
    <mergeCell ref="J583:K583"/>
    <mergeCell ref="G584:K584"/>
    <mergeCell ref="G585:K585"/>
    <mergeCell ref="L585:M585"/>
    <mergeCell ref="B596:H596"/>
    <mergeCell ref="L596:Q596"/>
    <mergeCell ref="A597:I597"/>
    <mergeCell ref="J597:S597"/>
    <mergeCell ref="A598:I598"/>
    <mergeCell ref="J598:S598"/>
    <mergeCell ref="A593:G593"/>
    <mergeCell ref="H593:L593"/>
    <mergeCell ref="M593:S593"/>
    <mergeCell ref="A594:I594"/>
    <mergeCell ref="J594:S594"/>
    <mergeCell ref="A595:I595"/>
    <mergeCell ref="J595:S595"/>
    <mergeCell ref="B591:F591"/>
    <mergeCell ref="I591:K591"/>
    <mergeCell ref="O591:Q591"/>
    <mergeCell ref="A592:G592"/>
    <mergeCell ref="H592:L592"/>
    <mergeCell ref="M592:S592"/>
    <mergeCell ref="B605:D605"/>
    <mergeCell ref="J605:K605"/>
    <mergeCell ref="B606:D606"/>
    <mergeCell ref="J606:K606"/>
    <mergeCell ref="J607:K607"/>
    <mergeCell ref="J608:K608"/>
    <mergeCell ref="B603:D603"/>
    <mergeCell ref="F603:G603"/>
    <mergeCell ref="H603:H604"/>
    <mergeCell ref="J603:K604"/>
    <mergeCell ref="L603:M603"/>
    <mergeCell ref="P603:Q603"/>
    <mergeCell ref="A599:S599"/>
    <mergeCell ref="A600:S600"/>
    <mergeCell ref="A601:C601"/>
    <mergeCell ref="F601:G601"/>
    <mergeCell ref="L601:M601"/>
    <mergeCell ref="N601:O601"/>
    <mergeCell ref="P601:Q601"/>
    <mergeCell ref="J621:K621"/>
    <mergeCell ref="J622:K622"/>
    <mergeCell ref="J623:K623"/>
    <mergeCell ref="J624:K624"/>
    <mergeCell ref="J625:K625"/>
    <mergeCell ref="J626:K626"/>
    <mergeCell ref="J615:K615"/>
    <mergeCell ref="J616:K616"/>
    <mergeCell ref="J617:K617"/>
    <mergeCell ref="J618:K618"/>
    <mergeCell ref="J619:K619"/>
    <mergeCell ref="J620:K620"/>
    <mergeCell ref="J609:K609"/>
    <mergeCell ref="J610:K610"/>
    <mergeCell ref="J611:K611"/>
    <mergeCell ref="J612:K612"/>
    <mergeCell ref="J613:K613"/>
    <mergeCell ref="J614:K614"/>
    <mergeCell ref="A635:G635"/>
    <mergeCell ref="H635:L635"/>
    <mergeCell ref="M635:S635"/>
    <mergeCell ref="A636:G636"/>
    <mergeCell ref="H636:L636"/>
    <mergeCell ref="M636:S636"/>
    <mergeCell ref="P631:Q631"/>
    <mergeCell ref="G632:K632"/>
    <mergeCell ref="L632:M632"/>
    <mergeCell ref="P632:Q632"/>
    <mergeCell ref="G633:K633"/>
    <mergeCell ref="A634:G634"/>
    <mergeCell ref="K634:M634"/>
    <mergeCell ref="P634:Q634"/>
    <mergeCell ref="J627:K627"/>
    <mergeCell ref="J628:K628"/>
    <mergeCell ref="J629:K629"/>
    <mergeCell ref="G630:K630"/>
    <mergeCell ref="G631:K631"/>
    <mergeCell ref="L631:M631"/>
    <mergeCell ref="B642:H642"/>
    <mergeCell ref="L642:Q642"/>
    <mergeCell ref="A643:I643"/>
    <mergeCell ref="J643:S643"/>
    <mergeCell ref="A644:I644"/>
    <mergeCell ref="J644:S644"/>
    <mergeCell ref="A639:G639"/>
    <mergeCell ref="H639:L639"/>
    <mergeCell ref="M639:S639"/>
    <mergeCell ref="A640:I640"/>
    <mergeCell ref="J640:S640"/>
    <mergeCell ref="A641:I641"/>
    <mergeCell ref="J641:S641"/>
    <mergeCell ref="B637:F637"/>
    <mergeCell ref="I637:K637"/>
    <mergeCell ref="O637:Q637"/>
    <mergeCell ref="A638:G638"/>
    <mergeCell ref="H638:L638"/>
    <mergeCell ref="M638:S638"/>
    <mergeCell ref="B651:D651"/>
    <mergeCell ref="J651:K651"/>
    <mergeCell ref="B652:D652"/>
    <mergeCell ref="J652:K652"/>
    <mergeCell ref="J653:K653"/>
    <mergeCell ref="J654:K654"/>
    <mergeCell ref="B649:D649"/>
    <mergeCell ref="F649:G649"/>
    <mergeCell ref="H649:H650"/>
    <mergeCell ref="J649:K650"/>
    <mergeCell ref="L649:M649"/>
    <mergeCell ref="P649:Q649"/>
    <mergeCell ref="A645:S645"/>
    <mergeCell ref="A646:S646"/>
    <mergeCell ref="A647:C647"/>
    <mergeCell ref="F647:G647"/>
    <mergeCell ref="L647:M647"/>
    <mergeCell ref="N647:O647"/>
    <mergeCell ref="P647:Q647"/>
    <mergeCell ref="J667:K667"/>
    <mergeCell ref="J668:K668"/>
    <mergeCell ref="J669:K669"/>
    <mergeCell ref="J670:K670"/>
    <mergeCell ref="J671:K671"/>
    <mergeCell ref="J672:K672"/>
    <mergeCell ref="J661:K661"/>
    <mergeCell ref="J662:K662"/>
    <mergeCell ref="J663:K663"/>
    <mergeCell ref="J664:K664"/>
    <mergeCell ref="J665:K665"/>
    <mergeCell ref="J666:K666"/>
    <mergeCell ref="J655:K655"/>
    <mergeCell ref="J656:K656"/>
    <mergeCell ref="J657:K657"/>
    <mergeCell ref="J658:K658"/>
    <mergeCell ref="J659:K659"/>
    <mergeCell ref="J660:K660"/>
    <mergeCell ref="A681:G681"/>
    <mergeCell ref="H681:L681"/>
    <mergeCell ref="M681:S681"/>
    <mergeCell ref="A682:G682"/>
    <mergeCell ref="H682:L682"/>
    <mergeCell ref="M682:S682"/>
    <mergeCell ref="P677:Q677"/>
    <mergeCell ref="G678:K678"/>
    <mergeCell ref="L678:M678"/>
    <mergeCell ref="P678:Q678"/>
    <mergeCell ref="G679:K679"/>
    <mergeCell ref="A680:G680"/>
    <mergeCell ref="K680:M680"/>
    <mergeCell ref="P680:Q680"/>
    <mergeCell ref="J673:K673"/>
    <mergeCell ref="J674:K674"/>
    <mergeCell ref="J675:K675"/>
    <mergeCell ref="G676:K676"/>
    <mergeCell ref="G677:K677"/>
    <mergeCell ref="L677:M677"/>
    <mergeCell ref="B688:H688"/>
    <mergeCell ref="L688:Q688"/>
    <mergeCell ref="A689:I689"/>
    <mergeCell ref="J689:S689"/>
    <mergeCell ref="A690:I690"/>
    <mergeCell ref="J690:S690"/>
    <mergeCell ref="A685:G685"/>
    <mergeCell ref="H685:L685"/>
    <mergeCell ref="M685:S685"/>
    <mergeCell ref="A686:I686"/>
    <mergeCell ref="J686:S686"/>
    <mergeCell ref="A687:I687"/>
    <mergeCell ref="J687:S687"/>
    <mergeCell ref="B683:F683"/>
    <mergeCell ref="I683:K683"/>
    <mergeCell ref="O683:Q683"/>
    <mergeCell ref="A684:G684"/>
    <mergeCell ref="H684:L684"/>
    <mergeCell ref="M684:S684"/>
    <mergeCell ref="B697:D697"/>
    <mergeCell ref="J697:K697"/>
    <mergeCell ref="B698:D698"/>
    <mergeCell ref="J698:K698"/>
    <mergeCell ref="J699:K699"/>
    <mergeCell ref="J700:K700"/>
    <mergeCell ref="B695:D695"/>
    <mergeCell ref="F695:G695"/>
    <mergeCell ref="H695:H696"/>
    <mergeCell ref="J695:K696"/>
    <mergeCell ref="L695:M695"/>
    <mergeCell ref="P695:Q695"/>
    <mergeCell ref="A691:S691"/>
    <mergeCell ref="A692:S692"/>
    <mergeCell ref="A693:C693"/>
    <mergeCell ref="F693:G693"/>
    <mergeCell ref="L693:M693"/>
    <mergeCell ref="N693:O693"/>
    <mergeCell ref="P693:Q693"/>
    <mergeCell ref="J713:K713"/>
    <mergeCell ref="J714:K714"/>
    <mergeCell ref="J715:K715"/>
    <mergeCell ref="J716:K716"/>
    <mergeCell ref="J717:K717"/>
    <mergeCell ref="J718:K718"/>
    <mergeCell ref="J707:K707"/>
    <mergeCell ref="J708:K708"/>
    <mergeCell ref="J709:K709"/>
    <mergeCell ref="J710:K710"/>
    <mergeCell ref="J711:K711"/>
    <mergeCell ref="J712:K712"/>
    <mergeCell ref="J701:K701"/>
    <mergeCell ref="J702:K702"/>
    <mergeCell ref="J703:K703"/>
    <mergeCell ref="J704:K704"/>
    <mergeCell ref="J705:K705"/>
    <mergeCell ref="J706:K706"/>
    <mergeCell ref="A727:G727"/>
    <mergeCell ref="H727:L727"/>
    <mergeCell ref="M727:S727"/>
    <mergeCell ref="A728:G728"/>
    <mergeCell ref="H728:L728"/>
    <mergeCell ref="M728:S728"/>
    <mergeCell ref="P723:Q723"/>
    <mergeCell ref="G724:K724"/>
    <mergeCell ref="L724:M724"/>
    <mergeCell ref="P724:Q724"/>
    <mergeCell ref="G725:K725"/>
    <mergeCell ref="A726:G726"/>
    <mergeCell ref="K726:M726"/>
    <mergeCell ref="P726:Q726"/>
    <mergeCell ref="J719:K719"/>
    <mergeCell ref="J720:K720"/>
    <mergeCell ref="J721:K721"/>
    <mergeCell ref="G722:K722"/>
    <mergeCell ref="G723:K723"/>
    <mergeCell ref="L723:M723"/>
    <mergeCell ref="B734:H734"/>
    <mergeCell ref="L734:Q734"/>
    <mergeCell ref="A735:I735"/>
    <mergeCell ref="J735:S735"/>
    <mergeCell ref="A736:I736"/>
    <mergeCell ref="J736:S736"/>
    <mergeCell ref="A731:G731"/>
    <mergeCell ref="H731:L731"/>
    <mergeCell ref="M731:S731"/>
    <mergeCell ref="A732:I732"/>
    <mergeCell ref="J732:S732"/>
    <mergeCell ref="A733:I733"/>
    <mergeCell ref="J733:S733"/>
    <mergeCell ref="B729:F729"/>
    <mergeCell ref="I729:K729"/>
    <mergeCell ref="O729:Q729"/>
    <mergeCell ref="A730:G730"/>
    <mergeCell ref="H730:L730"/>
    <mergeCell ref="M730:S730"/>
    <mergeCell ref="B743:D743"/>
    <mergeCell ref="J743:K743"/>
    <mergeCell ref="B744:D744"/>
    <mergeCell ref="J744:K744"/>
    <mergeCell ref="J745:K745"/>
    <mergeCell ref="J746:K746"/>
    <mergeCell ref="B741:D741"/>
    <mergeCell ref="F741:G741"/>
    <mergeCell ref="H741:H742"/>
    <mergeCell ref="J741:K742"/>
    <mergeCell ref="L741:M741"/>
    <mergeCell ref="P741:Q741"/>
    <mergeCell ref="A737:S737"/>
    <mergeCell ref="A738:S738"/>
    <mergeCell ref="A739:C739"/>
    <mergeCell ref="F739:G739"/>
    <mergeCell ref="L739:M739"/>
    <mergeCell ref="N739:O739"/>
    <mergeCell ref="P739:Q739"/>
    <mergeCell ref="J759:K759"/>
    <mergeCell ref="J760:K760"/>
    <mergeCell ref="J761:K761"/>
    <mergeCell ref="J762:K762"/>
    <mergeCell ref="J763:K763"/>
    <mergeCell ref="J764:K764"/>
    <mergeCell ref="J753:K753"/>
    <mergeCell ref="J754:K754"/>
    <mergeCell ref="J755:K755"/>
    <mergeCell ref="J756:K756"/>
    <mergeCell ref="J757:K757"/>
    <mergeCell ref="J758:K758"/>
    <mergeCell ref="J747:K747"/>
    <mergeCell ref="J748:K748"/>
    <mergeCell ref="J749:K749"/>
    <mergeCell ref="J750:K750"/>
    <mergeCell ref="J751:K751"/>
    <mergeCell ref="J752:K752"/>
    <mergeCell ref="A773:G773"/>
    <mergeCell ref="H773:L773"/>
    <mergeCell ref="M773:S773"/>
    <mergeCell ref="A774:G774"/>
    <mergeCell ref="H774:L774"/>
    <mergeCell ref="M774:S774"/>
    <mergeCell ref="P769:Q769"/>
    <mergeCell ref="G770:K770"/>
    <mergeCell ref="L770:M770"/>
    <mergeCell ref="P770:Q770"/>
    <mergeCell ref="G771:K771"/>
    <mergeCell ref="A772:G772"/>
    <mergeCell ref="K772:M772"/>
    <mergeCell ref="P772:Q772"/>
    <mergeCell ref="J765:K765"/>
    <mergeCell ref="J766:K766"/>
    <mergeCell ref="J767:K767"/>
    <mergeCell ref="G768:K768"/>
    <mergeCell ref="G769:K769"/>
    <mergeCell ref="L769:M769"/>
    <mergeCell ref="B780:H780"/>
    <mergeCell ref="L780:Q780"/>
    <mergeCell ref="A781:I781"/>
    <mergeCell ref="J781:S781"/>
    <mergeCell ref="A782:I782"/>
    <mergeCell ref="J782:S782"/>
    <mergeCell ref="A777:G777"/>
    <mergeCell ref="H777:L777"/>
    <mergeCell ref="M777:S777"/>
    <mergeCell ref="A778:I778"/>
    <mergeCell ref="J778:S778"/>
    <mergeCell ref="A779:I779"/>
    <mergeCell ref="J779:S779"/>
    <mergeCell ref="B775:F775"/>
    <mergeCell ref="I775:K775"/>
    <mergeCell ref="O775:Q775"/>
    <mergeCell ref="A776:G776"/>
    <mergeCell ref="H776:L776"/>
    <mergeCell ref="M776:S776"/>
    <mergeCell ref="B789:D789"/>
    <mergeCell ref="J789:K789"/>
    <mergeCell ref="B790:D790"/>
    <mergeCell ref="J790:K790"/>
    <mergeCell ref="J791:K791"/>
    <mergeCell ref="J792:K792"/>
    <mergeCell ref="B787:D787"/>
    <mergeCell ref="F787:G787"/>
    <mergeCell ref="H787:H788"/>
    <mergeCell ref="J787:K788"/>
    <mergeCell ref="L787:M787"/>
    <mergeCell ref="P787:Q787"/>
    <mergeCell ref="A783:S783"/>
    <mergeCell ref="A784:S784"/>
    <mergeCell ref="A785:C785"/>
    <mergeCell ref="F785:G785"/>
    <mergeCell ref="L785:M785"/>
    <mergeCell ref="N785:O785"/>
    <mergeCell ref="P785:Q785"/>
    <mergeCell ref="J805:K805"/>
    <mergeCell ref="J806:K806"/>
    <mergeCell ref="J807:K807"/>
    <mergeCell ref="J808:K808"/>
    <mergeCell ref="J809:K809"/>
    <mergeCell ref="J810:K810"/>
    <mergeCell ref="J799:K799"/>
    <mergeCell ref="J800:K800"/>
    <mergeCell ref="J801:K801"/>
    <mergeCell ref="J802:K802"/>
    <mergeCell ref="J803:K803"/>
    <mergeCell ref="J804:K804"/>
    <mergeCell ref="J793:K793"/>
    <mergeCell ref="J794:K794"/>
    <mergeCell ref="J795:K795"/>
    <mergeCell ref="J796:K796"/>
    <mergeCell ref="J797:K797"/>
    <mergeCell ref="J798:K798"/>
    <mergeCell ref="A819:G819"/>
    <mergeCell ref="H819:L819"/>
    <mergeCell ref="M819:S819"/>
    <mergeCell ref="A820:G820"/>
    <mergeCell ref="H820:L820"/>
    <mergeCell ref="M820:S820"/>
    <mergeCell ref="P815:Q815"/>
    <mergeCell ref="G816:K816"/>
    <mergeCell ref="L816:M816"/>
    <mergeCell ref="P816:Q816"/>
    <mergeCell ref="G817:K817"/>
    <mergeCell ref="A818:G818"/>
    <mergeCell ref="K818:M818"/>
    <mergeCell ref="P818:Q818"/>
    <mergeCell ref="J811:K811"/>
    <mergeCell ref="J812:K812"/>
    <mergeCell ref="J813:K813"/>
    <mergeCell ref="G814:K814"/>
    <mergeCell ref="G815:K815"/>
    <mergeCell ref="L815:M815"/>
    <mergeCell ref="B826:H826"/>
    <mergeCell ref="L826:Q826"/>
    <mergeCell ref="A827:I827"/>
    <mergeCell ref="J827:S827"/>
    <mergeCell ref="A828:I828"/>
    <mergeCell ref="J828:S828"/>
    <mergeCell ref="A823:G823"/>
    <mergeCell ref="H823:L823"/>
    <mergeCell ref="M823:S823"/>
    <mergeCell ref="A824:I824"/>
    <mergeCell ref="J824:S824"/>
    <mergeCell ref="A825:I825"/>
    <mergeCell ref="J825:S825"/>
    <mergeCell ref="B821:F821"/>
    <mergeCell ref="I821:K821"/>
    <mergeCell ref="O821:Q821"/>
    <mergeCell ref="A822:G822"/>
    <mergeCell ref="H822:L822"/>
    <mergeCell ref="M822:S822"/>
    <mergeCell ref="B835:D835"/>
    <mergeCell ref="J835:K835"/>
    <mergeCell ref="B836:D836"/>
    <mergeCell ref="J836:K836"/>
    <mergeCell ref="J837:K837"/>
    <mergeCell ref="J838:K838"/>
    <mergeCell ref="B833:D833"/>
    <mergeCell ref="F833:G833"/>
    <mergeCell ref="H833:H834"/>
    <mergeCell ref="J833:K834"/>
    <mergeCell ref="L833:M833"/>
    <mergeCell ref="P833:Q833"/>
    <mergeCell ref="A829:S829"/>
    <mergeCell ref="A830:S830"/>
    <mergeCell ref="A831:C831"/>
    <mergeCell ref="F831:G831"/>
    <mergeCell ref="L831:M831"/>
    <mergeCell ref="N831:O831"/>
    <mergeCell ref="P831:Q831"/>
    <mergeCell ref="J851:K851"/>
    <mergeCell ref="J852:K852"/>
    <mergeCell ref="J853:K853"/>
    <mergeCell ref="J854:K854"/>
    <mergeCell ref="J855:K855"/>
    <mergeCell ref="J856:K856"/>
    <mergeCell ref="J845:K845"/>
    <mergeCell ref="J846:K846"/>
    <mergeCell ref="J847:K847"/>
    <mergeCell ref="J848:K848"/>
    <mergeCell ref="J849:K849"/>
    <mergeCell ref="J850:K850"/>
    <mergeCell ref="J839:K839"/>
    <mergeCell ref="J840:K840"/>
    <mergeCell ref="J841:K841"/>
    <mergeCell ref="J842:K842"/>
    <mergeCell ref="J843:K843"/>
    <mergeCell ref="J844:K844"/>
    <mergeCell ref="A865:G865"/>
    <mergeCell ref="H865:L865"/>
    <mergeCell ref="M865:S865"/>
    <mergeCell ref="A866:G866"/>
    <mergeCell ref="H866:L866"/>
    <mergeCell ref="M866:S866"/>
    <mergeCell ref="P861:Q861"/>
    <mergeCell ref="G862:K862"/>
    <mergeCell ref="L862:M862"/>
    <mergeCell ref="P862:Q862"/>
    <mergeCell ref="G863:K863"/>
    <mergeCell ref="A864:G864"/>
    <mergeCell ref="K864:M864"/>
    <mergeCell ref="P864:Q864"/>
    <mergeCell ref="J857:K857"/>
    <mergeCell ref="J858:K858"/>
    <mergeCell ref="J859:K859"/>
    <mergeCell ref="G860:K860"/>
    <mergeCell ref="G861:K861"/>
    <mergeCell ref="L861:M861"/>
    <mergeCell ref="B872:H872"/>
    <mergeCell ref="L872:Q872"/>
    <mergeCell ref="A873:I873"/>
    <mergeCell ref="J873:S873"/>
    <mergeCell ref="A874:I874"/>
    <mergeCell ref="J874:S874"/>
    <mergeCell ref="A869:G869"/>
    <mergeCell ref="H869:L869"/>
    <mergeCell ref="M869:S869"/>
    <mergeCell ref="A870:I870"/>
    <mergeCell ref="J870:S870"/>
    <mergeCell ref="A871:I871"/>
    <mergeCell ref="J871:S871"/>
    <mergeCell ref="B867:F867"/>
    <mergeCell ref="I867:K867"/>
    <mergeCell ref="O867:Q867"/>
    <mergeCell ref="A868:G868"/>
    <mergeCell ref="H868:L868"/>
    <mergeCell ref="M868:S868"/>
    <mergeCell ref="B881:D881"/>
    <mergeCell ref="J881:K881"/>
    <mergeCell ref="B882:D882"/>
    <mergeCell ref="J882:K882"/>
    <mergeCell ref="J883:K883"/>
    <mergeCell ref="J884:K884"/>
    <mergeCell ref="B879:D879"/>
    <mergeCell ref="F879:G879"/>
    <mergeCell ref="H879:H880"/>
    <mergeCell ref="J879:K880"/>
    <mergeCell ref="L879:M879"/>
    <mergeCell ref="P879:Q879"/>
    <mergeCell ref="A875:S875"/>
    <mergeCell ref="A876:S876"/>
    <mergeCell ref="A877:C877"/>
    <mergeCell ref="F877:G877"/>
    <mergeCell ref="L877:M877"/>
    <mergeCell ref="N877:O877"/>
    <mergeCell ref="P877:Q877"/>
    <mergeCell ref="J897:K897"/>
    <mergeCell ref="J898:K898"/>
    <mergeCell ref="J899:K899"/>
    <mergeCell ref="J900:K900"/>
    <mergeCell ref="J901:K901"/>
    <mergeCell ref="J902:K902"/>
    <mergeCell ref="J891:K891"/>
    <mergeCell ref="J892:K892"/>
    <mergeCell ref="J893:K893"/>
    <mergeCell ref="J894:K894"/>
    <mergeCell ref="J895:K895"/>
    <mergeCell ref="J896:K896"/>
    <mergeCell ref="J885:K885"/>
    <mergeCell ref="J886:K886"/>
    <mergeCell ref="J887:K887"/>
    <mergeCell ref="J888:K888"/>
    <mergeCell ref="J889:K889"/>
    <mergeCell ref="J890:K890"/>
    <mergeCell ref="A911:G911"/>
    <mergeCell ref="H911:L911"/>
    <mergeCell ref="M911:S911"/>
    <mergeCell ref="A912:G912"/>
    <mergeCell ref="H912:L912"/>
    <mergeCell ref="M912:S912"/>
    <mergeCell ref="P907:Q907"/>
    <mergeCell ref="G908:K908"/>
    <mergeCell ref="L908:M908"/>
    <mergeCell ref="P908:Q908"/>
    <mergeCell ref="G909:K909"/>
    <mergeCell ref="A910:G910"/>
    <mergeCell ref="K910:M910"/>
    <mergeCell ref="P910:Q910"/>
    <mergeCell ref="J903:K903"/>
    <mergeCell ref="J904:K904"/>
    <mergeCell ref="J905:K905"/>
    <mergeCell ref="G906:K906"/>
    <mergeCell ref="G907:K907"/>
    <mergeCell ref="L907:M907"/>
    <mergeCell ref="B918:H918"/>
    <mergeCell ref="L918:Q918"/>
    <mergeCell ref="A919:I919"/>
    <mergeCell ref="J919:S919"/>
    <mergeCell ref="A920:I920"/>
    <mergeCell ref="J920:S920"/>
    <mergeCell ref="A915:G915"/>
    <mergeCell ref="H915:L915"/>
    <mergeCell ref="M915:S915"/>
    <mergeCell ref="A916:I916"/>
    <mergeCell ref="J916:S916"/>
    <mergeCell ref="A917:I917"/>
    <mergeCell ref="J917:S917"/>
    <mergeCell ref="B913:F913"/>
    <mergeCell ref="I913:K913"/>
    <mergeCell ref="O913:Q913"/>
    <mergeCell ref="A914:G914"/>
    <mergeCell ref="H914:L914"/>
    <mergeCell ref="M914:S914"/>
    <mergeCell ref="B927:D927"/>
    <mergeCell ref="J927:K927"/>
    <mergeCell ref="B928:D928"/>
    <mergeCell ref="J928:K928"/>
    <mergeCell ref="J929:K929"/>
    <mergeCell ref="J930:K930"/>
    <mergeCell ref="B925:D925"/>
    <mergeCell ref="F925:G925"/>
    <mergeCell ref="H925:H926"/>
    <mergeCell ref="J925:K926"/>
    <mergeCell ref="L925:M925"/>
    <mergeCell ref="P925:Q925"/>
    <mergeCell ref="A921:S921"/>
    <mergeCell ref="A922:S922"/>
    <mergeCell ref="A923:C923"/>
    <mergeCell ref="F923:G923"/>
    <mergeCell ref="L923:M923"/>
    <mergeCell ref="N923:O923"/>
    <mergeCell ref="P923:Q923"/>
    <mergeCell ref="J943:K943"/>
    <mergeCell ref="J944:K944"/>
    <mergeCell ref="J945:K945"/>
    <mergeCell ref="J946:K946"/>
    <mergeCell ref="J947:K947"/>
    <mergeCell ref="J948:K948"/>
    <mergeCell ref="J937:K937"/>
    <mergeCell ref="J938:K938"/>
    <mergeCell ref="J939:K939"/>
    <mergeCell ref="J940:K940"/>
    <mergeCell ref="J941:K941"/>
    <mergeCell ref="J942:K942"/>
    <mergeCell ref="J931:K931"/>
    <mergeCell ref="J932:K932"/>
    <mergeCell ref="J933:K933"/>
    <mergeCell ref="J934:K934"/>
    <mergeCell ref="J935:K935"/>
    <mergeCell ref="J936:K936"/>
    <mergeCell ref="A957:G957"/>
    <mergeCell ref="H957:L957"/>
    <mergeCell ref="M957:S957"/>
    <mergeCell ref="A958:G958"/>
    <mergeCell ref="H958:L958"/>
    <mergeCell ref="M958:S958"/>
    <mergeCell ref="P953:Q953"/>
    <mergeCell ref="G954:K954"/>
    <mergeCell ref="L954:M954"/>
    <mergeCell ref="P954:Q954"/>
    <mergeCell ref="G955:K955"/>
    <mergeCell ref="A956:G956"/>
    <mergeCell ref="K956:M956"/>
    <mergeCell ref="P956:Q956"/>
    <mergeCell ref="J949:K949"/>
    <mergeCell ref="J950:K950"/>
    <mergeCell ref="J951:K951"/>
    <mergeCell ref="G952:K952"/>
    <mergeCell ref="G953:K953"/>
    <mergeCell ref="L953:M953"/>
    <mergeCell ref="B964:H964"/>
    <mergeCell ref="L964:Q964"/>
    <mergeCell ref="A965:I965"/>
    <mergeCell ref="J965:S965"/>
    <mergeCell ref="A966:I966"/>
    <mergeCell ref="J966:S966"/>
    <mergeCell ref="A961:G961"/>
    <mergeCell ref="H961:L961"/>
    <mergeCell ref="M961:S961"/>
    <mergeCell ref="A962:I962"/>
    <mergeCell ref="J962:S962"/>
    <mergeCell ref="A963:I963"/>
    <mergeCell ref="J963:S963"/>
    <mergeCell ref="B959:F959"/>
    <mergeCell ref="I959:K959"/>
    <mergeCell ref="O959:Q959"/>
    <mergeCell ref="A960:G960"/>
    <mergeCell ref="H960:L960"/>
    <mergeCell ref="M960:S960"/>
    <mergeCell ref="B973:D973"/>
    <mergeCell ref="J973:K973"/>
    <mergeCell ref="J974:K974"/>
    <mergeCell ref="J975:K975"/>
    <mergeCell ref="J976:K976"/>
    <mergeCell ref="J977:K977"/>
    <mergeCell ref="B971:D971"/>
    <mergeCell ref="F971:G971"/>
    <mergeCell ref="H971:H972"/>
    <mergeCell ref="J971:K972"/>
    <mergeCell ref="L971:M971"/>
    <mergeCell ref="P971:Q971"/>
    <mergeCell ref="A967:S967"/>
    <mergeCell ref="A968:S968"/>
    <mergeCell ref="A969:C969"/>
    <mergeCell ref="F969:G969"/>
    <mergeCell ref="L969:M969"/>
    <mergeCell ref="N969:O969"/>
    <mergeCell ref="P969:Q969"/>
    <mergeCell ref="J990:K990"/>
    <mergeCell ref="J991:K991"/>
    <mergeCell ref="J992:K992"/>
    <mergeCell ref="J993:K993"/>
    <mergeCell ref="J994:K994"/>
    <mergeCell ref="J995:K995"/>
    <mergeCell ref="J984:K984"/>
    <mergeCell ref="J985:K985"/>
    <mergeCell ref="J986:K986"/>
    <mergeCell ref="J987:K987"/>
    <mergeCell ref="J988:K988"/>
    <mergeCell ref="J989:K989"/>
    <mergeCell ref="J978:K978"/>
    <mergeCell ref="J979:K979"/>
    <mergeCell ref="J980:K980"/>
    <mergeCell ref="J981:K981"/>
    <mergeCell ref="J982:K982"/>
    <mergeCell ref="J983:K983"/>
    <mergeCell ref="A1003:G1003"/>
    <mergeCell ref="H1003:L1003"/>
    <mergeCell ref="M1003:S1003"/>
    <mergeCell ref="A1004:G1004"/>
    <mergeCell ref="H1004:L1004"/>
    <mergeCell ref="M1004:S1004"/>
    <mergeCell ref="G1000:K1000"/>
    <mergeCell ref="L1000:M1000"/>
    <mergeCell ref="P1000:Q1000"/>
    <mergeCell ref="G1001:K1001"/>
    <mergeCell ref="A1002:G1002"/>
    <mergeCell ref="K1002:M1002"/>
    <mergeCell ref="P1002:Q1002"/>
    <mergeCell ref="J996:K996"/>
    <mergeCell ref="J997:K997"/>
    <mergeCell ref="G998:K998"/>
    <mergeCell ref="G999:K999"/>
    <mergeCell ref="L999:M999"/>
    <mergeCell ref="P999:Q999"/>
    <mergeCell ref="B1010:H1010"/>
    <mergeCell ref="L1010:Q1010"/>
    <mergeCell ref="A1011:I1011"/>
    <mergeCell ref="J1011:S1011"/>
    <mergeCell ref="A1012:I1012"/>
    <mergeCell ref="J1012:S1012"/>
    <mergeCell ref="A1007:G1007"/>
    <mergeCell ref="H1007:L1007"/>
    <mergeCell ref="M1007:S1007"/>
    <mergeCell ref="A1008:I1008"/>
    <mergeCell ref="J1008:S1008"/>
    <mergeCell ref="A1009:I1009"/>
    <mergeCell ref="J1009:S1009"/>
    <mergeCell ref="B1005:F1005"/>
    <mergeCell ref="I1005:K1005"/>
    <mergeCell ref="O1005:Q1005"/>
    <mergeCell ref="A1006:G1006"/>
    <mergeCell ref="H1006:L1006"/>
    <mergeCell ref="M1006:S1006"/>
    <mergeCell ref="B1019:D1019"/>
    <mergeCell ref="J1019:K1019"/>
    <mergeCell ref="B1020:D1020"/>
    <mergeCell ref="J1020:K1020"/>
    <mergeCell ref="J1021:K1021"/>
    <mergeCell ref="J1022:K1022"/>
    <mergeCell ref="B1017:D1017"/>
    <mergeCell ref="F1017:G1017"/>
    <mergeCell ref="H1017:H1018"/>
    <mergeCell ref="J1017:K1018"/>
    <mergeCell ref="L1017:M1017"/>
    <mergeCell ref="P1017:Q1017"/>
    <mergeCell ref="A1013:S1013"/>
    <mergeCell ref="A1014:S1014"/>
    <mergeCell ref="A1015:C1015"/>
    <mergeCell ref="F1015:G1015"/>
    <mergeCell ref="L1015:M1015"/>
    <mergeCell ref="N1015:O1015"/>
    <mergeCell ref="P1015:Q1015"/>
    <mergeCell ref="J1035:K1035"/>
    <mergeCell ref="J1036:K1036"/>
    <mergeCell ref="J1037:K1037"/>
    <mergeCell ref="J1038:K1038"/>
    <mergeCell ref="J1039:K1039"/>
    <mergeCell ref="J1040:K1040"/>
    <mergeCell ref="J1029:K1029"/>
    <mergeCell ref="J1030:K1030"/>
    <mergeCell ref="J1031:K1031"/>
    <mergeCell ref="J1032:K1032"/>
    <mergeCell ref="J1033:K1033"/>
    <mergeCell ref="J1034:K1034"/>
    <mergeCell ref="J1023:K1023"/>
    <mergeCell ref="J1024:K1024"/>
    <mergeCell ref="J1025:K1025"/>
    <mergeCell ref="J1026:K1026"/>
    <mergeCell ref="J1027:K1027"/>
    <mergeCell ref="J1028:K1028"/>
    <mergeCell ref="A1049:G1049"/>
    <mergeCell ref="H1049:L1049"/>
    <mergeCell ref="M1049:S1049"/>
    <mergeCell ref="A1050:G1050"/>
    <mergeCell ref="H1050:L1050"/>
    <mergeCell ref="M1050:S1050"/>
    <mergeCell ref="P1045:Q1045"/>
    <mergeCell ref="G1046:K1046"/>
    <mergeCell ref="L1046:M1046"/>
    <mergeCell ref="P1046:Q1046"/>
    <mergeCell ref="G1047:K1047"/>
    <mergeCell ref="A1048:G1048"/>
    <mergeCell ref="K1048:M1048"/>
    <mergeCell ref="P1048:Q1048"/>
    <mergeCell ref="J1041:K1041"/>
    <mergeCell ref="J1042:K1042"/>
    <mergeCell ref="J1043:K1043"/>
    <mergeCell ref="G1044:K1044"/>
    <mergeCell ref="G1045:K1045"/>
    <mergeCell ref="L1045:M1045"/>
    <mergeCell ref="B1056:H1056"/>
    <mergeCell ref="L1056:Q1056"/>
    <mergeCell ref="A1057:I1057"/>
    <mergeCell ref="J1057:S1057"/>
    <mergeCell ref="A1058:I1058"/>
    <mergeCell ref="J1058:S1058"/>
    <mergeCell ref="A1053:G1053"/>
    <mergeCell ref="H1053:L1053"/>
    <mergeCell ref="M1053:S1053"/>
    <mergeCell ref="A1054:I1054"/>
    <mergeCell ref="J1054:S1054"/>
    <mergeCell ref="A1055:I1055"/>
    <mergeCell ref="J1055:S1055"/>
    <mergeCell ref="B1051:F1051"/>
    <mergeCell ref="I1051:K1051"/>
    <mergeCell ref="O1051:Q1051"/>
    <mergeCell ref="A1052:G1052"/>
    <mergeCell ref="H1052:L1052"/>
    <mergeCell ref="M1052:S1052"/>
    <mergeCell ref="B1065:D1065"/>
    <mergeCell ref="J1065:K1065"/>
    <mergeCell ref="B1066:D1066"/>
    <mergeCell ref="J1066:K1066"/>
    <mergeCell ref="J1067:K1067"/>
    <mergeCell ref="J1068:K1068"/>
    <mergeCell ref="B1063:D1063"/>
    <mergeCell ref="F1063:G1063"/>
    <mergeCell ref="H1063:H1064"/>
    <mergeCell ref="J1063:K1064"/>
    <mergeCell ref="L1063:M1063"/>
    <mergeCell ref="P1063:Q1063"/>
    <mergeCell ref="A1059:S1059"/>
    <mergeCell ref="A1060:S1060"/>
    <mergeCell ref="A1061:C1061"/>
    <mergeCell ref="F1061:G1061"/>
    <mergeCell ref="L1061:M1061"/>
    <mergeCell ref="N1061:O1061"/>
    <mergeCell ref="P1061:Q1061"/>
    <mergeCell ref="J1081:K1081"/>
    <mergeCell ref="J1082:K1082"/>
    <mergeCell ref="J1083:K1083"/>
    <mergeCell ref="J1084:K1084"/>
    <mergeCell ref="J1085:K1085"/>
    <mergeCell ref="J1086:K1086"/>
    <mergeCell ref="J1075:K1075"/>
    <mergeCell ref="J1076:K1076"/>
    <mergeCell ref="J1077:K1077"/>
    <mergeCell ref="J1078:K1078"/>
    <mergeCell ref="J1079:K1079"/>
    <mergeCell ref="J1080:K1080"/>
    <mergeCell ref="J1069:K1069"/>
    <mergeCell ref="J1070:K1070"/>
    <mergeCell ref="J1071:K1071"/>
    <mergeCell ref="J1072:K1072"/>
    <mergeCell ref="J1073:K1073"/>
    <mergeCell ref="J1074:K1074"/>
    <mergeCell ref="A1095:G1095"/>
    <mergeCell ref="H1095:L1095"/>
    <mergeCell ref="M1095:S1095"/>
    <mergeCell ref="A1096:G1096"/>
    <mergeCell ref="H1096:L1096"/>
    <mergeCell ref="M1096:S1096"/>
    <mergeCell ref="P1091:Q1091"/>
    <mergeCell ref="G1092:K1092"/>
    <mergeCell ref="L1092:M1092"/>
    <mergeCell ref="P1092:Q1092"/>
    <mergeCell ref="G1093:K1093"/>
    <mergeCell ref="A1094:G1094"/>
    <mergeCell ref="K1094:M1094"/>
    <mergeCell ref="P1094:Q1094"/>
    <mergeCell ref="J1087:K1087"/>
    <mergeCell ref="J1088:K1088"/>
    <mergeCell ref="J1089:K1089"/>
    <mergeCell ref="G1090:K1090"/>
    <mergeCell ref="G1091:K1091"/>
    <mergeCell ref="L1091:M1091"/>
    <mergeCell ref="B1102:H1102"/>
    <mergeCell ref="L1102:Q1102"/>
    <mergeCell ref="A1103:I1103"/>
    <mergeCell ref="J1103:S1103"/>
    <mergeCell ref="A1104:I1104"/>
    <mergeCell ref="J1104:S1104"/>
    <mergeCell ref="A1099:G1099"/>
    <mergeCell ref="H1099:L1099"/>
    <mergeCell ref="M1099:S1099"/>
    <mergeCell ref="A1100:I1100"/>
    <mergeCell ref="J1100:S1100"/>
    <mergeCell ref="A1101:I1101"/>
    <mergeCell ref="J1101:S1101"/>
    <mergeCell ref="B1097:F1097"/>
    <mergeCell ref="I1097:K1097"/>
    <mergeCell ref="O1097:Q1097"/>
    <mergeCell ref="A1098:G1098"/>
    <mergeCell ref="H1098:L1098"/>
    <mergeCell ref="M1098:S1098"/>
    <mergeCell ref="B1111:D1111"/>
    <mergeCell ref="J1111:K1111"/>
    <mergeCell ref="B1112:D1112"/>
    <mergeCell ref="J1112:K1112"/>
    <mergeCell ref="J1113:K1113"/>
    <mergeCell ref="J1114:K1114"/>
    <mergeCell ref="B1109:D1109"/>
    <mergeCell ref="F1109:G1109"/>
    <mergeCell ref="H1109:H1110"/>
    <mergeCell ref="J1109:K1110"/>
    <mergeCell ref="L1109:M1109"/>
    <mergeCell ref="P1109:Q1109"/>
    <mergeCell ref="A1105:S1105"/>
    <mergeCell ref="A1106:S1106"/>
    <mergeCell ref="A1107:C1107"/>
    <mergeCell ref="F1107:G1107"/>
    <mergeCell ref="L1107:M1107"/>
    <mergeCell ref="N1107:O1107"/>
    <mergeCell ref="P1107:Q1107"/>
    <mergeCell ref="J1127:K1127"/>
    <mergeCell ref="J1128:K1128"/>
    <mergeCell ref="J1129:K1129"/>
    <mergeCell ref="J1130:K1130"/>
    <mergeCell ref="J1131:K1131"/>
    <mergeCell ref="J1132:K1132"/>
    <mergeCell ref="J1121:K1121"/>
    <mergeCell ref="J1122:K1122"/>
    <mergeCell ref="J1123:K1123"/>
    <mergeCell ref="J1124:K1124"/>
    <mergeCell ref="J1125:K1125"/>
    <mergeCell ref="J1126:K1126"/>
    <mergeCell ref="J1115:K1115"/>
    <mergeCell ref="J1116:K1116"/>
    <mergeCell ref="J1117:K1117"/>
    <mergeCell ref="J1118:K1118"/>
    <mergeCell ref="J1119:K1119"/>
    <mergeCell ref="J1120:K1120"/>
    <mergeCell ref="A1141:G1141"/>
    <mergeCell ref="H1141:L1141"/>
    <mergeCell ref="M1141:S1141"/>
    <mergeCell ref="A1142:G1142"/>
    <mergeCell ref="H1142:L1142"/>
    <mergeCell ref="M1142:S1142"/>
    <mergeCell ref="P1137:Q1137"/>
    <mergeCell ref="G1138:K1138"/>
    <mergeCell ref="L1138:M1138"/>
    <mergeCell ref="P1138:Q1138"/>
    <mergeCell ref="G1139:K1139"/>
    <mergeCell ref="A1140:G1140"/>
    <mergeCell ref="K1140:M1140"/>
    <mergeCell ref="P1140:Q1140"/>
    <mergeCell ref="J1133:K1133"/>
    <mergeCell ref="J1134:K1134"/>
    <mergeCell ref="J1135:K1135"/>
    <mergeCell ref="G1136:K1136"/>
    <mergeCell ref="G1137:K1137"/>
    <mergeCell ref="L1137:M1137"/>
    <mergeCell ref="B1148:H1148"/>
    <mergeCell ref="L1148:Q1148"/>
    <mergeCell ref="A1149:I1149"/>
    <mergeCell ref="J1149:S1149"/>
    <mergeCell ref="A1150:I1150"/>
    <mergeCell ref="J1150:S1150"/>
    <mergeCell ref="A1145:G1145"/>
    <mergeCell ref="H1145:L1145"/>
    <mergeCell ref="M1145:S1145"/>
    <mergeCell ref="A1146:I1146"/>
    <mergeCell ref="J1146:S1146"/>
    <mergeCell ref="A1147:I1147"/>
    <mergeCell ref="J1147:S1147"/>
    <mergeCell ref="B1143:F1143"/>
    <mergeCell ref="I1143:K1143"/>
    <mergeCell ref="O1143:Q1143"/>
    <mergeCell ref="A1144:G1144"/>
    <mergeCell ref="H1144:L1144"/>
    <mergeCell ref="M1144:S1144"/>
    <mergeCell ref="B1157:D1157"/>
    <mergeCell ref="J1157:K1157"/>
    <mergeCell ref="B1158:D1158"/>
    <mergeCell ref="J1158:K1158"/>
    <mergeCell ref="J1159:K1159"/>
    <mergeCell ref="J1160:K1160"/>
    <mergeCell ref="B1155:D1155"/>
    <mergeCell ref="F1155:G1155"/>
    <mergeCell ref="H1155:H1156"/>
    <mergeCell ref="J1155:K1156"/>
    <mergeCell ref="L1155:M1155"/>
    <mergeCell ref="P1155:Q1155"/>
    <mergeCell ref="A1151:S1151"/>
    <mergeCell ref="A1152:S1152"/>
    <mergeCell ref="A1153:C1153"/>
    <mergeCell ref="F1153:G1153"/>
    <mergeCell ref="L1153:M1153"/>
    <mergeCell ref="N1153:O1153"/>
    <mergeCell ref="P1153:Q1153"/>
    <mergeCell ref="J1173:K1173"/>
    <mergeCell ref="J1174:K1174"/>
    <mergeCell ref="J1175:K1175"/>
    <mergeCell ref="J1176:K1176"/>
    <mergeCell ref="J1177:K1177"/>
    <mergeCell ref="J1178:K1178"/>
    <mergeCell ref="J1167:K1167"/>
    <mergeCell ref="J1168:K1168"/>
    <mergeCell ref="J1169:K1169"/>
    <mergeCell ref="J1170:K1170"/>
    <mergeCell ref="J1171:K1171"/>
    <mergeCell ref="J1172:K1172"/>
    <mergeCell ref="J1161:K1161"/>
    <mergeCell ref="J1162:K1162"/>
    <mergeCell ref="J1163:K1163"/>
    <mergeCell ref="J1164:K1164"/>
    <mergeCell ref="J1165:K1165"/>
    <mergeCell ref="J1166:K1166"/>
    <mergeCell ref="A1187:G1187"/>
    <mergeCell ref="H1187:L1187"/>
    <mergeCell ref="M1187:S1187"/>
    <mergeCell ref="A1188:G1188"/>
    <mergeCell ref="H1188:L1188"/>
    <mergeCell ref="M1188:S1188"/>
    <mergeCell ref="P1183:Q1183"/>
    <mergeCell ref="G1184:K1184"/>
    <mergeCell ref="L1184:M1184"/>
    <mergeCell ref="P1184:Q1184"/>
    <mergeCell ref="G1185:K1185"/>
    <mergeCell ref="A1186:G1186"/>
    <mergeCell ref="K1186:M1186"/>
    <mergeCell ref="P1186:Q1186"/>
    <mergeCell ref="J1179:K1179"/>
    <mergeCell ref="J1180:K1180"/>
    <mergeCell ref="J1181:K1181"/>
    <mergeCell ref="G1182:K1182"/>
    <mergeCell ref="G1183:K1183"/>
    <mergeCell ref="L1183:M1183"/>
    <mergeCell ref="B1194:H1194"/>
    <mergeCell ref="L1194:Q1194"/>
    <mergeCell ref="A1195:I1195"/>
    <mergeCell ref="J1195:S1195"/>
    <mergeCell ref="A1196:I1196"/>
    <mergeCell ref="J1196:S1196"/>
    <mergeCell ref="A1191:G1191"/>
    <mergeCell ref="H1191:L1191"/>
    <mergeCell ref="M1191:S1191"/>
    <mergeCell ref="A1192:I1192"/>
    <mergeCell ref="J1192:S1192"/>
    <mergeCell ref="A1193:I1193"/>
    <mergeCell ref="J1193:S1193"/>
    <mergeCell ref="B1189:F1189"/>
    <mergeCell ref="I1189:K1189"/>
    <mergeCell ref="O1189:Q1189"/>
    <mergeCell ref="A1190:G1190"/>
    <mergeCell ref="H1190:L1190"/>
    <mergeCell ref="M1190:S1190"/>
    <mergeCell ref="P1202:Q1202"/>
    <mergeCell ref="B1204:D1204"/>
    <mergeCell ref="J1204:K1204"/>
    <mergeCell ref="B1205:D1205"/>
    <mergeCell ref="J1205:K1205"/>
    <mergeCell ref="J1206:K1206"/>
    <mergeCell ref="J1200:K1200"/>
    <mergeCell ref="B1202:D1202"/>
    <mergeCell ref="F1202:G1202"/>
    <mergeCell ref="H1202:H1203"/>
    <mergeCell ref="J1202:K1203"/>
    <mergeCell ref="L1202:M1202"/>
    <mergeCell ref="A1197:S1197"/>
    <mergeCell ref="A1198:S1198"/>
    <mergeCell ref="A1199:C1199"/>
    <mergeCell ref="F1199:G1199"/>
    <mergeCell ref="L1199:M1199"/>
    <mergeCell ref="N1199:O1199"/>
    <mergeCell ref="P1199:Q1199"/>
    <mergeCell ref="J1219:K1219"/>
    <mergeCell ref="J1220:K1220"/>
    <mergeCell ref="J1221:K1221"/>
    <mergeCell ref="J1222:K1222"/>
    <mergeCell ref="J1223:K1223"/>
    <mergeCell ref="J1224:K1224"/>
    <mergeCell ref="J1213:K1213"/>
    <mergeCell ref="J1214:K1214"/>
    <mergeCell ref="J1215:K1215"/>
    <mergeCell ref="J1216:K1216"/>
    <mergeCell ref="J1217:K1217"/>
    <mergeCell ref="J1218:K1218"/>
    <mergeCell ref="J1207:K1207"/>
    <mergeCell ref="J1208:K1208"/>
    <mergeCell ref="J1209:K1209"/>
    <mergeCell ref="J1210:K1210"/>
    <mergeCell ref="J1211:K1211"/>
    <mergeCell ref="J1212:K1212"/>
    <mergeCell ref="A1234:G1234"/>
    <mergeCell ref="H1234:L1234"/>
    <mergeCell ref="M1234:S1234"/>
    <mergeCell ref="A1235:G1235"/>
    <mergeCell ref="H1235:L1235"/>
    <mergeCell ref="M1235:S1235"/>
    <mergeCell ref="L1230:M1230"/>
    <mergeCell ref="P1230:Q1230"/>
    <mergeCell ref="G1231:K1231"/>
    <mergeCell ref="G1232:K1232"/>
    <mergeCell ref="A1233:G1233"/>
    <mergeCell ref="K1233:M1233"/>
    <mergeCell ref="P1233:Q1233"/>
    <mergeCell ref="J1225:K1225"/>
    <mergeCell ref="J1226:K1226"/>
    <mergeCell ref="J1227:K1227"/>
    <mergeCell ref="J1228:K1228"/>
    <mergeCell ref="G1229:K1229"/>
    <mergeCell ref="G1230:K1230"/>
    <mergeCell ref="B1241:H1241"/>
    <mergeCell ref="L1241:Q1241"/>
    <mergeCell ref="A1242:I1242"/>
    <mergeCell ref="J1242:S1242"/>
    <mergeCell ref="A1243:I1243"/>
    <mergeCell ref="J1243:S1243"/>
    <mergeCell ref="A1238:G1238"/>
    <mergeCell ref="H1238:L1238"/>
    <mergeCell ref="M1238:S1238"/>
    <mergeCell ref="A1239:I1239"/>
    <mergeCell ref="J1239:S1239"/>
    <mergeCell ref="A1240:I1240"/>
    <mergeCell ref="J1240:S1240"/>
    <mergeCell ref="B1236:F1236"/>
    <mergeCell ref="I1236:K1236"/>
    <mergeCell ref="O1236:Q1236"/>
    <mergeCell ref="A1237:G1237"/>
    <mergeCell ref="H1237:L1237"/>
    <mergeCell ref="M1237:S1237"/>
  </mergeCells>
  <printOptions horizontalCentered="1"/>
  <pageMargins left="0.15748031496062992" right="0.15748031496062992" top="0.19685039370078741" bottom="0.19685039370078741" header="0.31496062992125984" footer="0.31496062992125984"/>
  <pageSetup paperSize="9" scale="73" orientation="portrait" horizontalDpi="4294967293" verticalDpi="360" r:id="rId1"/>
  <headerFooter alignWithMargins="0"/>
  <rowBreaks count="26" manualBreakCount="26">
    <brk id="46" max="34" man="1"/>
    <brk id="92" max="34" man="1"/>
    <brk id="138" max="34" man="1"/>
    <brk id="184" max="34" man="1"/>
    <brk id="230" max="34" man="1"/>
    <brk id="276" max="34" man="1"/>
    <brk id="322" max="36" man="1"/>
    <brk id="368" max="36" man="1"/>
    <brk id="414" max="34" man="1"/>
    <brk id="460" max="34" man="1"/>
    <brk id="506" max="36" man="1"/>
    <brk id="552" max="34" man="1"/>
    <brk id="598" max="36" man="1"/>
    <brk id="644" max="36" man="1"/>
    <brk id="690" max="36" man="1"/>
    <brk id="736" max="36" man="1"/>
    <brk id="782" max="36" man="1"/>
    <brk id="828" max="34" man="1"/>
    <brk id="874" max="34" man="1"/>
    <brk id="920" max="34" man="1"/>
    <brk id="966" max="34" man="1"/>
    <brk id="1012" max="34" man="1"/>
    <brk id="1058" max="34" man="1"/>
    <brk id="1104" max="34" man="1"/>
    <brk id="1150" max="34" man="1"/>
    <brk id="1196" max="34" man="1"/>
  </rowBreaks>
  <colBreaks count="1" manualBreakCount="1">
    <brk id="19" max="1199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87"/>
  <sheetViews>
    <sheetView tabSelected="1" view="pageBreakPreview" topLeftCell="A4" zoomScale="85" zoomScaleNormal="85" zoomScaleSheetLayoutView="85" workbookViewId="0">
      <selection activeCell="B7" sqref="B7"/>
    </sheetView>
  </sheetViews>
  <sheetFormatPr defaultRowHeight="23.4" x14ac:dyDescent="0.6"/>
  <cols>
    <col min="1" max="1" width="6.88671875" customWidth="1"/>
    <col min="2" max="2" width="31.88671875" customWidth="1"/>
    <col min="3" max="3" width="6.6640625" customWidth="1"/>
    <col min="4" max="4" width="13.5546875" customWidth="1"/>
    <col min="5" max="5" width="6.6640625" customWidth="1"/>
    <col min="6" max="6" width="13.5546875" customWidth="1"/>
    <col min="7" max="7" width="6.6640625" customWidth="1"/>
    <col min="8" max="8" width="13.5546875" customWidth="1"/>
    <col min="9" max="9" width="6.6640625" customWidth="1"/>
    <col min="10" max="10" width="13.5546875" customWidth="1"/>
    <col min="11" max="11" width="6.6640625" customWidth="1"/>
    <col min="12" max="12" width="13.5546875" customWidth="1"/>
    <col min="13" max="13" width="6.88671875" customWidth="1"/>
    <col min="14" max="15" width="13.5546875" customWidth="1"/>
    <col min="16" max="16" width="17.33203125" customWidth="1"/>
  </cols>
  <sheetData>
    <row r="1" spans="1:16" ht="13.5" customHeight="1" x14ac:dyDescent="0.6">
      <c r="A1" s="30"/>
      <c r="B1" s="30"/>
      <c r="C1" s="30"/>
      <c r="D1" s="373" t="s">
        <v>48</v>
      </c>
      <c r="E1" s="373"/>
      <c r="F1" s="373"/>
      <c r="G1" s="373"/>
      <c r="H1" s="373"/>
      <c r="I1" s="31"/>
      <c r="J1" s="30"/>
      <c r="K1" s="30"/>
      <c r="L1" s="30"/>
      <c r="M1" s="30"/>
      <c r="N1" s="30"/>
      <c r="O1" s="30"/>
      <c r="P1" s="30"/>
    </row>
    <row r="2" spans="1:16" ht="15" customHeight="1" x14ac:dyDescent="0.6">
      <c r="A2" s="30"/>
      <c r="B2" s="30"/>
      <c r="C2" s="30"/>
      <c r="D2" s="373"/>
      <c r="E2" s="373"/>
      <c r="F2" s="373"/>
      <c r="G2" s="373"/>
      <c r="H2" s="373"/>
      <c r="I2" s="31"/>
      <c r="J2" s="30"/>
      <c r="K2" s="30"/>
      <c r="L2" s="30"/>
      <c r="M2" s="30"/>
      <c r="N2" s="30"/>
      <c r="O2" s="30"/>
      <c r="P2" s="30"/>
    </row>
    <row r="3" spans="1:16" ht="15" customHeight="1" x14ac:dyDescent="0.6">
      <c r="A3" s="30"/>
      <c r="B3" s="30"/>
      <c r="C3" s="30"/>
      <c r="D3" s="31"/>
      <c r="E3" s="31"/>
      <c r="F3" s="31"/>
      <c r="G3" s="31"/>
      <c r="H3" s="31"/>
      <c r="I3" s="31"/>
      <c r="J3" s="30"/>
      <c r="K3" s="30"/>
      <c r="L3" s="30"/>
      <c r="M3" s="30"/>
      <c r="N3" s="30"/>
      <c r="O3" s="30"/>
      <c r="P3" s="30"/>
    </row>
    <row r="4" spans="1:16" ht="21.75" customHeight="1" x14ac:dyDescent="0.6">
      <c r="A4" s="374" t="s">
        <v>141</v>
      </c>
      <c r="B4" s="376" t="s">
        <v>2</v>
      </c>
      <c r="C4" s="378">
        <v>1</v>
      </c>
      <c r="D4" s="379"/>
      <c r="E4" s="378">
        <v>2</v>
      </c>
      <c r="F4" s="379"/>
      <c r="G4" s="378">
        <v>3</v>
      </c>
      <c r="H4" s="379"/>
      <c r="I4" s="378">
        <v>4</v>
      </c>
      <c r="J4" s="379"/>
      <c r="K4" s="378">
        <v>5</v>
      </c>
      <c r="L4" s="379"/>
      <c r="M4" s="378">
        <v>6</v>
      </c>
      <c r="N4" s="379"/>
      <c r="O4" s="376" t="s">
        <v>142</v>
      </c>
      <c r="P4" s="376" t="s">
        <v>13</v>
      </c>
    </row>
    <row r="5" spans="1:16" ht="21.75" customHeight="1" x14ac:dyDescent="0.6">
      <c r="A5" s="375"/>
      <c r="B5" s="377"/>
      <c r="C5" s="32" t="s">
        <v>143</v>
      </c>
      <c r="D5" s="32" t="s">
        <v>68</v>
      </c>
      <c r="E5" s="32" t="s">
        <v>143</v>
      </c>
      <c r="F5" s="32" t="s">
        <v>68</v>
      </c>
      <c r="G5" s="32" t="s">
        <v>143</v>
      </c>
      <c r="H5" s="32" t="s">
        <v>68</v>
      </c>
      <c r="I5" s="32" t="s">
        <v>143</v>
      </c>
      <c r="J5" s="32" t="s">
        <v>68</v>
      </c>
      <c r="K5" s="32" t="s">
        <v>143</v>
      </c>
      <c r="L5" s="32" t="s">
        <v>68</v>
      </c>
      <c r="M5" s="32" t="s">
        <v>143</v>
      </c>
      <c r="N5" s="32" t="s">
        <v>68</v>
      </c>
      <c r="O5" s="377"/>
      <c r="P5" s="377"/>
    </row>
    <row r="6" spans="1:16" ht="21.75" customHeight="1" x14ac:dyDescent="0.6">
      <c r="A6" s="33">
        <v>1</v>
      </c>
      <c r="B6" s="34" t="e">
        <f>#REF!</f>
        <v>#REF!</v>
      </c>
      <c r="C6" s="34">
        <f>'สัปดาห์ที่ 1'!AE3</f>
        <v>12</v>
      </c>
      <c r="D6" s="35">
        <f>'สัปดาห์ที่ 1'!AH3</f>
        <v>3240</v>
      </c>
      <c r="E6" s="155">
        <f>'สัปดาห์ที่ 2'!AE3</f>
        <v>12</v>
      </c>
      <c r="F6" s="35">
        <f>'สัปดาห์ที่ 2'!AH3</f>
        <v>3240</v>
      </c>
      <c r="G6" s="155">
        <f>'สัปดาห์ที่ 3'!AE3</f>
        <v>12</v>
      </c>
      <c r="H6" s="35">
        <f>'สัปดาห์ที่ 3'!AH3</f>
        <v>3240</v>
      </c>
      <c r="I6" s="155">
        <f>'สัปดาห์ที่ 4'!AE3</f>
        <v>3</v>
      </c>
      <c r="J6" s="35">
        <f>'สัปดาห์ที่ 4'!AH3</f>
        <v>810</v>
      </c>
      <c r="K6" s="35">
        <v>0</v>
      </c>
      <c r="L6" s="35">
        <v>0</v>
      </c>
      <c r="M6" s="35">
        <v>0</v>
      </c>
      <c r="N6" s="35">
        <v>0</v>
      </c>
      <c r="O6" s="35">
        <f>C6+E6+G6+I6+K6+M6</f>
        <v>39</v>
      </c>
      <c r="P6" s="35">
        <f>D6+F6+H6+J6+L6+N6</f>
        <v>10530</v>
      </c>
    </row>
    <row r="7" spans="1:16" ht="21.75" customHeight="1" x14ac:dyDescent="0.6">
      <c r="A7" s="33">
        <v>2</v>
      </c>
      <c r="B7" s="34" t="e">
        <f>#REF!</f>
        <v>#REF!</v>
      </c>
      <c r="C7" s="34">
        <f>'สัปดาห์ที่ 1'!AE4</f>
        <v>0</v>
      </c>
      <c r="D7" s="35">
        <f>'สัปดาห์ที่ 1'!AH4</f>
        <v>0</v>
      </c>
      <c r="E7" s="155">
        <f>'สัปดาห์ที่ 2'!AE4</f>
        <v>7</v>
      </c>
      <c r="F7" s="35">
        <f>'สัปดาห์ที่ 2'!AH4</f>
        <v>1400</v>
      </c>
      <c r="G7" s="155">
        <f>'สัปดาห์ที่ 3'!AE4</f>
        <v>12</v>
      </c>
      <c r="H7" s="35">
        <f>'สัปดาห์ที่ 3'!AH4</f>
        <v>2400</v>
      </c>
      <c r="I7" s="155">
        <f>'สัปดาห์ที่ 4'!AE4</f>
        <v>3</v>
      </c>
      <c r="J7" s="35">
        <f>'สัปดาห์ที่ 4'!AH4</f>
        <v>600</v>
      </c>
      <c r="K7" s="35">
        <v>0</v>
      </c>
      <c r="L7" s="35">
        <v>0</v>
      </c>
      <c r="M7" s="35">
        <v>0</v>
      </c>
      <c r="N7" s="35">
        <v>0</v>
      </c>
      <c r="O7" s="35">
        <f t="shared" ref="O7:O24" si="0">C7+E7+G7+I7+K7</f>
        <v>22</v>
      </c>
      <c r="P7" s="35">
        <f t="shared" ref="P7:P24" si="1">D7+F7+H7+J7+L7</f>
        <v>4400</v>
      </c>
    </row>
    <row r="8" spans="1:16" ht="21.75" customHeight="1" x14ac:dyDescent="0.6">
      <c r="A8" s="33">
        <v>3</v>
      </c>
      <c r="B8" s="34" t="e">
        <f>#REF!</f>
        <v>#REF!</v>
      </c>
      <c r="C8" s="34">
        <f>'สัปดาห์ที่ 1'!AE5</f>
        <v>0</v>
      </c>
      <c r="D8" s="35">
        <f>'สัปดาห์ที่ 1'!AH5</f>
        <v>0</v>
      </c>
      <c r="E8" s="155">
        <f>'สัปดาห์ที่ 2'!AE5</f>
        <v>0</v>
      </c>
      <c r="F8" s="35">
        <f>'สัปดาห์ที่ 2'!AH5</f>
        <v>0</v>
      </c>
      <c r="G8" s="155">
        <f>'สัปดาห์ที่ 3'!AE5</f>
        <v>0</v>
      </c>
      <c r="H8" s="35">
        <f>'สัปดาห์ที่ 3'!AH5</f>
        <v>0</v>
      </c>
      <c r="I8" s="155">
        <f>'สัปดาห์ที่ 4'!AE5</f>
        <v>0</v>
      </c>
      <c r="J8" s="35">
        <f>'สัปดาห์ที่ 4'!AH5</f>
        <v>0</v>
      </c>
      <c r="K8" s="35">
        <v>0</v>
      </c>
      <c r="L8" s="35">
        <v>0</v>
      </c>
      <c r="M8" s="35">
        <v>0</v>
      </c>
      <c r="N8" s="35">
        <v>0</v>
      </c>
      <c r="O8" s="35">
        <f t="shared" si="0"/>
        <v>0</v>
      </c>
      <c r="P8" s="35">
        <f t="shared" si="1"/>
        <v>0</v>
      </c>
    </row>
    <row r="9" spans="1:16" ht="21.75" customHeight="1" x14ac:dyDescent="0.6">
      <c r="A9" s="33">
        <v>4</v>
      </c>
      <c r="B9" s="34" t="e">
        <f>#REF!</f>
        <v>#REF!</v>
      </c>
      <c r="C9" s="34">
        <f>'สัปดาห์ที่ 1'!AE6</f>
        <v>0</v>
      </c>
      <c r="D9" s="35">
        <f>'สัปดาห์ที่ 1'!AH6</f>
        <v>0</v>
      </c>
      <c r="E9" s="155">
        <f>'สัปดาห์ที่ 2'!AE6</f>
        <v>0</v>
      </c>
      <c r="F9" s="35">
        <f>'สัปดาห์ที่ 2'!AH6</f>
        <v>0</v>
      </c>
      <c r="G9" s="155">
        <f>'สัปดาห์ที่ 3'!AE6</f>
        <v>0</v>
      </c>
      <c r="H9" s="35">
        <f>'สัปดาห์ที่ 3'!AH6</f>
        <v>0</v>
      </c>
      <c r="I9" s="155">
        <f>'สัปดาห์ที่ 4'!AE6</f>
        <v>0</v>
      </c>
      <c r="J9" s="35">
        <f>'สัปดาห์ที่ 4'!AH6</f>
        <v>0</v>
      </c>
      <c r="K9" s="35">
        <v>0</v>
      </c>
      <c r="L9" s="35">
        <v>0</v>
      </c>
      <c r="M9" s="35">
        <v>0</v>
      </c>
      <c r="N9" s="35">
        <v>0</v>
      </c>
      <c r="O9" s="35">
        <f t="shared" si="0"/>
        <v>0</v>
      </c>
      <c r="P9" s="35">
        <f t="shared" si="1"/>
        <v>0</v>
      </c>
    </row>
    <row r="10" spans="1:16" ht="21.75" customHeight="1" x14ac:dyDescent="0.6">
      <c r="A10" s="33">
        <v>5</v>
      </c>
      <c r="B10" s="34" t="e">
        <f>#REF!</f>
        <v>#REF!</v>
      </c>
      <c r="C10" s="34">
        <f>'สัปดาห์ที่ 1'!AE7</f>
        <v>0</v>
      </c>
      <c r="D10" s="35">
        <f>'สัปดาห์ที่ 1'!AH7</f>
        <v>0</v>
      </c>
      <c r="E10" s="155">
        <f>'สัปดาห์ที่ 2'!AE7</f>
        <v>0</v>
      </c>
      <c r="F10" s="35">
        <f>'สัปดาห์ที่ 2'!AH7</f>
        <v>0</v>
      </c>
      <c r="G10" s="155">
        <f>'สัปดาห์ที่ 3'!AE7</f>
        <v>0</v>
      </c>
      <c r="H10" s="35">
        <f>'สัปดาห์ที่ 3'!AH7</f>
        <v>0</v>
      </c>
      <c r="I10" s="155">
        <f>'สัปดาห์ที่ 4'!AE7</f>
        <v>0</v>
      </c>
      <c r="J10" s="35">
        <f>'สัปดาห์ที่ 4'!AH7</f>
        <v>0</v>
      </c>
      <c r="K10" s="35">
        <v>0</v>
      </c>
      <c r="L10" s="35">
        <v>0</v>
      </c>
      <c r="M10" s="35">
        <v>0</v>
      </c>
      <c r="N10" s="35">
        <v>0</v>
      </c>
      <c r="O10" s="35">
        <f t="shared" si="0"/>
        <v>0</v>
      </c>
      <c r="P10" s="35">
        <f t="shared" si="1"/>
        <v>0</v>
      </c>
    </row>
    <row r="11" spans="1:16" ht="21.75" customHeight="1" x14ac:dyDescent="0.6">
      <c r="A11" s="33">
        <v>6</v>
      </c>
      <c r="B11" s="34" t="e">
        <f>#REF!</f>
        <v>#REF!</v>
      </c>
      <c r="C11" s="34">
        <f>'สัปดาห์ที่ 1'!AE8</f>
        <v>0</v>
      </c>
      <c r="D11" s="35">
        <f>'สัปดาห์ที่ 1'!AH8</f>
        <v>0</v>
      </c>
      <c r="E11" s="155">
        <f>'สัปดาห์ที่ 2'!AE8</f>
        <v>0</v>
      </c>
      <c r="F11" s="35">
        <f>'สัปดาห์ที่ 2'!AH8</f>
        <v>0</v>
      </c>
      <c r="G11" s="155">
        <f>'สัปดาห์ที่ 3'!AE8</f>
        <v>0</v>
      </c>
      <c r="H11" s="35">
        <f>'สัปดาห์ที่ 3'!AH8</f>
        <v>0</v>
      </c>
      <c r="I11" s="155">
        <f>'สัปดาห์ที่ 4'!AE8</f>
        <v>0</v>
      </c>
      <c r="J11" s="35">
        <f>'สัปดาห์ที่ 4'!AH8</f>
        <v>0</v>
      </c>
      <c r="K11" s="35">
        <v>0</v>
      </c>
      <c r="L11" s="35">
        <v>0</v>
      </c>
      <c r="M11" s="35">
        <v>0</v>
      </c>
      <c r="N11" s="35">
        <v>0</v>
      </c>
      <c r="O11" s="35">
        <f t="shared" si="0"/>
        <v>0</v>
      </c>
      <c r="P11" s="35">
        <f t="shared" si="1"/>
        <v>0</v>
      </c>
    </row>
    <row r="12" spans="1:16" ht="21.75" customHeight="1" x14ac:dyDescent="0.6">
      <c r="A12" s="33">
        <v>7</v>
      </c>
      <c r="B12" s="34" t="e">
        <f>#REF!</f>
        <v>#REF!</v>
      </c>
      <c r="C12" s="34">
        <f>'สัปดาห์ที่ 1'!AE9</f>
        <v>0</v>
      </c>
      <c r="D12" s="35">
        <f>'สัปดาห์ที่ 1'!AH9</f>
        <v>0</v>
      </c>
      <c r="E12" s="155">
        <f>'สัปดาห์ที่ 2'!AE9</f>
        <v>0</v>
      </c>
      <c r="F12" s="35">
        <f>'สัปดาห์ที่ 2'!AH9</f>
        <v>0</v>
      </c>
      <c r="G12" s="155">
        <f>'สัปดาห์ที่ 3'!AE9</f>
        <v>0</v>
      </c>
      <c r="H12" s="35">
        <f>'สัปดาห์ที่ 3'!AH9</f>
        <v>0</v>
      </c>
      <c r="I12" s="155">
        <f>'สัปดาห์ที่ 4'!AE9</f>
        <v>0</v>
      </c>
      <c r="J12" s="35">
        <f>'สัปดาห์ที่ 4'!AH9</f>
        <v>0</v>
      </c>
      <c r="K12" s="35">
        <v>0</v>
      </c>
      <c r="L12" s="35">
        <v>0</v>
      </c>
      <c r="M12" s="35">
        <v>0</v>
      </c>
      <c r="N12" s="35">
        <v>0</v>
      </c>
      <c r="O12" s="35">
        <f t="shared" si="0"/>
        <v>0</v>
      </c>
      <c r="P12" s="35">
        <f t="shared" si="1"/>
        <v>0</v>
      </c>
    </row>
    <row r="13" spans="1:16" ht="21.75" customHeight="1" x14ac:dyDescent="0.6">
      <c r="A13" s="33">
        <v>8</v>
      </c>
      <c r="B13" s="34" t="e">
        <f>#REF!</f>
        <v>#REF!</v>
      </c>
      <c r="C13" s="34">
        <f>'สัปดาห์ที่ 1'!AE10</f>
        <v>0</v>
      </c>
      <c r="D13" s="35">
        <f>'สัปดาห์ที่ 1'!AH10</f>
        <v>0</v>
      </c>
      <c r="E13" s="155">
        <f>'สัปดาห์ที่ 2'!AE10</f>
        <v>0</v>
      </c>
      <c r="F13" s="35">
        <f>'สัปดาห์ที่ 2'!AH10</f>
        <v>0</v>
      </c>
      <c r="G13" s="155">
        <f>'สัปดาห์ที่ 3'!AE10</f>
        <v>0</v>
      </c>
      <c r="H13" s="35">
        <f>'สัปดาห์ที่ 3'!AH10</f>
        <v>0</v>
      </c>
      <c r="I13" s="155">
        <f>'สัปดาห์ที่ 4'!AE10</f>
        <v>0</v>
      </c>
      <c r="J13" s="35">
        <f>'สัปดาห์ที่ 4'!AH10</f>
        <v>0</v>
      </c>
      <c r="K13" s="35">
        <v>0</v>
      </c>
      <c r="L13" s="35">
        <v>0</v>
      </c>
      <c r="M13" s="35">
        <v>0</v>
      </c>
      <c r="N13" s="35">
        <v>0</v>
      </c>
      <c r="O13" s="35">
        <f>C13+E13+G13+I13+K13</f>
        <v>0</v>
      </c>
      <c r="P13" s="35">
        <f t="shared" si="1"/>
        <v>0</v>
      </c>
    </row>
    <row r="14" spans="1:16" ht="21.75" customHeight="1" x14ac:dyDescent="0.6">
      <c r="A14" s="33">
        <v>9</v>
      </c>
      <c r="B14" s="34" t="e">
        <f>#REF!</f>
        <v>#REF!</v>
      </c>
      <c r="C14" s="34">
        <f>'สัปดาห์ที่ 1'!AE11</f>
        <v>0</v>
      </c>
      <c r="D14" s="35">
        <f>'สัปดาห์ที่ 1'!AH11</f>
        <v>0</v>
      </c>
      <c r="E14" s="155">
        <f>'สัปดาห์ที่ 2'!AE11</f>
        <v>0</v>
      </c>
      <c r="F14" s="35">
        <f>'สัปดาห์ที่ 2'!AH11</f>
        <v>0</v>
      </c>
      <c r="G14" s="155">
        <f>'สัปดาห์ที่ 3'!AE11</f>
        <v>0</v>
      </c>
      <c r="H14" s="35">
        <f>'สัปดาห์ที่ 3'!AH11</f>
        <v>0</v>
      </c>
      <c r="I14" s="155">
        <f>'สัปดาห์ที่ 4'!AE11</f>
        <v>0</v>
      </c>
      <c r="J14" s="35">
        <f>'สัปดาห์ที่ 4'!AH11</f>
        <v>0</v>
      </c>
      <c r="K14" s="35">
        <v>0</v>
      </c>
      <c r="L14" s="35">
        <v>0</v>
      </c>
      <c r="M14" s="35">
        <v>0</v>
      </c>
      <c r="N14" s="35">
        <v>0</v>
      </c>
      <c r="O14" s="35">
        <f t="shared" si="0"/>
        <v>0</v>
      </c>
      <c r="P14" s="35">
        <f t="shared" si="1"/>
        <v>0</v>
      </c>
    </row>
    <row r="15" spans="1:16" ht="21.75" customHeight="1" x14ac:dyDescent="0.6">
      <c r="A15" s="33">
        <v>10</v>
      </c>
      <c r="B15" s="34" t="e">
        <f>#REF!</f>
        <v>#REF!</v>
      </c>
      <c r="C15" s="34">
        <f>'สัปดาห์ที่ 1'!AE12</f>
        <v>0</v>
      </c>
      <c r="D15" s="35">
        <f>'สัปดาห์ที่ 1'!AH12</f>
        <v>0</v>
      </c>
      <c r="E15" s="155">
        <f>'สัปดาห์ที่ 2'!AE12</f>
        <v>0</v>
      </c>
      <c r="F15" s="35">
        <f>'สัปดาห์ที่ 2'!AH12</f>
        <v>0</v>
      </c>
      <c r="G15" s="155">
        <f>'สัปดาห์ที่ 3'!AE12</f>
        <v>0</v>
      </c>
      <c r="H15" s="35">
        <f>'สัปดาห์ที่ 3'!AH12</f>
        <v>0</v>
      </c>
      <c r="I15" s="155">
        <f>'สัปดาห์ที่ 4'!AE12</f>
        <v>0</v>
      </c>
      <c r="J15" s="35">
        <f>'สัปดาห์ที่ 4'!AH12</f>
        <v>0</v>
      </c>
      <c r="K15" s="35">
        <v>0</v>
      </c>
      <c r="L15" s="35">
        <v>0</v>
      </c>
      <c r="M15" s="35">
        <v>0</v>
      </c>
      <c r="N15" s="35">
        <v>0</v>
      </c>
      <c r="O15" s="35">
        <f t="shared" si="0"/>
        <v>0</v>
      </c>
      <c r="P15" s="35">
        <f t="shared" si="1"/>
        <v>0</v>
      </c>
    </row>
    <row r="16" spans="1:16" ht="21.75" customHeight="1" x14ac:dyDescent="0.6">
      <c r="A16" s="33">
        <v>11</v>
      </c>
      <c r="B16" s="34" t="e">
        <f>#REF!</f>
        <v>#REF!</v>
      </c>
      <c r="C16" s="34">
        <f>'สัปดาห์ที่ 1'!AE13</f>
        <v>0</v>
      </c>
      <c r="D16" s="35">
        <f>'สัปดาห์ที่ 1'!AH13</f>
        <v>0</v>
      </c>
      <c r="E16" s="155">
        <f>'สัปดาห์ที่ 2'!AE13</f>
        <v>0</v>
      </c>
      <c r="F16" s="35">
        <f>'สัปดาห์ที่ 2'!AH13</f>
        <v>0</v>
      </c>
      <c r="G16" s="155">
        <f>'สัปดาห์ที่ 3'!AE13</f>
        <v>0</v>
      </c>
      <c r="H16" s="35">
        <f>'สัปดาห์ที่ 3'!AH13</f>
        <v>0</v>
      </c>
      <c r="I16" s="155">
        <f>'สัปดาห์ที่ 4'!AE13</f>
        <v>0</v>
      </c>
      <c r="J16" s="35">
        <f>'สัปดาห์ที่ 4'!AH13</f>
        <v>0</v>
      </c>
      <c r="K16" s="35">
        <v>0</v>
      </c>
      <c r="L16" s="35">
        <v>0</v>
      </c>
      <c r="M16" s="35">
        <v>0</v>
      </c>
      <c r="N16" s="35">
        <v>0</v>
      </c>
      <c r="O16" s="35">
        <f t="shared" si="0"/>
        <v>0</v>
      </c>
      <c r="P16" s="35">
        <f t="shared" si="1"/>
        <v>0</v>
      </c>
    </row>
    <row r="17" spans="1:16" ht="21.75" customHeight="1" x14ac:dyDescent="0.6">
      <c r="A17" s="33">
        <v>12</v>
      </c>
      <c r="B17" s="34" t="e">
        <f>#REF!</f>
        <v>#REF!</v>
      </c>
      <c r="C17" s="34">
        <f>'สัปดาห์ที่ 1'!AE14</f>
        <v>0</v>
      </c>
      <c r="D17" s="35">
        <f>'สัปดาห์ที่ 1'!AH14</f>
        <v>0</v>
      </c>
      <c r="E17" s="155">
        <f>'สัปดาห์ที่ 2'!AE14</f>
        <v>0</v>
      </c>
      <c r="F17" s="35">
        <f>'สัปดาห์ที่ 2'!AH14</f>
        <v>0</v>
      </c>
      <c r="G17" s="155">
        <f>'สัปดาห์ที่ 3'!AE14</f>
        <v>0</v>
      </c>
      <c r="H17" s="35">
        <f>'สัปดาห์ที่ 3'!AH14</f>
        <v>0</v>
      </c>
      <c r="I17" s="155">
        <f>'สัปดาห์ที่ 4'!AE14</f>
        <v>0</v>
      </c>
      <c r="J17" s="35">
        <f>'สัปดาห์ที่ 4'!AH14</f>
        <v>0</v>
      </c>
      <c r="K17" s="35">
        <v>0</v>
      </c>
      <c r="L17" s="35">
        <v>0</v>
      </c>
      <c r="M17" s="35">
        <v>0</v>
      </c>
      <c r="N17" s="35">
        <v>0</v>
      </c>
      <c r="O17" s="35">
        <f t="shared" si="0"/>
        <v>0</v>
      </c>
      <c r="P17" s="35">
        <f t="shared" si="1"/>
        <v>0</v>
      </c>
    </row>
    <row r="18" spans="1:16" ht="21.75" customHeight="1" x14ac:dyDescent="0.6">
      <c r="A18" s="33">
        <v>13</v>
      </c>
      <c r="B18" s="34" t="e">
        <f>#REF!</f>
        <v>#REF!</v>
      </c>
      <c r="C18" s="34">
        <f>'สัปดาห์ที่ 1'!AE15</f>
        <v>0</v>
      </c>
      <c r="D18" s="35">
        <f>'สัปดาห์ที่ 1'!AH15</f>
        <v>0</v>
      </c>
      <c r="E18" s="155">
        <f>'สัปดาห์ที่ 2'!AE15</f>
        <v>0</v>
      </c>
      <c r="F18" s="35">
        <f>'สัปดาห์ที่ 2'!AH15</f>
        <v>0</v>
      </c>
      <c r="G18" s="155">
        <f>'สัปดาห์ที่ 3'!AE15</f>
        <v>0</v>
      </c>
      <c r="H18" s="35">
        <f>'สัปดาห์ที่ 3'!AH15</f>
        <v>0</v>
      </c>
      <c r="I18" s="155">
        <f>'สัปดาห์ที่ 4'!AE15</f>
        <v>0</v>
      </c>
      <c r="J18" s="35">
        <f>'สัปดาห์ที่ 4'!AH15</f>
        <v>0</v>
      </c>
      <c r="K18" s="35">
        <v>0</v>
      </c>
      <c r="L18" s="35">
        <v>0</v>
      </c>
      <c r="M18" s="35">
        <v>0</v>
      </c>
      <c r="N18" s="35">
        <v>0</v>
      </c>
      <c r="O18" s="35">
        <f t="shared" si="0"/>
        <v>0</v>
      </c>
      <c r="P18" s="35">
        <f t="shared" si="1"/>
        <v>0</v>
      </c>
    </row>
    <row r="19" spans="1:16" ht="21.75" customHeight="1" x14ac:dyDescent="0.6">
      <c r="A19" s="33">
        <v>14</v>
      </c>
      <c r="B19" s="34" t="e">
        <f>#REF!</f>
        <v>#REF!</v>
      </c>
      <c r="C19" s="34">
        <f>'สัปดาห์ที่ 1'!AE16</f>
        <v>0</v>
      </c>
      <c r="D19" s="35">
        <f>'สัปดาห์ที่ 1'!AH16</f>
        <v>0</v>
      </c>
      <c r="E19" s="155">
        <f>'สัปดาห์ที่ 2'!AE16</f>
        <v>0</v>
      </c>
      <c r="F19" s="35">
        <f>'สัปดาห์ที่ 2'!AH16</f>
        <v>0</v>
      </c>
      <c r="G19" s="155">
        <f>'สัปดาห์ที่ 3'!AE16</f>
        <v>0</v>
      </c>
      <c r="H19" s="35">
        <f>'สัปดาห์ที่ 3'!AH16</f>
        <v>0</v>
      </c>
      <c r="I19" s="155">
        <f>'สัปดาห์ที่ 4'!AE16</f>
        <v>0</v>
      </c>
      <c r="J19" s="35">
        <f>'สัปดาห์ที่ 4'!AH16</f>
        <v>0</v>
      </c>
      <c r="K19" s="35">
        <v>0</v>
      </c>
      <c r="L19" s="35">
        <v>0</v>
      </c>
      <c r="M19" s="35">
        <v>0</v>
      </c>
      <c r="N19" s="35">
        <v>0</v>
      </c>
      <c r="O19" s="35">
        <f t="shared" si="0"/>
        <v>0</v>
      </c>
      <c r="P19" s="35">
        <f t="shared" si="1"/>
        <v>0</v>
      </c>
    </row>
    <row r="20" spans="1:16" ht="21.75" customHeight="1" x14ac:dyDescent="0.6">
      <c r="A20" s="33">
        <v>15</v>
      </c>
      <c r="B20" s="34" t="e">
        <f>#REF!</f>
        <v>#REF!</v>
      </c>
      <c r="C20" s="34">
        <f>'สัปดาห์ที่ 1'!AE17</f>
        <v>0</v>
      </c>
      <c r="D20" s="35">
        <f>'สัปดาห์ที่ 1'!AH17</f>
        <v>0</v>
      </c>
      <c r="E20" s="155">
        <f>'สัปดาห์ที่ 2'!AE17</f>
        <v>0</v>
      </c>
      <c r="F20" s="35">
        <f>'สัปดาห์ที่ 2'!AH17</f>
        <v>0</v>
      </c>
      <c r="G20" s="155">
        <f>'สัปดาห์ที่ 3'!AE17</f>
        <v>0</v>
      </c>
      <c r="H20" s="35">
        <f>'สัปดาห์ที่ 3'!AH17</f>
        <v>0</v>
      </c>
      <c r="I20" s="155">
        <f>'สัปดาห์ที่ 4'!AE17</f>
        <v>0</v>
      </c>
      <c r="J20" s="35">
        <f>'สัปดาห์ที่ 4'!AH17</f>
        <v>0</v>
      </c>
      <c r="K20" s="35">
        <v>0</v>
      </c>
      <c r="L20" s="35">
        <v>0</v>
      </c>
      <c r="M20" s="35">
        <v>0</v>
      </c>
      <c r="N20" s="35">
        <v>0</v>
      </c>
      <c r="O20" s="35">
        <f t="shared" si="0"/>
        <v>0</v>
      </c>
      <c r="P20" s="35">
        <f t="shared" si="1"/>
        <v>0</v>
      </c>
    </row>
    <row r="21" spans="1:16" ht="21.75" customHeight="1" x14ac:dyDescent="0.6">
      <c r="A21" s="33">
        <v>16</v>
      </c>
      <c r="B21" s="34" t="e">
        <f>#REF!</f>
        <v>#REF!</v>
      </c>
      <c r="C21" s="34">
        <f>'สัปดาห์ที่ 1'!AE18</f>
        <v>0</v>
      </c>
      <c r="D21" s="35">
        <f>'สัปดาห์ที่ 1'!AH18</f>
        <v>0</v>
      </c>
      <c r="E21" s="155">
        <f>'สัปดาห์ที่ 2'!AE18</f>
        <v>0</v>
      </c>
      <c r="F21" s="35">
        <f>'สัปดาห์ที่ 2'!AH18</f>
        <v>0</v>
      </c>
      <c r="G21" s="155">
        <f>'สัปดาห์ที่ 3'!AE18</f>
        <v>0</v>
      </c>
      <c r="H21" s="35">
        <f>'สัปดาห์ที่ 3'!AH18</f>
        <v>0</v>
      </c>
      <c r="I21" s="155">
        <f>'สัปดาห์ที่ 4'!AE18</f>
        <v>0</v>
      </c>
      <c r="J21" s="35">
        <f>'สัปดาห์ที่ 4'!AH18</f>
        <v>0</v>
      </c>
      <c r="K21" s="35">
        <v>0</v>
      </c>
      <c r="L21" s="35">
        <v>0</v>
      </c>
      <c r="M21" s="35">
        <v>0</v>
      </c>
      <c r="N21" s="35">
        <v>0</v>
      </c>
      <c r="O21" s="35">
        <f t="shared" si="0"/>
        <v>0</v>
      </c>
      <c r="P21" s="35">
        <f t="shared" si="1"/>
        <v>0</v>
      </c>
    </row>
    <row r="22" spans="1:16" ht="21.75" customHeight="1" x14ac:dyDescent="0.6">
      <c r="A22" s="33">
        <v>17</v>
      </c>
      <c r="B22" s="34" t="e">
        <f>#REF!</f>
        <v>#REF!</v>
      </c>
      <c r="C22" s="34">
        <f>'สัปดาห์ที่ 1'!AE19</f>
        <v>0</v>
      </c>
      <c r="D22" s="35">
        <f>'สัปดาห์ที่ 1'!AH19</f>
        <v>0</v>
      </c>
      <c r="E22" s="155">
        <f>'สัปดาห์ที่ 2'!AE19</f>
        <v>0</v>
      </c>
      <c r="F22" s="35">
        <f>'สัปดาห์ที่ 2'!AH19</f>
        <v>0</v>
      </c>
      <c r="G22" s="155">
        <f>'สัปดาห์ที่ 3'!AE19</f>
        <v>0</v>
      </c>
      <c r="H22" s="35">
        <f>'สัปดาห์ที่ 3'!AH19</f>
        <v>0</v>
      </c>
      <c r="I22" s="155">
        <f>'สัปดาห์ที่ 4'!AE19</f>
        <v>0</v>
      </c>
      <c r="J22" s="35">
        <f>'สัปดาห์ที่ 4'!AH19</f>
        <v>0</v>
      </c>
      <c r="K22" s="35">
        <v>0</v>
      </c>
      <c r="L22" s="35">
        <v>0</v>
      </c>
      <c r="M22" s="35">
        <v>0</v>
      </c>
      <c r="N22" s="35">
        <v>0</v>
      </c>
      <c r="O22" s="35">
        <f t="shared" si="0"/>
        <v>0</v>
      </c>
      <c r="P22" s="35">
        <f t="shared" si="1"/>
        <v>0</v>
      </c>
    </row>
    <row r="23" spans="1:16" ht="21.75" customHeight="1" x14ac:dyDescent="0.6">
      <c r="A23" s="33">
        <v>18</v>
      </c>
      <c r="B23" s="34" t="e">
        <f>#REF!</f>
        <v>#REF!</v>
      </c>
      <c r="C23" s="34">
        <f>'สัปดาห์ที่ 1'!AE20</f>
        <v>0</v>
      </c>
      <c r="D23" s="35">
        <f>'สัปดาห์ที่ 1'!AH20</f>
        <v>0</v>
      </c>
      <c r="E23" s="155">
        <f>'สัปดาห์ที่ 2'!AE20</f>
        <v>0</v>
      </c>
      <c r="F23" s="35">
        <f>'สัปดาห์ที่ 2'!AH20</f>
        <v>0</v>
      </c>
      <c r="G23" s="155">
        <f>'สัปดาห์ที่ 3'!AE20</f>
        <v>0</v>
      </c>
      <c r="H23" s="35">
        <f>'สัปดาห์ที่ 3'!AH20</f>
        <v>0</v>
      </c>
      <c r="I23" s="155">
        <f>'สัปดาห์ที่ 4'!AE20</f>
        <v>0</v>
      </c>
      <c r="J23" s="35">
        <f>'สัปดาห์ที่ 4'!AH20</f>
        <v>0</v>
      </c>
      <c r="K23" s="35">
        <v>0</v>
      </c>
      <c r="L23" s="35">
        <v>0</v>
      </c>
      <c r="M23" s="35">
        <v>0</v>
      </c>
      <c r="N23" s="35">
        <v>0</v>
      </c>
      <c r="O23" s="35">
        <f t="shared" si="0"/>
        <v>0</v>
      </c>
      <c r="P23" s="35">
        <f t="shared" si="1"/>
        <v>0</v>
      </c>
    </row>
    <row r="24" spans="1:16" ht="21.75" customHeight="1" x14ac:dyDescent="0.6">
      <c r="A24" s="33">
        <v>19</v>
      </c>
      <c r="B24" s="34" t="e">
        <f>#REF!</f>
        <v>#REF!</v>
      </c>
      <c r="C24" s="34">
        <f>'สัปดาห์ที่ 1'!AE21</f>
        <v>0</v>
      </c>
      <c r="D24" s="35">
        <f>'สัปดาห์ที่ 1'!AH21</f>
        <v>0</v>
      </c>
      <c r="E24" s="155">
        <f>'สัปดาห์ที่ 2'!AE21</f>
        <v>0</v>
      </c>
      <c r="F24" s="35">
        <f>'สัปดาห์ที่ 2'!AH21</f>
        <v>0</v>
      </c>
      <c r="G24" s="155">
        <f>'สัปดาห์ที่ 3'!AE21</f>
        <v>0</v>
      </c>
      <c r="H24" s="35">
        <f>'สัปดาห์ที่ 3'!AH21</f>
        <v>0</v>
      </c>
      <c r="I24" s="155">
        <f>'สัปดาห์ที่ 4'!AE21</f>
        <v>0</v>
      </c>
      <c r="J24" s="35">
        <f>'สัปดาห์ที่ 4'!AH21</f>
        <v>0</v>
      </c>
      <c r="K24" s="35">
        <v>0</v>
      </c>
      <c r="L24" s="35">
        <v>0</v>
      </c>
      <c r="M24" s="35">
        <v>0</v>
      </c>
      <c r="N24" s="35">
        <v>0</v>
      </c>
      <c r="O24" s="35">
        <f t="shared" si="0"/>
        <v>0</v>
      </c>
      <c r="P24" s="35">
        <f t="shared" si="1"/>
        <v>0</v>
      </c>
    </row>
    <row r="25" spans="1:16" ht="21.75" customHeight="1" x14ac:dyDescent="0.6">
      <c r="A25" s="401" t="s">
        <v>144</v>
      </c>
      <c r="B25" s="402"/>
      <c r="C25" s="402"/>
      <c r="D25" s="402"/>
      <c r="E25" s="402"/>
      <c r="F25" s="402"/>
      <c r="G25" s="402"/>
      <c r="H25" s="402"/>
      <c r="I25" s="402"/>
      <c r="J25" s="402"/>
      <c r="K25" s="160"/>
      <c r="L25" s="160"/>
      <c r="M25" s="160"/>
      <c r="N25" s="160"/>
      <c r="O25" s="36"/>
      <c r="P25" s="37">
        <f>SUM(P6:P24)</f>
        <v>14930</v>
      </c>
    </row>
    <row r="26" spans="1:16" ht="15.75" customHeight="1" x14ac:dyDescent="0.6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spans="1:16" ht="15" customHeight="1" x14ac:dyDescent="0.6">
      <c r="A27" s="30"/>
      <c r="C27" s="30"/>
      <c r="D27" s="373" t="s">
        <v>45</v>
      </c>
      <c r="E27" s="373"/>
      <c r="F27" s="373"/>
      <c r="G27" s="373"/>
      <c r="H27" s="373"/>
      <c r="I27" s="31"/>
      <c r="J27" s="30"/>
      <c r="K27" s="30"/>
      <c r="L27" s="30"/>
      <c r="M27" s="30"/>
      <c r="N27" s="30"/>
      <c r="O27" s="30"/>
      <c r="P27" s="30"/>
    </row>
    <row r="28" spans="1:16" ht="15.75" customHeight="1" x14ac:dyDescent="0.6">
      <c r="A28" s="30"/>
      <c r="C28" s="30"/>
      <c r="D28" s="373"/>
      <c r="E28" s="373"/>
      <c r="F28" s="373"/>
      <c r="G28" s="373"/>
      <c r="H28" s="373"/>
      <c r="I28" s="31"/>
      <c r="J28" s="30"/>
      <c r="K28" s="30"/>
      <c r="L28" s="30"/>
      <c r="M28" s="30"/>
      <c r="N28" s="30"/>
      <c r="O28" s="30"/>
      <c r="P28" s="30"/>
    </row>
    <row r="29" spans="1:16" ht="15" customHeight="1" x14ac:dyDescent="0.6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</row>
    <row r="30" spans="1:16" ht="21.75" customHeight="1" x14ac:dyDescent="0.6">
      <c r="A30" s="374" t="s">
        <v>141</v>
      </c>
      <c r="B30" s="376" t="s">
        <v>2</v>
      </c>
      <c r="C30" s="404">
        <v>1</v>
      </c>
      <c r="D30" s="405"/>
      <c r="E30" s="404">
        <v>2</v>
      </c>
      <c r="F30" s="405"/>
      <c r="G30" s="404">
        <v>3</v>
      </c>
      <c r="H30" s="405"/>
      <c r="I30" s="404">
        <v>4</v>
      </c>
      <c r="J30" s="405"/>
      <c r="K30" s="404">
        <v>5</v>
      </c>
      <c r="L30" s="405"/>
      <c r="M30" s="378">
        <v>6</v>
      </c>
      <c r="N30" s="379"/>
      <c r="O30" s="376" t="s">
        <v>142</v>
      </c>
      <c r="P30" s="376" t="s">
        <v>13</v>
      </c>
    </row>
    <row r="31" spans="1:16" ht="22.5" customHeight="1" x14ac:dyDescent="0.6">
      <c r="A31" s="375"/>
      <c r="B31" s="377"/>
      <c r="C31" s="38" t="s">
        <v>143</v>
      </c>
      <c r="D31" s="38" t="s">
        <v>68</v>
      </c>
      <c r="E31" s="38" t="s">
        <v>143</v>
      </c>
      <c r="F31" s="38" t="s">
        <v>68</v>
      </c>
      <c r="G31" s="38" t="s">
        <v>143</v>
      </c>
      <c r="H31" s="38" t="s">
        <v>68</v>
      </c>
      <c r="I31" s="38" t="s">
        <v>143</v>
      </c>
      <c r="J31" s="38" t="s">
        <v>68</v>
      </c>
      <c r="K31" s="32" t="s">
        <v>143</v>
      </c>
      <c r="L31" s="32" t="s">
        <v>68</v>
      </c>
      <c r="M31" s="32" t="s">
        <v>143</v>
      </c>
      <c r="N31" s="32" t="s">
        <v>68</v>
      </c>
      <c r="O31" s="377"/>
      <c r="P31" s="377"/>
    </row>
    <row r="32" spans="1:16" ht="21.75" customHeight="1" x14ac:dyDescent="0.6">
      <c r="A32" s="33">
        <v>1</v>
      </c>
      <c r="B32" s="34" t="e">
        <f>#REF!</f>
        <v>#REF!</v>
      </c>
      <c r="C32" s="155" t="e">
        <f>#REF!</f>
        <v>#REF!</v>
      </c>
      <c r="D32" s="155" t="e">
        <f>#REF!</f>
        <v>#REF!</v>
      </c>
      <c r="E32" s="155" t="e">
        <f>#REF!</f>
        <v>#REF!</v>
      </c>
      <c r="F32" s="155" t="e">
        <f>#REF!</f>
        <v>#REF!</v>
      </c>
      <c r="G32" s="155" t="e">
        <f>#REF!</f>
        <v>#REF!</v>
      </c>
      <c r="H32" s="35" t="e">
        <f>#REF!</f>
        <v>#REF!</v>
      </c>
      <c r="I32" s="155">
        <v>0</v>
      </c>
      <c r="J32" s="35">
        <v>0</v>
      </c>
      <c r="K32" s="35">
        <v>0</v>
      </c>
      <c r="L32" s="35">
        <v>0</v>
      </c>
      <c r="M32" s="35"/>
      <c r="N32" s="35"/>
      <c r="O32" s="35" t="e">
        <f t="shared" ref="O32:O40" si="2">C32+E32+G32+I32+K32</f>
        <v>#REF!</v>
      </c>
      <c r="P32" s="35" t="e">
        <f t="shared" ref="P32:P40" si="3">D32+F32+H32+J32+L32</f>
        <v>#REF!</v>
      </c>
    </row>
    <row r="33" spans="1:16" x14ac:dyDescent="0.6">
      <c r="A33" s="33">
        <v>2</v>
      </c>
      <c r="B33" s="34" t="e">
        <f>#REF!</f>
        <v>#REF!</v>
      </c>
      <c r="C33" s="155" t="e">
        <f>#REF!</f>
        <v>#REF!</v>
      </c>
      <c r="D33" s="155" t="e">
        <f>#REF!</f>
        <v>#REF!</v>
      </c>
      <c r="E33" s="155" t="e">
        <f>#REF!</f>
        <v>#REF!</v>
      </c>
      <c r="F33" s="155" t="e">
        <f>#REF!</f>
        <v>#REF!</v>
      </c>
      <c r="G33" s="155" t="e">
        <f>#REF!</f>
        <v>#REF!</v>
      </c>
      <c r="H33" s="35" t="e">
        <f>#REF!</f>
        <v>#REF!</v>
      </c>
      <c r="I33" s="155">
        <v>0</v>
      </c>
      <c r="J33" s="35">
        <v>0</v>
      </c>
      <c r="K33" s="35">
        <v>0</v>
      </c>
      <c r="L33" s="35">
        <v>0</v>
      </c>
      <c r="M33" s="35"/>
      <c r="N33" s="35"/>
      <c r="O33" s="35" t="e">
        <f t="shared" si="2"/>
        <v>#REF!</v>
      </c>
      <c r="P33" s="35" t="e">
        <f t="shared" si="3"/>
        <v>#REF!</v>
      </c>
    </row>
    <row r="34" spans="1:16" x14ac:dyDescent="0.6">
      <c r="A34" s="33">
        <v>3</v>
      </c>
      <c r="B34" s="34" t="e">
        <f>#REF!</f>
        <v>#REF!</v>
      </c>
      <c r="C34" s="155" t="e">
        <f>#REF!</f>
        <v>#REF!</v>
      </c>
      <c r="D34" s="155" t="e">
        <f>#REF!</f>
        <v>#REF!</v>
      </c>
      <c r="E34" s="155" t="e">
        <f>#REF!</f>
        <v>#REF!</v>
      </c>
      <c r="F34" s="155" t="e">
        <f>#REF!</f>
        <v>#REF!</v>
      </c>
      <c r="G34" s="155" t="e">
        <f>#REF!</f>
        <v>#REF!</v>
      </c>
      <c r="H34" s="35" t="e">
        <f>#REF!</f>
        <v>#REF!</v>
      </c>
      <c r="I34" s="155">
        <v>0</v>
      </c>
      <c r="J34" s="35">
        <v>0</v>
      </c>
      <c r="K34" s="35">
        <v>0</v>
      </c>
      <c r="L34" s="35">
        <v>0</v>
      </c>
      <c r="M34" s="35"/>
      <c r="N34" s="35"/>
      <c r="O34" s="35" t="e">
        <f t="shared" si="2"/>
        <v>#REF!</v>
      </c>
      <c r="P34" s="35" t="e">
        <f t="shared" si="3"/>
        <v>#REF!</v>
      </c>
    </row>
    <row r="35" spans="1:16" x14ac:dyDescent="0.6">
      <c r="A35" s="33">
        <v>4</v>
      </c>
      <c r="B35" s="34" t="e">
        <f>#REF!</f>
        <v>#REF!</v>
      </c>
      <c r="C35" s="155" t="e">
        <f>#REF!</f>
        <v>#REF!</v>
      </c>
      <c r="D35" s="155" t="e">
        <f>#REF!</f>
        <v>#REF!</v>
      </c>
      <c r="E35" s="155" t="e">
        <f>#REF!</f>
        <v>#REF!</v>
      </c>
      <c r="F35" s="155" t="e">
        <f>#REF!</f>
        <v>#REF!</v>
      </c>
      <c r="G35" s="155" t="e">
        <f>#REF!</f>
        <v>#REF!</v>
      </c>
      <c r="H35" s="35" t="e">
        <f>#REF!</f>
        <v>#REF!</v>
      </c>
      <c r="I35" s="155">
        <v>0</v>
      </c>
      <c r="J35" s="35">
        <v>0</v>
      </c>
      <c r="K35" s="35">
        <v>0</v>
      </c>
      <c r="L35" s="35">
        <v>0</v>
      </c>
      <c r="M35" s="35"/>
      <c r="N35" s="35"/>
      <c r="O35" s="35" t="e">
        <f t="shared" si="2"/>
        <v>#REF!</v>
      </c>
      <c r="P35" s="35" t="e">
        <f t="shared" si="3"/>
        <v>#REF!</v>
      </c>
    </row>
    <row r="36" spans="1:16" x14ac:dyDescent="0.6">
      <c r="A36" s="33">
        <v>5</v>
      </c>
      <c r="B36" s="34" t="e">
        <f>#REF!</f>
        <v>#REF!</v>
      </c>
      <c r="C36" s="155" t="e">
        <f>#REF!</f>
        <v>#REF!</v>
      </c>
      <c r="D36" s="155" t="e">
        <f>#REF!</f>
        <v>#REF!</v>
      </c>
      <c r="E36" s="155" t="e">
        <f>#REF!</f>
        <v>#REF!</v>
      </c>
      <c r="F36" s="155" t="e">
        <f>#REF!</f>
        <v>#REF!</v>
      </c>
      <c r="G36" s="155" t="e">
        <f>#REF!</f>
        <v>#REF!</v>
      </c>
      <c r="H36" s="35" t="e">
        <f>#REF!</f>
        <v>#REF!</v>
      </c>
      <c r="I36" s="155">
        <v>0</v>
      </c>
      <c r="J36" s="35">
        <v>0</v>
      </c>
      <c r="K36" s="35">
        <v>0</v>
      </c>
      <c r="L36" s="35">
        <v>0</v>
      </c>
      <c r="M36" s="35"/>
      <c r="N36" s="35"/>
      <c r="O36" s="35" t="e">
        <f t="shared" si="2"/>
        <v>#REF!</v>
      </c>
      <c r="P36" s="35" t="e">
        <f t="shared" si="3"/>
        <v>#REF!</v>
      </c>
    </row>
    <row r="37" spans="1:16" x14ac:dyDescent="0.6">
      <c r="A37" s="33">
        <v>6</v>
      </c>
      <c r="B37" s="34" t="e">
        <f>#REF!</f>
        <v>#REF!</v>
      </c>
      <c r="C37" s="155" t="e">
        <f>#REF!</f>
        <v>#REF!</v>
      </c>
      <c r="D37" s="155" t="e">
        <f>#REF!</f>
        <v>#REF!</v>
      </c>
      <c r="E37" s="155" t="e">
        <f>#REF!</f>
        <v>#REF!</v>
      </c>
      <c r="F37" s="155" t="e">
        <f>#REF!</f>
        <v>#REF!</v>
      </c>
      <c r="G37" s="155" t="e">
        <f>#REF!</f>
        <v>#REF!</v>
      </c>
      <c r="H37" s="35" t="e">
        <f>#REF!</f>
        <v>#REF!</v>
      </c>
      <c r="I37" s="155">
        <v>0</v>
      </c>
      <c r="J37" s="35">
        <v>0</v>
      </c>
      <c r="K37" s="35">
        <v>0</v>
      </c>
      <c r="L37" s="35">
        <v>0</v>
      </c>
      <c r="M37" s="35"/>
      <c r="N37" s="35"/>
      <c r="O37" s="35" t="e">
        <f t="shared" si="2"/>
        <v>#REF!</v>
      </c>
      <c r="P37" s="35" t="e">
        <f t="shared" si="3"/>
        <v>#REF!</v>
      </c>
    </row>
    <row r="38" spans="1:16" x14ac:dyDescent="0.6">
      <c r="A38" s="33">
        <v>7</v>
      </c>
      <c r="B38" s="34" t="e">
        <f>#REF!</f>
        <v>#REF!</v>
      </c>
      <c r="C38" s="155" t="e">
        <f>#REF!</f>
        <v>#REF!</v>
      </c>
      <c r="D38" s="155" t="e">
        <f>#REF!</f>
        <v>#REF!</v>
      </c>
      <c r="E38" s="155" t="e">
        <f>#REF!</f>
        <v>#REF!</v>
      </c>
      <c r="F38" s="155" t="e">
        <f>#REF!</f>
        <v>#REF!</v>
      </c>
      <c r="G38" s="155" t="e">
        <f>#REF!</f>
        <v>#REF!</v>
      </c>
      <c r="H38" s="35" t="e">
        <f>#REF!</f>
        <v>#REF!</v>
      </c>
      <c r="I38" s="155">
        <v>0</v>
      </c>
      <c r="J38" s="35">
        <v>0</v>
      </c>
      <c r="K38" s="35">
        <v>0</v>
      </c>
      <c r="L38" s="35">
        <v>0</v>
      </c>
      <c r="M38" s="35"/>
      <c r="N38" s="35"/>
      <c r="O38" s="35" t="e">
        <f t="shared" si="2"/>
        <v>#REF!</v>
      </c>
      <c r="P38" s="35" t="e">
        <f t="shared" si="3"/>
        <v>#REF!</v>
      </c>
    </row>
    <row r="39" spans="1:16" x14ac:dyDescent="0.6">
      <c r="A39" s="33">
        <v>8</v>
      </c>
      <c r="B39" s="34" t="e">
        <f>#REF!</f>
        <v>#REF!</v>
      </c>
      <c r="C39" s="155" t="e">
        <f>#REF!</f>
        <v>#REF!</v>
      </c>
      <c r="D39" s="155" t="e">
        <f>#REF!</f>
        <v>#REF!</v>
      </c>
      <c r="E39" s="155" t="e">
        <f>#REF!</f>
        <v>#REF!</v>
      </c>
      <c r="F39" s="155" t="e">
        <f>#REF!</f>
        <v>#REF!</v>
      </c>
      <c r="G39" s="155" t="e">
        <f>#REF!</f>
        <v>#REF!</v>
      </c>
      <c r="H39" s="35" t="e">
        <f>#REF!</f>
        <v>#REF!</v>
      </c>
      <c r="I39" s="155">
        <v>0</v>
      </c>
      <c r="J39" s="35">
        <v>0</v>
      </c>
      <c r="K39" s="35">
        <v>0</v>
      </c>
      <c r="L39" s="35">
        <v>0</v>
      </c>
      <c r="M39" s="35"/>
      <c r="N39" s="35"/>
      <c r="O39" s="35" t="e">
        <f t="shared" si="2"/>
        <v>#REF!</v>
      </c>
      <c r="P39" s="35" t="e">
        <f t="shared" si="3"/>
        <v>#REF!</v>
      </c>
    </row>
    <row r="40" spans="1:16" x14ac:dyDescent="0.6">
      <c r="A40" s="33">
        <v>9</v>
      </c>
      <c r="B40" s="34" t="e">
        <f>#REF!</f>
        <v>#REF!</v>
      </c>
      <c r="C40" s="155" t="e">
        <f>#REF!</f>
        <v>#REF!</v>
      </c>
      <c r="D40" s="155" t="e">
        <f>#REF!</f>
        <v>#REF!</v>
      </c>
      <c r="E40" s="155" t="e">
        <f>#REF!</f>
        <v>#REF!</v>
      </c>
      <c r="F40" s="155" t="e">
        <f>#REF!</f>
        <v>#REF!</v>
      </c>
      <c r="G40" s="155" t="e">
        <f>#REF!</f>
        <v>#REF!</v>
      </c>
      <c r="H40" s="35" t="e">
        <f>#REF!</f>
        <v>#REF!</v>
      </c>
      <c r="I40" s="155">
        <v>0</v>
      </c>
      <c r="J40" s="35">
        <v>0</v>
      </c>
      <c r="K40" s="35">
        <v>0</v>
      </c>
      <c r="L40" s="35">
        <v>0</v>
      </c>
      <c r="M40" s="35"/>
      <c r="N40" s="35"/>
      <c r="O40" s="35" t="e">
        <f t="shared" si="2"/>
        <v>#REF!</v>
      </c>
      <c r="P40" s="35" t="e">
        <f t="shared" si="3"/>
        <v>#REF!</v>
      </c>
    </row>
    <row r="41" spans="1:16" x14ac:dyDescent="0.6">
      <c r="A41" s="401" t="s">
        <v>145</v>
      </c>
      <c r="B41" s="402"/>
      <c r="C41" s="402"/>
      <c r="D41" s="402"/>
      <c r="E41" s="402"/>
      <c r="F41" s="402"/>
      <c r="G41" s="402"/>
      <c r="H41" s="402"/>
      <c r="I41" s="402"/>
      <c r="J41" s="402"/>
      <c r="K41" s="160"/>
      <c r="L41" s="160"/>
      <c r="M41" s="160"/>
      <c r="N41" s="160"/>
      <c r="O41" s="36"/>
      <c r="P41" s="37" t="e">
        <f>SUM(P32:P40)</f>
        <v>#REF!</v>
      </c>
    </row>
    <row r="42" spans="1:16" x14ac:dyDescent="0.6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</row>
    <row r="43" spans="1:16" ht="28.8" x14ac:dyDescent="0.6">
      <c r="A43" s="380" t="s">
        <v>156</v>
      </c>
      <c r="B43" s="380"/>
      <c r="C43" s="380"/>
      <c r="D43" s="380"/>
      <c r="E43" s="380"/>
      <c r="F43" s="380"/>
      <c r="G43" s="41"/>
      <c r="H43" s="403" t="e">
        <f>P25+P41</f>
        <v>#REF!</v>
      </c>
      <c r="I43" s="403"/>
      <c r="J43" s="403"/>
      <c r="K43" s="161"/>
      <c r="L43" s="161"/>
      <c r="M43" s="161"/>
      <c r="N43" s="161"/>
      <c r="O43" s="39"/>
      <c r="P43" s="30"/>
    </row>
    <row r="44" spans="1:16" ht="28.8" x14ac:dyDescent="0.6">
      <c r="A44" s="380" t="s">
        <v>282</v>
      </c>
      <c r="B44" s="380"/>
      <c r="C44" s="380"/>
      <c r="D44" s="41" t="e">
        <f>H43</f>
        <v>#REF!</v>
      </c>
      <c r="E44" s="41" t="s">
        <v>155</v>
      </c>
      <c r="F44" s="41">
        <v>26</v>
      </c>
      <c r="G44" s="41"/>
      <c r="H44" s="216" t="s">
        <v>281</v>
      </c>
      <c r="I44" s="213"/>
      <c r="J44" s="214" t="e">
        <f>D44/F44</f>
        <v>#REF!</v>
      </c>
      <c r="K44" s="215"/>
      <c r="L44" s="215"/>
      <c r="M44" s="215"/>
      <c r="N44" s="215"/>
      <c r="O44" s="39"/>
      <c r="P44" s="30"/>
    </row>
    <row r="45" spans="1:16" ht="24.9" customHeight="1" x14ac:dyDescent="0.6">
      <c r="A45" s="380" t="s">
        <v>318</v>
      </c>
      <c r="B45" s="380"/>
      <c r="C45" s="380"/>
      <c r="D45" s="41">
        <v>300</v>
      </c>
      <c r="E45" s="41" t="s">
        <v>154</v>
      </c>
      <c r="F45" s="41">
        <v>26</v>
      </c>
      <c r="G45" s="42"/>
      <c r="H45" s="212" t="s">
        <v>281</v>
      </c>
      <c r="I45" s="41"/>
      <c r="J45" s="43">
        <f>D45*F45</f>
        <v>7800</v>
      </c>
      <c r="K45" s="164"/>
      <c r="L45" s="164"/>
      <c r="M45" s="164"/>
      <c r="N45" s="164"/>
      <c r="O45" s="39"/>
      <c r="P45" s="30"/>
    </row>
    <row r="46" spans="1:16" ht="24.9" customHeight="1" x14ac:dyDescent="0.6">
      <c r="A46" s="380"/>
      <c r="B46" s="380"/>
      <c r="C46" s="380"/>
      <c r="D46" s="41"/>
      <c r="E46" s="41"/>
      <c r="F46" s="41"/>
      <c r="G46" s="42"/>
      <c r="H46" s="212"/>
      <c r="I46" s="41"/>
      <c r="J46" s="164"/>
      <c r="K46" s="164"/>
      <c r="L46" s="164"/>
      <c r="M46" s="164"/>
      <c r="N46" s="164"/>
      <c r="O46" s="39"/>
      <c r="P46" s="30"/>
    </row>
    <row r="47" spans="1:16" ht="24.9" customHeight="1" x14ac:dyDescent="0.6">
      <c r="A47" s="30"/>
      <c r="B47" s="41"/>
      <c r="C47" s="41"/>
      <c r="D47" s="41"/>
      <c r="E47" s="41"/>
      <c r="F47" s="41"/>
      <c r="G47" s="41"/>
      <c r="H47" s="41"/>
      <c r="I47" s="41"/>
      <c r="J47" s="222"/>
      <c r="K47" s="41"/>
      <c r="L47" s="41"/>
      <c r="M47" s="41"/>
      <c r="N47" s="41"/>
      <c r="O47" s="39"/>
      <c r="P47" s="30"/>
    </row>
    <row r="48" spans="1:16" ht="21.75" customHeight="1" x14ac:dyDescent="0.6">
      <c r="A48" s="387" t="s">
        <v>157</v>
      </c>
      <c r="B48" s="387"/>
      <c r="C48" s="44"/>
      <c r="D48" s="224" t="e">
        <f>J44</f>
        <v>#REF!</v>
      </c>
      <c r="E48" s="224" t="s">
        <v>283</v>
      </c>
      <c r="F48" s="224">
        <f>D45</f>
        <v>300</v>
      </c>
      <c r="G48" s="219"/>
      <c r="H48" s="212"/>
      <c r="I48" s="217"/>
      <c r="J48" s="218" t="s">
        <v>281</v>
      </c>
      <c r="K48" s="364" t="e">
        <f>J44-D45-D46</f>
        <v>#REF!</v>
      </c>
      <c r="L48" s="364"/>
      <c r="M48" s="233"/>
      <c r="N48" s="233"/>
      <c r="O48" s="40"/>
      <c r="P48" s="30"/>
    </row>
    <row r="49" spans="1:16" ht="21.75" customHeight="1" thickBot="1" x14ac:dyDescent="0.65">
      <c r="A49" s="388" t="s">
        <v>311</v>
      </c>
      <c r="B49" s="388"/>
      <c r="D49" s="227" t="e">
        <f>K48</f>
        <v>#REF!</v>
      </c>
      <c r="E49" s="216" t="s">
        <v>312</v>
      </c>
      <c r="F49" s="216">
        <v>22</v>
      </c>
      <c r="G49" s="216"/>
      <c r="H49" s="216"/>
      <c r="I49" s="216"/>
      <c r="J49" s="228" t="s">
        <v>281</v>
      </c>
      <c r="K49" s="366" t="e">
        <f>D49+F49</f>
        <v>#REF!</v>
      </c>
      <c r="L49" s="367"/>
      <c r="M49" s="235"/>
      <c r="N49" s="235"/>
      <c r="O49" s="226"/>
      <c r="P49" s="225"/>
    </row>
    <row r="50" spans="1:16" ht="21.75" customHeight="1" thickTop="1" x14ac:dyDescent="0.6">
      <c r="A50" s="47"/>
      <c r="B50" s="48"/>
      <c r="C50" s="46"/>
      <c r="D50" s="46"/>
      <c r="E50" s="46"/>
      <c r="F50" s="46"/>
      <c r="G50" s="46"/>
      <c r="H50" s="46"/>
      <c r="I50" s="46"/>
      <c r="J50" s="46"/>
      <c r="K50" s="229"/>
      <c r="L50" s="229"/>
      <c r="M50" s="46"/>
      <c r="N50" s="46"/>
      <c r="O50" s="30"/>
      <c r="P50" s="30"/>
    </row>
    <row r="51" spans="1:16" ht="21.75" customHeight="1" x14ac:dyDescent="0.6">
      <c r="A51" s="386" t="s">
        <v>158</v>
      </c>
      <c r="B51" s="386"/>
      <c r="C51" s="45"/>
      <c r="D51" s="46"/>
      <c r="E51" s="46"/>
      <c r="F51" s="46"/>
      <c r="G51" s="46"/>
      <c r="H51" s="46"/>
      <c r="I51" s="46"/>
      <c r="J51" s="218" t="s">
        <v>281</v>
      </c>
      <c r="K51" s="365">
        <f>J45</f>
        <v>7800</v>
      </c>
      <c r="L51" s="365"/>
      <c r="M51" s="234"/>
      <c r="N51" s="234"/>
      <c r="O51" s="30"/>
      <c r="P51" s="30"/>
    </row>
    <row r="52" spans="1:16" ht="21.75" customHeight="1" thickBot="1" x14ac:dyDescent="0.65">
      <c r="A52" s="388" t="s">
        <v>313</v>
      </c>
      <c r="B52" s="388"/>
      <c r="C52" s="223"/>
      <c r="D52" s="230">
        <f>J45</f>
        <v>7800</v>
      </c>
      <c r="E52" s="216" t="s">
        <v>283</v>
      </c>
      <c r="F52" s="230">
        <f>F49*F44</f>
        <v>572</v>
      </c>
      <c r="G52" s="223"/>
      <c r="H52" s="223"/>
      <c r="I52" s="223"/>
      <c r="J52" s="218" t="s">
        <v>281</v>
      </c>
      <c r="K52" s="368">
        <f>D52-F52</f>
        <v>7228</v>
      </c>
      <c r="L52" s="369"/>
      <c r="M52" s="236"/>
      <c r="N52" s="236"/>
      <c r="O52" s="223"/>
      <c r="P52" s="223"/>
    </row>
    <row r="53" spans="1:16" ht="24" thickTop="1" x14ac:dyDescent="0.6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</row>
    <row r="55" spans="1:16" ht="27.75" customHeight="1" x14ac:dyDescent="0.6">
      <c r="A55" s="393" t="s">
        <v>141</v>
      </c>
      <c r="B55" s="395" t="s">
        <v>2</v>
      </c>
      <c r="C55" s="383" t="s">
        <v>162</v>
      </c>
      <c r="D55" s="384"/>
      <c r="E55" s="384"/>
      <c r="F55" s="384"/>
      <c r="G55" s="384"/>
      <c r="H55" s="385"/>
      <c r="I55" s="389" t="s">
        <v>50</v>
      </c>
      <c r="J55" s="390"/>
      <c r="K55" s="165"/>
      <c r="L55" s="165"/>
      <c r="M55" s="165"/>
      <c r="N55" s="165"/>
    </row>
    <row r="56" spans="1:16" ht="27.75" customHeight="1" x14ac:dyDescent="0.6">
      <c r="A56" s="394"/>
      <c r="B56" s="396"/>
      <c r="C56" s="397" t="s">
        <v>159</v>
      </c>
      <c r="D56" s="398"/>
      <c r="E56" s="399" t="s">
        <v>161</v>
      </c>
      <c r="F56" s="400"/>
      <c r="G56" s="381" t="s">
        <v>160</v>
      </c>
      <c r="H56" s="382"/>
      <c r="I56" s="391"/>
      <c r="J56" s="392"/>
      <c r="K56" s="165"/>
      <c r="L56" s="165"/>
      <c r="M56" s="165"/>
      <c r="N56" s="165"/>
    </row>
    <row r="57" spans="1:16" ht="25.35" customHeight="1" x14ac:dyDescent="0.6">
      <c r="A57" s="49">
        <v>1</v>
      </c>
      <c r="B57" s="50" t="e">
        <f>#REF!</f>
        <v>#REF!</v>
      </c>
      <c r="C57" s="350">
        <f>P6</f>
        <v>10530</v>
      </c>
      <c r="D57" s="351"/>
      <c r="E57" s="358">
        <f>H48-C57</f>
        <v>-10530</v>
      </c>
      <c r="F57" s="359"/>
      <c r="G57" s="359"/>
      <c r="H57" s="360"/>
      <c r="I57" s="352"/>
      <c r="J57" s="353"/>
      <c r="K57" s="166"/>
      <c r="L57" s="166"/>
      <c r="M57" s="166"/>
      <c r="N57" s="166"/>
    </row>
    <row r="58" spans="1:16" ht="25.35" customHeight="1" x14ac:dyDescent="0.6">
      <c r="A58" s="49">
        <v>2</v>
      </c>
      <c r="B58" s="50" t="e">
        <f>#REF!</f>
        <v>#REF!</v>
      </c>
      <c r="C58" s="350">
        <f t="shared" ref="C58:C75" si="4">P7</f>
        <v>4400</v>
      </c>
      <c r="D58" s="351"/>
      <c r="E58" s="354">
        <f>H48-C58</f>
        <v>-4400</v>
      </c>
      <c r="F58" s="355"/>
      <c r="G58" s="355"/>
      <c r="H58" s="356"/>
      <c r="I58" s="352"/>
      <c r="J58" s="353"/>
      <c r="K58" s="166"/>
      <c r="L58" s="166"/>
      <c r="M58" s="166"/>
      <c r="N58" s="166"/>
    </row>
    <row r="59" spans="1:16" ht="25.35" customHeight="1" x14ac:dyDescent="0.6">
      <c r="A59" s="49">
        <v>3</v>
      </c>
      <c r="B59" s="50" t="e">
        <f>#REF!</f>
        <v>#REF!</v>
      </c>
      <c r="C59" s="350">
        <f t="shared" si="4"/>
        <v>0</v>
      </c>
      <c r="D59" s="351"/>
      <c r="E59" s="354">
        <f>H48-C59</f>
        <v>0</v>
      </c>
      <c r="F59" s="355"/>
      <c r="G59" s="355"/>
      <c r="H59" s="356"/>
      <c r="I59" s="352"/>
      <c r="J59" s="353"/>
      <c r="K59" s="166"/>
      <c r="L59" s="166"/>
      <c r="M59" s="166"/>
      <c r="N59" s="166"/>
    </row>
    <row r="60" spans="1:16" ht="25.35" customHeight="1" x14ac:dyDescent="0.6">
      <c r="A60" s="49">
        <v>4</v>
      </c>
      <c r="B60" s="50" t="e">
        <f>#REF!</f>
        <v>#REF!</v>
      </c>
      <c r="C60" s="350">
        <f t="shared" si="4"/>
        <v>0</v>
      </c>
      <c r="D60" s="351"/>
      <c r="E60" s="354">
        <f>H48-C60</f>
        <v>0</v>
      </c>
      <c r="F60" s="355"/>
      <c r="G60" s="355"/>
      <c r="H60" s="356"/>
      <c r="I60" s="352"/>
      <c r="J60" s="353"/>
      <c r="K60" s="166"/>
      <c r="L60" s="166"/>
      <c r="M60" s="166"/>
      <c r="N60" s="166"/>
    </row>
    <row r="61" spans="1:16" ht="25.35" customHeight="1" x14ac:dyDescent="0.6">
      <c r="A61" s="49">
        <v>5</v>
      </c>
      <c r="B61" s="50" t="e">
        <f>#REF!</f>
        <v>#REF!</v>
      </c>
      <c r="C61" s="350">
        <f t="shared" si="4"/>
        <v>0</v>
      </c>
      <c r="D61" s="351"/>
      <c r="E61" s="354">
        <f>H48-C61</f>
        <v>0</v>
      </c>
      <c r="F61" s="355"/>
      <c r="G61" s="355"/>
      <c r="H61" s="356"/>
      <c r="I61" s="352"/>
      <c r="J61" s="353"/>
      <c r="K61" s="166"/>
      <c r="L61" s="166"/>
      <c r="M61" s="166"/>
      <c r="N61" s="166"/>
    </row>
    <row r="62" spans="1:16" ht="25.35" customHeight="1" x14ac:dyDescent="0.6">
      <c r="A62" s="49">
        <v>6</v>
      </c>
      <c r="B62" s="50" t="e">
        <f>#REF!</f>
        <v>#REF!</v>
      </c>
      <c r="C62" s="350">
        <f t="shared" si="4"/>
        <v>0</v>
      </c>
      <c r="D62" s="351"/>
      <c r="E62" s="354">
        <f>H48-C62</f>
        <v>0</v>
      </c>
      <c r="F62" s="355"/>
      <c r="G62" s="355"/>
      <c r="H62" s="356"/>
      <c r="I62" s="352"/>
      <c r="J62" s="353"/>
      <c r="K62" s="166"/>
      <c r="L62" s="166"/>
      <c r="M62" s="166"/>
      <c r="N62" s="166"/>
    </row>
    <row r="63" spans="1:16" ht="25.35" customHeight="1" x14ac:dyDescent="0.6">
      <c r="A63" s="49">
        <v>7</v>
      </c>
      <c r="B63" s="50" t="e">
        <f>#REF!</f>
        <v>#REF!</v>
      </c>
      <c r="C63" s="350">
        <f t="shared" si="4"/>
        <v>0</v>
      </c>
      <c r="D63" s="351"/>
      <c r="E63" s="358">
        <f>H48-C63</f>
        <v>0</v>
      </c>
      <c r="F63" s="359"/>
      <c r="G63" s="359"/>
      <c r="H63" s="360"/>
      <c r="I63" s="352"/>
      <c r="J63" s="353"/>
      <c r="K63" s="166"/>
      <c r="L63" s="166"/>
      <c r="M63" s="166"/>
      <c r="N63" s="166"/>
    </row>
    <row r="64" spans="1:16" ht="25.35" customHeight="1" x14ac:dyDescent="0.6">
      <c r="A64" s="49">
        <v>8</v>
      </c>
      <c r="B64" s="50" t="e">
        <f>#REF!</f>
        <v>#REF!</v>
      </c>
      <c r="C64" s="350">
        <f t="shared" si="4"/>
        <v>0</v>
      </c>
      <c r="D64" s="351"/>
      <c r="E64" s="354">
        <f>H48-C64</f>
        <v>0</v>
      </c>
      <c r="F64" s="355"/>
      <c r="G64" s="355"/>
      <c r="H64" s="356"/>
      <c r="I64" s="352"/>
      <c r="J64" s="353"/>
      <c r="K64" s="166"/>
      <c r="L64" s="166"/>
      <c r="M64" s="166"/>
      <c r="N64" s="166"/>
    </row>
    <row r="65" spans="1:14" ht="25.35" customHeight="1" x14ac:dyDescent="0.6">
      <c r="A65" s="49">
        <v>9</v>
      </c>
      <c r="B65" s="50" t="e">
        <f>#REF!</f>
        <v>#REF!</v>
      </c>
      <c r="C65" s="350">
        <f t="shared" si="4"/>
        <v>0</v>
      </c>
      <c r="D65" s="351"/>
      <c r="E65" s="354">
        <f>H48-C65</f>
        <v>0</v>
      </c>
      <c r="F65" s="355"/>
      <c r="G65" s="355"/>
      <c r="H65" s="356"/>
      <c r="I65" s="352"/>
      <c r="J65" s="353"/>
      <c r="K65" s="166"/>
      <c r="L65" s="166"/>
      <c r="M65" s="166"/>
      <c r="N65" s="166"/>
    </row>
    <row r="66" spans="1:14" ht="25.35" customHeight="1" x14ac:dyDescent="0.6">
      <c r="A66" s="49">
        <v>10</v>
      </c>
      <c r="B66" s="50" t="e">
        <f>#REF!</f>
        <v>#REF!</v>
      </c>
      <c r="C66" s="350">
        <f t="shared" si="4"/>
        <v>0</v>
      </c>
      <c r="D66" s="351"/>
      <c r="E66" s="354">
        <f>H48-C66</f>
        <v>0</v>
      </c>
      <c r="F66" s="355"/>
      <c r="G66" s="355"/>
      <c r="H66" s="356"/>
      <c r="I66" s="352"/>
      <c r="J66" s="353"/>
      <c r="K66" s="166"/>
      <c r="L66" s="166"/>
      <c r="M66" s="166"/>
      <c r="N66" s="166"/>
    </row>
    <row r="67" spans="1:14" ht="25.35" customHeight="1" x14ac:dyDescent="0.6">
      <c r="A67" s="49">
        <v>11</v>
      </c>
      <c r="B67" s="50" t="e">
        <f>#REF!</f>
        <v>#REF!</v>
      </c>
      <c r="C67" s="350">
        <f t="shared" si="4"/>
        <v>0</v>
      </c>
      <c r="D67" s="351"/>
      <c r="E67" s="354">
        <f>H48-C67</f>
        <v>0</v>
      </c>
      <c r="F67" s="355"/>
      <c r="G67" s="355"/>
      <c r="H67" s="356"/>
      <c r="I67" s="352"/>
      <c r="J67" s="353"/>
      <c r="K67" s="166"/>
      <c r="L67" s="166"/>
      <c r="M67" s="166"/>
      <c r="N67" s="166"/>
    </row>
    <row r="68" spans="1:14" ht="25.35" customHeight="1" x14ac:dyDescent="0.6">
      <c r="A68" s="49">
        <v>12</v>
      </c>
      <c r="B68" s="50" t="e">
        <f>#REF!</f>
        <v>#REF!</v>
      </c>
      <c r="C68" s="350">
        <f t="shared" si="4"/>
        <v>0</v>
      </c>
      <c r="D68" s="351"/>
      <c r="E68" s="354">
        <f>H48-C68</f>
        <v>0</v>
      </c>
      <c r="F68" s="355"/>
      <c r="G68" s="355"/>
      <c r="H68" s="356"/>
      <c r="I68" s="352"/>
      <c r="J68" s="353"/>
      <c r="K68" s="166"/>
      <c r="L68" s="166"/>
      <c r="M68" s="166"/>
      <c r="N68" s="166"/>
    </row>
    <row r="69" spans="1:14" ht="25.35" customHeight="1" x14ac:dyDescent="0.6">
      <c r="A69" s="49">
        <v>13</v>
      </c>
      <c r="B69" s="50" t="e">
        <f>#REF!</f>
        <v>#REF!</v>
      </c>
      <c r="C69" s="350">
        <f t="shared" si="4"/>
        <v>0</v>
      </c>
      <c r="D69" s="351"/>
      <c r="E69" s="370">
        <f>H48-C69</f>
        <v>0</v>
      </c>
      <c r="F69" s="371"/>
      <c r="G69" s="371"/>
      <c r="H69" s="372"/>
      <c r="I69" s="352"/>
      <c r="J69" s="353"/>
      <c r="K69" s="166"/>
      <c r="L69" s="166"/>
      <c r="M69" s="166"/>
      <c r="N69" s="166"/>
    </row>
    <row r="70" spans="1:14" ht="25.35" customHeight="1" x14ac:dyDescent="0.6">
      <c r="A70" s="49">
        <v>14</v>
      </c>
      <c r="B70" s="50" t="e">
        <f>#REF!</f>
        <v>#REF!</v>
      </c>
      <c r="C70" s="350">
        <f t="shared" si="4"/>
        <v>0</v>
      </c>
      <c r="D70" s="351"/>
      <c r="E70" s="358">
        <f>H48-C70</f>
        <v>0</v>
      </c>
      <c r="F70" s="359"/>
      <c r="G70" s="359"/>
      <c r="H70" s="360"/>
      <c r="I70" s="352"/>
      <c r="J70" s="353"/>
      <c r="K70" s="166"/>
      <c r="L70" s="166"/>
      <c r="M70" s="166"/>
      <c r="N70" s="166"/>
    </row>
    <row r="71" spans="1:14" ht="25.35" customHeight="1" x14ac:dyDescent="0.6">
      <c r="A71" s="49">
        <v>15</v>
      </c>
      <c r="B71" s="50" t="e">
        <f>#REF!</f>
        <v>#REF!</v>
      </c>
      <c r="C71" s="350">
        <f t="shared" si="4"/>
        <v>0</v>
      </c>
      <c r="D71" s="351"/>
      <c r="E71" s="358">
        <f>H48-C71</f>
        <v>0</v>
      </c>
      <c r="F71" s="359"/>
      <c r="G71" s="359"/>
      <c r="H71" s="360"/>
      <c r="I71" s="352"/>
      <c r="J71" s="353"/>
      <c r="K71" s="166"/>
      <c r="L71" s="166"/>
      <c r="M71" s="166"/>
      <c r="N71" s="166"/>
    </row>
    <row r="72" spans="1:14" ht="25.35" customHeight="1" x14ac:dyDescent="0.6">
      <c r="A72" s="49">
        <v>16</v>
      </c>
      <c r="B72" s="50" t="e">
        <f>#REF!</f>
        <v>#REF!</v>
      </c>
      <c r="C72" s="350">
        <f t="shared" si="4"/>
        <v>0</v>
      </c>
      <c r="D72" s="351"/>
      <c r="E72" s="354">
        <f>H48-C72</f>
        <v>0</v>
      </c>
      <c r="F72" s="355"/>
      <c r="G72" s="355"/>
      <c r="H72" s="356"/>
      <c r="I72" s="352"/>
      <c r="J72" s="353"/>
      <c r="K72" s="166"/>
      <c r="L72" s="166"/>
      <c r="M72" s="166"/>
      <c r="N72" s="166"/>
    </row>
    <row r="73" spans="1:14" ht="25.35" customHeight="1" x14ac:dyDescent="0.6">
      <c r="A73" s="49">
        <v>17</v>
      </c>
      <c r="B73" s="50" t="e">
        <f>#REF!</f>
        <v>#REF!</v>
      </c>
      <c r="C73" s="350">
        <f t="shared" si="4"/>
        <v>0</v>
      </c>
      <c r="D73" s="351"/>
      <c r="E73" s="358">
        <f>H48-C73</f>
        <v>0</v>
      </c>
      <c r="F73" s="359"/>
      <c r="G73" s="359"/>
      <c r="H73" s="360"/>
      <c r="I73" s="352"/>
      <c r="J73" s="353"/>
      <c r="K73" s="166"/>
      <c r="L73" s="166"/>
      <c r="M73" s="166"/>
      <c r="N73" s="166"/>
    </row>
    <row r="74" spans="1:14" ht="25.35" customHeight="1" x14ac:dyDescent="0.6">
      <c r="A74" s="49">
        <v>18</v>
      </c>
      <c r="B74" s="50" t="e">
        <f>#REF!</f>
        <v>#REF!</v>
      </c>
      <c r="C74" s="350">
        <f t="shared" si="4"/>
        <v>0</v>
      </c>
      <c r="D74" s="351"/>
      <c r="E74" s="354">
        <f>H48-C74</f>
        <v>0</v>
      </c>
      <c r="F74" s="355"/>
      <c r="G74" s="355"/>
      <c r="H74" s="356"/>
      <c r="I74" s="352"/>
      <c r="J74" s="353"/>
      <c r="K74" s="166"/>
      <c r="L74" s="166"/>
      <c r="M74" s="166"/>
      <c r="N74" s="166"/>
    </row>
    <row r="75" spans="1:14" ht="25.35" customHeight="1" x14ac:dyDescent="0.6">
      <c r="A75" s="49">
        <v>19</v>
      </c>
      <c r="B75" s="50" t="e">
        <f>#REF!</f>
        <v>#REF!</v>
      </c>
      <c r="C75" s="350">
        <f t="shared" si="4"/>
        <v>0</v>
      </c>
      <c r="D75" s="351"/>
      <c r="E75" s="354">
        <f>H48-C75</f>
        <v>0</v>
      </c>
      <c r="F75" s="355"/>
      <c r="G75" s="355"/>
      <c r="H75" s="356"/>
      <c r="I75" s="352"/>
      <c r="J75" s="353"/>
      <c r="K75" s="166"/>
      <c r="L75" s="166"/>
      <c r="M75" s="166"/>
      <c r="N75" s="166"/>
    </row>
    <row r="76" spans="1:14" ht="25.35" customHeight="1" x14ac:dyDescent="0.6">
      <c r="A76" s="49">
        <v>20</v>
      </c>
      <c r="B76" s="50" t="e">
        <f>#REF!</f>
        <v>#REF!</v>
      </c>
      <c r="C76" s="350" t="e">
        <f>P32</f>
        <v>#REF!</v>
      </c>
      <c r="D76" s="351"/>
      <c r="E76" s="354" t="e">
        <f>H48-C76</f>
        <v>#REF!</v>
      </c>
      <c r="F76" s="355"/>
      <c r="G76" s="355"/>
      <c r="H76" s="356"/>
      <c r="I76" s="352"/>
      <c r="J76" s="353"/>
      <c r="K76" s="166"/>
      <c r="L76" s="166"/>
      <c r="M76" s="166"/>
      <c r="N76" s="166"/>
    </row>
    <row r="77" spans="1:14" ht="25.35" customHeight="1" x14ac:dyDescent="0.6">
      <c r="A77" s="49">
        <v>21</v>
      </c>
      <c r="B77" s="50" t="e">
        <f>#REF!</f>
        <v>#REF!</v>
      </c>
      <c r="C77" s="350" t="e">
        <f t="shared" ref="C77:C80" si="5">P33</f>
        <v>#REF!</v>
      </c>
      <c r="D77" s="351"/>
      <c r="E77" s="358" t="e">
        <f>H48-C77</f>
        <v>#REF!</v>
      </c>
      <c r="F77" s="359"/>
      <c r="G77" s="359"/>
      <c r="H77" s="360"/>
      <c r="I77" s="352"/>
      <c r="J77" s="353"/>
      <c r="K77" s="166"/>
      <c r="L77" s="166"/>
      <c r="M77" s="166"/>
      <c r="N77" s="166"/>
    </row>
    <row r="78" spans="1:14" ht="25.35" customHeight="1" x14ac:dyDescent="0.6">
      <c r="A78" s="49">
        <v>22</v>
      </c>
      <c r="B78" s="50" t="e">
        <f>#REF!</f>
        <v>#REF!</v>
      </c>
      <c r="C78" s="350" t="e">
        <f t="shared" si="5"/>
        <v>#REF!</v>
      </c>
      <c r="D78" s="351"/>
      <c r="E78" s="354" t="e">
        <f>H48-C78</f>
        <v>#REF!</v>
      </c>
      <c r="F78" s="355"/>
      <c r="G78" s="355"/>
      <c r="H78" s="356"/>
      <c r="I78" s="352"/>
      <c r="J78" s="353"/>
      <c r="K78" s="166"/>
      <c r="L78" s="166"/>
      <c r="M78" s="166"/>
      <c r="N78" s="166"/>
    </row>
    <row r="79" spans="1:14" ht="26.4" customHeight="1" x14ac:dyDescent="0.6">
      <c r="A79" s="49">
        <v>23</v>
      </c>
      <c r="B79" s="50" t="e">
        <f>#REF!</f>
        <v>#REF!</v>
      </c>
      <c r="C79" s="350" t="e">
        <f t="shared" si="5"/>
        <v>#REF!</v>
      </c>
      <c r="D79" s="351"/>
      <c r="E79" s="354" t="e">
        <f>H48-C79</f>
        <v>#REF!</v>
      </c>
      <c r="F79" s="355"/>
      <c r="G79" s="355"/>
      <c r="H79" s="356"/>
      <c r="I79" s="352"/>
      <c r="J79" s="353"/>
      <c r="K79" s="166"/>
      <c r="L79" s="166"/>
      <c r="M79" s="166"/>
      <c r="N79" s="166"/>
    </row>
    <row r="80" spans="1:14" ht="26.4" x14ac:dyDescent="0.6">
      <c r="A80" s="49">
        <v>24</v>
      </c>
      <c r="B80" s="50" t="e">
        <f>#REF!</f>
        <v>#REF!</v>
      </c>
      <c r="C80" s="357" t="e">
        <f t="shared" si="5"/>
        <v>#REF!</v>
      </c>
      <c r="D80" s="351"/>
      <c r="E80" s="358" t="e">
        <f>H48-C80</f>
        <v>#REF!</v>
      </c>
      <c r="F80" s="359"/>
      <c r="G80" s="359"/>
      <c r="H80" s="360"/>
      <c r="I80" s="352"/>
      <c r="J80" s="353"/>
    </row>
    <row r="81" spans="1:14" ht="26.4" x14ac:dyDescent="0.6">
      <c r="A81" s="220">
        <v>25</v>
      </c>
      <c r="B81" s="50" t="e">
        <f>#REF!</f>
        <v>#REF!</v>
      </c>
      <c r="C81" s="357" t="e">
        <f t="shared" ref="C81:C82" si="6">P37</f>
        <v>#REF!</v>
      </c>
      <c r="D81" s="351"/>
      <c r="E81" s="358" t="e">
        <f>H48-C81</f>
        <v>#REF!</v>
      </c>
      <c r="F81" s="359"/>
      <c r="G81" s="359"/>
      <c r="H81" s="360"/>
      <c r="I81" s="361"/>
      <c r="J81" s="362"/>
    </row>
    <row r="82" spans="1:14" ht="26.4" x14ac:dyDescent="0.6">
      <c r="A82" s="221">
        <v>26</v>
      </c>
      <c r="B82" s="50" t="e">
        <f>#REF!</f>
        <v>#REF!</v>
      </c>
      <c r="C82" s="357" t="e">
        <f t="shared" si="6"/>
        <v>#REF!</v>
      </c>
      <c r="D82" s="351"/>
      <c r="E82" s="358" t="e">
        <f>H48-C82</f>
        <v>#REF!</v>
      </c>
      <c r="F82" s="359"/>
      <c r="G82" s="359"/>
      <c r="H82" s="360"/>
      <c r="I82" s="361"/>
      <c r="J82" s="362"/>
    </row>
    <row r="85" spans="1:14" ht="25.8" x14ac:dyDescent="0.65">
      <c r="E85" s="349" t="s">
        <v>163</v>
      </c>
      <c r="F85" s="349"/>
      <c r="G85" s="349"/>
      <c r="H85" s="349"/>
      <c r="I85" s="349"/>
      <c r="J85" s="349"/>
      <c r="K85" s="163"/>
      <c r="L85" s="163"/>
      <c r="M85" s="163"/>
      <c r="N85" s="163"/>
    </row>
    <row r="86" spans="1:14" ht="23.25" customHeight="1" x14ac:dyDescent="0.6">
      <c r="F86" s="363" t="s">
        <v>278</v>
      </c>
      <c r="G86" s="363"/>
      <c r="H86" s="363"/>
      <c r="I86" s="363"/>
      <c r="J86" s="363"/>
      <c r="K86" s="162"/>
      <c r="L86" s="162"/>
      <c r="M86" s="162"/>
      <c r="N86" s="162"/>
    </row>
    <row r="87" spans="1:14" ht="25.2" x14ac:dyDescent="0.6">
      <c r="F87" s="348" t="s">
        <v>164</v>
      </c>
      <c r="G87" s="348"/>
      <c r="H87" s="348"/>
      <c r="I87" s="348"/>
      <c r="J87" s="348"/>
      <c r="K87" s="163"/>
      <c r="L87" s="163"/>
      <c r="M87" s="163"/>
      <c r="N87" s="163"/>
    </row>
  </sheetData>
  <mergeCells count="125">
    <mergeCell ref="P4:P5"/>
    <mergeCell ref="O30:O31"/>
    <mergeCell ref="P30:P31"/>
    <mergeCell ref="A41:J41"/>
    <mergeCell ref="H43:J43"/>
    <mergeCell ref="A30:A31"/>
    <mergeCell ref="B30:B31"/>
    <mergeCell ref="C30:D30"/>
    <mergeCell ref="E30:F30"/>
    <mergeCell ref="G30:H30"/>
    <mergeCell ref="I30:J30"/>
    <mergeCell ref="A43:F43"/>
    <mergeCell ref="A25:J25"/>
    <mergeCell ref="D27:H28"/>
    <mergeCell ref="O4:O5"/>
    <mergeCell ref="K4:L4"/>
    <mergeCell ref="K30:L30"/>
    <mergeCell ref="M4:N4"/>
    <mergeCell ref="M30:N30"/>
    <mergeCell ref="D1:H2"/>
    <mergeCell ref="A4:A5"/>
    <mergeCell ref="B4:B5"/>
    <mergeCell ref="C4:D4"/>
    <mergeCell ref="E4:F4"/>
    <mergeCell ref="G4:H4"/>
    <mergeCell ref="I4:J4"/>
    <mergeCell ref="A44:C44"/>
    <mergeCell ref="C57:D57"/>
    <mergeCell ref="G56:H56"/>
    <mergeCell ref="C55:H55"/>
    <mergeCell ref="A51:B51"/>
    <mergeCell ref="A45:C45"/>
    <mergeCell ref="A48:B48"/>
    <mergeCell ref="A46:C46"/>
    <mergeCell ref="A49:B49"/>
    <mergeCell ref="A52:B52"/>
    <mergeCell ref="I55:J56"/>
    <mergeCell ref="I57:J57"/>
    <mergeCell ref="A55:A56"/>
    <mergeCell ref="B55:B56"/>
    <mergeCell ref="C56:D56"/>
    <mergeCell ref="E56:F56"/>
    <mergeCell ref="E68:H68"/>
    <mergeCell ref="C69:D69"/>
    <mergeCell ref="E60:H60"/>
    <mergeCell ref="E61:H61"/>
    <mergeCell ref="I63:J63"/>
    <mergeCell ref="I64:J64"/>
    <mergeCell ref="I65:J65"/>
    <mergeCell ref="I66:J66"/>
    <mergeCell ref="I67:J67"/>
    <mergeCell ref="C66:D66"/>
    <mergeCell ref="C67:D67"/>
    <mergeCell ref="I58:J58"/>
    <mergeCell ref="I59:J59"/>
    <mergeCell ref="I60:J60"/>
    <mergeCell ref="I61:J61"/>
    <mergeCell ref="I75:J75"/>
    <mergeCell ref="E74:H74"/>
    <mergeCell ref="E75:H75"/>
    <mergeCell ref="E70:H70"/>
    <mergeCell ref="C72:D72"/>
    <mergeCell ref="E64:H64"/>
    <mergeCell ref="E65:H65"/>
    <mergeCell ref="E66:H66"/>
    <mergeCell ref="E69:H69"/>
    <mergeCell ref="C70:D70"/>
    <mergeCell ref="C71:D71"/>
    <mergeCell ref="C58:D58"/>
    <mergeCell ref="C59:D59"/>
    <mergeCell ref="C60:D60"/>
    <mergeCell ref="C61:D61"/>
    <mergeCell ref="C62:D62"/>
    <mergeCell ref="C63:D63"/>
    <mergeCell ref="C64:D64"/>
    <mergeCell ref="C65:D65"/>
    <mergeCell ref="C68:D68"/>
    <mergeCell ref="I80:J80"/>
    <mergeCell ref="E76:H76"/>
    <mergeCell ref="E77:H77"/>
    <mergeCell ref="E71:H71"/>
    <mergeCell ref="E72:H72"/>
    <mergeCell ref="E73:H73"/>
    <mergeCell ref="K48:L48"/>
    <mergeCell ref="K51:L51"/>
    <mergeCell ref="K49:L49"/>
    <mergeCell ref="K52:L52"/>
    <mergeCell ref="I68:J68"/>
    <mergeCell ref="I70:J70"/>
    <mergeCell ref="I71:J71"/>
    <mergeCell ref="E67:H67"/>
    <mergeCell ref="I69:J69"/>
    <mergeCell ref="E57:H57"/>
    <mergeCell ref="E58:H58"/>
    <mergeCell ref="I62:J62"/>
    <mergeCell ref="E59:H59"/>
    <mergeCell ref="E62:H62"/>
    <mergeCell ref="E63:H63"/>
    <mergeCell ref="I72:J72"/>
    <mergeCell ref="I73:J73"/>
    <mergeCell ref="I74:J74"/>
    <mergeCell ref="F87:J87"/>
    <mergeCell ref="E85:J85"/>
    <mergeCell ref="C73:D73"/>
    <mergeCell ref="C74:D74"/>
    <mergeCell ref="C75:D75"/>
    <mergeCell ref="C76:D76"/>
    <mergeCell ref="I76:J76"/>
    <mergeCell ref="I77:J77"/>
    <mergeCell ref="I78:J78"/>
    <mergeCell ref="C79:D79"/>
    <mergeCell ref="I79:J79"/>
    <mergeCell ref="E79:H79"/>
    <mergeCell ref="C77:D77"/>
    <mergeCell ref="C81:D81"/>
    <mergeCell ref="C82:D82"/>
    <mergeCell ref="E81:H81"/>
    <mergeCell ref="E82:H82"/>
    <mergeCell ref="I81:J81"/>
    <mergeCell ref="I82:J82"/>
    <mergeCell ref="C80:D80"/>
    <mergeCell ref="E80:H80"/>
    <mergeCell ref="E78:H78"/>
    <mergeCell ref="F86:J86"/>
    <mergeCell ref="C78:D78"/>
  </mergeCells>
  <printOptions horizontalCentered="1"/>
  <pageMargins left="0" right="0" top="0" bottom="0" header="0" footer="0"/>
  <pageSetup scale="54" orientation="portrait" horizontalDpi="4294967293" r:id="rId1"/>
  <rowBreaks count="1" manualBreakCount="1">
    <brk id="53" max="1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0"/>
  <dimension ref="A1:P104"/>
  <sheetViews>
    <sheetView view="pageBreakPreview" zoomScaleNormal="90" zoomScaleSheetLayoutView="100" workbookViewId="0">
      <selection activeCell="H13" sqref="H13"/>
    </sheetView>
  </sheetViews>
  <sheetFormatPr defaultColWidth="9.109375" defaultRowHeight="19.8" x14ac:dyDescent="0.5"/>
  <cols>
    <col min="1" max="1" width="6.33203125" style="81" customWidth="1"/>
    <col min="2" max="2" width="21.6640625" style="81" customWidth="1"/>
    <col min="3" max="3" width="9.5546875" style="81" customWidth="1"/>
    <col min="4" max="4" width="5.44140625" style="81" customWidth="1"/>
    <col min="5" max="5" width="5.5546875" style="81" customWidth="1"/>
    <col min="6" max="6" width="10.44140625" style="81" customWidth="1"/>
    <col min="7" max="7" width="18.88671875" style="81" customWidth="1"/>
    <col min="8" max="8" width="16.6640625" style="81" customWidth="1"/>
    <col min="9" max="9" width="14.44140625" style="81" customWidth="1"/>
    <col min="10" max="10" width="17.44140625" style="81" customWidth="1"/>
    <col min="11" max="11" width="15.44140625" style="81" customWidth="1"/>
    <col min="12" max="12" width="9.44140625" style="81" customWidth="1"/>
    <col min="13" max="13" width="10.33203125" style="81" customWidth="1"/>
    <col min="14" max="16384" width="9.109375" style="81"/>
  </cols>
  <sheetData>
    <row r="1" spans="1:16" s="75" customFormat="1" ht="29.85" customHeight="1" x14ac:dyDescent="0.35">
      <c r="A1" s="412" t="s">
        <v>18</v>
      </c>
      <c r="B1" s="412"/>
      <c r="C1" s="412"/>
      <c r="D1" s="412"/>
      <c r="E1" s="412"/>
      <c r="F1" s="412"/>
      <c r="G1" s="412"/>
      <c r="H1" s="412"/>
      <c r="I1" s="412"/>
      <c r="J1" s="412"/>
      <c r="K1" s="412"/>
      <c r="L1" s="412"/>
      <c r="M1" s="412"/>
    </row>
    <row r="2" spans="1:16" s="75" customFormat="1" ht="25.2" customHeight="1" x14ac:dyDescent="0.35">
      <c r="C2" s="82" t="s">
        <v>19</v>
      </c>
      <c r="H2" s="83" t="s">
        <v>20</v>
      </c>
      <c r="I2" s="412" t="s">
        <v>370</v>
      </c>
      <c r="J2" s="412"/>
      <c r="K2" s="76"/>
    </row>
    <row r="3" spans="1:16" s="75" customFormat="1" ht="20.100000000000001" customHeight="1" x14ac:dyDescent="0.35">
      <c r="H3" s="84"/>
      <c r="K3" s="85"/>
    </row>
    <row r="4" spans="1:16" s="75" customFormat="1" ht="20.100000000000001" customHeight="1" x14ac:dyDescent="0.35">
      <c r="A4" s="86"/>
      <c r="B4" s="87"/>
      <c r="C4" s="88"/>
      <c r="D4" s="88"/>
      <c r="E4" s="89"/>
      <c r="F4" s="90"/>
      <c r="G4" s="409" t="s">
        <v>17</v>
      </c>
      <c r="H4" s="411"/>
      <c r="I4" s="90" t="s">
        <v>21</v>
      </c>
      <c r="J4" s="446" t="s">
        <v>28</v>
      </c>
      <c r="K4" s="446" t="s">
        <v>114</v>
      </c>
      <c r="L4" s="446" t="s">
        <v>30</v>
      </c>
      <c r="M4" s="446" t="s">
        <v>31</v>
      </c>
    </row>
    <row r="5" spans="1:16" s="75" customFormat="1" ht="20.100000000000001" customHeight="1" x14ac:dyDescent="0.35">
      <c r="A5" s="91" t="s">
        <v>22</v>
      </c>
      <c r="B5" s="418" t="s">
        <v>23</v>
      </c>
      <c r="C5" s="419"/>
      <c r="D5" s="419"/>
      <c r="E5" s="420"/>
      <c r="F5" s="92" t="s">
        <v>3</v>
      </c>
      <c r="G5" s="90" t="s">
        <v>25</v>
      </c>
      <c r="H5" s="93" t="s">
        <v>26</v>
      </c>
      <c r="I5" s="92" t="s">
        <v>27</v>
      </c>
      <c r="J5" s="416"/>
      <c r="K5" s="416"/>
      <c r="L5" s="416"/>
      <c r="M5" s="416"/>
    </row>
    <row r="6" spans="1:16" s="75" customFormat="1" ht="20.100000000000001" customHeight="1" x14ac:dyDescent="0.35">
      <c r="A6" s="91"/>
      <c r="B6" s="94"/>
      <c r="C6" s="95"/>
      <c r="D6" s="95"/>
      <c r="E6" s="96"/>
      <c r="F6" s="97" t="s">
        <v>24</v>
      </c>
      <c r="G6" s="92" t="s">
        <v>32</v>
      </c>
      <c r="H6" s="93" t="s">
        <v>33</v>
      </c>
      <c r="I6" s="92" t="s">
        <v>34</v>
      </c>
      <c r="J6" s="416"/>
      <c r="K6" s="416"/>
      <c r="L6" s="416" t="s">
        <v>36</v>
      </c>
      <c r="M6" s="416"/>
    </row>
    <row r="7" spans="1:16" s="77" customFormat="1" ht="20.100000000000001" customHeight="1" x14ac:dyDescent="0.35">
      <c r="A7" s="98"/>
      <c r="B7" s="99"/>
      <c r="C7" s="100"/>
      <c r="D7" s="100"/>
      <c r="E7" s="101"/>
      <c r="F7" s="98"/>
      <c r="G7" s="102" t="s">
        <v>37</v>
      </c>
      <c r="H7" s="103" t="s">
        <v>37</v>
      </c>
      <c r="I7" s="102" t="s">
        <v>38</v>
      </c>
      <c r="J7" s="417"/>
      <c r="K7" s="417"/>
      <c r="L7" s="417"/>
      <c r="M7" s="417"/>
      <c r="O7" s="78" t="e">
        <f>#REF!</f>
        <v>#REF!</v>
      </c>
      <c r="P7" s="79"/>
    </row>
    <row r="8" spans="1:16" s="77" customFormat="1" ht="20.100000000000001" customHeight="1" x14ac:dyDescent="0.35">
      <c r="A8" s="104">
        <v>1</v>
      </c>
      <c r="B8" s="406" t="e">
        <f>ตารางแจงเงินรายบุคคล!B6</f>
        <v>#REF!</v>
      </c>
      <c r="C8" s="407"/>
      <c r="D8" s="407"/>
      <c r="E8" s="408"/>
      <c r="F8" s="104" t="s">
        <v>44</v>
      </c>
      <c r="G8" s="232" t="s">
        <v>103</v>
      </c>
      <c r="H8" s="232"/>
      <c r="I8" s="106">
        <f>ตารางแจงเงินรายบุคคล!O6</f>
        <v>39</v>
      </c>
      <c r="J8" s="107">
        <f>ตารางแจงเงินรายบุคคล!P6</f>
        <v>10530</v>
      </c>
      <c r="K8" s="108"/>
      <c r="L8" s="109"/>
      <c r="M8" s="110"/>
      <c r="O8" s="78" t="e">
        <f>#REF!</f>
        <v>#REF!</v>
      </c>
      <c r="P8" s="79"/>
    </row>
    <row r="9" spans="1:16" s="77" customFormat="1" ht="20.100000000000001" customHeight="1" x14ac:dyDescent="0.35">
      <c r="A9" s="111">
        <v>2</v>
      </c>
      <c r="B9" s="406" t="e">
        <f>ตารางแจงเงินรายบุคคล!B7</f>
        <v>#REF!</v>
      </c>
      <c r="C9" s="407"/>
      <c r="D9" s="407"/>
      <c r="E9" s="408"/>
      <c r="F9" s="113" t="s">
        <v>115</v>
      </c>
      <c r="G9" s="237" t="s">
        <v>103</v>
      </c>
      <c r="H9" s="231"/>
      <c r="I9" s="104">
        <f>ตารางแจงเงินรายบุคคล!O7</f>
        <v>22</v>
      </c>
      <c r="J9" s="238">
        <f>ตารางแจงเงินรายบุคคล!P7</f>
        <v>4400</v>
      </c>
      <c r="K9" s="108"/>
      <c r="L9" s="109"/>
      <c r="M9" s="113"/>
      <c r="O9" s="78" t="e">
        <f>#REF!</f>
        <v>#REF!</v>
      </c>
      <c r="P9" s="79"/>
    </row>
    <row r="10" spans="1:16" s="77" customFormat="1" ht="20.100000000000001" customHeight="1" x14ac:dyDescent="0.35">
      <c r="A10" s="111">
        <v>3</v>
      </c>
      <c r="B10" s="406"/>
      <c r="C10" s="407"/>
      <c r="D10" s="407"/>
      <c r="E10" s="408"/>
      <c r="F10" s="104"/>
      <c r="G10" s="139"/>
      <c r="I10" s="111"/>
      <c r="J10" s="112"/>
      <c r="K10" s="108"/>
      <c r="L10" s="109"/>
      <c r="M10" s="113"/>
      <c r="O10" s="78" t="e">
        <f>#REF!</f>
        <v>#REF!</v>
      </c>
      <c r="P10" s="79"/>
    </row>
    <row r="11" spans="1:16" s="77" customFormat="1" ht="20.100000000000001" customHeight="1" x14ac:dyDescent="0.35">
      <c r="A11" s="111">
        <v>4</v>
      </c>
      <c r="B11" s="406"/>
      <c r="C11" s="407"/>
      <c r="D11" s="407"/>
      <c r="E11" s="408"/>
      <c r="F11" s="104"/>
      <c r="G11" s="139"/>
      <c r="H11" s="231"/>
      <c r="I11" s="111"/>
      <c r="J11" s="112"/>
      <c r="K11" s="114"/>
      <c r="L11" s="109"/>
      <c r="M11" s="113"/>
      <c r="O11" s="78" t="e">
        <f>#REF!</f>
        <v>#REF!</v>
      </c>
      <c r="P11" s="79"/>
    </row>
    <row r="12" spans="1:16" s="77" customFormat="1" ht="20.100000000000001" customHeight="1" x14ac:dyDescent="0.35">
      <c r="A12" s="111">
        <v>5</v>
      </c>
      <c r="B12" s="406"/>
      <c r="C12" s="407"/>
      <c r="D12" s="407"/>
      <c r="E12" s="408"/>
      <c r="F12" s="104"/>
      <c r="G12" s="139"/>
      <c r="H12" s="231"/>
      <c r="I12" s="111"/>
      <c r="J12" s="112"/>
      <c r="K12" s="114"/>
      <c r="L12" s="109"/>
      <c r="M12" s="113"/>
      <c r="O12" s="78" t="e">
        <f>#REF!</f>
        <v>#REF!</v>
      </c>
      <c r="P12" s="79"/>
    </row>
    <row r="13" spans="1:16" s="77" customFormat="1" ht="20.100000000000001" customHeight="1" x14ac:dyDescent="0.35">
      <c r="A13" s="111">
        <v>6</v>
      </c>
      <c r="B13" s="406"/>
      <c r="C13" s="407"/>
      <c r="D13" s="407"/>
      <c r="E13" s="408"/>
      <c r="F13" s="104"/>
      <c r="G13" s="139"/>
      <c r="H13" s="231"/>
      <c r="I13" s="111"/>
      <c r="J13" s="112"/>
      <c r="K13" s="114"/>
      <c r="L13" s="113"/>
      <c r="M13" s="113"/>
      <c r="O13" s="78" t="e">
        <f>#REF!</f>
        <v>#REF!</v>
      </c>
      <c r="P13" s="79"/>
    </row>
    <row r="14" spans="1:16" s="77" customFormat="1" ht="20.100000000000001" customHeight="1" x14ac:dyDescent="0.35">
      <c r="A14" s="111">
        <v>7</v>
      </c>
      <c r="B14" s="406"/>
      <c r="C14" s="407"/>
      <c r="D14" s="407"/>
      <c r="E14" s="408"/>
      <c r="F14" s="104"/>
      <c r="G14" s="139"/>
      <c r="I14" s="111"/>
      <c r="J14" s="115"/>
      <c r="K14" s="114"/>
      <c r="L14" s="113"/>
      <c r="M14" s="113"/>
      <c r="O14" s="78" t="e">
        <f>#REF!</f>
        <v>#REF!</v>
      </c>
      <c r="P14" s="79"/>
    </row>
    <row r="15" spans="1:16" s="77" customFormat="1" ht="20.100000000000001" customHeight="1" x14ac:dyDescent="0.35">
      <c r="A15" s="116">
        <v>8</v>
      </c>
      <c r="B15" s="424"/>
      <c r="C15" s="425"/>
      <c r="D15" s="425"/>
      <c r="E15" s="426"/>
      <c r="F15" s="104"/>
      <c r="H15" s="105"/>
      <c r="I15" s="117"/>
      <c r="J15" s="118"/>
      <c r="K15" s="119"/>
      <c r="L15" s="120"/>
      <c r="M15" s="120"/>
      <c r="O15" s="78" t="e">
        <f>#REF!</f>
        <v>#REF!</v>
      </c>
    </row>
    <row r="16" spans="1:16" s="77" customFormat="1" ht="20.100000000000001" customHeight="1" thickBot="1" x14ac:dyDescent="0.4">
      <c r="A16" s="121"/>
      <c r="B16" s="122"/>
      <c r="C16" s="122"/>
      <c r="D16" s="122"/>
      <c r="E16" s="441" t="s">
        <v>39</v>
      </c>
      <c r="F16" s="441"/>
      <c r="G16" s="441" t="str">
        <f>B19</f>
        <v>หนึ่งหมื่นสี่พันเก้าร้อยสามสิบบาทถ้วน</v>
      </c>
      <c r="H16" s="441"/>
      <c r="I16" s="442"/>
      <c r="J16" s="123">
        <f>SUM(J8:J15)</f>
        <v>14930</v>
      </c>
      <c r="K16" s="121"/>
      <c r="L16" s="122"/>
      <c r="M16" s="124"/>
      <c r="O16" s="78" t="e">
        <f>#REF!</f>
        <v>#REF!</v>
      </c>
    </row>
    <row r="17" spans="1:15" s="77" customFormat="1" ht="20.100000000000001" customHeight="1" thickTop="1" x14ac:dyDescent="0.5">
      <c r="A17" s="430"/>
      <c r="B17" s="431"/>
      <c r="C17" s="431"/>
      <c r="D17" s="431"/>
      <c r="E17" s="432"/>
      <c r="F17" s="416" t="s">
        <v>248</v>
      </c>
      <c r="G17" s="416"/>
      <c r="H17" s="416"/>
      <c r="I17" s="416"/>
      <c r="J17" s="416" t="s">
        <v>40</v>
      </c>
      <c r="K17" s="416"/>
      <c r="L17" s="416"/>
      <c r="M17" s="416"/>
      <c r="O17" s="78" t="e">
        <f>#REF!</f>
        <v>#REF!</v>
      </c>
    </row>
    <row r="18" spans="1:15" s="77" customFormat="1" ht="20.100000000000001" customHeight="1" x14ac:dyDescent="0.35">
      <c r="A18" s="427" t="s">
        <v>106</v>
      </c>
      <c r="B18" s="428"/>
      <c r="C18" s="146">
        <f>J16</f>
        <v>14930</v>
      </c>
      <c r="D18" s="127" t="s">
        <v>49</v>
      </c>
      <c r="E18" s="128"/>
      <c r="F18" s="433" t="s">
        <v>107</v>
      </c>
      <c r="G18" s="433"/>
      <c r="H18" s="433"/>
      <c r="I18" s="433"/>
      <c r="J18" s="433" t="s">
        <v>107</v>
      </c>
      <c r="K18" s="433"/>
      <c r="L18" s="433"/>
      <c r="M18" s="433"/>
      <c r="O18" s="78" t="e">
        <f>#REF!</f>
        <v>#REF!</v>
      </c>
    </row>
    <row r="19" spans="1:15" s="77" customFormat="1" ht="20.100000000000001" customHeight="1" x14ac:dyDescent="0.35">
      <c r="A19" s="129" t="s">
        <v>42</v>
      </c>
      <c r="B19" s="428" t="str">
        <f>BAHTTEXT(C18)</f>
        <v>หนึ่งหมื่นสี่พันเก้าร้อยสามสิบบาทถ้วน</v>
      </c>
      <c r="C19" s="428"/>
      <c r="D19" s="428"/>
      <c r="E19" s="130" t="s">
        <v>43</v>
      </c>
      <c r="F19" s="433" t="s">
        <v>330</v>
      </c>
      <c r="G19" s="433"/>
      <c r="H19" s="433"/>
      <c r="I19" s="433"/>
      <c r="J19" s="433" t="s">
        <v>322</v>
      </c>
      <c r="K19" s="433"/>
      <c r="L19" s="433"/>
      <c r="M19" s="433"/>
      <c r="O19" s="78" t="e">
        <f>#REF!</f>
        <v>#REF!</v>
      </c>
    </row>
    <row r="20" spans="1:15" s="77" customFormat="1" ht="20.100000000000001" customHeight="1" x14ac:dyDescent="0.5">
      <c r="A20" s="445"/>
      <c r="B20" s="431"/>
      <c r="C20" s="431"/>
      <c r="D20" s="431"/>
      <c r="E20" s="432"/>
      <c r="F20" s="433" t="s">
        <v>329</v>
      </c>
      <c r="G20" s="433"/>
      <c r="H20" s="433"/>
      <c r="I20" s="433"/>
      <c r="J20" s="433" t="s">
        <v>110</v>
      </c>
      <c r="K20" s="433"/>
      <c r="L20" s="433"/>
      <c r="M20" s="433"/>
      <c r="O20" s="78" t="e">
        <f>#REF!</f>
        <v>#REF!</v>
      </c>
    </row>
    <row r="21" spans="1:15" s="77" customFormat="1" ht="20.100000000000001" customHeight="1" x14ac:dyDescent="0.5">
      <c r="A21" s="424"/>
      <c r="B21" s="443"/>
      <c r="C21" s="443"/>
      <c r="D21" s="443"/>
      <c r="E21" s="444"/>
      <c r="F21" s="434" t="s">
        <v>111</v>
      </c>
      <c r="G21" s="434"/>
      <c r="H21" s="434"/>
      <c r="I21" s="434"/>
      <c r="J21" s="434" t="s">
        <v>112</v>
      </c>
      <c r="K21" s="434"/>
      <c r="L21" s="434"/>
      <c r="M21" s="434"/>
    </row>
    <row r="22" spans="1:15" s="75" customFormat="1" ht="20.100000000000001" customHeight="1" x14ac:dyDescent="0.35">
      <c r="A22" s="435" t="s">
        <v>15</v>
      </c>
      <c r="B22" s="436"/>
      <c r="C22" s="436"/>
      <c r="D22" s="436"/>
      <c r="E22" s="437"/>
      <c r="F22" s="435" t="s">
        <v>71</v>
      </c>
      <c r="G22" s="436"/>
      <c r="H22" s="436"/>
      <c r="I22" s="437"/>
      <c r="J22" s="435" t="s">
        <v>41</v>
      </c>
      <c r="K22" s="436"/>
      <c r="L22" s="436"/>
      <c r="M22" s="437"/>
      <c r="O22" s="80" t="e">
        <f>O7+O8+O9+O10+O11+O12+O13+O14+O15+O16+O17+O18+O19+O20</f>
        <v>#REF!</v>
      </c>
    </row>
    <row r="23" spans="1:15" s="75" customFormat="1" ht="20.100000000000001" customHeight="1" x14ac:dyDescent="0.35">
      <c r="A23" s="427" t="s">
        <v>47</v>
      </c>
      <c r="B23" s="428"/>
      <c r="C23" s="428"/>
      <c r="D23" s="428"/>
      <c r="E23" s="429"/>
      <c r="F23" s="427" t="s">
        <v>82</v>
      </c>
      <c r="G23" s="428"/>
      <c r="H23" s="428"/>
      <c r="I23" s="429"/>
      <c r="J23" s="427" t="s">
        <v>85</v>
      </c>
      <c r="K23" s="428"/>
      <c r="L23" s="428"/>
      <c r="M23" s="429"/>
    </row>
    <row r="24" spans="1:15" s="75" customFormat="1" ht="20.100000000000001" customHeight="1" x14ac:dyDescent="0.35">
      <c r="A24" s="131"/>
      <c r="B24" s="428" t="s">
        <v>249</v>
      </c>
      <c r="C24" s="428"/>
      <c r="D24" s="127"/>
      <c r="E24" s="128"/>
      <c r="F24" s="84"/>
      <c r="G24" s="428" t="s">
        <v>315</v>
      </c>
      <c r="H24" s="428"/>
      <c r="I24" s="128"/>
      <c r="J24" s="127"/>
      <c r="K24" s="428" t="s">
        <v>314</v>
      </c>
      <c r="L24" s="428"/>
      <c r="M24" s="93"/>
    </row>
    <row r="25" spans="1:15" s="75" customFormat="1" ht="20.100000000000001" customHeight="1" x14ac:dyDescent="0.35">
      <c r="A25" s="427" t="s">
        <v>80</v>
      </c>
      <c r="B25" s="428"/>
      <c r="C25" s="428"/>
      <c r="D25" s="428"/>
      <c r="E25" s="429"/>
      <c r="F25" s="427" t="s">
        <v>83</v>
      </c>
      <c r="G25" s="428"/>
      <c r="H25" s="428"/>
      <c r="I25" s="429"/>
      <c r="J25" s="427" t="s">
        <v>86</v>
      </c>
      <c r="K25" s="428"/>
      <c r="L25" s="428"/>
      <c r="M25" s="429"/>
    </row>
    <row r="26" spans="1:15" s="75" customFormat="1" ht="23.85" customHeight="1" x14ac:dyDescent="0.35">
      <c r="A26" s="421" t="s">
        <v>81</v>
      </c>
      <c r="B26" s="422"/>
      <c r="C26" s="422"/>
      <c r="D26" s="422"/>
      <c r="E26" s="423"/>
      <c r="F26" s="421" t="s">
        <v>84</v>
      </c>
      <c r="G26" s="422"/>
      <c r="H26" s="422"/>
      <c r="I26" s="423"/>
      <c r="J26" s="421" t="s">
        <v>87</v>
      </c>
      <c r="K26" s="422"/>
      <c r="L26" s="422"/>
      <c r="M26" s="423"/>
    </row>
    <row r="27" spans="1:15" s="75" customFormat="1" ht="29.25" customHeight="1" x14ac:dyDescent="0.35">
      <c r="A27" s="412" t="s">
        <v>18</v>
      </c>
      <c r="B27" s="412"/>
      <c r="C27" s="412"/>
      <c r="D27" s="412"/>
      <c r="E27" s="412"/>
      <c r="F27" s="412"/>
      <c r="G27" s="412"/>
      <c r="H27" s="412"/>
      <c r="I27" s="412"/>
      <c r="J27" s="412"/>
      <c r="K27" s="412"/>
      <c r="L27" s="412"/>
      <c r="M27" s="412"/>
    </row>
    <row r="28" spans="1:15" s="75" customFormat="1" ht="25.2" customHeight="1" x14ac:dyDescent="0.35">
      <c r="C28" s="82" t="s">
        <v>19</v>
      </c>
      <c r="H28" s="83" t="s">
        <v>20</v>
      </c>
      <c r="I28" s="412" t="str">
        <f>I2</f>
        <v>27 พฤศจิกายน 2566 - 29 ธันวาคม 2566</v>
      </c>
      <c r="J28" s="412"/>
      <c r="K28" s="76"/>
    </row>
    <row r="29" spans="1:15" s="75" customFormat="1" ht="20.100000000000001" customHeight="1" thickBot="1" x14ac:dyDescent="0.4">
      <c r="H29" s="84"/>
      <c r="K29" s="85"/>
    </row>
    <row r="30" spans="1:15" s="75" customFormat="1" ht="20.100000000000001" customHeight="1" thickTop="1" x14ac:dyDescent="0.35">
      <c r="A30" s="132"/>
      <c r="B30" s="133"/>
      <c r="C30" s="134"/>
      <c r="D30" s="134"/>
      <c r="E30" s="135"/>
      <c r="F30" s="136"/>
      <c r="G30" s="413" t="s">
        <v>17</v>
      </c>
      <c r="H30" s="414"/>
      <c r="I30" s="136" t="s">
        <v>21</v>
      </c>
      <c r="J30" s="415" t="s">
        <v>28</v>
      </c>
      <c r="K30" s="137"/>
      <c r="L30" s="138"/>
      <c r="M30" s="415" t="s">
        <v>31</v>
      </c>
    </row>
    <row r="31" spans="1:15" s="75" customFormat="1" ht="20.100000000000001" customHeight="1" x14ac:dyDescent="0.35">
      <c r="A31" s="91" t="s">
        <v>22</v>
      </c>
      <c r="B31" s="418" t="s">
        <v>23</v>
      </c>
      <c r="C31" s="419"/>
      <c r="D31" s="419"/>
      <c r="E31" s="420"/>
      <c r="F31" s="92" t="s">
        <v>3</v>
      </c>
      <c r="G31" s="90" t="s">
        <v>25</v>
      </c>
      <c r="H31" s="93" t="s">
        <v>26</v>
      </c>
      <c r="I31" s="92" t="s">
        <v>27</v>
      </c>
      <c r="J31" s="416"/>
      <c r="K31" s="127" t="s">
        <v>29</v>
      </c>
      <c r="L31" s="92" t="s">
        <v>30</v>
      </c>
      <c r="M31" s="416"/>
    </row>
    <row r="32" spans="1:15" s="75" customFormat="1" ht="20.100000000000001" customHeight="1" x14ac:dyDescent="0.35">
      <c r="A32" s="91"/>
      <c r="B32" s="94"/>
      <c r="C32" s="95"/>
      <c r="D32" s="95"/>
      <c r="E32" s="96"/>
      <c r="F32" s="97" t="s">
        <v>24</v>
      </c>
      <c r="G32" s="92" t="s">
        <v>32</v>
      </c>
      <c r="H32" s="93" t="s">
        <v>33</v>
      </c>
      <c r="I32" s="92" t="s">
        <v>34</v>
      </c>
      <c r="J32" s="416"/>
      <c r="K32" s="127" t="s">
        <v>35</v>
      </c>
      <c r="L32" s="92" t="s">
        <v>36</v>
      </c>
      <c r="M32" s="416"/>
    </row>
    <row r="33" spans="1:13" s="75" customFormat="1" ht="20.100000000000001" customHeight="1" x14ac:dyDescent="0.35">
      <c r="A33" s="98"/>
      <c r="B33" s="99"/>
      <c r="C33" s="100"/>
      <c r="D33" s="100"/>
      <c r="E33" s="101"/>
      <c r="F33" s="98"/>
      <c r="G33" s="102" t="s">
        <v>37</v>
      </c>
      <c r="H33" s="103" t="s">
        <v>37</v>
      </c>
      <c r="I33" s="102" t="s">
        <v>38</v>
      </c>
      <c r="J33" s="417"/>
      <c r="K33" s="100"/>
      <c r="L33" s="98"/>
      <c r="M33" s="417"/>
    </row>
    <row r="34" spans="1:13" s="75" customFormat="1" ht="20.100000000000001" customHeight="1" x14ac:dyDescent="0.35">
      <c r="A34" s="104"/>
      <c r="B34" s="409" t="s">
        <v>113</v>
      </c>
      <c r="C34" s="410"/>
      <c r="D34" s="410"/>
      <c r="E34" s="411"/>
      <c r="F34" s="111"/>
      <c r="G34" s="113"/>
      <c r="H34" s="231"/>
      <c r="I34" s="111"/>
      <c r="J34" s="115">
        <f>J16</f>
        <v>14930</v>
      </c>
      <c r="K34" s="108"/>
      <c r="L34" s="109"/>
      <c r="M34" s="110"/>
    </row>
    <row r="35" spans="1:13" s="75" customFormat="1" ht="20.100000000000001" customHeight="1" x14ac:dyDescent="0.35">
      <c r="A35" s="111">
        <v>9</v>
      </c>
      <c r="B35" s="406" t="e">
        <f>ตารางแจงเงินรายบุคคล!B14</f>
        <v>#REF!</v>
      </c>
      <c r="C35" s="407"/>
      <c r="D35" s="407"/>
      <c r="E35" s="408"/>
      <c r="F35" s="111" t="s">
        <v>44</v>
      </c>
      <c r="G35" s="139" t="s">
        <v>103</v>
      </c>
      <c r="H35" s="105"/>
      <c r="I35" s="111">
        <f>ตารางแจงเงินรายบุคคล!O14</f>
        <v>0</v>
      </c>
      <c r="J35" s="115">
        <f>ตารางแจงเงินรายบุคคล!P14</f>
        <v>0</v>
      </c>
      <c r="K35" s="108"/>
      <c r="L35" s="109"/>
      <c r="M35" s="113"/>
    </row>
    <row r="36" spans="1:13" s="75" customFormat="1" ht="20.100000000000001" customHeight="1" x14ac:dyDescent="0.35">
      <c r="A36" s="111">
        <v>10</v>
      </c>
      <c r="B36" s="406" t="e">
        <f>ตารางแจงเงินรายบุคคล!B15</f>
        <v>#REF!</v>
      </c>
      <c r="C36" s="407"/>
      <c r="D36" s="407"/>
      <c r="E36" s="408"/>
      <c r="F36" s="111" t="s">
        <v>44</v>
      </c>
      <c r="G36" s="139" t="s">
        <v>103</v>
      </c>
      <c r="H36" s="231"/>
      <c r="I36" s="111">
        <f>ตารางแจงเงินรายบุคคล!O15</f>
        <v>0</v>
      </c>
      <c r="J36" s="115">
        <f>ตารางแจงเงินรายบุคคล!P15</f>
        <v>0</v>
      </c>
      <c r="K36" s="108"/>
      <c r="L36" s="109"/>
      <c r="M36" s="113"/>
    </row>
    <row r="37" spans="1:13" s="75" customFormat="1" ht="20.100000000000001" customHeight="1" x14ac:dyDescent="0.35">
      <c r="A37" s="111">
        <v>11</v>
      </c>
      <c r="B37" s="430" t="e">
        <f>ตารางแจงเงินรายบุคคล!B16</f>
        <v>#REF!</v>
      </c>
      <c r="C37" s="462"/>
      <c r="D37" s="462"/>
      <c r="E37" s="463"/>
      <c r="F37" s="111" t="s">
        <v>44</v>
      </c>
      <c r="G37" s="105" t="s">
        <v>103</v>
      </c>
      <c r="H37" s="105"/>
      <c r="I37" s="111">
        <f>ตารางแจงเงินรายบุคคล!O16</f>
        <v>0</v>
      </c>
      <c r="J37" s="115">
        <f>ตารางแจงเงินรายบุคคล!P16</f>
        <v>0</v>
      </c>
      <c r="K37" s="114"/>
      <c r="L37" s="109"/>
      <c r="M37" s="113"/>
    </row>
    <row r="38" spans="1:13" s="75" customFormat="1" ht="20.100000000000001" customHeight="1" x14ac:dyDescent="0.35">
      <c r="A38" s="111">
        <v>12</v>
      </c>
      <c r="B38" s="406" t="e">
        <f>ตารางแจงเงินรายบุคคล!B17</f>
        <v>#REF!</v>
      </c>
      <c r="C38" s="407"/>
      <c r="D38" s="407"/>
      <c r="E38" s="408"/>
      <c r="F38" s="111" t="s">
        <v>44</v>
      </c>
      <c r="G38" s="105" t="s">
        <v>103</v>
      </c>
      <c r="H38" s="105"/>
      <c r="I38" s="111">
        <f>ตารางแจงเงินรายบุคคล!O17</f>
        <v>0</v>
      </c>
      <c r="J38" s="115">
        <f>ตารางแจงเงินรายบุคคล!P17</f>
        <v>0</v>
      </c>
      <c r="K38" s="114"/>
      <c r="L38" s="109"/>
      <c r="M38" s="113"/>
    </row>
    <row r="39" spans="1:13" ht="20.100000000000001" customHeight="1" x14ac:dyDescent="0.5">
      <c r="A39" s="111">
        <v>13</v>
      </c>
      <c r="B39" s="424" t="e">
        <f>ตารางแจงเงินรายบุคคล!B18</f>
        <v>#REF!</v>
      </c>
      <c r="C39" s="425"/>
      <c r="D39" s="425"/>
      <c r="E39" s="426"/>
      <c r="F39" s="111" t="s">
        <v>44</v>
      </c>
      <c r="G39" s="105" t="s">
        <v>103</v>
      </c>
      <c r="H39" s="105"/>
      <c r="I39" s="111">
        <f>ตารางแจงเงินรายบุคคล!O18</f>
        <v>0</v>
      </c>
      <c r="J39" s="115">
        <f>ตารางแจงเงินรายบุคคล!P18</f>
        <v>0</v>
      </c>
      <c r="K39" s="114"/>
      <c r="L39" s="113"/>
      <c r="M39" s="113"/>
    </row>
    <row r="40" spans="1:13" ht="20.100000000000001" customHeight="1" x14ac:dyDescent="0.5">
      <c r="A40" s="111">
        <v>14</v>
      </c>
      <c r="B40" s="424" t="e">
        <f>ตารางแจงเงินรายบุคคล!B19</f>
        <v>#REF!</v>
      </c>
      <c r="C40" s="425"/>
      <c r="D40" s="425"/>
      <c r="E40" s="426"/>
      <c r="F40" s="111" t="s">
        <v>44</v>
      </c>
      <c r="G40" s="105"/>
      <c r="H40" s="105" t="s">
        <v>103</v>
      </c>
      <c r="I40" s="111">
        <f>ตารางแจงเงินรายบุคคล!O19</f>
        <v>0</v>
      </c>
      <c r="J40" s="115">
        <f>ตารางแจงเงินรายบุคคล!P19</f>
        <v>0</v>
      </c>
      <c r="K40" s="114"/>
      <c r="L40" s="113"/>
      <c r="M40" s="113"/>
    </row>
    <row r="41" spans="1:13" ht="20.100000000000001" customHeight="1" x14ac:dyDescent="0.5">
      <c r="A41" s="116">
        <v>15</v>
      </c>
      <c r="B41" s="424" t="e">
        <f>ตารางแจงเงินรายบุคคล!B20</f>
        <v>#REF!</v>
      </c>
      <c r="C41" s="425"/>
      <c r="D41" s="425"/>
      <c r="E41" s="426"/>
      <c r="F41" s="111" t="s">
        <v>44</v>
      </c>
      <c r="G41" s="105"/>
      <c r="H41" s="105" t="s">
        <v>103</v>
      </c>
      <c r="I41" s="111">
        <f>ตารางแจงเงินรายบุคคล!O20</f>
        <v>0</v>
      </c>
      <c r="J41" s="184">
        <f>ตารางแจงเงินรายบุคคล!P20</f>
        <v>0</v>
      </c>
      <c r="K41" s="119"/>
      <c r="L41" s="120"/>
      <c r="M41" s="120"/>
    </row>
    <row r="42" spans="1:13" ht="20.100000000000001" customHeight="1" thickBot="1" x14ac:dyDescent="0.55000000000000004">
      <c r="A42" s="121"/>
      <c r="B42" s="122"/>
      <c r="C42" s="122" t="s">
        <v>104</v>
      </c>
      <c r="D42" s="122"/>
      <c r="E42" s="441" t="s">
        <v>39</v>
      </c>
      <c r="F42" s="441"/>
      <c r="G42" s="441" t="str">
        <f>B45</f>
        <v>หนึ่งหมื่นสี่พันเก้าร้อยสามสิบบาทถ้วน</v>
      </c>
      <c r="H42" s="441"/>
      <c r="I42" s="442"/>
      <c r="J42" s="140">
        <f>SUM(J34:J41)</f>
        <v>14930</v>
      </c>
      <c r="K42" s="121"/>
      <c r="L42" s="122"/>
      <c r="M42" s="124"/>
    </row>
    <row r="43" spans="1:13" ht="20.100000000000001" customHeight="1" thickTop="1" x14ac:dyDescent="0.5">
      <c r="A43" s="125"/>
      <c r="B43" s="75"/>
      <c r="C43" s="75"/>
      <c r="D43" s="75"/>
      <c r="E43" s="128"/>
      <c r="F43" s="438" t="s">
        <v>248</v>
      </c>
      <c r="G43" s="439"/>
      <c r="H43" s="439"/>
      <c r="I43" s="440"/>
      <c r="J43" s="438" t="s">
        <v>40</v>
      </c>
      <c r="K43" s="439"/>
      <c r="L43" s="439"/>
      <c r="M43" s="440"/>
    </row>
    <row r="44" spans="1:13" ht="20.100000000000001" customHeight="1" x14ac:dyDescent="0.5">
      <c r="A44" s="427" t="s">
        <v>106</v>
      </c>
      <c r="B44" s="428"/>
      <c r="C44" s="146">
        <f>J42</f>
        <v>14930</v>
      </c>
      <c r="D44" s="127" t="s">
        <v>49</v>
      </c>
      <c r="E44" s="128"/>
      <c r="F44" s="427" t="s">
        <v>107</v>
      </c>
      <c r="G44" s="428"/>
      <c r="H44" s="428"/>
      <c r="I44" s="429"/>
      <c r="J44" s="433" t="s">
        <v>107</v>
      </c>
      <c r="K44" s="433"/>
      <c r="L44" s="433"/>
      <c r="M44" s="433"/>
    </row>
    <row r="45" spans="1:13" ht="20.100000000000001" customHeight="1" x14ac:dyDescent="0.5">
      <c r="A45" s="129" t="s">
        <v>42</v>
      </c>
      <c r="B45" s="428" t="str">
        <f>BAHTTEXT(C44)</f>
        <v>หนึ่งหมื่นสี่พันเก้าร้อยสามสิบบาทถ้วน</v>
      </c>
      <c r="C45" s="428"/>
      <c r="D45" s="428"/>
      <c r="E45" s="130" t="s">
        <v>43</v>
      </c>
      <c r="F45" s="433" t="s">
        <v>259</v>
      </c>
      <c r="G45" s="433"/>
      <c r="H45" s="433"/>
      <c r="I45" s="433"/>
      <c r="J45" s="433" t="s">
        <v>322</v>
      </c>
      <c r="K45" s="433"/>
      <c r="L45" s="433"/>
      <c r="M45" s="433"/>
    </row>
    <row r="46" spans="1:13" ht="20.100000000000001" customHeight="1" x14ac:dyDescent="0.5">
      <c r="A46" s="129"/>
      <c r="B46" s="75"/>
      <c r="C46" s="75"/>
      <c r="D46" s="75"/>
      <c r="E46" s="130"/>
      <c r="F46" s="433" t="s">
        <v>258</v>
      </c>
      <c r="G46" s="433"/>
      <c r="H46" s="433"/>
      <c r="I46" s="433"/>
      <c r="J46" s="433" t="s">
        <v>110</v>
      </c>
      <c r="K46" s="433"/>
      <c r="L46" s="433"/>
      <c r="M46" s="433"/>
    </row>
    <row r="47" spans="1:13" ht="20.100000000000001" customHeight="1" x14ac:dyDescent="0.5">
      <c r="A47" s="99"/>
      <c r="B47" s="100"/>
      <c r="C47" s="100"/>
      <c r="D47" s="100"/>
      <c r="E47" s="101"/>
      <c r="F47" s="421" t="s">
        <v>111</v>
      </c>
      <c r="G47" s="422"/>
      <c r="H47" s="422"/>
      <c r="I47" s="423"/>
      <c r="J47" s="434" t="s">
        <v>112</v>
      </c>
      <c r="K47" s="434"/>
      <c r="L47" s="434"/>
      <c r="M47" s="434"/>
    </row>
    <row r="48" spans="1:13" ht="20.100000000000001" customHeight="1" x14ac:dyDescent="0.5">
      <c r="A48" s="435" t="s">
        <v>15</v>
      </c>
      <c r="B48" s="436"/>
      <c r="C48" s="436"/>
      <c r="D48" s="436"/>
      <c r="E48" s="437"/>
      <c r="F48" s="435" t="s">
        <v>71</v>
      </c>
      <c r="G48" s="436"/>
      <c r="H48" s="436"/>
      <c r="I48" s="437"/>
      <c r="J48" s="435" t="s">
        <v>41</v>
      </c>
      <c r="K48" s="436"/>
      <c r="L48" s="436"/>
      <c r="M48" s="437"/>
    </row>
    <row r="49" spans="1:13" ht="20.100000000000001" customHeight="1" x14ac:dyDescent="0.5">
      <c r="A49" s="427" t="s">
        <v>47</v>
      </c>
      <c r="B49" s="428"/>
      <c r="C49" s="428"/>
      <c r="D49" s="428"/>
      <c r="E49" s="429"/>
      <c r="F49" s="427" t="s">
        <v>82</v>
      </c>
      <c r="G49" s="428"/>
      <c r="H49" s="428"/>
      <c r="I49" s="429"/>
      <c r="J49" s="427" t="s">
        <v>85</v>
      </c>
      <c r="K49" s="428"/>
      <c r="L49" s="428"/>
      <c r="M49" s="429"/>
    </row>
    <row r="50" spans="1:13" ht="20.100000000000001" customHeight="1" x14ac:dyDescent="0.5">
      <c r="A50" s="131"/>
      <c r="B50" s="428" t="s">
        <v>249</v>
      </c>
      <c r="C50" s="428"/>
      <c r="D50" s="127"/>
      <c r="E50" s="128"/>
      <c r="F50" s="84"/>
      <c r="G50" s="428" t="s">
        <v>315</v>
      </c>
      <c r="H50" s="428"/>
      <c r="I50" s="128"/>
      <c r="J50" s="127"/>
      <c r="K50" s="428" t="s">
        <v>314</v>
      </c>
      <c r="L50" s="428"/>
      <c r="M50" s="93"/>
    </row>
    <row r="51" spans="1:13" ht="20.100000000000001" customHeight="1" x14ac:dyDescent="0.5">
      <c r="A51" s="427" t="s">
        <v>80</v>
      </c>
      <c r="B51" s="428"/>
      <c r="C51" s="428"/>
      <c r="D51" s="428"/>
      <c r="E51" s="429"/>
      <c r="F51" s="427" t="s">
        <v>83</v>
      </c>
      <c r="G51" s="428"/>
      <c r="H51" s="428"/>
      <c r="I51" s="429"/>
      <c r="J51" s="427" t="s">
        <v>86</v>
      </c>
      <c r="K51" s="428"/>
      <c r="L51" s="428"/>
      <c r="M51" s="429"/>
    </row>
    <row r="52" spans="1:13" ht="22.5" customHeight="1" x14ac:dyDescent="0.5">
      <c r="A52" s="421" t="s">
        <v>81</v>
      </c>
      <c r="B52" s="422"/>
      <c r="C52" s="422"/>
      <c r="D52" s="422"/>
      <c r="E52" s="423"/>
      <c r="F52" s="421" t="s">
        <v>84</v>
      </c>
      <c r="G52" s="422"/>
      <c r="H52" s="422"/>
      <c r="I52" s="423"/>
      <c r="J52" s="421" t="s">
        <v>87</v>
      </c>
      <c r="K52" s="422"/>
      <c r="L52" s="422"/>
      <c r="M52" s="423"/>
    </row>
    <row r="53" spans="1:13" ht="28.5" customHeight="1" x14ac:dyDescent="0.5">
      <c r="A53" s="412" t="s">
        <v>18</v>
      </c>
      <c r="B53" s="412"/>
      <c r="C53" s="412"/>
      <c r="D53" s="412"/>
      <c r="E53" s="412"/>
      <c r="F53" s="412"/>
      <c r="G53" s="412"/>
      <c r="H53" s="412"/>
      <c r="I53" s="412"/>
      <c r="J53" s="412"/>
      <c r="K53" s="412"/>
      <c r="L53" s="412"/>
      <c r="M53" s="412"/>
    </row>
    <row r="54" spans="1:13" ht="20.100000000000001" customHeight="1" x14ac:dyDescent="0.5">
      <c r="A54" s="75"/>
      <c r="B54" s="75"/>
      <c r="C54" s="82" t="s">
        <v>19</v>
      </c>
      <c r="D54" s="75"/>
      <c r="E54" s="75"/>
      <c r="F54" s="75"/>
      <c r="G54" s="75"/>
      <c r="H54" s="83" t="s">
        <v>20</v>
      </c>
      <c r="I54" s="412" t="str">
        <f>I28</f>
        <v>27 พฤศจิกายน 2566 - 29 ธันวาคม 2566</v>
      </c>
      <c r="J54" s="412"/>
      <c r="K54" s="76"/>
      <c r="L54" s="75"/>
      <c r="M54" s="75"/>
    </row>
    <row r="55" spans="1:13" ht="20.100000000000001" customHeight="1" thickBot="1" x14ac:dyDescent="0.55000000000000004">
      <c r="A55" s="75"/>
      <c r="B55" s="75"/>
      <c r="C55" s="75"/>
      <c r="D55" s="75"/>
      <c r="E55" s="75"/>
      <c r="F55" s="75"/>
      <c r="G55" s="75"/>
      <c r="H55" s="84"/>
      <c r="I55" s="75"/>
      <c r="J55" s="75"/>
      <c r="K55" s="85"/>
      <c r="L55" s="75"/>
      <c r="M55" s="75"/>
    </row>
    <row r="56" spans="1:13" ht="20.100000000000001" customHeight="1" thickTop="1" x14ac:dyDescent="0.5">
      <c r="A56" s="132"/>
      <c r="B56" s="133"/>
      <c r="C56" s="134"/>
      <c r="D56" s="134"/>
      <c r="E56" s="135"/>
      <c r="F56" s="136"/>
      <c r="G56" s="413" t="s">
        <v>17</v>
      </c>
      <c r="H56" s="414"/>
      <c r="I56" s="136" t="s">
        <v>21</v>
      </c>
      <c r="J56" s="415" t="s">
        <v>28</v>
      </c>
      <c r="K56" s="137"/>
      <c r="L56" s="138"/>
      <c r="M56" s="415" t="s">
        <v>31</v>
      </c>
    </row>
    <row r="57" spans="1:13" ht="20.100000000000001" customHeight="1" x14ac:dyDescent="0.5">
      <c r="A57" s="91" t="s">
        <v>22</v>
      </c>
      <c r="B57" s="418" t="s">
        <v>23</v>
      </c>
      <c r="C57" s="419"/>
      <c r="D57" s="419"/>
      <c r="E57" s="420"/>
      <c r="F57" s="92" t="s">
        <v>3</v>
      </c>
      <c r="G57" s="90" t="s">
        <v>25</v>
      </c>
      <c r="H57" s="93" t="s">
        <v>26</v>
      </c>
      <c r="I57" s="92" t="s">
        <v>27</v>
      </c>
      <c r="J57" s="416"/>
      <c r="K57" s="127" t="s">
        <v>29</v>
      </c>
      <c r="L57" s="92" t="s">
        <v>30</v>
      </c>
      <c r="M57" s="416"/>
    </row>
    <row r="58" spans="1:13" ht="20.100000000000001" customHeight="1" x14ac:dyDescent="0.5">
      <c r="A58" s="91"/>
      <c r="B58" s="94"/>
      <c r="C58" s="95"/>
      <c r="D58" s="95"/>
      <c r="E58" s="96"/>
      <c r="F58" s="97" t="s">
        <v>24</v>
      </c>
      <c r="G58" s="92" t="s">
        <v>32</v>
      </c>
      <c r="H58" s="93" t="s">
        <v>33</v>
      </c>
      <c r="I58" s="92" t="s">
        <v>34</v>
      </c>
      <c r="J58" s="416"/>
      <c r="K58" s="127" t="s">
        <v>35</v>
      </c>
      <c r="L58" s="92" t="s">
        <v>36</v>
      </c>
      <c r="M58" s="416"/>
    </row>
    <row r="59" spans="1:13" ht="20.100000000000001" customHeight="1" x14ac:dyDescent="0.5">
      <c r="A59" s="98"/>
      <c r="B59" s="99"/>
      <c r="C59" s="100"/>
      <c r="D59" s="100"/>
      <c r="E59" s="101"/>
      <c r="F59" s="98"/>
      <c r="G59" s="102" t="s">
        <v>37</v>
      </c>
      <c r="H59" s="103" t="s">
        <v>37</v>
      </c>
      <c r="I59" s="102" t="s">
        <v>38</v>
      </c>
      <c r="J59" s="417"/>
      <c r="K59" s="100"/>
      <c r="L59" s="98"/>
      <c r="M59" s="417"/>
    </row>
    <row r="60" spans="1:13" ht="20.100000000000001" customHeight="1" x14ac:dyDescent="0.5">
      <c r="A60" s="104"/>
      <c r="B60" s="409" t="s">
        <v>113</v>
      </c>
      <c r="C60" s="410"/>
      <c r="D60" s="410"/>
      <c r="E60" s="411"/>
      <c r="F60" s="111"/>
      <c r="G60" s="113"/>
      <c r="H60" s="75"/>
      <c r="I60" s="111"/>
      <c r="J60" s="115">
        <f>J42</f>
        <v>14930</v>
      </c>
      <c r="K60" s="108"/>
      <c r="L60" s="109"/>
      <c r="M60" s="110"/>
    </row>
    <row r="61" spans="1:13" ht="20.100000000000001" customHeight="1" x14ac:dyDescent="0.5">
      <c r="A61" s="111">
        <v>16</v>
      </c>
      <c r="B61" s="406" t="e">
        <f>ตารางแจงเงินรายบุคคล!B21</f>
        <v>#REF!</v>
      </c>
      <c r="C61" s="407"/>
      <c r="D61" s="407"/>
      <c r="E61" s="408"/>
      <c r="F61" s="111" t="s">
        <v>44</v>
      </c>
      <c r="G61" s="105" t="s">
        <v>103</v>
      </c>
      <c r="H61" s="105"/>
      <c r="I61" s="111">
        <f>ตารางแจงเงินรายบุคคล!O21</f>
        <v>0</v>
      </c>
      <c r="J61" s="115">
        <f>ตารางแจงเงินรายบุคคล!P21</f>
        <v>0</v>
      </c>
      <c r="K61" s="108"/>
      <c r="L61" s="109"/>
      <c r="M61" s="113"/>
    </row>
    <row r="62" spans="1:13" ht="20.100000000000001" customHeight="1" x14ac:dyDescent="0.5">
      <c r="A62" s="111">
        <v>17</v>
      </c>
      <c r="B62" s="406" t="e">
        <f>ตารางแจงเงินรายบุคคล!B22</f>
        <v>#REF!</v>
      </c>
      <c r="C62" s="407"/>
      <c r="D62" s="407"/>
      <c r="E62" s="408"/>
      <c r="F62" s="111" t="s">
        <v>44</v>
      </c>
      <c r="G62" s="105" t="s">
        <v>103</v>
      </c>
      <c r="H62" s="105"/>
      <c r="I62" s="111">
        <f>ตารางแจงเงินรายบุคคล!O22</f>
        <v>0</v>
      </c>
      <c r="J62" s="115">
        <f>ตารางแจงเงินรายบุคคล!P22</f>
        <v>0</v>
      </c>
      <c r="K62" s="108"/>
      <c r="L62" s="109"/>
      <c r="M62" s="113"/>
    </row>
    <row r="63" spans="1:13" ht="20.100000000000001" customHeight="1" x14ac:dyDescent="0.5">
      <c r="A63" s="111">
        <v>18</v>
      </c>
      <c r="B63" s="406" t="e">
        <f>ตารางแจงเงินรายบุคคล!B23</f>
        <v>#REF!</v>
      </c>
      <c r="C63" s="407"/>
      <c r="D63" s="407"/>
      <c r="E63" s="408"/>
      <c r="F63" s="111" t="s">
        <v>44</v>
      </c>
      <c r="G63" s="105" t="s">
        <v>103</v>
      </c>
      <c r="H63" s="105"/>
      <c r="I63" s="111">
        <f>ตารางแจงเงินรายบุคคล!O23</f>
        <v>0</v>
      </c>
      <c r="J63" s="115">
        <f>ตารางแจงเงินรายบุคคล!P23</f>
        <v>0</v>
      </c>
      <c r="K63" s="114"/>
      <c r="L63" s="109"/>
      <c r="M63" s="113"/>
    </row>
    <row r="64" spans="1:13" ht="20.100000000000001" customHeight="1" x14ac:dyDescent="0.5">
      <c r="A64" s="111">
        <v>19</v>
      </c>
      <c r="B64" s="406" t="e">
        <f>ตารางแจงเงินรายบุคคล!B24</f>
        <v>#REF!</v>
      </c>
      <c r="C64" s="407"/>
      <c r="D64" s="407"/>
      <c r="E64" s="408"/>
      <c r="F64" s="113" t="s">
        <v>115</v>
      </c>
      <c r="G64" s="105" t="s">
        <v>103</v>
      </c>
      <c r="H64" s="105"/>
      <c r="I64" s="111">
        <f>ตารางแจงเงินรายบุคคล!O24</f>
        <v>0</v>
      </c>
      <c r="J64" s="115">
        <f>ตารางแจงเงินรายบุคคล!P24</f>
        <v>0</v>
      </c>
      <c r="K64" s="114"/>
      <c r="L64" s="109"/>
      <c r="M64" s="113"/>
    </row>
    <row r="65" spans="1:13" ht="20.100000000000001" customHeight="1" x14ac:dyDescent="0.5">
      <c r="A65" s="111"/>
      <c r="B65" s="406"/>
      <c r="C65" s="407"/>
      <c r="D65" s="407"/>
      <c r="E65" s="408"/>
      <c r="F65" s="111"/>
      <c r="G65" s="105"/>
      <c r="H65" s="105"/>
      <c r="I65" s="111"/>
      <c r="J65" s="115"/>
      <c r="K65" s="114"/>
      <c r="L65" s="113"/>
      <c r="M65" s="113"/>
    </row>
    <row r="66" spans="1:13" ht="20.100000000000001" customHeight="1" x14ac:dyDescent="0.5">
      <c r="A66" s="111"/>
      <c r="B66" s="406"/>
      <c r="C66" s="407"/>
      <c r="D66" s="407"/>
      <c r="E66" s="408"/>
      <c r="F66" s="111"/>
      <c r="G66" s="105"/>
      <c r="H66" s="139"/>
      <c r="I66" s="111"/>
      <c r="J66" s="115"/>
      <c r="K66" s="114"/>
      <c r="L66" s="113"/>
      <c r="M66" s="113"/>
    </row>
    <row r="67" spans="1:13" ht="20.100000000000001" customHeight="1" x14ac:dyDescent="0.5">
      <c r="A67" s="116"/>
      <c r="B67" s="406"/>
      <c r="C67" s="407"/>
      <c r="D67" s="407"/>
      <c r="E67" s="408"/>
      <c r="F67" s="113"/>
      <c r="G67" s="105"/>
      <c r="H67" s="139"/>
      <c r="I67" s="111"/>
      <c r="J67" s="184"/>
      <c r="K67" s="119"/>
      <c r="L67" s="120"/>
      <c r="M67" s="120"/>
    </row>
    <row r="68" spans="1:13" ht="20.100000000000001" customHeight="1" thickBot="1" x14ac:dyDescent="0.55000000000000004">
      <c r="A68" s="121"/>
      <c r="B68" s="122"/>
      <c r="C68" s="122"/>
      <c r="D68" s="122"/>
      <c r="E68" s="441" t="s">
        <v>39</v>
      </c>
      <c r="F68" s="441"/>
      <c r="G68" s="441" t="str">
        <f>B71</f>
        <v>หนึ่งหมื่นสี่พันเก้าร้อยสามสิบบาทถ้วน</v>
      </c>
      <c r="H68" s="441"/>
      <c r="I68" s="442"/>
      <c r="J68" s="140">
        <f>SUM(J60:J67)</f>
        <v>14930</v>
      </c>
      <c r="K68" s="121"/>
      <c r="L68" s="122"/>
      <c r="M68" s="124"/>
    </row>
    <row r="69" spans="1:13" ht="20.100000000000001" customHeight="1" thickTop="1" x14ac:dyDescent="0.5">
      <c r="A69" s="125"/>
      <c r="B69" s="75"/>
      <c r="C69" s="75"/>
      <c r="D69" s="75"/>
      <c r="E69" s="128"/>
      <c r="F69" s="438" t="s">
        <v>248</v>
      </c>
      <c r="G69" s="439"/>
      <c r="H69" s="439"/>
      <c r="I69" s="440"/>
      <c r="J69" s="438" t="s">
        <v>40</v>
      </c>
      <c r="K69" s="439"/>
      <c r="L69" s="439"/>
      <c r="M69" s="440"/>
    </row>
    <row r="70" spans="1:13" ht="20.100000000000001" customHeight="1" x14ac:dyDescent="0.5">
      <c r="A70" s="427" t="s">
        <v>106</v>
      </c>
      <c r="B70" s="428"/>
      <c r="C70" s="146">
        <f>J68</f>
        <v>14930</v>
      </c>
      <c r="D70" s="127" t="s">
        <v>49</v>
      </c>
      <c r="E70" s="128"/>
      <c r="F70" s="427" t="s">
        <v>107</v>
      </c>
      <c r="G70" s="428"/>
      <c r="H70" s="428"/>
      <c r="I70" s="429"/>
      <c r="J70" s="433" t="s">
        <v>107</v>
      </c>
      <c r="K70" s="433"/>
      <c r="L70" s="433"/>
      <c r="M70" s="433"/>
    </row>
    <row r="71" spans="1:13" ht="20.100000000000001" customHeight="1" x14ac:dyDescent="0.5">
      <c r="A71" s="129" t="s">
        <v>42</v>
      </c>
      <c r="B71" s="428" t="str">
        <f>BAHTTEXT(C70)</f>
        <v>หนึ่งหมื่นสี่พันเก้าร้อยสามสิบบาทถ้วน</v>
      </c>
      <c r="C71" s="428"/>
      <c r="D71" s="428"/>
      <c r="E71" s="130" t="s">
        <v>43</v>
      </c>
      <c r="F71" s="433" t="s">
        <v>259</v>
      </c>
      <c r="G71" s="433"/>
      <c r="H71" s="433"/>
      <c r="I71" s="433"/>
      <c r="J71" s="433" t="s">
        <v>322</v>
      </c>
      <c r="K71" s="433"/>
      <c r="L71" s="433"/>
      <c r="M71" s="433"/>
    </row>
    <row r="72" spans="1:13" ht="20.100000000000001" customHeight="1" x14ac:dyDescent="0.5">
      <c r="A72" s="129"/>
      <c r="B72" s="75"/>
      <c r="C72" s="75"/>
      <c r="D72" s="75"/>
      <c r="E72" s="130"/>
      <c r="F72" s="433" t="s">
        <v>258</v>
      </c>
      <c r="G72" s="433"/>
      <c r="H72" s="433"/>
      <c r="I72" s="433"/>
      <c r="J72" s="433" t="s">
        <v>110</v>
      </c>
      <c r="K72" s="433"/>
      <c r="L72" s="433"/>
      <c r="M72" s="433"/>
    </row>
    <row r="73" spans="1:13" ht="20.100000000000001" customHeight="1" x14ac:dyDescent="0.5">
      <c r="A73" s="99"/>
      <c r="B73" s="100"/>
      <c r="C73" s="100"/>
      <c r="D73" s="100"/>
      <c r="E73" s="101"/>
      <c r="F73" s="421" t="s">
        <v>111</v>
      </c>
      <c r="G73" s="422"/>
      <c r="H73" s="422"/>
      <c r="I73" s="423"/>
      <c r="J73" s="434" t="s">
        <v>112</v>
      </c>
      <c r="K73" s="434"/>
      <c r="L73" s="434"/>
      <c r="M73" s="434"/>
    </row>
    <row r="74" spans="1:13" ht="20.100000000000001" customHeight="1" x14ac:dyDescent="0.5">
      <c r="A74" s="435" t="s">
        <v>15</v>
      </c>
      <c r="B74" s="436"/>
      <c r="C74" s="436"/>
      <c r="D74" s="436"/>
      <c r="E74" s="437"/>
      <c r="F74" s="435" t="s">
        <v>71</v>
      </c>
      <c r="G74" s="436"/>
      <c r="H74" s="436"/>
      <c r="I74" s="437"/>
      <c r="J74" s="435" t="s">
        <v>41</v>
      </c>
      <c r="K74" s="436"/>
      <c r="L74" s="436"/>
      <c r="M74" s="437"/>
    </row>
    <row r="75" spans="1:13" ht="20.100000000000001" customHeight="1" x14ac:dyDescent="0.5">
      <c r="A75" s="427" t="s">
        <v>47</v>
      </c>
      <c r="B75" s="428"/>
      <c r="C75" s="428"/>
      <c r="D75" s="428"/>
      <c r="E75" s="429"/>
      <c r="F75" s="427" t="s">
        <v>82</v>
      </c>
      <c r="G75" s="428"/>
      <c r="H75" s="428"/>
      <c r="I75" s="429"/>
      <c r="J75" s="427" t="s">
        <v>85</v>
      </c>
      <c r="K75" s="428"/>
      <c r="L75" s="428"/>
      <c r="M75" s="429"/>
    </row>
    <row r="76" spans="1:13" ht="20.100000000000001" customHeight="1" x14ac:dyDescent="0.5">
      <c r="A76" s="131"/>
      <c r="B76" s="428" t="s">
        <v>249</v>
      </c>
      <c r="C76" s="428"/>
      <c r="D76" s="127"/>
      <c r="E76" s="128"/>
      <c r="F76" s="84"/>
      <c r="G76" s="428" t="s">
        <v>315</v>
      </c>
      <c r="H76" s="428"/>
      <c r="I76" s="128"/>
      <c r="J76" s="127"/>
      <c r="K76" s="428" t="s">
        <v>314</v>
      </c>
      <c r="L76" s="428"/>
      <c r="M76" s="93"/>
    </row>
    <row r="77" spans="1:13" ht="20.100000000000001" customHeight="1" x14ac:dyDescent="0.5">
      <c r="A77" s="427" t="s">
        <v>80</v>
      </c>
      <c r="B77" s="428"/>
      <c r="C77" s="428"/>
      <c r="D77" s="428"/>
      <c r="E77" s="429"/>
      <c r="F77" s="427" t="s">
        <v>83</v>
      </c>
      <c r="G77" s="428"/>
      <c r="H77" s="428"/>
      <c r="I77" s="429"/>
      <c r="J77" s="427" t="s">
        <v>86</v>
      </c>
      <c r="K77" s="428"/>
      <c r="L77" s="428"/>
      <c r="M77" s="429"/>
    </row>
    <row r="78" spans="1:13" ht="22.5" customHeight="1" x14ac:dyDescent="0.5">
      <c r="A78" s="421" t="s">
        <v>81</v>
      </c>
      <c r="B78" s="422"/>
      <c r="C78" s="422"/>
      <c r="D78" s="422"/>
      <c r="E78" s="423"/>
      <c r="F78" s="421" t="s">
        <v>84</v>
      </c>
      <c r="G78" s="422"/>
      <c r="H78" s="422"/>
      <c r="I78" s="423"/>
      <c r="J78" s="421" t="s">
        <v>87</v>
      </c>
      <c r="K78" s="422"/>
      <c r="L78" s="422"/>
      <c r="M78" s="423"/>
    </row>
    <row r="79" spans="1:13" ht="28.5" customHeight="1" x14ac:dyDescent="0.5">
      <c r="A79" s="412" t="s">
        <v>18</v>
      </c>
      <c r="B79" s="412"/>
      <c r="C79" s="412"/>
      <c r="D79" s="412"/>
      <c r="E79" s="412"/>
      <c r="F79" s="412"/>
      <c r="G79" s="412"/>
      <c r="H79" s="412"/>
      <c r="I79" s="412"/>
      <c r="J79" s="412"/>
      <c r="K79" s="412"/>
      <c r="L79" s="412"/>
      <c r="M79" s="412"/>
    </row>
    <row r="80" spans="1:13" ht="20.100000000000001" customHeight="1" x14ac:dyDescent="0.5">
      <c r="A80" s="75"/>
      <c r="B80" s="75"/>
      <c r="C80" s="82" t="s">
        <v>19</v>
      </c>
      <c r="D80" s="75"/>
      <c r="E80" s="75"/>
      <c r="F80" s="75"/>
      <c r="G80" s="75"/>
      <c r="H80" s="83" t="s">
        <v>20</v>
      </c>
      <c r="I80" s="412" t="s">
        <v>165</v>
      </c>
      <c r="J80" s="412"/>
      <c r="K80" s="76" t="s">
        <v>184</v>
      </c>
      <c r="L80" s="75"/>
      <c r="M80" s="75"/>
    </row>
    <row r="81" spans="1:13" ht="20.100000000000001" customHeight="1" thickBot="1" x14ac:dyDescent="0.55000000000000004">
      <c r="A81" s="75"/>
      <c r="B81" s="75"/>
      <c r="C81" s="75"/>
      <c r="D81" s="75"/>
      <c r="E81" s="75"/>
      <c r="F81" s="75"/>
      <c r="G81" s="75"/>
      <c r="H81" s="84"/>
      <c r="I81" s="75"/>
      <c r="J81" s="75"/>
      <c r="K81" s="85"/>
      <c r="L81" s="75"/>
      <c r="M81" s="75"/>
    </row>
    <row r="82" spans="1:13" ht="20.100000000000001" customHeight="1" thickTop="1" x14ac:dyDescent="0.5">
      <c r="A82" s="132"/>
      <c r="B82" s="133"/>
      <c r="C82" s="134"/>
      <c r="D82" s="134"/>
      <c r="E82" s="135"/>
      <c r="F82" s="136"/>
      <c r="G82" s="413" t="s">
        <v>17</v>
      </c>
      <c r="H82" s="414"/>
      <c r="I82" s="136" t="s">
        <v>21</v>
      </c>
      <c r="J82" s="415" t="s">
        <v>28</v>
      </c>
      <c r="K82" s="137"/>
      <c r="L82" s="138"/>
      <c r="M82" s="415" t="s">
        <v>31</v>
      </c>
    </row>
    <row r="83" spans="1:13" ht="20.100000000000001" customHeight="1" x14ac:dyDescent="0.5">
      <c r="A83" s="91" t="s">
        <v>22</v>
      </c>
      <c r="B83" s="418" t="s">
        <v>23</v>
      </c>
      <c r="C83" s="419"/>
      <c r="D83" s="419"/>
      <c r="E83" s="420"/>
      <c r="F83" s="92" t="s">
        <v>3</v>
      </c>
      <c r="G83" s="90" t="s">
        <v>25</v>
      </c>
      <c r="H83" s="93" t="s">
        <v>26</v>
      </c>
      <c r="I83" s="92" t="s">
        <v>27</v>
      </c>
      <c r="J83" s="416"/>
      <c r="K83" s="127" t="s">
        <v>29</v>
      </c>
      <c r="L83" s="92" t="s">
        <v>30</v>
      </c>
      <c r="M83" s="416"/>
    </row>
    <row r="84" spans="1:13" ht="20.100000000000001" customHeight="1" x14ac:dyDescent="0.5">
      <c r="A84" s="91"/>
      <c r="B84" s="94"/>
      <c r="C84" s="95"/>
      <c r="D84" s="95"/>
      <c r="E84" s="96"/>
      <c r="F84" s="97" t="s">
        <v>24</v>
      </c>
      <c r="G84" s="92" t="s">
        <v>32</v>
      </c>
      <c r="H84" s="93" t="s">
        <v>33</v>
      </c>
      <c r="I84" s="92" t="s">
        <v>34</v>
      </c>
      <c r="J84" s="416"/>
      <c r="K84" s="127" t="s">
        <v>35</v>
      </c>
      <c r="L84" s="92" t="s">
        <v>36</v>
      </c>
      <c r="M84" s="416"/>
    </row>
    <row r="85" spans="1:13" ht="20.100000000000001" customHeight="1" x14ac:dyDescent="0.5">
      <c r="A85" s="98"/>
      <c r="B85" s="99"/>
      <c r="C85" s="100"/>
      <c r="D85" s="100"/>
      <c r="E85" s="101"/>
      <c r="F85" s="98"/>
      <c r="G85" s="102" t="s">
        <v>37</v>
      </c>
      <c r="H85" s="103" t="s">
        <v>37</v>
      </c>
      <c r="I85" s="102" t="s">
        <v>38</v>
      </c>
      <c r="J85" s="417"/>
      <c r="K85" s="100"/>
      <c r="L85" s="98"/>
      <c r="M85" s="417"/>
    </row>
    <row r="86" spans="1:13" ht="20.100000000000001" customHeight="1" x14ac:dyDescent="0.5">
      <c r="A86" s="104"/>
      <c r="B86" s="447" t="s">
        <v>113</v>
      </c>
      <c r="C86" s="448"/>
      <c r="D86" s="448"/>
      <c r="E86" s="449"/>
      <c r="F86" s="104"/>
      <c r="G86" s="113"/>
      <c r="H86" s="141"/>
      <c r="I86" s="111"/>
      <c r="J86" s="142"/>
      <c r="K86" s="108"/>
      <c r="L86" s="109"/>
      <c r="M86" s="110"/>
    </row>
    <row r="87" spans="1:13" ht="20.100000000000001" customHeight="1" x14ac:dyDescent="0.5">
      <c r="A87" s="111">
        <v>9</v>
      </c>
      <c r="B87" s="450" t="s">
        <v>98</v>
      </c>
      <c r="C87" s="451"/>
      <c r="D87" s="451"/>
      <c r="E87" s="452"/>
      <c r="F87" s="111" t="s">
        <v>44</v>
      </c>
      <c r="G87" s="75"/>
      <c r="H87" s="105" t="s">
        <v>103</v>
      </c>
      <c r="I87" s="111"/>
      <c r="J87" s="115"/>
      <c r="K87" s="108"/>
      <c r="L87" s="109"/>
      <c r="M87" s="113"/>
    </row>
    <row r="88" spans="1:13" ht="20.100000000000001" customHeight="1" x14ac:dyDescent="0.5">
      <c r="A88" s="111">
        <v>10</v>
      </c>
      <c r="B88" s="459" t="s">
        <v>166</v>
      </c>
      <c r="C88" s="460"/>
      <c r="D88" s="460"/>
      <c r="E88" s="461"/>
      <c r="F88" s="111" t="s">
        <v>44</v>
      </c>
      <c r="G88" s="105"/>
      <c r="H88" s="105" t="s">
        <v>103</v>
      </c>
      <c r="I88" s="111"/>
      <c r="J88" s="115"/>
      <c r="K88" s="108"/>
      <c r="L88" s="109"/>
      <c r="M88" s="113"/>
    </row>
    <row r="89" spans="1:13" ht="20.100000000000001" customHeight="1" x14ac:dyDescent="0.5">
      <c r="A89" s="111">
        <v>11</v>
      </c>
      <c r="B89" s="459" t="s">
        <v>167</v>
      </c>
      <c r="C89" s="460"/>
      <c r="D89" s="460"/>
      <c r="E89" s="461"/>
      <c r="F89" s="111" t="s">
        <v>44</v>
      </c>
      <c r="G89" s="105" t="s">
        <v>103</v>
      </c>
      <c r="H89" s="105" t="s">
        <v>103</v>
      </c>
      <c r="I89" s="111"/>
      <c r="J89" s="115"/>
      <c r="K89" s="114"/>
      <c r="L89" s="109"/>
      <c r="M89" s="113"/>
    </row>
    <row r="90" spans="1:13" ht="20.100000000000001" customHeight="1" x14ac:dyDescent="0.5">
      <c r="A90" s="111">
        <v>12</v>
      </c>
      <c r="B90" s="450" t="s">
        <v>99</v>
      </c>
      <c r="C90" s="451"/>
      <c r="D90" s="451"/>
      <c r="E90" s="452"/>
      <c r="F90" s="111" t="s">
        <v>44</v>
      </c>
      <c r="G90" s="105" t="s">
        <v>103</v>
      </c>
      <c r="H90" s="75"/>
      <c r="I90" s="111"/>
      <c r="J90" s="143"/>
      <c r="K90" s="114"/>
      <c r="L90" s="109"/>
      <c r="M90" s="113"/>
    </row>
    <row r="91" spans="1:13" ht="20.100000000000001" customHeight="1" x14ac:dyDescent="0.5">
      <c r="A91" s="111">
        <v>13</v>
      </c>
      <c r="B91" s="450" t="s">
        <v>100</v>
      </c>
      <c r="C91" s="451"/>
      <c r="D91" s="451"/>
      <c r="E91" s="452"/>
      <c r="F91" s="111" t="s">
        <v>44</v>
      </c>
      <c r="H91" s="105" t="s">
        <v>103</v>
      </c>
      <c r="I91" s="111"/>
      <c r="J91" s="143"/>
      <c r="K91" s="114"/>
      <c r="L91" s="113"/>
      <c r="M91" s="113"/>
    </row>
    <row r="92" spans="1:13" ht="20.100000000000001" customHeight="1" x14ac:dyDescent="0.5">
      <c r="A92" s="111">
        <v>14</v>
      </c>
      <c r="B92" s="450" t="s">
        <v>101</v>
      </c>
      <c r="C92" s="451"/>
      <c r="D92" s="451"/>
      <c r="E92" s="452"/>
      <c r="F92" s="113" t="s">
        <v>115</v>
      </c>
      <c r="G92" s="105" t="s">
        <v>103</v>
      </c>
      <c r="H92" s="139"/>
      <c r="I92" s="111"/>
      <c r="J92" s="143"/>
      <c r="K92" s="114"/>
      <c r="L92" s="113"/>
      <c r="M92" s="113"/>
    </row>
    <row r="93" spans="1:13" ht="20.100000000000001" customHeight="1" x14ac:dyDescent="0.5">
      <c r="A93" s="116"/>
      <c r="B93" s="453"/>
      <c r="C93" s="454"/>
      <c r="D93" s="454"/>
      <c r="E93" s="455"/>
      <c r="F93" s="120"/>
      <c r="G93" s="139"/>
      <c r="H93" s="139"/>
      <c r="I93" s="120"/>
      <c r="J93" s="120"/>
      <c r="K93" s="119"/>
      <c r="L93" s="120"/>
      <c r="M93" s="120"/>
    </row>
    <row r="94" spans="1:13" ht="20.100000000000001" customHeight="1" thickBot="1" x14ac:dyDescent="0.55000000000000004">
      <c r="A94" s="121"/>
      <c r="B94" s="122"/>
      <c r="C94" s="122"/>
      <c r="D94" s="122"/>
      <c r="E94" s="122"/>
      <c r="F94" s="144" t="s">
        <v>39</v>
      </c>
      <c r="G94" s="144"/>
      <c r="H94" s="144"/>
      <c r="I94" s="145"/>
      <c r="J94" s="140"/>
      <c r="K94" s="121"/>
      <c r="L94" s="122"/>
      <c r="M94" s="124"/>
    </row>
    <row r="95" spans="1:13" ht="20.100000000000001" customHeight="1" thickTop="1" x14ac:dyDescent="0.5">
      <c r="A95" s="125"/>
      <c r="B95" s="75"/>
      <c r="C95" s="75"/>
      <c r="D95" s="75"/>
      <c r="E95" s="128"/>
      <c r="F95" s="456" t="s">
        <v>105</v>
      </c>
      <c r="G95" s="457"/>
      <c r="H95" s="457"/>
      <c r="I95" s="458"/>
      <c r="J95" s="456" t="s">
        <v>40</v>
      </c>
      <c r="K95" s="457"/>
      <c r="L95" s="457"/>
      <c r="M95" s="458"/>
    </row>
    <row r="96" spans="1:13" ht="20.100000000000001" customHeight="1" x14ac:dyDescent="0.5">
      <c r="A96" s="125" t="s">
        <v>106</v>
      </c>
      <c r="B96" s="75"/>
      <c r="C96" s="126"/>
      <c r="D96" s="127" t="s">
        <v>49</v>
      </c>
      <c r="E96" s="128"/>
      <c r="F96" s="427" t="s">
        <v>107</v>
      </c>
      <c r="G96" s="428"/>
      <c r="H96" s="428"/>
      <c r="I96" s="429"/>
      <c r="J96" s="433" t="s">
        <v>107</v>
      </c>
      <c r="K96" s="433"/>
      <c r="L96" s="433"/>
      <c r="M96" s="433"/>
    </row>
    <row r="97" spans="1:13" ht="20.100000000000001" customHeight="1" x14ac:dyDescent="0.5">
      <c r="A97" s="129" t="s">
        <v>42</v>
      </c>
      <c r="B97" s="428"/>
      <c r="C97" s="428"/>
      <c r="D97" s="428"/>
      <c r="E97" s="130" t="s">
        <v>43</v>
      </c>
      <c r="F97" s="427" t="s">
        <v>108</v>
      </c>
      <c r="G97" s="428"/>
      <c r="H97" s="428"/>
      <c r="I97" s="429"/>
      <c r="J97" s="433" t="s">
        <v>322</v>
      </c>
      <c r="K97" s="433"/>
      <c r="L97" s="433"/>
      <c r="M97" s="433"/>
    </row>
    <row r="98" spans="1:13" ht="20.100000000000001" customHeight="1" x14ac:dyDescent="0.5">
      <c r="A98" s="129"/>
      <c r="B98" s="75"/>
      <c r="C98" s="75"/>
      <c r="D98" s="75"/>
      <c r="E98" s="130"/>
      <c r="F98" s="427" t="s">
        <v>109</v>
      </c>
      <c r="G98" s="428"/>
      <c r="H98" s="428"/>
      <c r="I98" s="429"/>
      <c r="J98" s="433" t="s">
        <v>110</v>
      </c>
      <c r="K98" s="433"/>
      <c r="L98" s="433"/>
      <c r="M98" s="433"/>
    </row>
    <row r="99" spans="1:13" ht="20.100000000000001" customHeight="1" x14ac:dyDescent="0.5">
      <c r="A99" s="99"/>
      <c r="B99" s="100"/>
      <c r="C99" s="100"/>
      <c r="D99" s="100"/>
      <c r="E99" s="101"/>
      <c r="F99" s="421" t="s">
        <v>111</v>
      </c>
      <c r="G99" s="422"/>
      <c r="H99" s="422"/>
      <c r="I99" s="423"/>
      <c r="J99" s="434" t="s">
        <v>112</v>
      </c>
      <c r="K99" s="434"/>
      <c r="L99" s="434"/>
      <c r="M99" s="434"/>
    </row>
    <row r="100" spans="1:13" ht="20.100000000000001" customHeight="1" x14ac:dyDescent="0.5">
      <c r="A100" s="464" t="s">
        <v>15</v>
      </c>
      <c r="B100" s="465"/>
      <c r="C100" s="465"/>
      <c r="D100" s="465"/>
      <c r="E100" s="466"/>
      <c r="F100" s="464" t="s">
        <v>71</v>
      </c>
      <c r="G100" s="465"/>
      <c r="H100" s="465"/>
      <c r="I100" s="466"/>
      <c r="J100" s="464" t="s">
        <v>41</v>
      </c>
      <c r="K100" s="465"/>
      <c r="L100" s="465"/>
      <c r="M100" s="466"/>
    </row>
    <row r="101" spans="1:13" ht="20.100000000000001" customHeight="1" x14ac:dyDescent="0.5">
      <c r="A101" s="427" t="s">
        <v>47</v>
      </c>
      <c r="B101" s="428"/>
      <c r="C101" s="428"/>
      <c r="D101" s="428"/>
      <c r="E101" s="429"/>
      <c r="F101" s="427" t="s">
        <v>82</v>
      </c>
      <c r="G101" s="428"/>
      <c r="H101" s="428"/>
      <c r="I101" s="429"/>
      <c r="J101" s="427" t="s">
        <v>85</v>
      </c>
      <c r="K101" s="428"/>
      <c r="L101" s="428"/>
      <c r="M101" s="429"/>
    </row>
    <row r="102" spans="1:13" ht="20.100000000000001" customHeight="1" x14ac:dyDescent="0.5">
      <c r="A102" s="131" t="s">
        <v>42</v>
      </c>
      <c r="B102" s="428" t="s">
        <v>185</v>
      </c>
      <c r="C102" s="428"/>
      <c r="D102" s="127" t="s">
        <v>43</v>
      </c>
      <c r="E102" s="128"/>
      <c r="F102" s="84" t="s">
        <v>42</v>
      </c>
      <c r="G102" s="428" t="s">
        <v>315</v>
      </c>
      <c r="H102" s="428"/>
      <c r="I102" s="128" t="s">
        <v>43</v>
      </c>
      <c r="J102" s="127" t="s">
        <v>42</v>
      </c>
      <c r="K102" s="428" t="s">
        <v>75</v>
      </c>
      <c r="L102" s="428"/>
      <c r="M102" s="93" t="s">
        <v>43</v>
      </c>
    </row>
    <row r="103" spans="1:13" ht="20.100000000000001" customHeight="1" x14ac:dyDescent="0.5">
      <c r="A103" s="427" t="s">
        <v>80</v>
      </c>
      <c r="B103" s="428"/>
      <c r="C103" s="428"/>
      <c r="D103" s="428"/>
      <c r="E103" s="429"/>
      <c r="F103" s="427" t="s">
        <v>83</v>
      </c>
      <c r="G103" s="428"/>
      <c r="H103" s="428"/>
      <c r="I103" s="429"/>
      <c r="J103" s="427" t="s">
        <v>86</v>
      </c>
      <c r="K103" s="428"/>
      <c r="L103" s="428"/>
      <c r="M103" s="429"/>
    </row>
    <row r="104" spans="1:13" ht="20.100000000000001" customHeight="1" x14ac:dyDescent="0.5">
      <c r="A104" s="421" t="s">
        <v>81</v>
      </c>
      <c r="B104" s="422"/>
      <c r="C104" s="422"/>
      <c r="D104" s="422"/>
      <c r="E104" s="423"/>
      <c r="F104" s="421" t="s">
        <v>84</v>
      </c>
      <c r="G104" s="422"/>
      <c r="H104" s="422"/>
      <c r="I104" s="423"/>
      <c r="J104" s="421" t="s">
        <v>87</v>
      </c>
      <c r="K104" s="422"/>
      <c r="L104" s="422"/>
      <c r="M104" s="423"/>
    </row>
  </sheetData>
  <mergeCells count="175">
    <mergeCell ref="G16:I16"/>
    <mergeCell ref="E16:F16"/>
    <mergeCell ref="B36:E36"/>
    <mergeCell ref="B37:E37"/>
    <mergeCell ref="A103:E103"/>
    <mergeCell ref="F103:I103"/>
    <mergeCell ref="J103:M103"/>
    <mergeCell ref="A104:E104"/>
    <mergeCell ref="F104:I104"/>
    <mergeCell ref="J104:M104"/>
    <mergeCell ref="A101:E101"/>
    <mergeCell ref="F101:I101"/>
    <mergeCell ref="J101:M101"/>
    <mergeCell ref="B102:C102"/>
    <mergeCell ref="G102:H102"/>
    <mergeCell ref="K102:L102"/>
    <mergeCell ref="F99:I99"/>
    <mergeCell ref="J99:M99"/>
    <mergeCell ref="A100:E100"/>
    <mergeCell ref="F100:I100"/>
    <mergeCell ref="J100:M100"/>
    <mergeCell ref="B97:D97"/>
    <mergeCell ref="F97:I97"/>
    <mergeCell ref="J97:M97"/>
    <mergeCell ref="F98:I98"/>
    <mergeCell ref="J98:M98"/>
    <mergeCell ref="B92:E92"/>
    <mergeCell ref="B93:E93"/>
    <mergeCell ref="F95:I95"/>
    <mergeCell ref="J95:M95"/>
    <mergeCell ref="F96:I96"/>
    <mergeCell ref="J96:M96"/>
    <mergeCell ref="B87:E87"/>
    <mergeCell ref="B88:E88"/>
    <mergeCell ref="B89:E89"/>
    <mergeCell ref="B90:E90"/>
    <mergeCell ref="B91:E91"/>
    <mergeCell ref="G82:H82"/>
    <mergeCell ref="J82:J85"/>
    <mergeCell ref="M82:M85"/>
    <mergeCell ref="B83:E83"/>
    <mergeCell ref="B86:E86"/>
    <mergeCell ref="A78:E78"/>
    <mergeCell ref="F78:I78"/>
    <mergeCell ref="J78:M78"/>
    <mergeCell ref="A79:M79"/>
    <mergeCell ref="I80:J80"/>
    <mergeCell ref="B76:C76"/>
    <mergeCell ref="G76:H76"/>
    <mergeCell ref="K76:L76"/>
    <mergeCell ref="A77:E77"/>
    <mergeCell ref="F77:I77"/>
    <mergeCell ref="J77:M77"/>
    <mergeCell ref="A74:E74"/>
    <mergeCell ref="F74:I74"/>
    <mergeCell ref="J74:M74"/>
    <mergeCell ref="A75:E75"/>
    <mergeCell ref="F75:I75"/>
    <mergeCell ref="J75:M75"/>
    <mergeCell ref="F73:I73"/>
    <mergeCell ref="J73:M73"/>
    <mergeCell ref="J69:M69"/>
    <mergeCell ref="F70:I70"/>
    <mergeCell ref="J70:M70"/>
    <mergeCell ref="B71:D71"/>
    <mergeCell ref="F71:I71"/>
    <mergeCell ref="J71:M71"/>
    <mergeCell ref="A70:B70"/>
    <mergeCell ref="F69:I69"/>
    <mergeCell ref="B60:E60"/>
    <mergeCell ref="B61:E61"/>
    <mergeCell ref="B62:E62"/>
    <mergeCell ref="B63:E63"/>
    <mergeCell ref="B64:E64"/>
    <mergeCell ref="E68:F68"/>
    <mergeCell ref="G68:I68"/>
    <mergeCell ref="F72:I72"/>
    <mergeCell ref="A53:M53"/>
    <mergeCell ref="I54:J54"/>
    <mergeCell ref="G56:H56"/>
    <mergeCell ref="J56:J59"/>
    <mergeCell ref="M56:M59"/>
    <mergeCell ref="B57:E57"/>
    <mergeCell ref="B65:E65"/>
    <mergeCell ref="B66:E66"/>
    <mergeCell ref="B67:E67"/>
    <mergeCell ref="J72:M72"/>
    <mergeCell ref="A1:M1"/>
    <mergeCell ref="I2:J2"/>
    <mergeCell ref="G4:H4"/>
    <mergeCell ref="J4:J7"/>
    <mergeCell ref="K4:K7"/>
    <mergeCell ref="L4:L5"/>
    <mergeCell ref="M4:M7"/>
    <mergeCell ref="B5:E5"/>
    <mergeCell ref="L6:L7"/>
    <mergeCell ref="F17:I17"/>
    <mergeCell ref="J17:M17"/>
    <mergeCell ref="F18:I18"/>
    <mergeCell ref="J18:M18"/>
    <mergeCell ref="B19:D19"/>
    <mergeCell ref="F19:I19"/>
    <mergeCell ref="J19:M19"/>
    <mergeCell ref="A20:E20"/>
    <mergeCell ref="F20:I20"/>
    <mergeCell ref="J20:M20"/>
    <mergeCell ref="F25:I25"/>
    <mergeCell ref="J25:M25"/>
    <mergeCell ref="A21:E21"/>
    <mergeCell ref="F21:I21"/>
    <mergeCell ref="J21:M21"/>
    <mergeCell ref="A22:E22"/>
    <mergeCell ref="F22:I22"/>
    <mergeCell ref="J22:M22"/>
    <mergeCell ref="F23:I23"/>
    <mergeCell ref="J23:M23"/>
    <mergeCell ref="B24:C24"/>
    <mergeCell ref="G24:H24"/>
    <mergeCell ref="K24:L24"/>
    <mergeCell ref="A23:E23"/>
    <mergeCell ref="F43:I43"/>
    <mergeCell ref="J43:M43"/>
    <mergeCell ref="F44:I44"/>
    <mergeCell ref="J44:M44"/>
    <mergeCell ref="B38:E38"/>
    <mergeCell ref="B39:E39"/>
    <mergeCell ref="B40:E40"/>
    <mergeCell ref="B41:E41"/>
    <mergeCell ref="B45:D45"/>
    <mergeCell ref="F45:I45"/>
    <mergeCell ref="J45:M45"/>
    <mergeCell ref="E42:F42"/>
    <mergeCell ref="G42:I42"/>
    <mergeCell ref="A44:B44"/>
    <mergeCell ref="F46:I46"/>
    <mergeCell ref="J46:M46"/>
    <mergeCell ref="A52:E52"/>
    <mergeCell ref="F52:I52"/>
    <mergeCell ref="J52:M52"/>
    <mergeCell ref="F47:I47"/>
    <mergeCell ref="J47:M47"/>
    <mergeCell ref="A48:E48"/>
    <mergeCell ref="F48:I48"/>
    <mergeCell ref="J48:M48"/>
    <mergeCell ref="A49:E49"/>
    <mergeCell ref="F49:I49"/>
    <mergeCell ref="J49:M49"/>
    <mergeCell ref="B50:C50"/>
    <mergeCell ref="G50:H50"/>
    <mergeCell ref="K50:L50"/>
    <mergeCell ref="A51:E51"/>
    <mergeCell ref="F51:I51"/>
    <mergeCell ref="J51:M51"/>
    <mergeCell ref="B8:E8"/>
    <mergeCell ref="B9:E9"/>
    <mergeCell ref="B10:E10"/>
    <mergeCell ref="B11:E11"/>
    <mergeCell ref="B12:E12"/>
    <mergeCell ref="B13:E13"/>
    <mergeCell ref="B14:E14"/>
    <mergeCell ref="B15:E15"/>
    <mergeCell ref="A25:E25"/>
    <mergeCell ref="A17:E17"/>
    <mergeCell ref="A18:B18"/>
    <mergeCell ref="B35:E35"/>
    <mergeCell ref="B34:E34"/>
    <mergeCell ref="A27:M27"/>
    <mergeCell ref="I28:J28"/>
    <mergeCell ref="G30:H30"/>
    <mergeCell ref="J30:J33"/>
    <mergeCell ref="M30:M33"/>
    <mergeCell ref="B31:E31"/>
    <mergeCell ref="A26:E26"/>
    <mergeCell ref="F26:I26"/>
    <mergeCell ref="J26:M26"/>
  </mergeCells>
  <phoneticPr fontId="0" type="noConversion"/>
  <printOptions horizontalCentered="1" verticalCentered="1"/>
  <pageMargins left="0.78740157480314965" right="0.27559055118110237" top="0" bottom="0" header="0" footer="0"/>
  <pageSetup paperSize="9" scale="89" orientation="landscape" horizontalDpi="4294967293" verticalDpi="360" r:id="rId1"/>
  <headerFooter alignWithMargins="0"/>
  <rowBreaks count="3" manualBreakCount="3">
    <brk id="26" max="12" man="1"/>
    <brk id="52" max="12" man="1"/>
    <brk id="78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6</vt:i4>
      </vt:variant>
      <vt:variant>
        <vt:lpstr>ช่วงที่มีชื่อ</vt:lpstr>
      </vt:variant>
      <vt:variant>
        <vt:i4>6</vt:i4>
      </vt:variant>
    </vt:vector>
  </HeadingPairs>
  <TitlesOfParts>
    <vt:vector size="12" baseType="lpstr">
      <vt:lpstr>สัปดาห์ที่ 1</vt:lpstr>
      <vt:lpstr>สัปดาห์ที่ 2</vt:lpstr>
      <vt:lpstr>สัปดาห์ที่ 3</vt:lpstr>
      <vt:lpstr>สัปดาห์ที่ 4</vt:lpstr>
      <vt:lpstr>ตารางแจงเงินรายบุคคล</vt:lpstr>
      <vt:lpstr>งบหน้ารวมครู</vt:lpstr>
      <vt:lpstr>งบหน้ารวมครู!Print_Area</vt:lpstr>
      <vt:lpstr>ตารางแจงเงินรายบุคคล!Print_Area</vt:lpstr>
      <vt:lpstr>'สัปดาห์ที่ 1'!Print_Area</vt:lpstr>
      <vt:lpstr>'สัปดาห์ที่ 2'!Print_Area</vt:lpstr>
      <vt:lpstr>'สัปดาห์ที่ 3'!Print_Area</vt:lpstr>
      <vt:lpstr>'สัปดาห์ที่ 4'!Print_Area</vt:lpstr>
    </vt:vector>
  </TitlesOfParts>
  <Company>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POLLAKIT NOYKERD</cp:lastModifiedBy>
  <cp:lastPrinted>2024-01-22T03:03:11Z</cp:lastPrinted>
  <dcterms:created xsi:type="dcterms:W3CDTF">2008-10-14T09:19:58Z</dcterms:created>
  <dcterms:modified xsi:type="dcterms:W3CDTF">2026-09-12T14:19:14Z</dcterms:modified>
</cp:coreProperties>
</file>